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zul.izzuddin\Downloads\"/>
    </mc:Choice>
  </mc:AlternateContent>
  <bookViews>
    <workbookView xWindow="0" yWindow="0" windowWidth="19170" windowHeight="7080" tabRatio="874" firstSheet="8" activeTab="17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165" r:id="rId19"/>
    <sheet name="7b IPP-Suku Tahunan" sheetId="206" r:id="rId20"/>
    <sheet name="7c IPP-Bulanan" sheetId="194" r:id="rId21"/>
    <sheet name="Data Negeri,2D &amp; 7Sub" sheetId="132" r:id="rId22"/>
    <sheet name="Data 3D " sheetId="133" r:id="rId23"/>
    <sheet name="Data CU Eksport&amp;Domestic" sheetId="201" r:id="rId24"/>
    <sheet name="Sebab Respons" sheetId="202" r:id="rId25"/>
    <sheet name="Data Negara Lain" sheetId="199" r:id="rId26"/>
    <sheet name="Data IPP" sheetId="203" r:id="rId27"/>
    <sheet name="Sheet1" sheetId="207" r:id="rId28"/>
    <sheet name="wakil &lt;3" sheetId="135" state="hidden" r:id="rId29"/>
    <sheet name="Jadual 2 (2)" sheetId="130" state="hidden" r:id="rId30"/>
    <sheet name="Data Pelarasan Musim" sheetId="103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9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9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9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6">#REF!</definedName>
    <definedName name="\H" localSheetId="30">[1]A!#REF!</definedName>
    <definedName name="\H">#REF!</definedName>
    <definedName name="\J" localSheetId="30">[1]A!#REF!</definedName>
    <definedName name="\L" localSheetId="30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9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6">#REF!</definedName>
    <definedName name="\P" localSheetId="30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9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6">#REF!</definedName>
    <definedName name="\R" localSheetId="30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9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9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9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30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9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30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30" hidden="1">'[3]1-52'!#REF!</definedName>
    <definedName name="__123Graph_C" localSheetId="29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30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30" hidden="1">[5]A!#REF!</definedName>
    <definedName name="__123Graph_E" localSheetId="29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30" hidden="1">[5]A!#REF!</definedName>
    <definedName name="__123Graph_F" localSheetId="29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30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9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6" hidden="1">#REF!</definedName>
    <definedName name="_Fill" localSheetId="30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tahunan'!$A$7:$AL$8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export_B'!$A$6:$BD$73</definedName>
    <definedName name="_xlnm._FilterDatabase" localSheetId="18" hidden="1">'7a IPP-Tahunan'!$A$6:$P$71</definedName>
    <definedName name="_xlnm._FilterDatabase" localSheetId="19" hidden="1">'7b IPP-Suku Tahunan'!$A$6:$AY$71</definedName>
    <definedName name="_xlnm._FilterDatabase" localSheetId="20" hidden="1">'7c IPP-Bulanan'!#REF!</definedName>
    <definedName name="_xlnm._FilterDatabase" localSheetId="22" hidden="1">'Data 3D '!$A$3:$EL$75</definedName>
    <definedName name="_xlnm._FilterDatabase" localSheetId="26" hidden="1">'Data IPP'!$A$4:$FB$67</definedName>
    <definedName name="_xlnm._FilterDatabase" localSheetId="29" hidden="1">'Jadual 2 (2)'!#REF!</definedName>
    <definedName name="_xlnm._FilterDatabase" localSheetId="28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9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9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9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9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9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9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9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9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9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9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9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9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9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9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9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9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9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9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9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9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9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9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9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9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9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9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9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9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9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9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9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9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9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9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9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9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9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9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9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9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9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9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9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9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9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9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9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9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9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9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9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9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9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9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9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9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9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9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9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9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9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1" localSheetId="26">'Data IPP'!$H$61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LE_LINK23" localSheetId="26">'Data IPP'!$H$51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9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9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9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9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9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9">#REF!</definedName>
    <definedName name="pilkjk">#REF!</definedName>
    <definedName name="_xlnm.Print_Area" localSheetId="0">'1a- 2D tahunan'!$A$1:$L$70</definedName>
    <definedName name="_xlnm.Print_Area" localSheetId="1">'1b- 2D suku tahunan'!$A$1:$AL$70</definedName>
    <definedName name="_xlnm.Print_Area" localSheetId="2">'1c- 2D bulanan'!$AC$1:$DN$70</definedName>
    <definedName name="_xlnm.Print_Area" localSheetId="3">'2a - 3D tahunan'!$A$1:$J$148</definedName>
    <definedName name="_xlnm.Print_Area" localSheetId="4">'2b - 3D suku tahunan (1)'!$K$1:$AN$59</definedName>
    <definedName name="_xlnm.Print_Area" localSheetId="5">'2b - 3D suku tahunan (2)'!$A$1:$AL$63</definedName>
    <definedName name="_xlnm.Print_Area" localSheetId="6">'2b - 3D suku tahunan (3)'!$A$1:$AL$26</definedName>
    <definedName name="_xlnm.Print_Area" localSheetId="7">'2c - 3D bulanan (1)'!$AA$1:$DF$59</definedName>
    <definedName name="_xlnm.Print_Area" localSheetId="8">'2c - 3D bulanan (2)'!$AA$1:$DF$63</definedName>
    <definedName name="_xlnm.Print_Area" localSheetId="9">'2c - 3D bulanan (3)'!$AA$1:$DF$26</definedName>
    <definedName name="_xlnm.Print_Area" localSheetId="10">'3a CU export_T'!$A$1:$L$66</definedName>
    <definedName name="_xlnm.Print_Area" localSheetId="11">'3b CU export_ST'!$M$1:$AT$66</definedName>
    <definedName name="_xlnm.Print_Area" localSheetId="12">'3c CU export_B'!$AC$1:$DN$66</definedName>
    <definedName name="_xlnm.Print_Area" localSheetId="13">'4a - Negeri (T)'!$A$1:$I$38</definedName>
    <definedName name="_xlnm.Print_Area" localSheetId="14">'4b - Negeri (ST)'!$J$1:$AK$38</definedName>
    <definedName name="_xlnm.Print_Area" localSheetId="15">'4c - Negeri (B)'!$Z$1:$DB$38</definedName>
    <definedName name="_xlnm.Print_Area" localSheetId="16">'5'!$A$1:$S$48</definedName>
    <definedName name="_xlnm.Print_Area" localSheetId="17">'6 - Negara Terpilih '!$A$1:$AH$30</definedName>
    <definedName name="_xlnm.Print_Area" localSheetId="18">'7a IPP-Tahunan'!$A$1:$M$72</definedName>
    <definedName name="_xlnm.Print_Area" localSheetId="19">'7b IPP-Suku Tahunan'!$N$1:$AW$72</definedName>
    <definedName name="_xlnm.Print_Area" localSheetId="20">'7c IPP-Bulanan'!$AD$1:$DR$72</definedName>
    <definedName name="_xlnm.Print_Area" localSheetId="26">'Data IPP'!$A$1:$FI$69</definedName>
    <definedName name="_xlnm.Print_Area" localSheetId="30">'Data Pelarasan Musim'!$A$1:$S$117</definedName>
    <definedName name="_xlnm.Print_Area" localSheetId="29">'Jadual 2 (2)'!$A$1:$AS$91</definedName>
    <definedName name="_xlnm.Print_Area">#REF!</definedName>
    <definedName name="_xlnm.Print_Titles" localSheetId="29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9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9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9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9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9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9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9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9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9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9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9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9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9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9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9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9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9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9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9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9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9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9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8" i="170" l="1"/>
  <c r="CE8" i="170"/>
  <c r="CF8" i="170"/>
  <c r="CG8" i="170"/>
  <c r="CH8" i="170"/>
  <c r="CI8" i="170"/>
  <c r="CJ8" i="170"/>
  <c r="CK8" i="170"/>
  <c r="CL8" i="170"/>
  <c r="CM8" i="170"/>
  <c r="CN8" i="170"/>
  <c r="CO8" i="170"/>
  <c r="CP8" i="170"/>
  <c r="CQ8" i="170"/>
  <c r="CR8" i="170"/>
  <c r="CS8" i="170"/>
  <c r="CT8" i="170"/>
  <c r="CU8" i="170"/>
  <c r="CV8" i="170"/>
  <c r="CW8" i="170"/>
  <c r="CX8" i="170"/>
  <c r="CY8" i="170"/>
  <c r="CZ8" i="170"/>
  <c r="DA8" i="170"/>
  <c r="DB8" i="170"/>
  <c r="CD10" i="170"/>
  <c r="CE10" i="170"/>
  <c r="CF10" i="170"/>
  <c r="CG10" i="170"/>
  <c r="CH10" i="170"/>
  <c r="CI10" i="170"/>
  <c r="CJ10" i="170"/>
  <c r="CK10" i="170"/>
  <c r="CL10" i="170"/>
  <c r="CM10" i="170"/>
  <c r="CN10" i="170"/>
  <c r="CO10" i="170"/>
  <c r="CP10" i="170"/>
  <c r="CQ10" i="170"/>
  <c r="CR10" i="170"/>
  <c r="CS10" i="170"/>
  <c r="CT10" i="170"/>
  <c r="CU10" i="170"/>
  <c r="CV10" i="170"/>
  <c r="CW10" i="170"/>
  <c r="CX10" i="170"/>
  <c r="CY10" i="170"/>
  <c r="CZ10" i="170"/>
  <c r="DA10" i="170"/>
  <c r="DB10" i="170"/>
  <c r="CD12" i="170"/>
  <c r="CE12" i="170"/>
  <c r="CF12" i="170"/>
  <c r="CG12" i="170"/>
  <c r="CH12" i="170"/>
  <c r="CI12" i="170"/>
  <c r="CJ12" i="170"/>
  <c r="CK12" i="170"/>
  <c r="CL12" i="170"/>
  <c r="CM12" i="170"/>
  <c r="CN12" i="170"/>
  <c r="CO12" i="170"/>
  <c r="CP12" i="170"/>
  <c r="CQ12" i="170"/>
  <c r="CR12" i="170"/>
  <c r="CS12" i="170"/>
  <c r="CT12" i="170"/>
  <c r="CU12" i="170"/>
  <c r="CV12" i="170"/>
  <c r="CW12" i="170"/>
  <c r="CX12" i="170"/>
  <c r="CY12" i="170"/>
  <c r="CZ12" i="170"/>
  <c r="DA12" i="170"/>
  <c r="DB12" i="170"/>
  <c r="CD14" i="170"/>
  <c r="CE14" i="170"/>
  <c r="CF14" i="170"/>
  <c r="CG14" i="170"/>
  <c r="CH14" i="170"/>
  <c r="CI14" i="170"/>
  <c r="CJ14" i="170"/>
  <c r="CK14" i="170"/>
  <c r="CL14" i="170"/>
  <c r="CM14" i="170"/>
  <c r="CN14" i="170"/>
  <c r="CO14" i="170"/>
  <c r="CP14" i="170"/>
  <c r="CQ14" i="170"/>
  <c r="CR14" i="170"/>
  <c r="CS14" i="170"/>
  <c r="CT14" i="170"/>
  <c r="CU14" i="170"/>
  <c r="CV14" i="170"/>
  <c r="CW14" i="170"/>
  <c r="CX14" i="170"/>
  <c r="CY14" i="170"/>
  <c r="CZ14" i="170"/>
  <c r="DA14" i="170"/>
  <c r="DB14" i="170"/>
  <c r="CD16" i="170"/>
  <c r="CE16" i="170"/>
  <c r="CF16" i="170"/>
  <c r="CG16" i="170"/>
  <c r="CH16" i="170"/>
  <c r="CI16" i="170"/>
  <c r="CJ16" i="170"/>
  <c r="CK16" i="170"/>
  <c r="CL16" i="170"/>
  <c r="CM16" i="170"/>
  <c r="CN16" i="170"/>
  <c r="CO16" i="170"/>
  <c r="CP16" i="170"/>
  <c r="CQ16" i="170"/>
  <c r="CR16" i="170"/>
  <c r="CS16" i="170"/>
  <c r="CT16" i="170"/>
  <c r="CU16" i="170"/>
  <c r="CV16" i="170"/>
  <c r="CW16" i="170"/>
  <c r="CX16" i="170"/>
  <c r="CY16" i="170"/>
  <c r="CZ16" i="170"/>
  <c r="DA16" i="170"/>
  <c r="DB16" i="170"/>
  <c r="CD18" i="170"/>
  <c r="CE18" i="170"/>
  <c r="CF18" i="170"/>
  <c r="CG18" i="170"/>
  <c r="CH18" i="170"/>
  <c r="CI18" i="170"/>
  <c r="CJ18" i="170"/>
  <c r="CK18" i="170"/>
  <c r="CL18" i="170"/>
  <c r="CM18" i="170"/>
  <c r="CN18" i="170"/>
  <c r="CO18" i="170"/>
  <c r="CP18" i="170"/>
  <c r="CQ18" i="170"/>
  <c r="CR18" i="170"/>
  <c r="CS18" i="170"/>
  <c r="CT18" i="170"/>
  <c r="CU18" i="170"/>
  <c r="CV18" i="170"/>
  <c r="CW18" i="170"/>
  <c r="CX18" i="170"/>
  <c r="CY18" i="170"/>
  <c r="CZ18" i="170"/>
  <c r="DA18" i="170"/>
  <c r="DB18" i="170"/>
  <c r="CD20" i="170"/>
  <c r="CE20" i="170"/>
  <c r="CF20" i="170"/>
  <c r="CG20" i="170"/>
  <c r="CH20" i="170"/>
  <c r="CI20" i="170"/>
  <c r="CJ20" i="170"/>
  <c r="CK20" i="170"/>
  <c r="CL20" i="170"/>
  <c r="CM20" i="170"/>
  <c r="CN20" i="170"/>
  <c r="CO20" i="170"/>
  <c r="CP20" i="170"/>
  <c r="CQ20" i="170"/>
  <c r="CR20" i="170"/>
  <c r="CS20" i="170"/>
  <c r="CT20" i="170"/>
  <c r="CU20" i="170"/>
  <c r="CV20" i="170"/>
  <c r="CW20" i="170"/>
  <c r="CX20" i="170"/>
  <c r="CY20" i="170"/>
  <c r="CZ20" i="170"/>
  <c r="DA20" i="170"/>
  <c r="DB20" i="170"/>
  <c r="CD22" i="170"/>
  <c r="CE22" i="170"/>
  <c r="CF22" i="170"/>
  <c r="CG22" i="170"/>
  <c r="CH22" i="170"/>
  <c r="CI22" i="170"/>
  <c r="CJ22" i="170"/>
  <c r="CK22" i="170"/>
  <c r="CL22" i="170"/>
  <c r="CM22" i="170"/>
  <c r="CN22" i="170"/>
  <c r="CO22" i="170"/>
  <c r="CP22" i="170"/>
  <c r="CQ22" i="170"/>
  <c r="CR22" i="170"/>
  <c r="CS22" i="170"/>
  <c r="CT22" i="170"/>
  <c r="CU22" i="170"/>
  <c r="CV22" i="170"/>
  <c r="CW22" i="170"/>
  <c r="CX22" i="170"/>
  <c r="CY22" i="170"/>
  <c r="CZ22" i="170"/>
  <c r="DA22" i="170"/>
  <c r="DB22" i="170"/>
  <c r="CD24" i="170"/>
  <c r="CE24" i="170"/>
  <c r="CF24" i="170"/>
  <c r="CG24" i="170"/>
  <c r="CH24" i="170"/>
  <c r="CI24" i="170"/>
  <c r="CJ24" i="170"/>
  <c r="CK24" i="170"/>
  <c r="CL24" i="170"/>
  <c r="CM24" i="170"/>
  <c r="CN24" i="170"/>
  <c r="CO24" i="170"/>
  <c r="CP24" i="170"/>
  <c r="CQ24" i="170"/>
  <c r="CR24" i="170"/>
  <c r="CS24" i="170"/>
  <c r="CT24" i="170"/>
  <c r="CU24" i="170"/>
  <c r="CV24" i="170"/>
  <c r="CW24" i="170"/>
  <c r="CX24" i="170"/>
  <c r="CY24" i="170"/>
  <c r="CZ24" i="170"/>
  <c r="DA24" i="170"/>
  <c r="DB24" i="170"/>
  <c r="CD26" i="170"/>
  <c r="CE26" i="170"/>
  <c r="CF26" i="170"/>
  <c r="CG26" i="170"/>
  <c r="CH26" i="170"/>
  <c r="CI26" i="170"/>
  <c r="CJ26" i="170"/>
  <c r="CK26" i="170"/>
  <c r="CL26" i="170"/>
  <c r="CM26" i="170"/>
  <c r="CN26" i="170"/>
  <c r="CO26" i="170"/>
  <c r="CP26" i="170"/>
  <c r="CQ26" i="170"/>
  <c r="CR26" i="170"/>
  <c r="CS26" i="170"/>
  <c r="CT26" i="170"/>
  <c r="CU26" i="170"/>
  <c r="CV26" i="170"/>
  <c r="CW26" i="170"/>
  <c r="CX26" i="170"/>
  <c r="CY26" i="170"/>
  <c r="CZ26" i="170"/>
  <c r="DA26" i="170"/>
  <c r="DB26" i="170"/>
  <c r="CD28" i="170"/>
  <c r="CE28" i="170"/>
  <c r="CF28" i="170"/>
  <c r="CG28" i="170"/>
  <c r="CH28" i="170"/>
  <c r="CI28" i="170"/>
  <c r="CJ28" i="170"/>
  <c r="CK28" i="170"/>
  <c r="CL28" i="170"/>
  <c r="CM28" i="170"/>
  <c r="CN28" i="170"/>
  <c r="CO28" i="170"/>
  <c r="CP28" i="170"/>
  <c r="CQ28" i="170"/>
  <c r="CR28" i="170"/>
  <c r="CS28" i="170"/>
  <c r="CT28" i="170"/>
  <c r="CU28" i="170"/>
  <c r="CV28" i="170"/>
  <c r="CW28" i="170"/>
  <c r="CX28" i="170"/>
  <c r="CY28" i="170"/>
  <c r="CZ28" i="170"/>
  <c r="DA28" i="170"/>
  <c r="DB28" i="170"/>
  <c r="CD30" i="170"/>
  <c r="CE30" i="170"/>
  <c r="CF30" i="170"/>
  <c r="CG30" i="170"/>
  <c r="CH30" i="170"/>
  <c r="CI30" i="170"/>
  <c r="CJ30" i="170"/>
  <c r="CK30" i="170"/>
  <c r="CL30" i="170"/>
  <c r="CM30" i="170"/>
  <c r="CN30" i="170"/>
  <c r="CO30" i="170"/>
  <c r="CP30" i="170"/>
  <c r="CQ30" i="170"/>
  <c r="CR30" i="170"/>
  <c r="CS30" i="170"/>
  <c r="CT30" i="170"/>
  <c r="CU30" i="170"/>
  <c r="CV30" i="170"/>
  <c r="CW30" i="170"/>
  <c r="CX30" i="170"/>
  <c r="CY30" i="170"/>
  <c r="CZ30" i="170"/>
  <c r="DA30" i="170"/>
  <c r="DB30" i="170"/>
  <c r="CD32" i="170"/>
  <c r="CE32" i="170"/>
  <c r="CF32" i="170"/>
  <c r="CG32" i="170"/>
  <c r="CH32" i="170"/>
  <c r="CI32" i="170"/>
  <c r="CJ32" i="170"/>
  <c r="CK32" i="170"/>
  <c r="CL32" i="170"/>
  <c r="CM32" i="170"/>
  <c r="CN32" i="170"/>
  <c r="CO32" i="170"/>
  <c r="CP32" i="170"/>
  <c r="CQ32" i="170"/>
  <c r="CR32" i="170"/>
  <c r="CS32" i="170"/>
  <c r="CT32" i="170"/>
  <c r="CU32" i="170"/>
  <c r="CV32" i="170"/>
  <c r="CW32" i="170"/>
  <c r="CX32" i="170"/>
  <c r="CY32" i="170"/>
  <c r="CZ32" i="170"/>
  <c r="DA32" i="170"/>
  <c r="DB32" i="170"/>
  <c r="CD34" i="170"/>
  <c r="CE34" i="170"/>
  <c r="CF34" i="170"/>
  <c r="CG34" i="170"/>
  <c r="CH34" i="170"/>
  <c r="CI34" i="170"/>
  <c r="CJ34" i="170"/>
  <c r="CK34" i="170"/>
  <c r="CL34" i="170"/>
  <c r="CM34" i="170"/>
  <c r="CN34" i="170"/>
  <c r="CO34" i="170"/>
  <c r="CP34" i="170"/>
  <c r="CQ34" i="170"/>
  <c r="CR34" i="170"/>
  <c r="CS34" i="170"/>
  <c r="CT34" i="170"/>
  <c r="CU34" i="170"/>
  <c r="CV34" i="170"/>
  <c r="CW34" i="170"/>
  <c r="CX34" i="170"/>
  <c r="CY34" i="170"/>
  <c r="CZ34" i="170"/>
  <c r="DA34" i="170"/>
  <c r="DB34" i="170"/>
  <c r="CD36" i="170"/>
  <c r="CE36" i="170"/>
  <c r="CF36" i="170"/>
  <c r="CG36" i="170"/>
  <c r="CH36" i="170"/>
  <c r="CI36" i="170"/>
  <c r="CJ36" i="170"/>
  <c r="CK36" i="170"/>
  <c r="CL36" i="170"/>
  <c r="CM36" i="170"/>
  <c r="CN36" i="170"/>
  <c r="CO36" i="170"/>
  <c r="CP36" i="170"/>
  <c r="CQ36" i="170"/>
  <c r="CR36" i="170"/>
  <c r="CS36" i="170"/>
  <c r="CT36" i="170"/>
  <c r="CU36" i="170"/>
  <c r="CV36" i="170"/>
  <c r="CW36" i="170"/>
  <c r="CX36" i="170"/>
  <c r="CY36" i="170"/>
  <c r="CZ36" i="170"/>
  <c r="DA36" i="170"/>
  <c r="DB36" i="170"/>
  <c r="CD38" i="170"/>
  <c r="CE38" i="170"/>
  <c r="CF38" i="170"/>
  <c r="CG38" i="170"/>
  <c r="CH38" i="170"/>
  <c r="CI38" i="170"/>
  <c r="CJ38" i="170"/>
  <c r="CK38" i="170"/>
  <c r="CL38" i="170"/>
  <c r="CM38" i="170"/>
  <c r="CN38" i="170"/>
  <c r="CO38" i="170"/>
  <c r="CP38" i="170"/>
  <c r="CQ38" i="170"/>
  <c r="CR38" i="170"/>
  <c r="CS38" i="170"/>
  <c r="CT38" i="170"/>
  <c r="CU38" i="170"/>
  <c r="CV38" i="170"/>
  <c r="CW38" i="170"/>
  <c r="CX38" i="170"/>
  <c r="CY38" i="170"/>
  <c r="CZ38" i="170"/>
  <c r="DA38" i="170"/>
  <c r="DB38" i="170"/>
  <c r="BC8" i="170"/>
  <c r="BD8" i="170"/>
  <c r="BE8" i="170"/>
  <c r="BF8" i="170"/>
  <c r="BG8" i="170"/>
  <c r="BH8" i="170"/>
  <c r="BI8" i="170"/>
  <c r="BJ8" i="170"/>
  <c r="BK8" i="170"/>
  <c r="BL8" i="170"/>
  <c r="BM8" i="170"/>
  <c r="BN8" i="170"/>
  <c r="BO8" i="170"/>
  <c r="BP8" i="170"/>
  <c r="BQ8" i="170"/>
  <c r="BR8" i="170"/>
  <c r="BS8" i="170"/>
  <c r="BT8" i="170"/>
  <c r="BU8" i="170"/>
  <c r="BV8" i="170"/>
  <c r="BW8" i="170"/>
  <c r="BX8" i="170"/>
  <c r="BY8" i="170"/>
  <c r="BZ8" i="170"/>
  <c r="CA8" i="170"/>
  <c r="BC10" i="170"/>
  <c r="BD10" i="170"/>
  <c r="BE10" i="170"/>
  <c r="BF10" i="170"/>
  <c r="BG10" i="170"/>
  <c r="BH10" i="170"/>
  <c r="BI10" i="170"/>
  <c r="BJ10" i="170"/>
  <c r="BK10" i="170"/>
  <c r="BL10" i="170"/>
  <c r="BM10" i="170"/>
  <c r="BN10" i="170"/>
  <c r="BO10" i="170"/>
  <c r="BP10" i="170"/>
  <c r="BQ10" i="170"/>
  <c r="BR10" i="170"/>
  <c r="BS10" i="170"/>
  <c r="BT10" i="170"/>
  <c r="BU10" i="170"/>
  <c r="BV10" i="170"/>
  <c r="BW10" i="170"/>
  <c r="BX10" i="170"/>
  <c r="BY10" i="170"/>
  <c r="BZ10" i="170"/>
  <c r="CA10" i="170"/>
  <c r="BC12" i="170"/>
  <c r="BD12" i="170"/>
  <c r="BE12" i="170"/>
  <c r="BF12" i="170"/>
  <c r="BG12" i="170"/>
  <c r="BH12" i="170"/>
  <c r="BI12" i="170"/>
  <c r="BJ12" i="170"/>
  <c r="BK12" i="170"/>
  <c r="BL12" i="170"/>
  <c r="BM12" i="170"/>
  <c r="BN12" i="170"/>
  <c r="BO12" i="170"/>
  <c r="BP12" i="170"/>
  <c r="BQ12" i="170"/>
  <c r="BR12" i="170"/>
  <c r="BS12" i="170"/>
  <c r="BT12" i="170"/>
  <c r="BU12" i="170"/>
  <c r="BV12" i="170"/>
  <c r="BW12" i="170"/>
  <c r="BX12" i="170"/>
  <c r="BY12" i="170"/>
  <c r="BZ12" i="170"/>
  <c r="CA12" i="170"/>
  <c r="BC14" i="170"/>
  <c r="BD14" i="170"/>
  <c r="BE14" i="170"/>
  <c r="BF14" i="170"/>
  <c r="BG14" i="170"/>
  <c r="BH14" i="170"/>
  <c r="BI14" i="170"/>
  <c r="BJ14" i="170"/>
  <c r="BK14" i="170"/>
  <c r="BL14" i="170"/>
  <c r="BM14" i="170"/>
  <c r="BN14" i="170"/>
  <c r="BO14" i="170"/>
  <c r="BP14" i="170"/>
  <c r="BQ14" i="170"/>
  <c r="BR14" i="170"/>
  <c r="BS14" i="170"/>
  <c r="BT14" i="170"/>
  <c r="BU14" i="170"/>
  <c r="BV14" i="170"/>
  <c r="BW14" i="170"/>
  <c r="BX14" i="170"/>
  <c r="BY14" i="170"/>
  <c r="BZ14" i="170"/>
  <c r="CA14" i="170"/>
  <c r="BC16" i="170"/>
  <c r="BD16" i="170"/>
  <c r="BE16" i="170"/>
  <c r="BF16" i="170"/>
  <c r="BG16" i="170"/>
  <c r="BH16" i="170"/>
  <c r="BI16" i="170"/>
  <c r="BJ16" i="170"/>
  <c r="BK16" i="170"/>
  <c r="BL16" i="170"/>
  <c r="BM16" i="170"/>
  <c r="BN16" i="170"/>
  <c r="BO16" i="170"/>
  <c r="BP16" i="170"/>
  <c r="BQ16" i="170"/>
  <c r="BR16" i="170"/>
  <c r="BS16" i="170"/>
  <c r="BT16" i="170"/>
  <c r="BU16" i="170"/>
  <c r="BV16" i="170"/>
  <c r="BW16" i="170"/>
  <c r="BX16" i="170"/>
  <c r="BY16" i="170"/>
  <c r="BZ16" i="170"/>
  <c r="CA16" i="170"/>
  <c r="BC18" i="170"/>
  <c r="BD18" i="170"/>
  <c r="BE18" i="170"/>
  <c r="BF18" i="170"/>
  <c r="BG18" i="170"/>
  <c r="BH18" i="170"/>
  <c r="BI18" i="170"/>
  <c r="BJ18" i="170"/>
  <c r="BK18" i="170"/>
  <c r="BL18" i="170"/>
  <c r="BM18" i="170"/>
  <c r="BN18" i="170"/>
  <c r="BO18" i="170"/>
  <c r="BP18" i="170"/>
  <c r="BQ18" i="170"/>
  <c r="BR18" i="170"/>
  <c r="BS18" i="170"/>
  <c r="BT18" i="170"/>
  <c r="BU18" i="170"/>
  <c r="BV18" i="170"/>
  <c r="BW18" i="170"/>
  <c r="BX18" i="170"/>
  <c r="BY18" i="170"/>
  <c r="BZ18" i="170"/>
  <c r="CA18" i="170"/>
  <c r="BC20" i="170"/>
  <c r="BD20" i="170"/>
  <c r="BE20" i="170"/>
  <c r="BF20" i="170"/>
  <c r="BG20" i="170"/>
  <c r="BH20" i="170"/>
  <c r="BI20" i="170"/>
  <c r="BJ20" i="170"/>
  <c r="BK20" i="170"/>
  <c r="BL20" i="170"/>
  <c r="BM20" i="170"/>
  <c r="BN20" i="170"/>
  <c r="BO20" i="170"/>
  <c r="BP20" i="170"/>
  <c r="BQ20" i="170"/>
  <c r="BR20" i="170"/>
  <c r="BS20" i="170"/>
  <c r="BT20" i="170"/>
  <c r="BU20" i="170"/>
  <c r="BV20" i="170"/>
  <c r="BW20" i="170"/>
  <c r="BX20" i="170"/>
  <c r="BY20" i="170"/>
  <c r="BZ20" i="170"/>
  <c r="CA20" i="170"/>
  <c r="BC22" i="170"/>
  <c r="BD22" i="170"/>
  <c r="BE22" i="170"/>
  <c r="BF22" i="170"/>
  <c r="BG22" i="170"/>
  <c r="BH22" i="170"/>
  <c r="BI22" i="170"/>
  <c r="BJ22" i="170"/>
  <c r="BK22" i="170"/>
  <c r="BL22" i="170"/>
  <c r="BM22" i="170"/>
  <c r="BN22" i="170"/>
  <c r="BO22" i="170"/>
  <c r="BP22" i="170"/>
  <c r="BQ22" i="170"/>
  <c r="BR22" i="170"/>
  <c r="BS22" i="170"/>
  <c r="BT22" i="170"/>
  <c r="BU22" i="170"/>
  <c r="BV22" i="170"/>
  <c r="BW22" i="170"/>
  <c r="BX22" i="170"/>
  <c r="BY22" i="170"/>
  <c r="BZ22" i="170"/>
  <c r="CA22" i="170"/>
  <c r="BC24" i="170"/>
  <c r="BD24" i="170"/>
  <c r="BE24" i="170"/>
  <c r="BF24" i="170"/>
  <c r="BG24" i="170"/>
  <c r="BH24" i="170"/>
  <c r="BI24" i="170"/>
  <c r="BJ24" i="170"/>
  <c r="BK24" i="170"/>
  <c r="BL24" i="170"/>
  <c r="BM24" i="170"/>
  <c r="BN24" i="170"/>
  <c r="BO24" i="170"/>
  <c r="BP24" i="170"/>
  <c r="BQ24" i="170"/>
  <c r="BR24" i="170"/>
  <c r="BS24" i="170"/>
  <c r="BT24" i="170"/>
  <c r="BU24" i="170"/>
  <c r="BV24" i="170"/>
  <c r="BW24" i="170"/>
  <c r="BX24" i="170"/>
  <c r="BY24" i="170"/>
  <c r="BZ24" i="170"/>
  <c r="CA24" i="170"/>
  <c r="BC26" i="170"/>
  <c r="BD26" i="170"/>
  <c r="BE26" i="170"/>
  <c r="BF26" i="170"/>
  <c r="BG26" i="170"/>
  <c r="BH26" i="170"/>
  <c r="BI26" i="170"/>
  <c r="BJ26" i="170"/>
  <c r="BK26" i="170"/>
  <c r="BL26" i="170"/>
  <c r="BM26" i="170"/>
  <c r="BN26" i="170"/>
  <c r="BO26" i="170"/>
  <c r="BP26" i="170"/>
  <c r="BQ26" i="170"/>
  <c r="BR26" i="170"/>
  <c r="BS26" i="170"/>
  <c r="BT26" i="170"/>
  <c r="BU26" i="170"/>
  <c r="BV26" i="170"/>
  <c r="BW26" i="170"/>
  <c r="BX26" i="170"/>
  <c r="BY26" i="170"/>
  <c r="BZ26" i="170"/>
  <c r="CA26" i="170"/>
  <c r="BC28" i="170"/>
  <c r="BD28" i="170"/>
  <c r="BE28" i="170"/>
  <c r="BF28" i="170"/>
  <c r="BG28" i="170"/>
  <c r="BH28" i="170"/>
  <c r="BI28" i="170"/>
  <c r="BJ28" i="170"/>
  <c r="BK28" i="170"/>
  <c r="BL28" i="170"/>
  <c r="BM28" i="170"/>
  <c r="BN28" i="170"/>
  <c r="BO28" i="170"/>
  <c r="BP28" i="170"/>
  <c r="BQ28" i="170"/>
  <c r="BR28" i="170"/>
  <c r="BS28" i="170"/>
  <c r="BT28" i="170"/>
  <c r="BU28" i="170"/>
  <c r="BV28" i="170"/>
  <c r="BW28" i="170"/>
  <c r="BX28" i="170"/>
  <c r="BY28" i="170"/>
  <c r="BZ28" i="170"/>
  <c r="CA28" i="170"/>
  <c r="BC30" i="170"/>
  <c r="BD30" i="170"/>
  <c r="BE30" i="170"/>
  <c r="BF30" i="170"/>
  <c r="BG30" i="170"/>
  <c r="BH30" i="170"/>
  <c r="BI30" i="170"/>
  <c r="BJ30" i="170"/>
  <c r="BK30" i="170"/>
  <c r="BL30" i="170"/>
  <c r="BM30" i="170"/>
  <c r="BN30" i="170"/>
  <c r="BO30" i="170"/>
  <c r="BP30" i="170"/>
  <c r="BQ30" i="170"/>
  <c r="BR30" i="170"/>
  <c r="BS30" i="170"/>
  <c r="BT30" i="170"/>
  <c r="BU30" i="170"/>
  <c r="BV30" i="170"/>
  <c r="BW30" i="170"/>
  <c r="BX30" i="170"/>
  <c r="BY30" i="170"/>
  <c r="BZ30" i="170"/>
  <c r="CA30" i="170"/>
  <c r="BC32" i="170"/>
  <c r="BD32" i="170"/>
  <c r="BE32" i="170"/>
  <c r="BF32" i="170"/>
  <c r="BG32" i="170"/>
  <c r="BH32" i="170"/>
  <c r="BI32" i="170"/>
  <c r="BJ32" i="170"/>
  <c r="BK32" i="170"/>
  <c r="BL32" i="170"/>
  <c r="BM32" i="170"/>
  <c r="BN32" i="170"/>
  <c r="BO32" i="170"/>
  <c r="BP32" i="170"/>
  <c r="BQ32" i="170"/>
  <c r="BR32" i="170"/>
  <c r="BS32" i="170"/>
  <c r="BT32" i="170"/>
  <c r="BU32" i="170"/>
  <c r="BV32" i="170"/>
  <c r="BW32" i="170"/>
  <c r="BX32" i="170"/>
  <c r="BY32" i="170"/>
  <c r="BZ32" i="170"/>
  <c r="CA32" i="170"/>
  <c r="BC34" i="170"/>
  <c r="BD34" i="170"/>
  <c r="BE34" i="170"/>
  <c r="BF34" i="170"/>
  <c r="BG34" i="170"/>
  <c r="BH34" i="170"/>
  <c r="BI34" i="170"/>
  <c r="BJ34" i="170"/>
  <c r="BK34" i="170"/>
  <c r="BL34" i="170"/>
  <c r="BM34" i="170"/>
  <c r="BN34" i="170"/>
  <c r="BO34" i="170"/>
  <c r="BP34" i="170"/>
  <c r="BQ34" i="170"/>
  <c r="BR34" i="170"/>
  <c r="BS34" i="170"/>
  <c r="BT34" i="170"/>
  <c r="BU34" i="170"/>
  <c r="BV34" i="170"/>
  <c r="BW34" i="170"/>
  <c r="BX34" i="170"/>
  <c r="BY34" i="170"/>
  <c r="BZ34" i="170"/>
  <c r="CA34" i="170"/>
  <c r="BC36" i="170"/>
  <c r="BD36" i="170"/>
  <c r="BE36" i="170"/>
  <c r="BF36" i="170"/>
  <c r="BG36" i="170"/>
  <c r="BH36" i="170"/>
  <c r="BI36" i="170"/>
  <c r="BJ36" i="170"/>
  <c r="BK36" i="170"/>
  <c r="BL36" i="170"/>
  <c r="BM36" i="170"/>
  <c r="BN36" i="170"/>
  <c r="BO36" i="170"/>
  <c r="BP36" i="170"/>
  <c r="BQ36" i="170"/>
  <c r="BR36" i="170"/>
  <c r="BS36" i="170"/>
  <c r="BT36" i="170"/>
  <c r="BU36" i="170"/>
  <c r="BV36" i="170"/>
  <c r="BW36" i="170"/>
  <c r="BX36" i="170"/>
  <c r="BY36" i="170"/>
  <c r="BZ36" i="170"/>
  <c r="CA36" i="170"/>
  <c r="BC38" i="170"/>
  <c r="BD38" i="170"/>
  <c r="BE38" i="170"/>
  <c r="BF38" i="170"/>
  <c r="BG38" i="170"/>
  <c r="BH38" i="170"/>
  <c r="BI38" i="170"/>
  <c r="BJ38" i="170"/>
  <c r="BK38" i="170"/>
  <c r="BL38" i="170"/>
  <c r="BM38" i="170"/>
  <c r="BN38" i="170"/>
  <c r="BO38" i="170"/>
  <c r="BP38" i="170"/>
  <c r="BQ38" i="170"/>
  <c r="BR38" i="170"/>
  <c r="BS38" i="170"/>
  <c r="BT38" i="170"/>
  <c r="BU38" i="170"/>
  <c r="BV38" i="170"/>
  <c r="BW38" i="170"/>
  <c r="BX38" i="170"/>
  <c r="BY38" i="170"/>
  <c r="BZ38" i="170"/>
  <c r="CA38" i="170"/>
  <c r="AB8" i="170"/>
  <c r="AC8" i="170"/>
  <c r="AD8" i="170"/>
  <c r="AE8" i="170"/>
  <c r="AF8" i="170"/>
  <c r="AG8" i="170"/>
  <c r="AH8" i="170"/>
  <c r="AI8" i="170"/>
  <c r="AJ8" i="170"/>
  <c r="AK8" i="170"/>
  <c r="AL8" i="170"/>
  <c r="AM8" i="170"/>
  <c r="AN8" i="170"/>
  <c r="AO8" i="170"/>
  <c r="AP8" i="170"/>
  <c r="AQ8" i="170"/>
  <c r="AR8" i="170"/>
  <c r="AS8" i="170"/>
  <c r="AT8" i="170"/>
  <c r="AU8" i="170"/>
  <c r="AV8" i="170"/>
  <c r="AW8" i="170"/>
  <c r="AX8" i="170"/>
  <c r="AY8" i="170"/>
  <c r="AZ8" i="170"/>
  <c r="AB10" i="170"/>
  <c r="AC10" i="170"/>
  <c r="AD10" i="170"/>
  <c r="AE10" i="170"/>
  <c r="AF10" i="170"/>
  <c r="AG10" i="170"/>
  <c r="AH10" i="170"/>
  <c r="AI10" i="170"/>
  <c r="AJ10" i="170"/>
  <c r="AK10" i="170"/>
  <c r="AL10" i="170"/>
  <c r="AM10" i="170"/>
  <c r="AN10" i="170"/>
  <c r="AO10" i="170"/>
  <c r="AP10" i="170"/>
  <c r="AQ10" i="170"/>
  <c r="AR10" i="170"/>
  <c r="AS10" i="170"/>
  <c r="AT10" i="170"/>
  <c r="AU10" i="170"/>
  <c r="AV10" i="170"/>
  <c r="AW10" i="170"/>
  <c r="AX10" i="170"/>
  <c r="AY10" i="170"/>
  <c r="AZ10" i="170"/>
  <c r="AB12" i="170"/>
  <c r="AC12" i="170"/>
  <c r="AD12" i="170"/>
  <c r="AE12" i="170"/>
  <c r="AF12" i="170"/>
  <c r="AG12" i="170"/>
  <c r="AH12" i="170"/>
  <c r="AI12" i="170"/>
  <c r="AJ12" i="170"/>
  <c r="AK12" i="170"/>
  <c r="AL12" i="170"/>
  <c r="AM12" i="170"/>
  <c r="AN12" i="170"/>
  <c r="AO12" i="170"/>
  <c r="AP12" i="170"/>
  <c r="AQ12" i="170"/>
  <c r="AR12" i="170"/>
  <c r="AS12" i="170"/>
  <c r="AT12" i="170"/>
  <c r="AU12" i="170"/>
  <c r="AV12" i="170"/>
  <c r="AW12" i="170"/>
  <c r="AX12" i="170"/>
  <c r="AY12" i="170"/>
  <c r="AZ12" i="170"/>
  <c r="AB14" i="170"/>
  <c r="AC14" i="170"/>
  <c r="AD14" i="170"/>
  <c r="AE14" i="170"/>
  <c r="AF14" i="170"/>
  <c r="AG14" i="170"/>
  <c r="AH14" i="170"/>
  <c r="AI14" i="170"/>
  <c r="AJ14" i="170"/>
  <c r="AK14" i="170"/>
  <c r="AL14" i="170"/>
  <c r="AM14" i="170"/>
  <c r="AN14" i="170"/>
  <c r="AO14" i="170"/>
  <c r="AP14" i="170"/>
  <c r="AQ14" i="170"/>
  <c r="AR14" i="170"/>
  <c r="AS14" i="170"/>
  <c r="AT14" i="170"/>
  <c r="AU14" i="170"/>
  <c r="AV14" i="170"/>
  <c r="AW14" i="170"/>
  <c r="AX14" i="170"/>
  <c r="AY14" i="170"/>
  <c r="AZ14" i="170"/>
  <c r="AB16" i="170"/>
  <c r="AC16" i="170"/>
  <c r="AD16" i="170"/>
  <c r="AE16" i="170"/>
  <c r="AF16" i="170"/>
  <c r="AG16" i="170"/>
  <c r="AH16" i="170"/>
  <c r="AI16" i="170"/>
  <c r="AJ16" i="170"/>
  <c r="AK16" i="170"/>
  <c r="AL16" i="170"/>
  <c r="AM16" i="170"/>
  <c r="AN16" i="170"/>
  <c r="AO16" i="170"/>
  <c r="AP16" i="170"/>
  <c r="AQ16" i="170"/>
  <c r="AR16" i="170"/>
  <c r="AS16" i="170"/>
  <c r="AT16" i="170"/>
  <c r="AU16" i="170"/>
  <c r="AV16" i="170"/>
  <c r="AW16" i="170"/>
  <c r="AX16" i="170"/>
  <c r="AY16" i="170"/>
  <c r="AZ16" i="170"/>
  <c r="AB18" i="170"/>
  <c r="AC18" i="170"/>
  <c r="AD18" i="170"/>
  <c r="AE18" i="170"/>
  <c r="AF18" i="170"/>
  <c r="AG18" i="170"/>
  <c r="AH18" i="170"/>
  <c r="AI18" i="170"/>
  <c r="AJ18" i="170"/>
  <c r="AK18" i="170"/>
  <c r="AL18" i="170"/>
  <c r="AM18" i="170"/>
  <c r="AN18" i="170"/>
  <c r="AO18" i="170"/>
  <c r="AP18" i="170"/>
  <c r="AQ18" i="170"/>
  <c r="AR18" i="170"/>
  <c r="AS18" i="170"/>
  <c r="AT18" i="170"/>
  <c r="AU18" i="170"/>
  <c r="AV18" i="170"/>
  <c r="AW18" i="170"/>
  <c r="AX18" i="170"/>
  <c r="AY18" i="170"/>
  <c r="AZ18" i="170"/>
  <c r="AB20" i="170"/>
  <c r="AC20" i="170"/>
  <c r="AD20" i="170"/>
  <c r="AE20" i="170"/>
  <c r="AF20" i="170"/>
  <c r="AG20" i="170"/>
  <c r="AH20" i="170"/>
  <c r="AI20" i="170"/>
  <c r="AJ20" i="170"/>
  <c r="AK20" i="170"/>
  <c r="AL20" i="170"/>
  <c r="AM20" i="170"/>
  <c r="AN20" i="170"/>
  <c r="AO20" i="170"/>
  <c r="AP20" i="170"/>
  <c r="AQ20" i="170"/>
  <c r="AR20" i="170"/>
  <c r="AS20" i="170"/>
  <c r="AT20" i="170"/>
  <c r="AU20" i="170"/>
  <c r="AV20" i="170"/>
  <c r="AW20" i="170"/>
  <c r="AX20" i="170"/>
  <c r="AY20" i="170"/>
  <c r="AZ20" i="170"/>
  <c r="AB22" i="170"/>
  <c r="AC22" i="170"/>
  <c r="AD22" i="170"/>
  <c r="AE22" i="170"/>
  <c r="AF22" i="170"/>
  <c r="AG22" i="170"/>
  <c r="AH22" i="170"/>
  <c r="AI22" i="170"/>
  <c r="AJ22" i="170"/>
  <c r="AK22" i="170"/>
  <c r="AL22" i="170"/>
  <c r="AM22" i="170"/>
  <c r="AN22" i="170"/>
  <c r="AO22" i="170"/>
  <c r="AP22" i="170"/>
  <c r="AQ22" i="170"/>
  <c r="AR22" i="170"/>
  <c r="AS22" i="170"/>
  <c r="AT22" i="170"/>
  <c r="AU22" i="170"/>
  <c r="AV22" i="170"/>
  <c r="AW22" i="170"/>
  <c r="AX22" i="170"/>
  <c r="AY22" i="170"/>
  <c r="AZ22" i="170"/>
  <c r="AB24" i="170"/>
  <c r="AC24" i="170"/>
  <c r="AD24" i="170"/>
  <c r="AE24" i="170"/>
  <c r="AF24" i="170"/>
  <c r="AG24" i="170"/>
  <c r="AH24" i="170"/>
  <c r="AI24" i="170"/>
  <c r="AJ24" i="170"/>
  <c r="AK24" i="170"/>
  <c r="AL24" i="170"/>
  <c r="AM24" i="170"/>
  <c r="AN24" i="170"/>
  <c r="AO24" i="170"/>
  <c r="AP24" i="170"/>
  <c r="AQ24" i="170"/>
  <c r="AR24" i="170"/>
  <c r="AS24" i="170"/>
  <c r="AT24" i="170"/>
  <c r="AU24" i="170"/>
  <c r="AV24" i="170"/>
  <c r="AW24" i="170"/>
  <c r="AX24" i="170"/>
  <c r="AY24" i="170"/>
  <c r="AZ24" i="170"/>
  <c r="AB26" i="170"/>
  <c r="AC26" i="170"/>
  <c r="AD26" i="170"/>
  <c r="AE26" i="170"/>
  <c r="AF26" i="170"/>
  <c r="AG26" i="170"/>
  <c r="AH26" i="170"/>
  <c r="AI26" i="170"/>
  <c r="AJ26" i="170"/>
  <c r="AK26" i="170"/>
  <c r="AL26" i="170"/>
  <c r="AM26" i="170"/>
  <c r="AN26" i="170"/>
  <c r="AO26" i="170"/>
  <c r="AP26" i="170"/>
  <c r="AQ26" i="170"/>
  <c r="AR26" i="170"/>
  <c r="AS26" i="170"/>
  <c r="AT26" i="170"/>
  <c r="AU26" i="170"/>
  <c r="AV26" i="170"/>
  <c r="AW26" i="170"/>
  <c r="AX26" i="170"/>
  <c r="AY26" i="170"/>
  <c r="AZ26" i="170"/>
  <c r="AB28" i="170"/>
  <c r="AC28" i="170"/>
  <c r="AD28" i="170"/>
  <c r="AE28" i="170"/>
  <c r="AF28" i="170"/>
  <c r="AG28" i="170"/>
  <c r="AH28" i="170"/>
  <c r="AI28" i="170"/>
  <c r="AJ28" i="170"/>
  <c r="AK28" i="170"/>
  <c r="AL28" i="170"/>
  <c r="AM28" i="170"/>
  <c r="AN28" i="170"/>
  <c r="AO28" i="170"/>
  <c r="AP28" i="170"/>
  <c r="AQ28" i="170"/>
  <c r="AR28" i="170"/>
  <c r="AS28" i="170"/>
  <c r="AT28" i="170"/>
  <c r="AU28" i="170"/>
  <c r="AV28" i="170"/>
  <c r="AW28" i="170"/>
  <c r="AX28" i="170"/>
  <c r="AY28" i="170"/>
  <c r="AZ28" i="170"/>
  <c r="AB30" i="170"/>
  <c r="AC30" i="170"/>
  <c r="AD30" i="170"/>
  <c r="AE30" i="170"/>
  <c r="AF30" i="170"/>
  <c r="AG30" i="170"/>
  <c r="AH30" i="170"/>
  <c r="AI30" i="170"/>
  <c r="AJ30" i="170"/>
  <c r="AK30" i="170"/>
  <c r="AL30" i="170"/>
  <c r="AM30" i="170"/>
  <c r="AN30" i="170"/>
  <c r="AO30" i="170"/>
  <c r="AP30" i="170"/>
  <c r="AQ30" i="170"/>
  <c r="AR30" i="170"/>
  <c r="AS30" i="170"/>
  <c r="AT30" i="170"/>
  <c r="AU30" i="170"/>
  <c r="AV30" i="170"/>
  <c r="AW30" i="170"/>
  <c r="AX30" i="170"/>
  <c r="AY30" i="170"/>
  <c r="AZ30" i="170"/>
  <c r="AB32" i="170"/>
  <c r="AC32" i="170"/>
  <c r="AD32" i="170"/>
  <c r="AE32" i="170"/>
  <c r="AF32" i="170"/>
  <c r="AG32" i="170"/>
  <c r="AH32" i="170"/>
  <c r="AI32" i="170"/>
  <c r="AJ32" i="170"/>
  <c r="AK32" i="170"/>
  <c r="AL32" i="170"/>
  <c r="AM32" i="170"/>
  <c r="AN32" i="170"/>
  <c r="AO32" i="170"/>
  <c r="AP32" i="170"/>
  <c r="AQ32" i="170"/>
  <c r="AR32" i="170"/>
  <c r="AS32" i="170"/>
  <c r="AT32" i="170"/>
  <c r="AU32" i="170"/>
  <c r="AV32" i="170"/>
  <c r="AW32" i="170"/>
  <c r="AX32" i="170"/>
  <c r="AY32" i="170"/>
  <c r="AZ32" i="170"/>
  <c r="AB34" i="170"/>
  <c r="AC34" i="170"/>
  <c r="AD34" i="170"/>
  <c r="AE34" i="170"/>
  <c r="AF34" i="170"/>
  <c r="AG34" i="170"/>
  <c r="AH34" i="170"/>
  <c r="AI34" i="170"/>
  <c r="AJ34" i="170"/>
  <c r="AK34" i="170"/>
  <c r="AL34" i="170"/>
  <c r="AM34" i="170"/>
  <c r="AN34" i="170"/>
  <c r="AO34" i="170"/>
  <c r="AP34" i="170"/>
  <c r="AQ34" i="170"/>
  <c r="AR34" i="170"/>
  <c r="AS34" i="170"/>
  <c r="AT34" i="170"/>
  <c r="AU34" i="170"/>
  <c r="AV34" i="170"/>
  <c r="AW34" i="170"/>
  <c r="AX34" i="170"/>
  <c r="AY34" i="170"/>
  <c r="AZ34" i="170"/>
  <c r="AB36" i="170"/>
  <c r="AC36" i="170"/>
  <c r="AD36" i="170"/>
  <c r="AE36" i="170"/>
  <c r="AF36" i="170"/>
  <c r="AG36" i="170"/>
  <c r="AH36" i="170"/>
  <c r="AI36" i="170"/>
  <c r="AJ36" i="170"/>
  <c r="AK36" i="170"/>
  <c r="AL36" i="170"/>
  <c r="AM36" i="170"/>
  <c r="AN36" i="170"/>
  <c r="AO36" i="170"/>
  <c r="AP36" i="170"/>
  <c r="AQ36" i="170"/>
  <c r="AR36" i="170"/>
  <c r="AS36" i="170"/>
  <c r="AT36" i="170"/>
  <c r="AU36" i="170"/>
  <c r="AV36" i="170"/>
  <c r="AW36" i="170"/>
  <c r="AX36" i="170"/>
  <c r="AY36" i="170"/>
  <c r="AZ36" i="170"/>
  <c r="AB38" i="170"/>
  <c r="AC38" i="170"/>
  <c r="AD38" i="170"/>
  <c r="AE38" i="170"/>
  <c r="AF38" i="170"/>
  <c r="AG38" i="170"/>
  <c r="AH38" i="170"/>
  <c r="AI38" i="170"/>
  <c r="AJ38" i="170"/>
  <c r="AK38" i="170"/>
  <c r="AL38" i="170"/>
  <c r="AM38" i="170"/>
  <c r="AN38" i="170"/>
  <c r="AO38" i="170"/>
  <c r="AP38" i="170"/>
  <c r="AQ38" i="170"/>
  <c r="AR38" i="170"/>
  <c r="AS38" i="170"/>
  <c r="AT38" i="170"/>
  <c r="AU38" i="170"/>
  <c r="AV38" i="170"/>
  <c r="AW38" i="170"/>
  <c r="AX38" i="170"/>
  <c r="AY38" i="170"/>
  <c r="AZ38" i="170"/>
  <c r="T8" i="171"/>
  <c r="U8" i="171"/>
  <c r="V8" i="171"/>
  <c r="W8" i="171"/>
  <c r="X8" i="171"/>
  <c r="Y8" i="171"/>
  <c r="Z8" i="171"/>
  <c r="AA8" i="171"/>
  <c r="AB8" i="171"/>
  <c r="AC8" i="171"/>
  <c r="AD8" i="171"/>
  <c r="AE8" i="171"/>
  <c r="AF8" i="171"/>
  <c r="AG8" i="171"/>
  <c r="AH8" i="171"/>
  <c r="AI8" i="171"/>
  <c r="AJ8" i="171"/>
  <c r="AK8" i="171"/>
  <c r="T10" i="171"/>
  <c r="U10" i="171"/>
  <c r="V10" i="171"/>
  <c r="W10" i="171"/>
  <c r="X10" i="171"/>
  <c r="Y10" i="171"/>
  <c r="Z10" i="171"/>
  <c r="AA10" i="171"/>
  <c r="AB10" i="171"/>
  <c r="AC10" i="171"/>
  <c r="AD10" i="171"/>
  <c r="AE10" i="171"/>
  <c r="AF10" i="171"/>
  <c r="AG10" i="171"/>
  <c r="AH10" i="171"/>
  <c r="AI10" i="171"/>
  <c r="AJ10" i="171"/>
  <c r="AK10" i="171"/>
  <c r="T12" i="171"/>
  <c r="U12" i="171"/>
  <c r="V12" i="171"/>
  <c r="W12" i="171"/>
  <c r="X12" i="171"/>
  <c r="Y12" i="171"/>
  <c r="Z12" i="171"/>
  <c r="AA12" i="171"/>
  <c r="AB12" i="171"/>
  <c r="AC12" i="171"/>
  <c r="AD12" i="171"/>
  <c r="AE12" i="171"/>
  <c r="AF12" i="171"/>
  <c r="AG12" i="171"/>
  <c r="AH12" i="171"/>
  <c r="AI12" i="171"/>
  <c r="AJ12" i="171"/>
  <c r="AK12" i="171"/>
  <c r="T14" i="171"/>
  <c r="U14" i="171"/>
  <c r="V14" i="171"/>
  <c r="W14" i="171"/>
  <c r="X14" i="171"/>
  <c r="Y14" i="171"/>
  <c r="Z14" i="171"/>
  <c r="AA14" i="171"/>
  <c r="AB14" i="171"/>
  <c r="AC14" i="171"/>
  <c r="AD14" i="171"/>
  <c r="AE14" i="171"/>
  <c r="AF14" i="171"/>
  <c r="AG14" i="171"/>
  <c r="AH14" i="171"/>
  <c r="AI14" i="171"/>
  <c r="AJ14" i="171"/>
  <c r="AK14" i="171"/>
  <c r="T16" i="171"/>
  <c r="U16" i="171"/>
  <c r="V16" i="171"/>
  <c r="W16" i="171"/>
  <c r="X16" i="171"/>
  <c r="Y16" i="171"/>
  <c r="Z16" i="171"/>
  <c r="AA16" i="171"/>
  <c r="AB16" i="171"/>
  <c r="AC16" i="171"/>
  <c r="AD16" i="171"/>
  <c r="AE16" i="171"/>
  <c r="AF16" i="171"/>
  <c r="AG16" i="171"/>
  <c r="AH16" i="171"/>
  <c r="AI16" i="171"/>
  <c r="AJ16" i="171"/>
  <c r="AK16" i="171"/>
  <c r="T18" i="171"/>
  <c r="U18" i="171"/>
  <c r="V18" i="171"/>
  <c r="W18" i="171"/>
  <c r="X18" i="171"/>
  <c r="Y18" i="171"/>
  <c r="Z18" i="171"/>
  <c r="AA18" i="171"/>
  <c r="AB18" i="171"/>
  <c r="AC18" i="171"/>
  <c r="AD18" i="171"/>
  <c r="AE18" i="171"/>
  <c r="AF18" i="171"/>
  <c r="AG18" i="171"/>
  <c r="AH18" i="171"/>
  <c r="AI18" i="171"/>
  <c r="AJ18" i="171"/>
  <c r="AK18" i="171"/>
  <c r="T20" i="171"/>
  <c r="U20" i="171"/>
  <c r="V20" i="171"/>
  <c r="W20" i="171"/>
  <c r="X20" i="171"/>
  <c r="Y20" i="171"/>
  <c r="Z20" i="171"/>
  <c r="AA20" i="171"/>
  <c r="AB20" i="171"/>
  <c r="AC20" i="171"/>
  <c r="AD20" i="171"/>
  <c r="AE20" i="171"/>
  <c r="AF20" i="171"/>
  <c r="AG20" i="171"/>
  <c r="AH20" i="171"/>
  <c r="AI20" i="171"/>
  <c r="AJ20" i="171"/>
  <c r="AK20" i="171"/>
  <c r="T22" i="171"/>
  <c r="U22" i="171"/>
  <c r="V22" i="171"/>
  <c r="W22" i="171"/>
  <c r="X22" i="171"/>
  <c r="Y22" i="171"/>
  <c r="Z22" i="171"/>
  <c r="AA22" i="171"/>
  <c r="AB22" i="171"/>
  <c r="AC22" i="171"/>
  <c r="AD22" i="171"/>
  <c r="AE22" i="171"/>
  <c r="AF22" i="171"/>
  <c r="AG22" i="171"/>
  <c r="AH22" i="171"/>
  <c r="AI22" i="171"/>
  <c r="AJ22" i="171"/>
  <c r="AK22" i="171"/>
  <c r="T24" i="171"/>
  <c r="U24" i="171"/>
  <c r="V24" i="171"/>
  <c r="W24" i="171"/>
  <c r="X24" i="171"/>
  <c r="Y24" i="171"/>
  <c r="Z24" i="171"/>
  <c r="AA24" i="171"/>
  <c r="AB24" i="171"/>
  <c r="AC24" i="171"/>
  <c r="AD24" i="171"/>
  <c r="AE24" i="171"/>
  <c r="AF24" i="171"/>
  <c r="AG24" i="171"/>
  <c r="AH24" i="171"/>
  <c r="AI24" i="171"/>
  <c r="AJ24" i="171"/>
  <c r="AK24" i="171"/>
  <c r="T26" i="171"/>
  <c r="U26" i="171"/>
  <c r="V26" i="171"/>
  <c r="W26" i="171"/>
  <c r="X26" i="171"/>
  <c r="Y26" i="171"/>
  <c r="Z26" i="171"/>
  <c r="AA26" i="171"/>
  <c r="AB26" i="171"/>
  <c r="AC26" i="171"/>
  <c r="AD26" i="171"/>
  <c r="AE26" i="171"/>
  <c r="AF26" i="171"/>
  <c r="AG26" i="171"/>
  <c r="AH26" i="171"/>
  <c r="AI26" i="171"/>
  <c r="AJ26" i="171"/>
  <c r="AK26" i="171"/>
  <c r="T28" i="171"/>
  <c r="U28" i="171"/>
  <c r="V28" i="171"/>
  <c r="W28" i="171"/>
  <c r="X28" i="171"/>
  <c r="Y28" i="171"/>
  <c r="Z28" i="171"/>
  <c r="AA28" i="171"/>
  <c r="AB28" i="171"/>
  <c r="AC28" i="171"/>
  <c r="AD28" i="171"/>
  <c r="AE28" i="171"/>
  <c r="AF28" i="171"/>
  <c r="AG28" i="171"/>
  <c r="AH28" i="171"/>
  <c r="AI28" i="171"/>
  <c r="AJ28" i="171"/>
  <c r="AK28" i="171"/>
  <c r="T30" i="171"/>
  <c r="U30" i="171"/>
  <c r="V30" i="171"/>
  <c r="W30" i="171"/>
  <c r="X30" i="171"/>
  <c r="Y30" i="171"/>
  <c r="Z30" i="171"/>
  <c r="AA30" i="171"/>
  <c r="AB30" i="171"/>
  <c r="AC30" i="171"/>
  <c r="AD30" i="171"/>
  <c r="AE30" i="171"/>
  <c r="AF30" i="171"/>
  <c r="AG30" i="171"/>
  <c r="AH30" i="171"/>
  <c r="AI30" i="171"/>
  <c r="AJ30" i="171"/>
  <c r="AK30" i="171"/>
  <c r="T32" i="171"/>
  <c r="U32" i="171"/>
  <c r="V32" i="171"/>
  <c r="W32" i="171"/>
  <c r="X32" i="171"/>
  <c r="Y32" i="171"/>
  <c r="Z32" i="171"/>
  <c r="AA32" i="171"/>
  <c r="AB32" i="171"/>
  <c r="AC32" i="171"/>
  <c r="AD32" i="171"/>
  <c r="AE32" i="171"/>
  <c r="AF32" i="171"/>
  <c r="AG32" i="171"/>
  <c r="AH32" i="171"/>
  <c r="AI32" i="171"/>
  <c r="AJ32" i="171"/>
  <c r="AK32" i="171"/>
  <c r="T34" i="171"/>
  <c r="U34" i="171"/>
  <c r="V34" i="171"/>
  <c r="W34" i="171"/>
  <c r="X34" i="171"/>
  <c r="Y34" i="171"/>
  <c r="Z34" i="171"/>
  <c r="AA34" i="171"/>
  <c r="AB34" i="171"/>
  <c r="AC34" i="171"/>
  <c r="AD34" i="171"/>
  <c r="AE34" i="171"/>
  <c r="AF34" i="171"/>
  <c r="AG34" i="171"/>
  <c r="AH34" i="171"/>
  <c r="AI34" i="171"/>
  <c r="AJ34" i="171"/>
  <c r="AK34" i="171"/>
  <c r="T36" i="171"/>
  <c r="U36" i="171"/>
  <c r="V36" i="171"/>
  <c r="W36" i="171"/>
  <c r="X36" i="171"/>
  <c r="Y36" i="171"/>
  <c r="Z36" i="171"/>
  <c r="AA36" i="171"/>
  <c r="AB36" i="171"/>
  <c r="AC36" i="171"/>
  <c r="AD36" i="171"/>
  <c r="AE36" i="171"/>
  <c r="AF36" i="171"/>
  <c r="AG36" i="171"/>
  <c r="AH36" i="171"/>
  <c r="AI36" i="171"/>
  <c r="AJ36" i="171"/>
  <c r="AK36" i="171"/>
  <c r="T38" i="171"/>
  <c r="U38" i="171"/>
  <c r="V38" i="171"/>
  <c r="W38" i="171"/>
  <c r="X38" i="171"/>
  <c r="Y38" i="171"/>
  <c r="Z38" i="171"/>
  <c r="AA38" i="171"/>
  <c r="AB38" i="171"/>
  <c r="AC38" i="171"/>
  <c r="AD38" i="171"/>
  <c r="AE38" i="171"/>
  <c r="AF38" i="171"/>
  <c r="AG38" i="171"/>
  <c r="AH38" i="171"/>
  <c r="AI38" i="171"/>
  <c r="AJ38" i="171"/>
  <c r="AK38" i="171"/>
  <c r="L8" i="171"/>
  <c r="M8" i="171"/>
  <c r="N8" i="171"/>
  <c r="O8" i="171"/>
  <c r="P8" i="171"/>
  <c r="Q8" i="171"/>
  <c r="L10" i="171"/>
  <c r="M10" i="171"/>
  <c r="N10" i="171"/>
  <c r="O10" i="171"/>
  <c r="P10" i="171"/>
  <c r="Q10" i="171"/>
  <c r="L12" i="171"/>
  <c r="M12" i="171"/>
  <c r="N12" i="171"/>
  <c r="O12" i="171"/>
  <c r="P12" i="171"/>
  <c r="Q12" i="171"/>
  <c r="L14" i="171"/>
  <c r="M14" i="171"/>
  <c r="N14" i="171"/>
  <c r="O14" i="171"/>
  <c r="P14" i="171"/>
  <c r="Q14" i="171"/>
  <c r="L16" i="171"/>
  <c r="M16" i="171"/>
  <c r="N16" i="171"/>
  <c r="O16" i="171"/>
  <c r="P16" i="171"/>
  <c r="Q16" i="171"/>
  <c r="L18" i="171"/>
  <c r="M18" i="171"/>
  <c r="N18" i="171"/>
  <c r="O18" i="171"/>
  <c r="P18" i="171"/>
  <c r="Q18" i="171"/>
  <c r="L20" i="171"/>
  <c r="M20" i="171"/>
  <c r="N20" i="171"/>
  <c r="O20" i="171"/>
  <c r="P20" i="171"/>
  <c r="Q20" i="171"/>
  <c r="L22" i="171"/>
  <c r="M22" i="171"/>
  <c r="N22" i="171"/>
  <c r="O22" i="171"/>
  <c r="P22" i="171"/>
  <c r="Q22" i="171"/>
  <c r="L24" i="171"/>
  <c r="M24" i="171"/>
  <c r="N24" i="171"/>
  <c r="O24" i="171"/>
  <c r="P24" i="171"/>
  <c r="Q24" i="171"/>
  <c r="L26" i="171"/>
  <c r="M26" i="171"/>
  <c r="N26" i="171"/>
  <c r="O26" i="171"/>
  <c r="P26" i="171"/>
  <c r="Q26" i="171"/>
  <c r="L28" i="171"/>
  <c r="M28" i="171"/>
  <c r="N28" i="171"/>
  <c r="O28" i="171"/>
  <c r="P28" i="171"/>
  <c r="Q28" i="171"/>
  <c r="L30" i="171"/>
  <c r="M30" i="171"/>
  <c r="N30" i="171"/>
  <c r="O30" i="171"/>
  <c r="P30" i="171"/>
  <c r="Q30" i="171"/>
  <c r="L32" i="171"/>
  <c r="M32" i="171"/>
  <c r="N32" i="171"/>
  <c r="O32" i="171"/>
  <c r="P32" i="171"/>
  <c r="Q32" i="171"/>
  <c r="L34" i="171"/>
  <c r="M34" i="171"/>
  <c r="N34" i="171"/>
  <c r="O34" i="171"/>
  <c r="P34" i="171"/>
  <c r="Q34" i="171"/>
  <c r="L36" i="171"/>
  <c r="M36" i="171"/>
  <c r="N36" i="171"/>
  <c r="O36" i="171"/>
  <c r="P36" i="171"/>
  <c r="Q36" i="171"/>
  <c r="L38" i="171"/>
  <c r="M38" i="171"/>
  <c r="N38" i="171"/>
  <c r="O38" i="171"/>
  <c r="P38" i="171"/>
  <c r="Q38" i="171"/>
  <c r="N8" i="156" l="1"/>
  <c r="O8" i="156"/>
  <c r="P8" i="156"/>
  <c r="Q8" i="156"/>
  <c r="R8" i="156"/>
  <c r="S8" i="156"/>
  <c r="T8" i="156"/>
  <c r="U8" i="156"/>
  <c r="V8" i="156"/>
  <c r="W8" i="156"/>
  <c r="X8" i="156"/>
  <c r="Y8" i="156"/>
  <c r="Z8" i="156"/>
  <c r="AA8" i="156"/>
  <c r="AB8" i="156"/>
  <c r="AC8" i="156"/>
  <c r="AD8" i="156"/>
  <c r="AE8" i="156"/>
  <c r="AF8" i="156"/>
  <c r="AG8" i="156"/>
  <c r="AH8" i="156"/>
  <c r="AI8" i="156"/>
  <c r="AJ8" i="156"/>
  <c r="AK8" i="156"/>
  <c r="AL8" i="156"/>
  <c r="N10" i="156"/>
  <c r="O10" i="156"/>
  <c r="P10" i="156"/>
  <c r="Q10" i="156"/>
  <c r="R10" i="156"/>
  <c r="S10" i="156"/>
  <c r="T10" i="156"/>
  <c r="U10" i="156"/>
  <c r="V10" i="156"/>
  <c r="W10" i="156"/>
  <c r="X10" i="156"/>
  <c r="Y10" i="156"/>
  <c r="Z10" i="156"/>
  <c r="AA10" i="156"/>
  <c r="AB10" i="156"/>
  <c r="AC10" i="156"/>
  <c r="AD10" i="156"/>
  <c r="AE10" i="156"/>
  <c r="AF10" i="156"/>
  <c r="AG10" i="156"/>
  <c r="AH10" i="156"/>
  <c r="AI10" i="156"/>
  <c r="AJ10" i="156"/>
  <c r="AK10" i="156"/>
  <c r="AL10" i="156"/>
  <c r="N12" i="156"/>
  <c r="O12" i="156"/>
  <c r="P12" i="156"/>
  <c r="Q12" i="156"/>
  <c r="R12" i="156"/>
  <c r="S12" i="156"/>
  <c r="T12" i="156"/>
  <c r="U12" i="156"/>
  <c r="V12" i="156"/>
  <c r="W12" i="156"/>
  <c r="X12" i="156"/>
  <c r="Y12" i="156"/>
  <c r="Z12" i="156"/>
  <c r="AA12" i="156"/>
  <c r="AB12" i="156"/>
  <c r="AC12" i="156"/>
  <c r="AD12" i="156"/>
  <c r="AE12" i="156"/>
  <c r="AF12" i="156"/>
  <c r="AG12" i="156"/>
  <c r="AH12" i="156"/>
  <c r="AI12" i="156"/>
  <c r="AJ12" i="156"/>
  <c r="AK12" i="156"/>
  <c r="AL12" i="156"/>
  <c r="N14" i="156"/>
  <c r="O14" i="156"/>
  <c r="P14" i="156"/>
  <c r="Q14" i="156"/>
  <c r="R14" i="156"/>
  <c r="S14" i="156"/>
  <c r="T14" i="156"/>
  <c r="U14" i="156"/>
  <c r="V14" i="156"/>
  <c r="W14" i="156"/>
  <c r="X14" i="156"/>
  <c r="Y14" i="156"/>
  <c r="Z14" i="156"/>
  <c r="AA14" i="156"/>
  <c r="AB14" i="156"/>
  <c r="AC14" i="156"/>
  <c r="AD14" i="156"/>
  <c r="AE14" i="156"/>
  <c r="AF14" i="156"/>
  <c r="AG14" i="156"/>
  <c r="AH14" i="156"/>
  <c r="AI14" i="156"/>
  <c r="AJ14" i="156"/>
  <c r="AK14" i="156"/>
  <c r="AL14" i="156"/>
  <c r="N16" i="156"/>
  <c r="O16" i="156"/>
  <c r="P16" i="156"/>
  <c r="Q16" i="156"/>
  <c r="R16" i="156"/>
  <c r="S16" i="156"/>
  <c r="T16" i="156"/>
  <c r="U16" i="156"/>
  <c r="V16" i="156"/>
  <c r="W16" i="156"/>
  <c r="X16" i="156"/>
  <c r="Y16" i="156"/>
  <c r="Z16" i="156"/>
  <c r="AA16" i="156"/>
  <c r="AB16" i="156"/>
  <c r="AC16" i="156"/>
  <c r="AD16" i="156"/>
  <c r="AE16" i="156"/>
  <c r="AF16" i="156"/>
  <c r="AG16" i="156"/>
  <c r="AH16" i="156"/>
  <c r="AI16" i="156"/>
  <c r="AJ16" i="156"/>
  <c r="AK16" i="156"/>
  <c r="AL16" i="156"/>
  <c r="N18" i="156"/>
  <c r="O18" i="156"/>
  <c r="P18" i="156"/>
  <c r="Q18" i="156"/>
  <c r="R18" i="156"/>
  <c r="S18" i="156"/>
  <c r="T18" i="156"/>
  <c r="U18" i="156"/>
  <c r="V18" i="156"/>
  <c r="W18" i="156"/>
  <c r="X18" i="156"/>
  <c r="Y18" i="156"/>
  <c r="Z18" i="156"/>
  <c r="AA18" i="156"/>
  <c r="AB18" i="156"/>
  <c r="AC18" i="156"/>
  <c r="AD18" i="156"/>
  <c r="AE18" i="156"/>
  <c r="AF18" i="156"/>
  <c r="AG18" i="156"/>
  <c r="AH18" i="156"/>
  <c r="AI18" i="156"/>
  <c r="AJ18" i="156"/>
  <c r="AK18" i="156"/>
  <c r="AL18" i="156"/>
  <c r="N20" i="156"/>
  <c r="O20" i="156"/>
  <c r="P20" i="156"/>
  <c r="Q20" i="156"/>
  <c r="R20" i="156"/>
  <c r="S20" i="156"/>
  <c r="T20" i="156"/>
  <c r="U20" i="156"/>
  <c r="V20" i="156"/>
  <c r="W20" i="156"/>
  <c r="X20" i="156"/>
  <c r="Y20" i="156"/>
  <c r="Z20" i="156"/>
  <c r="AA20" i="156"/>
  <c r="AB20" i="156"/>
  <c r="AC20" i="156"/>
  <c r="AD20" i="156"/>
  <c r="AE20" i="156"/>
  <c r="AF20" i="156"/>
  <c r="AG20" i="156"/>
  <c r="AH20" i="156"/>
  <c r="AI20" i="156"/>
  <c r="AJ20" i="156"/>
  <c r="AK20" i="156"/>
  <c r="AL20" i="156"/>
  <c r="N22" i="156"/>
  <c r="O22" i="156"/>
  <c r="P22" i="156"/>
  <c r="Q22" i="156"/>
  <c r="R22" i="156"/>
  <c r="S22" i="156"/>
  <c r="T22" i="156"/>
  <c r="U22" i="156"/>
  <c r="V22" i="156"/>
  <c r="W22" i="156"/>
  <c r="X22" i="156"/>
  <c r="Y22" i="156"/>
  <c r="Z22" i="156"/>
  <c r="AA22" i="156"/>
  <c r="AB22" i="156"/>
  <c r="AC22" i="156"/>
  <c r="AD22" i="156"/>
  <c r="AE22" i="156"/>
  <c r="AF22" i="156"/>
  <c r="AG22" i="156"/>
  <c r="AH22" i="156"/>
  <c r="AI22" i="156"/>
  <c r="AJ22" i="156"/>
  <c r="AK22" i="156"/>
  <c r="AL22" i="156"/>
  <c r="N24" i="156"/>
  <c r="O24" i="156"/>
  <c r="P24" i="156"/>
  <c r="Q24" i="156"/>
  <c r="R24" i="156"/>
  <c r="S24" i="156"/>
  <c r="T24" i="156"/>
  <c r="U24" i="156"/>
  <c r="V24" i="156"/>
  <c r="W24" i="156"/>
  <c r="X24" i="156"/>
  <c r="Y24" i="156"/>
  <c r="Z24" i="156"/>
  <c r="AA24" i="156"/>
  <c r="AB24" i="156"/>
  <c r="AC24" i="156"/>
  <c r="AD24" i="156"/>
  <c r="AE24" i="156"/>
  <c r="AF24" i="156"/>
  <c r="AG24" i="156"/>
  <c r="AH24" i="156"/>
  <c r="AI24" i="156"/>
  <c r="AJ24" i="156"/>
  <c r="AK24" i="156"/>
  <c r="AL24" i="156"/>
  <c r="N26" i="156"/>
  <c r="O26" i="156"/>
  <c r="P26" i="156"/>
  <c r="Q26" i="156"/>
  <c r="R26" i="156"/>
  <c r="S26" i="156"/>
  <c r="T26" i="156"/>
  <c r="U26" i="156"/>
  <c r="V26" i="156"/>
  <c r="W26" i="156"/>
  <c r="X26" i="156"/>
  <c r="Y26" i="156"/>
  <c r="Z26" i="156"/>
  <c r="AA26" i="156"/>
  <c r="AB26" i="156"/>
  <c r="AC26" i="156"/>
  <c r="AD26" i="156"/>
  <c r="AE26" i="156"/>
  <c r="AF26" i="156"/>
  <c r="AG26" i="156"/>
  <c r="AH26" i="156"/>
  <c r="AI26" i="156"/>
  <c r="AJ26" i="156"/>
  <c r="AK26" i="156"/>
  <c r="AL26" i="156"/>
  <c r="N28" i="156"/>
  <c r="O28" i="156"/>
  <c r="P28" i="156"/>
  <c r="Q28" i="156"/>
  <c r="R28" i="156"/>
  <c r="S28" i="156"/>
  <c r="T28" i="156"/>
  <c r="U28" i="156"/>
  <c r="V28" i="156"/>
  <c r="W28" i="156"/>
  <c r="X28" i="156"/>
  <c r="Y28" i="156"/>
  <c r="Z28" i="156"/>
  <c r="AA28" i="156"/>
  <c r="AB28" i="156"/>
  <c r="AC28" i="156"/>
  <c r="AD28" i="156"/>
  <c r="AE28" i="156"/>
  <c r="AF28" i="156"/>
  <c r="AG28" i="156"/>
  <c r="AH28" i="156"/>
  <c r="AI28" i="156"/>
  <c r="AJ28" i="156"/>
  <c r="AK28" i="156"/>
  <c r="AL28" i="156"/>
  <c r="N30" i="156"/>
  <c r="O30" i="156"/>
  <c r="P30" i="156"/>
  <c r="Q30" i="156"/>
  <c r="R30" i="156"/>
  <c r="S30" i="156"/>
  <c r="T30" i="156"/>
  <c r="U30" i="156"/>
  <c r="V30" i="156"/>
  <c r="W30" i="156"/>
  <c r="X30" i="156"/>
  <c r="Y30" i="156"/>
  <c r="Z30" i="156"/>
  <c r="AA30" i="156"/>
  <c r="AB30" i="156"/>
  <c r="AC30" i="156"/>
  <c r="AD30" i="156"/>
  <c r="AE30" i="156"/>
  <c r="AF30" i="156"/>
  <c r="AG30" i="156"/>
  <c r="AH30" i="156"/>
  <c r="AI30" i="156"/>
  <c r="AJ30" i="156"/>
  <c r="AK30" i="156"/>
  <c r="AL30" i="156"/>
  <c r="N32" i="156"/>
  <c r="O32" i="156"/>
  <c r="P32" i="156"/>
  <c r="Q32" i="156"/>
  <c r="R32" i="156"/>
  <c r="S32" i="156"/>
  <c r="T32" i="156"/>
  <c r="U32" i="156"/>
  <c r="V32" i="156"/>
  <c r="W32" i="156"/>
  <c r="X32" i="156"/>
  <c r="Y32" i="156"/>
  <c r="Z32" i="156"/>
  <c r="AA32" i="156"/>
  <c r="AB32" i="156"/>
  <c r="AC32" i="156"/>
  <c r="AD32" i="156"/>
  <c r="AE32" i="156"/>
  <c r="AF32" i="156"/>
  <c r="AG32" i="156"/>
  <c r="AH32" i="156"/>
  <c r="AI32" i="156"/>
  <c r="AJ32" i="156"/>
  <c r="AK32" i="156"/>
  <c r="AL32" i="156"/>
  <c r="N34" i="156"/>
  <c r="O34" i="156"/>
  <c r="P34" i="156"/>
  <c r="Q34" i="156"/>
  <c r="R34" i="156"/>
  <c r="S34" i="156"/>
  <c r="T34" i="156"/>
  <c r="U34" i="156"/>
  <c r="V34" i="156"/>
  <c r="W34" i="156"/>
  <c r="X34" i="156"/>
  <c r="Y34" i="156"/>
  <c r="Z34" i="156"/>
  <c r="AA34" i="156"/>
  <c r="AB34" i="156"/>
  <c r="AC34" i="156"/>
  <c r="AD34" i="156"/>
  <c r="AE34" i="156"/>
  <c r="AF34" i="156"/>
  <c r="AG34" i="156"/>
  <c r="AH34" i="156"/>
  <c r="AI34" i="156"/>
  <c r="AJ34" i="156"/>
  <c r="AK34" i="156"/>
  <c r="AL34" i="156"/>
  <c r="N36" i="156"/>
  <c r="O36" i="156"/>
  <c r="P36" i="156"/>
  <c r="Q36" i="156"/>
  <c r="R36" i="156"/>
  <c r="S36" i="156"/>
  <c r="T36" i="156"/>
  <c r="U36" i="156"/>
  <c r="V36" i="156"/>
  <c r="W36" i="156"/>
  <c r="X36" i="156"/>
  <c r="Y36" i="156"/>
  <c r="Z36" i="156"/>
  <c r="AA36" i="156"/>
  <c r="AB36" i="156"/>
  <c r="AC36" i="156"/>
  <c r="AD36" i="156"/>
  <c r="AE36" i="156"/>
  <c r="AF36" i="156"/>
  <c r="AG36" i="156"/>
  <c r="AH36" i="156"/>
  <c r="AI36" i="156"/>
  <c r="AJ36" i="156"/>
  <c r="AK36" i="156"/>
  <c r="AL36" i="156"/>
  <c r="N38" i="156"/>
  <c r="O38" i="156"/>
  <c r="P38" i="156"/>
  <c r="Q38" i="156"/>
  <c r="R38" i="156"/>
  <c r="S38" i="156"/>
  <c r="T38" i="156"/>
  <c r="U38" i="156"/>
  <c r="V38" i="156"/>
  <c r="W38" i="156"/>
  <c r="X38" i="156"/>
  <c r="Y38" i="156"/>
  <c r="Z38" i="156"/>
  <c r="AA38" i="156"/>
  <c r="AB38" i="156"/>
  <c r="AC38" i="156"/>
  <c r="AD38" i="156"/>
  <c r="AE38" i="156"/>
  <c r="AF38" i="156"/>
  <c r="AG38" i="156"/>
  <c r="AH38" i="156"/>
  <c r="AI38" i="156"/>
  <c r="AJ38" i="156"/>
  <c r="AK38" i="156"/>
  <c r="AL38" i="156"/>
  <c r="N40" i="156"/>
  <c r="O40" i="156"/>
  <c r="P40" i="156"/>
  <c r="Q40" i="156"/>
  <c r="R40" i="156"/>
  <c r="S40" i="156"/>
  <c r="T40" i="156"/>
  <c r="U40" i="156"/>
  <c r="V40" i="156"/>
  <c r="W40" i="156"/>
  <c r="X40" i="156"/>
  <c r="Y40" i="156"/>
  <c r="Z40" i="156"/>
  <c r="AA40" i="156"/>
  <c r="AB40" i="156"/>
  <c r="AC40" i="156"/>
  <c r="AD40" i="156"/>
  <c r="AE40" i="156"/>
  <c r="AF40" i="156"/>
  <c r="AG40" i="156"/>
  <c r="AH40" i="156"/>
  <c r="AI40" i="156"/>
  <c r="AJ40" i="156"/>
  <c r="AK40" i="156"/>
  <c r="AL40" i="156"/>
  <c r="N42" i="156"/>
  <c r="O42" i="156"/>
  <c r="P42" i="156"/>
  <c r="Q42" i="156"/>
  <c r="R42" i="156"/>
  <c r="S42" i="156"/>
  <c r="T42" i="156"/>
  <c r="U42" i="156"/>
  <c r="V42" i="156"/>
  <c r="W42" i="156"/>
  <c r="X42" i="156"/>
  <c r="Y42" i="156"/>
  <c r="Z42" i="156"/>
  <c r="AA42" i="156"/>
  <c r="AB42" i="156"/>
  <c r="AC42" i="156"/>
  <c r="AD42" i="156"/>
  <c r="AE42" i="156"/>
  <c r="AF42" i="156"/>
  <c r="AG42" i="156"/>
  <c r="AH42" i="156"/>
  <c r="AI42" i="156"/>
  <c r="AJ42" i="156"/>
  <c r="AK42" i="156"/>
  <c r="AL42" i="156"/>
  <c r="N44" i="156"/>
  <c r="O44" i="156"/>
  <c r="P44" i="156"/>
  <c r="Q44" i="156"/>
  <c r="R44" i="156"/>
  <c r="S44" i="156"/>
  <c r="T44" i="156"/>
  <c r="U44" i="156"/>
  <c r="V44" i="156"/>
  <c r="W44" i="156"/>
  <c r="X44" i="156"/>
  <c r="Y44" i="156"/>
  <c r="Z44" i="156"/>
  <c r="AA44" i="156"/>
  <c r="AB44" i="156"/>
  <c r="AC44" i="156"/>
  <c r="AD44" i="156"/>
  <c r="AE44" i="156"/>
  <c r="AF44" i="156"/>
  <c r="AG44" i="156"/>
  <c r="AH44" i="156"/>
  <c r="AI44" i="156"/>
  <c r="AJ44" i="156"/>
  <c r="AK44" i="156"/>
  <c r="AL44" i="156"/>
  <c r="N46" i="156"/>
  <c r="O46" i="156"/>
  <c r="P46" i="156"/>
  <c r="Q46" i="156"/>
  <c r="R46" i="156"/>
  <c r="S46" i="156"/>
  <c r="T46" i="156"/>
  <c r="U46" i="156"/>
  <c r="V46" i="156"/>
  <c r="W46" i="156"/>
  <c r="X46" i="156"/>
  <c r="Y46" i="156"/>
  <c r="Z46" i="156"/>
  <c r="AA46" i="156"/>
  <c r="AB46" i="156"/>
  <c r="AC46" i="156"/>
  <c r="AD46" i="156"/>
  <c r="AE46" i="156"/>
  <c r="AF46" i="156"/>
  <c r="AG46" i="156"/>
  <c r="AH46" i="156"/>
  <c r="AI46" i="156"/>
  <c r="AJ46" i="156"/>
  <c r="AK46" i="156"/>
  <c r="AL46" i="156"/>
  <c r="N48" i="156"/>
  <c r="O48" i="156"/>
  <c r="P48" i="156"/>
  <c r="Q48" i="156"/>
  <c r="R48" i="156"/>
  <c r="S48" i="156"/>
  <c r="T48" i="156"/>
  <c r="U48" i="156"/>
  <c r="V48" i="156"/>
  <c r="W48" i="156"/>
  <c r="X48" i="156"/>
  <c r="Y48" i="156"/>
  <c r="Z48" i="156"/>
  <c r="AA48" i="156"/>
  <c r="AB48" i="156"/>
  <c r="AC48" i="156"/>
  <c r="AD48" i="156"/>
  <c r="AE48" i="156"/>
  <c r="AF48" i="156"/>
  <c r="AG48" i="156"/>
  <c r="AH48" i="156"/>
  <c r="AI48" i="156"/>
  <c r="AJ48" i="156"/>
  <c r="AK48" i="156"/>
  <c r="AL48" i="156"/>
  <c r="N50" i="156"/>
  <c r="O50" i="156"/>
  <c r="P50" i="156"/>
  <c r="Q50" i="156"/>
  <c r="R50" i="156"/>
  <c r="S50" i="156"/>
  <c r="T50" i="156"/>
  <c r="U50" i="156"/>
  <c r="V50" i="156"/>
  <c r="W50" i="156"/>
  <c r="X50" i="156"/>
  <c r="Y50" i="156"/>
  <c r="Z50" i="156"/>
  <c r="AA50" i="156"/>
  <c r="AB50" i="156"/>
  <c r="AC50" i="156"/>
  <c r="AD50" i="156"/>
  <c r="AE50" i="156"/>
  <c r="AF50" i="156"/>
  <c r="AG50" i="156"/>
  <c r="AH50" i="156"/>
  <c r="AI50" i="156"/>
  <c r="AJ50" i="156"/>
  <c r="AK50" i="156"/>
  <c r="AL50" i="156"/>
  <c r="N52" i="156"/>
  <c r="O52" i="156"/>
  <c r="P52" i="156"/>
  <c r="Q52" i="156"/>
  <c r="R52" i="156"/>
  <c r="S52" i="156"/>
  <c r="T52" i="156"/>
  <c r="U52" i="156"/>
  <c r="V52" i="156"/>
  <c r="W52" i="156"/>
  <c r="X52" i="156"/>
  <c r="Y52" i="156"/>
  <c r="Z52" i="156"/>
  <c r="AA52" i="156"/>
  <c r="AB52" i="156"/>
  <c r="AC52" i="156"/>
  <c r="AD52" i="156"/>
  <c r="AE52" i="156"/>
  <c r="AF52" i="156"/>
  <c r="AG52" i="156"/>
  <c r="AH52" i="156"/>
  <c r="AI52" i="156"/>
  <c r="AJ52" i="156"/>
  <c r="AK52" i="156"/>
  <c r="AL52" i="156"/>
  <c r="N54" i="156"/>
  <c r="O54" i="156"/>
  <c r="P54" i="156"/>
  <c r="Q54" i="156"/>
  <c r="R54" i="156"/>
  <c r="S54" i="156"/>
  <c r="T54" i="156"/>
  <c r="U54" i="156"/>
  <c r="V54" i="156"/>
  <c r="W54" i="156"/>
  <c r="X54" i="156"/>
  <c r="Y54" i="156"/>
  <c r="Z54" i="156"/>
  <c r="AA54" i="156"/>
  <c r="AB54" i="156"/>
  <c r="AC54" i="156"/>
  <c r="AD54" i="156"/>
  <c r="AE54" i="156"/>
  <c r="AF54" i="156"/>
  <c r="AG54" i="156"/>
  <c r="AH54" i="156"/>
  <c r="AI54" i="156"/>
  <c r="AJ54" i="156"/>
  <c r="AK54" i="156"/>
  <c r="AL54" i="156"/>
  <c r="N56" i="156"/>
  <c r="O56" i="156"/>
  <c r="P56" i="156"/>
  <c r="Q56" i="156"/>
  <c r="R56" i="156"/>
  <c r="S56" i="156"/>
  <c r="T56" i="156"/>
  <c r="U56" i="156"/>
  <c r="V56" i="156"/>
  <c r="W56" i="156"/>
  <c r="X56" i="156"/>
  <c r="Y56" i="156"/>
  <c r="Z56" i="156"/>
  <c r="AA56" i="156"/>
  <c r="AB56" i="156"/>
  <c r="AC56" i="156"/>
  <c r="AD56" i="156"/>
  <c r="AE56" i="156"/>
  <c r="AF56" i="156"/>
  <c r="AG56" i="156"/>
  <c r="AH56" i="156"/>
  <c r="AI56" i="156"/>
  <c r="AJ56" i="156"/>
  <c r="AK56" i="156"/>
  <c r="AL56" i="156"/>
  <c r="N58" i="156"/>
  <c r="O58" i="156"/>
  <c r="P58" i="156"/>
  <c r="Q58" i="156"/>
  <c r="R58" i="156"/>
  <c r="S58" i="156"/>
  <c r="T58" i="156"/>
  <c r="U58" i="156"/>
  <c r="V58" i="156"/>
  <c r="W58" i="156"/>
  <c r="X58" i="156"/>
  <c r="Y58" i="156"/>
  <c r="Z58" i="156"/>
  <c r="AA58" i="156"/>
  <c r="AB58" i="156"/>
  <c r="AC58" i="156"/>
  <c r="AD58" i="156"/>
  <c r="AE58" i="156"/>
  <c r="AF58" i="156"/>
  <c r="AG58" i="156"/>
  <c r="AH58" i="156"/>
  <c r="AI58" i="156"/>
  <c r="AJ58" i="156"/>
  <c r="AK58" i="156"/>
  <c r="AL58" i="156"/>
  <c r="N60" i="156"/>
  <c r="O60" i="156"/>
  <c r="P60" i="156"/>
  <c r="Q60" i="156"/>
  <c r="R60" i="156"/>
  <c r="S60" i="156"/>
  <c r="T60" i="156"/>
  <c r="U60" i="156"/>
  <c r="V60" i="156"/>
  <c r="W60" i="156"/>
  <c r="X60" i="156"/>
  <c r="Y60" i="156"/>
  <c r="Z60" i="156"/>
  <c r="AA60" i="156"/>
  <c r="AB60" i="156"/>
  <c r="AC60" i="156"/>
  <c r="AD60" i="156"/>
  <c r="AE60" i="156"/>
  <c r="AF60" i="156"/>
  <c r="AG60" i="156"/>
  <c r="AH60" i="156"/>
  <c r="AI60" i="156"/>
  <c r="AJ60" i="156"/>
  <c r="AK60" i="156"/>
  <c r="AL60" i="156"/>
  <c r="N62" i="156"/>
  <c r="O62" i="156"/>
  <c r="P62" i="156"/>
  <c r="Q62" i="156"/>
  <c r="R62" i="156"/>
  <c r="S62" i="156"/>
  <c r="T62" i="156"/>
  <c r="U62" i="156"/>
  <c r="V62" i="156"/>
  <c r="W62" i="156"/>
  <c r="X62" i="156"/>
  <c r="Y62" i="156"/>
  <c r="Z62" i="156"/>
  <c r="AA62" i="156"/>
  <c r="AB62" i="156"/>
  <c r="AC62" i="156"/>
  <c r="AD62" i="156"/>
  <c r="AE62" i="156"/>
  <c r="AF62" i="156"/>
  <c r="AG62" i="156"/>
  <c r="AH62" i="156"/>
  <c r="AI62" i="156"/>
  <c r="AJ62" i="156"/>
  <c r="AK62" i="156"/>
  <c r="AL62" i="156"/>
  <c r="N64" i="156"/>
  <c r="O64" i="156"/>
  <c r="P64" i="156"/>
  <c r="Q64" i="156"/>
  <c r="R64" i="156"/>
  <c r="S64" i="156"/>
  <c r="T64" i="156"/>
  <c r="U64" i="156"/>
  <c r="V64" i="156"/>
  <c r="W64" i="156"/>
  <c r="X64" i="156"/>
  <c r="Y64" i="156"/>
  <c r="Z64" i="156"/>
  <c r="AA64" i="156"/>
  <c r="AB64" i="156"/>
  <c r="AC64" i="156"/>
  <c r="AD64" i="156"/>
  <c r="AE64" i="156"/>
  <c r="AF64" i="156"/>
  <c r="AG64" i="156"/>
  <c r="AH64" i="156"/>
  <c r="AI64" i="156"/>
  <c r="AJ64" i="156"/>
  <c r="AK64" i="156"/>
  <c r="AL64" i="156"/>
  <c r="N66" i="156"/>
  <c r="O66" i="156"/>
  <c r="P66" i="156"/>
  <c r="Q66" i="156"/>
  <c r="R66" i="156"/>
  <c r="S66" i="156"/>
  <c r="T66" i="156"/>
  <c r="U66" i="156"/>
  <c r="V66" i="156"/>
  <c r="W66" i="156"/>
  <c r="X66" i="156"/>
  <c r="Y66" i="156"/>
  <c r="Z66" i="156"/>
  <c r="AA66" i="156"/>
  <c r="AB66" i="156"/>
  <c r="AC66" i="156"/>
  <c r="AD66" i="156"/>
  <c r="AE66" i="156"/>
  <c r="AF66" i="156"/>
  <c r="AG66" i="156"/>
  <c r="AH66" i="156"/>
  <c r="AI66" i="156"/>
  <c r="AJ66" i="156"/>
  <c r="AK66" i="156"/>
  <c r="AL66" i="156"/>
  <c r="N68" i="156"/>
  <c r="O68" i="156"/>
  <c r="P68" i="156"/>
  <c r="Q68" i="156"/>
  <c r="R68" i="156"/>
  <c r="S68" i="156"/>
  <c r="T68" i="156"/>
  <c r="U68" i="156"/>
  <c r="V68" i="156"/>
  <c r="W68" i="156"/>
  <c r="X68" i="156"/>
  <c r="Y68" i="156"/>
  <c r="Z68" i="156"/>
  <c r="AA68" i="156"/>
  <c r="AB68" i="156"/>
  <c r="AC68" i="156"/>
  <c r="AD68" i="156"/>
  <c r="AE68" i="156"/>
  <c r="AF68" i="156"/>
  <c r="AG68" i="156"/>
  <c r="AH68" i="156"/>
  <c r="AI68" i="156"/>
  <c r="AJ68" i="156"/>
  <c r="AK68" i="156"/>
  <c r="AL68" i="156"/>
  <c r="N70" i="156"/>
  <c r="O70" i="156"/>
  <c r="P70" i="156"/>
  <c r="Q70" i="156"/>
  <c r="R70" i="156"/>
  <c r="S70" i="156"/>
  <c r="T70" i="156"/>
  <c r="U70" i="156"/>
  <c r="V70" i="156"/>
  <c r="W70" i="156"/>
  <c r="X70" i="156"/>
  <c r="Y70" i="156"/>
  <c r="Z70" i="156"/>
  <c r="AA70" i="156"/>
  <c r="AB70" i="156"/>
  <c r="AC70" i="156"/>
  <c r="AD70" i="156"/>
  <c r="AE70" i="156"/>
  <c r="AF70" i="156"/>
  <c r="AG70" i="156"/>
  <c r="AH70" i="156"/>
  <c r="AI70" i="156"/>
  <c r="AJ70" i="156"/>
  <c r="AK70" i="156"/>
  <c r="AL70" i="156"/>
  <c r="M70" i="156"/>
  <c r="M68" i="156"/>
  <c r="M66" i="156"/>
  <c r="M64" i="156"/>
  <c r="M62" i="156"/>
  <c r="M60" i="156"/>
  <c r="M58" i="156"/>
  <c r="M56" i="156"/>
  <c r="M54" i="156"/>
  <c r="M52" i="156"/>
  <c r="M50" i="156"/>
  <c r="M48" i="156"/>
  <c r="M46" i="156"/>
  <c r="M44" i="156"/>
  <c r="M42" i="156"/>
  <c r="M40" i="156"/>
  <c r="M38" i="156"/>
  <c r="M36" i="156"/>
  <c r="M34" i="156"/>
  <c r="M32" i="156"/>
  <c r="M30" i="156"/>
  <c r="M28" i="156"/>
  <c r="M26" i="156"/>
  <c r="M24" i="156"/>
  <c r="M22" i="156"/>
  <c r="M20" i="156"/>
  <c r="M18" i="156"/>
  <c r="M16" i="156"/>
  <c r="M14" i="156"/>
  <c r="M12" i="156"/>
  <c r="M10" i="156"/>
  <c r="M8" i="156"/>
  <c r="C8" i="193" l="1"/>
  <c r="D8" i="193"/>
  <c r="E8" i="193"/>
  <c r="F8" i="193"/>
  <c r="G8" i="193"/>
  <c r="H8" i="193"/>
  <c r="I8" i="193"/>
  <c r="J8" i="193"/>
  <c r="K8" i="193"/>
  <c r="L8" i="193"/>
  <c r="M8" i="193"/>
  <c r="N8" i="193"/>
  <c r="O8" i="193"/>
  <c r="P8" i="193"/>
  <c r="Q8" i="193"/>
  <c r="R8" i="193"/>
  <c r="S8" i="193"/>
  <c r="C10" i="193"/>
  <c r="D10" i="193"/>
  <c r="E10" i="193"/>
  <c r="F10" i="193"/>
  <c r="G10" i="193"/>
  <c r="H10" i="193"/>
  <c r="I10" i="193"/>
  <c r="J10" i="193"/>
  <c r="K10" i="193"/>
  <c r="L10" i="193"/>
  <c r="M10" i="193"/>
  <c r="N10" i="193"/>
  <c r="O10" i="193"/>
  <c r="P10" i="193"/>
  <c r="Q10" i="193"/>
  <c r="R10" i="193"/>
  <c r="S10" i="193"/>
  <c r="C12" i="193"/>
  <c r="D12" i="193"/>
  <c r="E12" i="193"/>
  <c r="F12" i="193"/>
  <c r="G12" i="193"/>
  <c r="H12" i="193"/>
  <c r="I12" i="193"/>
  <c r="J12" i="193"/>
  <c r="K12" i="193"/>
  <c r="L12" i="193"/>
  <c r="M12" i="193"/>
  <c r="N12" i="193"/>
  <c r="O12" i="193"/>
  <c r="P12" i="193"/>
  <c r="Q12" i="193"/>
  <c r="R12" i="193"/>
  <c r="S12" i="193"/>
  <c r="C14" i="193"/>
  <c r="D14" i="193"/>
  <c r="E14" i="193"/>
  <c r="F14" i="193"/>
  <c r="G14" i="193"/>
  <c r="H14" i="193"/>
  <c r="I14" i="193"/>
  <c r="J14" i="193"/>
  <c r="K14" i="193"/>
  <c r="L14" i="193"/>
  <c r="M14" i="193"/>
  <c r="N14" i="193"/>
  <c r="O14" i="193"/>
  <c r="P14" i="193"/>
  <c r="Q14" i="193"/>
  <c r="R14" i="193"/>
  <c r="S14" i="193"/>
  <c r="C16" i="193"/>
  <c r="D16" i="193"/>
  <c r="E16" i="193"/>
  <c r="F16" i="193"/>
  <c r="G16" i="193"/>
  <c r="H16" i="193"/>
  <c r="I16" i="193"/>
  <c r="J16" i="193"/>
  <c r="K16" i="193"/>
  <c r="L16" i="193"/>
  <c r="M16" i="193"/>
  <c r="N16" i="193"/>
  <c r="O16" i="193"/>
  <c r="P16" i="193"/>
  <c r="Q16" i="193"/>
  <c r="R16" i="193"/>
  <c r="S16" i="193"/>
  <c r="C18" i="193"/>
  <c r="D18" i="193"/>
  <c r="E18" i="193"/>
  <c r="F18" i="193"/>
  <c r="G18" i="193"/>
  <c r="H18" i="193"/>
  <c r="I18" i="193"/>
  <c r="J18" i="193"/>
  <c r="K18" i="193"/>
  <c r="L18" i="193"/>
  <c r="M18" i="193"/>
  <c r="N18" i="193"/>
  <c r="O18" i="193"/>
  <c r="P18" i="193"/>
  <c r="Q18" i="193"/>
  <c r="R18" i="193"/>
  <c r="S18" i="193"/>
  <c r="C20" i="193"/>
  <c r="D20" i="193"/>
  <c r="E20" i="193"/>
  <c r="F20" i="193"/>
  <c r="G20" i="193"/>
  <c r="H20" i="193"/>
  <c r="I20" i="193"/>
  <c r="J20" i="193"/>
  <c r="K20" i="193"/>
  <c r="L20" i="193"/>
  <c r="M20" i="193"/>
  <c r="N20" i="193"/>
  <c r="O20" i="193"/>
  <c r="P20" i="193"/>
  <c r="Q20" i="193"/>
  <c r="R20" i="193"/>
  <c r="S20" i="193"/>
  <c r="C22" i="193"/>
  <c r="D22" i="193"/>
  <c r="E22" i="193"/>
  <c r="F22" i="193"/>
  <c r="G22" i="193"/>
  <c r="H22" i="193"/>
  <c r="I22" i="193"/>
  <c r="J22" i="193"/>
  <c r="K22" i="193"/>
  <c r="L22" i="193"/>
  <c r="M22" i="193"/>
  <c r="N22" i="193"/>
  <c r="O22" i="193"/>
  <c r="P22" i="193"/>
  <c r="Q22" i="193"/>
  <c r="R22" i="193"/>
  <c r="S22" i="193"/>
  <c r="C24" i="193"/>
  <c r="D24" i="193"/>
  <c r="E24" i="193"/>
  <c r="F24" i="193"/>
  <c r="G24" i="193"/>
  <c r="H24" i="193"/>
  <c r="I24" i="193"/>
  <c r="J24" i="193"/>
  <c r="K24" i="193"/>
  <c r="L24" i="193"/>
  <c r="M24" i="193"/>
  <c r="N24" i="193"/>
  <c r="O24" i="193"/>
  <c r="P24" i="193"/>
  <c r="Q24" i="193"/>
  <c r="R24" i="193"/>
  <c r="S24" i="193"/>
  <c r="C26" i="193"/>
  <c r="D26" i="193"/>
  <c r="E26" i="193"/>
  <c r="F26" i="193"/>
  <c r="G26" i="193"/>
  <c r="H26" i="193"/>
  <c r="I26" i="193"/>
  <c r="J26" i="193"/>
  <c r="K26" i="193"/>
  <c r="L26" i="193"/>
  <c r="M26" i="193"/>
  <c r="N26" i="193"/>
  <c r="O26" i="193"/>
  <c r="P26" i="193"/>
  <c r="Q26" i="193"/>
  <c r="R26" i="193"/>
  <c r="S26" i="193"/>
  <c r="C28" i="193"/>
  <c r="D28" i="193"/>
  <c r="E28" i="193"/>
  <c r="F28" i="193"/>
  <c r="G28" i="193"/>
  <c r="H28" i="193"/>
  <c r="I28" i="193"/>
  <c r="J28" i="193"/>
  <c r="K28" i="193"/>
  <c r="L28" i="193"/>
  <c r="M28" i="193"/>
  <c r="N28" i="193"/>
  <c r="O28" i="193"/>
  <c r="P28" i="193"/>
  <c r="Q28" i="193"/>
  <c r="R28" i="193"/>
  <c r="S28" i="193"/>
  <c r="C30" i="193"/>
  <c r="D30" i="193"/>
  <c r="E30" i="193"/>
  <c r="F30" i="193"/>
  <c r="G30" i="193"/>
  <c r="H30" i="193"/>
  <c r="I30" i="193"/>
  <c r="J30" i="193"/>
  <c r="K30" i="193"/>
  <c r="L30" i="193"/>
  <c r="M30" i="193"/>
  <c r="N30" i="193"/>
  <c r="O30" i="193"/>
  <c r="P30" i="193"/>
  <c r="Q30" i="193"/>
  <c r="R30" i="193"/>
  <c r="S30" i="193"/>
  <c r="C32" i="193"/>
  <c r="D32" i="193"/>
  <c r="E32" i="193"/>
  <c r="F32" i="193"/>
  <c r="G32" i="193"/>
  <c r="H32" i="193"/>
  <c r="I32" i="193"/>
  <c r="J32" i="193"/>
  <c r="K32" i="193"/>
  <c r="L32" i="193"/>
  <c r="M32" i="193"/>
  <c r="N32" i="193"/>
  <c r="O32" i="193"/>
  <c r="P32" i="193"/>
  <c r="Q32" i="193"/>
  <c r="R32" i="193"/>
  <c r="S32" i="193"/>
  <c r="C34" i="193"/>
  <c r="D34" i="193"/>
  <c r="E34" i="193"/>
  <c r="F34" i="193"/>
  <c r="G34" i="193"/>
  <c r="H34" i="193"/>
  <c r="I34" i="193"/>
  <c r="J34" i="193"/>
  <c r="K34" i="193"/>
  <c r="L34" i="193"/>
  <c r="M34" i="193"/>
  <c r="N34" i="193"/>
  <c r="O34" i="193"/>
  <c r="P34" i="193"/>
  <c r="Q34" i="193"/>
  <c r="R34" i="193"/>
  <c r="S34" i="193"/>
  <c r="C36" i="193"/>
  <c r="D36" i="193"/>
  <c r="E36" i="193"/>
  <c r="F36" i="193"/>
  <c r="G36" i="193"/>
  <c r="H36" i="193"/>
  <c r="I36" i="193"/>
  <c r="J36" i="193"/>
  <c r="K36" i="193"/>
  <c r="L36" i="193"/>
  <c r="M36" i="193"/>
  <c r="N36" i="193"/>
  <c r="O36" i="193"/>
  <c r="P36" i="193"/>
  <c r="Q36" i="193"/>
  <c r="R36" i="193"/>
  <c r="S36" i="193"/>
  <c r="C38" i="193"/>
  <c r="D38" i="193"/>
  <c r="E38" i="193"/>
  <c r="F38" i="193"/>
  <c r="G38" i="193"/>
  <c r="H38" i="193"/>
  <c r="I38" i="193"/>
  <c r="J38" i="193"/>
  <c r="K38" i="193"/>
  <c r="L38" i="193"/>
  <c r="M38" i="193"/>
  <c r="N38" i="193"/>
  <c r="O38" i="193"/>
  <c r="P38" i="193"/>
  <c r="Q38" i="193"/>
  <c r="R38" i="193"/>
  <c r="S38" i="193"/>
  <c r="C40" i="193"/>
  <c r="D40" i="193"/>
  <c r="E40" i="193"/>
  <c r="F40" i="193"/>
  <c r="G40" i="193"/>
  <c r="H40" i="193"/>
  <c r="I40" i="193"/>
  <c r="J40" i="193"/>
  <c r="K40" i="193"/>
  <c r="L40" i="193"/>
  <c r="M40" i="193"/>
  <c r="N40" i="193"/>
  <c r="O40" i="193"/>
  <c r="P40" i="193"/>
  <c r="Q40" i="193"/>
  <c r="R40" i="193"/>
  <c r="S40" i="193"/>
  <c r="C42" i="193"/>
  <c r="D42" i="193"/>
  <c r="E42" i="193"/>
  <c r="F42" i="193"/>
  <c r="G42" i="193"/>
  <c r="H42" i="193"/>
  <c r="I42" i="193"/>
  <c r="J42" i="193"/>
  <c r="K42" i="193"/>
  <c r="L42" i="193"/>
  <c r="M42" i="193"/>
  <c r="N42" i="193"/>
  <c r="O42" i="193"/>
  <c r="P42" i="193"/>
  <c r="Q42" i="193"/>
  <c r="R42" i="193"/>
  <c r="S42" i="193"/>
  <c r="DL8" i="205" l="1"/>
  <c r="DM8" i="205"/>
  <c r="DN8" i="205"/>
  <c r="DL10" i="205"/>
  <c r="DM10" i="205"/>
  <c r="DN10" i="205"/>
  <c r="DL12" i="205"/>
  <c r="DM12" i="205"/>
  <c r="DN12" i="205"/>
  <c r="DL14" i="205"/>
  <c r="DM14" i="205"/>
  <c r="DN14" i="205"/>
  <c r="DL16" i="205"/>
  <c r="DM16" i="205"/>
  <c r="DN16" i="205"/>
  <c r="DL18" i="205"/>
  <c r="DM18" i="205"/>
  <c r="DN18" i="205"/>
  <c r="DL20" i="205"/>
  <c r="DM20" i="205"/>
  <c r="DN20" i="205"/>
  <c r="DL22" i="205"/>
  <c r="DM22" i="205"/>
  <c r="DN22" i="205"/>
  <c r="DL24" i="205"/>
  <c r="DM24" i="205"/>
  <c r="DN24" i="205"/>
  <c r="DL26" i="205"/>
  <c r="DM26" i="205"/>
  <c r="DN26" i="205"/>
  <c r="DL28" i="205"/>
  <c r="DM28" i="205"/>
  <c r="DN28" i="205"/>
  <c r="DL30" i="205"/>
  <c r="DM30" i="205"/>
  <c r="DN30" i="205"/>
  <c r="DL32" i="205"/>
  <c r="DM32" i="205"/>
  <c r="DN32" i="205"/>
  <c r="DL34" i="205"/>
  <c r="DM34" i="205"/>
  <c r="DN34" i="205"/>
  <c r="DL36" i="205"/>
  <c r="DM36" i="205"/>
  <c r="DN36" i="205"/>
  <c r="DL38" i="205"/>
  <c r="DM38" i="205"/>
  <c r="DN38" i="205"/>
  <c r="DL40" i="205"/>
  <c r="DM40" i="205"/>
  <c r="DN40" i="205"/>
  <c r="DL42" i="205"/>
  <c r="DM42" i="205"/>
  <c r="DN42" i="205"/>
  <c r="DL44" i="205"/>
  <c r="DM44" i="205"/>
  <c r="DN44" i="205"/>
  <c r="DL46" i="205"/>
  <c r="DM46" i="205"/>
  <c r="DN46" i="205"/>
  <c r="DL48" i="205"/>
  <c r="DM48" i="205"/>
  <c r="DN48" i="205"/>
  <c r="DL50" i="205"/>
  <c r="DM50" i="205"/>
  <c r="DN50" i="205"/>
  <c r="DL52" i="205"/>
  <c r="DM52" i="205"/>
  <c r="DN52" i="205"/>
  <c r="DL54" i="205"/>
  <c r="DM54" i="205"/>
  <c r="DN54" i="205"/>
  <c r="DL56" i="205"/>
  <c r="DM56" i="205"/>
  <c r="DN56" i="205"/>
  <c r="DL58" i="205"/>
  <c r="DM58" i="205"/>
  <c r="DN58" i="205"/>
  <c r="DL60" i="205"/>
  <c r="DM60" i="205"/>
  <c r="DN60" i="205"/>
  <c r="DL62" i="205"/>
  <c r="DM62" i="205"/>
  <c r="DN62" i="205"/>
  <c r="DL64" i="205"/>
  <c r="DM64" i="205"/>
  <c r="DN64" i="205"/>
  <c r="AC8" i="185"/>
  <c r="AD8" i="185"/>
  <c r="AE8" i="185"/>
  <c r="AF8" i="185"/>
  <c r="AG8" i="185"/>
  <c r="AH8" i="185"/>
  <c r="AI8" i="185"/>
  <c r="AJ8" i="185"/>
  <c r="AK8" i="185"/>
  <c r="AL8" i="185"/>
  <c r="AM8" i="185"/>
  <c r="AN8" i="185"/>
  <c r="AO8" i="185"/>
  <c r="AP8" i="185"/>
  <c r="AQ8" i="185"/>
  <c r="AR8" i="185"/>
  <c r="AS8" i="185"/>
  <c r="AT8" i="185"/>
  <c r="AC10" i="185"/>
  <c r="AD10" i="185"/>
  <c r="AE10" i="185"/>
  <c r="AF10" i="185"/>
  <c r="AG10" i="185"/>
  <c r="AH10" i="185"/>
  <c r="AI10" i="185"/>
  <c r="AJ10" i="185"/>
  <c r="AK10" i="185"/>
  <c r="AL10" i="185"/>
  <c r="AM10" i="185"/>
  <c r="AN10" i="185"/>
  <c r="AO10" i="185"/>
  <c r="AP10" i="185"/>
  <c r="AQ10" i="185"/>
  <c r="AR10" i="185"/>
  <c r="AS10" i="185"/>
  <c r="AT10" i="185"/>
  <c r="AC12" i="185"/>
  <c r="AD12" i="185"/>
  <c r="AE12" i="185"/>
  <c r="AF12" i="185"/>
  <c r="AG12" i="185"/>
  <c r="AH12" i="185"/>
  <c r="AI12" i="185"/>
  <c r="AJ12" i="185"/>
  <c r="AK12" i="185"/>
  <c r="AL12" i="185"/>
  <c r="AM12" i="185"/>
  <c r="AN12" i="185"/>
  <c r="AO12" i="185"/>
  <c r="AP12" i="185"/>
  <c r="AQ12" i="185"/>
  <c r="AR12" i="185"/>
  <c r="AS12" i="185"/>
  <c r="AC14" i="185"/>
  <c r="AD14" i="185"/>
  <c r="AE14" i="185"/>
  <c r="AF14" i="185"/>
  <c r="AG14" i="185"/>
  <c r="AH14" i="185"/>
  <c r="AI14" i="185"/>
  <c r="AJ14" i="185"/>
  <c r="AK14" i="185"/>
  <c r="AL14" i="185"/>
  <c r="AM14" i="185"/>
  <c r="AN14" i="185"/>
  <c r="AO14" i="185"/>
  <c r="AP14" i="185"/>
  <c r="AQ14" i="185"/>
  <c r="AR14" i="185"/>
  <c r="AS14" i="185"/>
  <c r="AT14" i="185"/>
  <c r="AC16" i="185"/>
  <c r="AD16" i="185"/>
  <c r="AE16" i="185"/>
  <c r="AF16" i="185"/>
  <c r="AG16" i="185"/>
  <c r="AH16" i="185"/>
  <c r="AI16" i="185"/>
  <c r="AJ16" i="185"/>
  <c r="AK16" i="185"/>
  <c r="AL16" i="185"/>
  <c r="AM16" i="185"/>
  <c r="AN16" i="185"/>
  <c r="AO16" i="185"/>
  <c r="AP16" i="185"/>
  <c r="AQ16" i="185"/>
  <c r="AR16" i="185"/>
  <c r="AS16" i="185"/>
  <c r="AT16" i="185"/>
  <c r="AC18" i="185"/>
  <c r="AD18" i="185"/>
  <c r="AE18" i="185"/>
  <c r="AF18" i="185"/>
  <c r="AG18" i="185"/>
  <c r="AH18" i="185"/>
  <c r="AI18" i="185"/>
  <c r="AJ18" i="185"/>
  <c r="AK18" i="185"/>
  <c r="AL18" i="185"/>
  <c r="AM18" i="185"/>
  <c r="AN18" i="185"/>
  <c r="AO18" i="185"/>
  <c r="AP18" i="185"/>
  <c r="AQ18" i="185"/>
  <c r="AR18" i="185"/>
  <c r="AS18" i="185"/>
  <c r="AT18" i="185"/>
  <c r="AC20" i="185"/>
  <c r="AD20" i="185"/>
  <c r="AE20" i="185"/>
  <c r="AF20" i="185"/>
  <c r="AG20" i="185"/>
  <c r="AH20" i="185"/>
  <c r="AI20" i="185"/>
  <c r="AJ20" i="185"/>
  <c r="AK20" i="185"/>
  <c r="AL20" i="185"/>
  <c r="AM20" i="185"/>
  <c r="AN20" i="185"/>
  <c r="AO20" i="185"/>
  <c r="AP20" i="185"/>
  <c r="AQ20" i="185"/>
  <c r="AR20" i="185"/>
  <c r="AS20" i="185"/>
  <c r="AT20" i="185"/>
  <c r="AC22" i="185"/>
  <c r="AD22" i="185"/>
  <c r="AE22" i="185"/>
  <c r="AF22" i="185"/>
  <c r="AG22" i="185"/>
  <c r="AH22" i="185"/>
  <c r="AI22" i="185"/>
  <c r="AJ22" i="185"/>
  <c r="AK22" i="185"/>
  <c r="AL22" i="185"/>
  <c r="AM22" i="185"/>
  <c r="AN22" i="185"/>
  <c r="AO22" i="185"/>
  <c r="AP22" i="185"/>
  <c r="AQ22" i="185"/>
  <c r="AR22" i="185"/>
  <c r="AS22" i="185"/>
  <c r="AT22" i="185"/>
  <c r="AC24" i="185"/>
  <c r="AD24" i="185"/>
  <c r="AE24" i="185"/>
  <c r="AF24" i="185"/>
  <c r="AG24" i="185"/>
  <c r="AH24" i="185"/>
  <c r="AI24" i="185"/>
  <c r="AJ24" i="185"/>
  <c r="AK24" i="185"/>
  <c r="AL24" i="185"/>
  <c r="AM24" i="185"/>
  <c r="AN24" i="185"/>
  <c r="AO24" i="185"/>
  <c r="AP24" i="185"/>
  <c r="AQ24" i="185"/>
  <c r="AR24" i="185"/>
  <c r="AS24" i="185"/>
  <c r="AT24" i="185"/>
  <c r="AC26" i="185"/>
  <c r="AD26" i="185"/>
  <c r="AE26" i="185"/>
  <c r="AF26" i="185"/>
  <c r="AG26" i="185"/>
  <c r="AH26" i="185"/>
  <c r="AI26" i="185"/>
  <c r="AJ26" i="185"/>
  <c r="AK26" i="185"/>
  <c r="AL26" i="185"/>
  <c r="AM26" i="185"/>
  <c r="AN26" i="185"/>
  <c r="AO26" i="185"/>
  <c r="AP26" i="185"/>
  <c r="AQ26" i="185"/>
  <c r="AR26" i="185"/>
  <c r="AS26" i="185"/>
  <c r="AT26" i="185"/>
  <c r="AC28" i="185"/>
  <c r="AD28" i="185"/>
  <c r="AE28" i="185"/>
  <c r="AF28" i="185"/>
  <c r="AG28" i="185"/>
  <c r="AH28" i="185"/>
  <c r="AI28" i="185"/>
  <c r="AJ28" i="185"/>
  <c r="AK28" i="185"/>
  <c r="AL28" i="185"/>
  <c r="AM28" i="185"/>
  <c r="AN28" i="185"/>
  <c r="AO28" i="185"/>
  <c r="AP28" i="185"/>
  <c r="AQ28" i="185"/>
  <c r="AR28" i="185"/>
  <c r="AS28" i="185"/>
  <c r="AT28" i="185"/>
  <c r="AC30" i="185"/>
  <c r="AD30" i="185"/>
  <c r="AE30" i="185"/>
  <c r="AF30" i="185"/>
  <c r="AG30" i="185"/>
  <c r="AH30" i="185"/>
  <c r="AI30" i="185"/>
  <c r="AJ30" i="185"/>
  <c r="AK30" i="185"/>
  <c r="AL30" i="185"/>
  <c r="AM30" i="185"/>
  <c r="AN30" i="185"/>
  <c r="AO30" i="185"/>
  <c r="AP30" i="185"/>
  <c r="AQ30" i="185"/>
  <c r="AR30" i="185"/>
  <c r="AS30" i="185"/>
  <c r="AT30" i="185"/>
  <c r="AC32" i="185"/>
  <c r="AD32" i="185"/>
  <c r="AE32" i="185"/>
  <c r="AF32" i="185"/>
  <c r="AG32" i="185"/>
  <c r="AH32" i="185"/>
  <c r="AI32" i="185"/>
  <c r="AJ32" i="185"/>
  <c r="AK32" i="185"/>
  <c r="AL32" i="185"/>
  <c r="AM32" i="185"/>
  <c r="AN32" i="185"/>
  <c r="AO32" i="185"/>
  <c r="AP32" i="185"/>
  <c r="AQ32" i="185"/>
  <c r="AR32" i="185"/>
  <c r="AS32" i="185"/>
  <c r="AT32" i="185"/>
  <c r="AC34" i="185"/>
  <c r="AD34" i="185"/>
  <c r="AE34" i="185"/>
  <c r="AF34" i="185"/>
  <c r="AG34" i="185"/>
  <c r="AH34" i="185"/>
  <c r="AI34" i="185"/>
  <c r="AJ34" i="185"/>
  <c r="AK34" i="185"/>
  <c r="AL34" i="185"/>
  <c r="AM34" i="185"/>
  <c r="AN34" i="185"/>
  <c r="AO34" i="185"/>
  <c r="AP34" i="185"/>
  <c r="AQ34" i="185"/>
  <c r="AR34" i="185"/>
  <c r="AS34" i="185"/>
  <c r="AT34" i="185"/>
  <c r="AC36" i="185"/>
  <c r="AD36" i="185"/>
  <c r="AE36" i="185"/>
  <c r="AF36" i="185"/>
  <c r="AG36" i="185"/>
  <c r="AH36" i="185"/>
  <c r="AI36" i="185"/>
  <c r="AJ36" i="185"/>
  <c r="AK36" i="185"/>
  <c r="AL36" i="185"/>
  <c r="AM36" i="185"/>
  <c r="AN36" i="185"/>
  <c r="AO36" i="185"/>
  <c r="AP36" i="185"/>
  <c r="AQ36" i="185"/>
  <c r="AR36" i="185"/>
  <c r="AS36" i="185"/>
  <c r="AT36" i="185"/>
  <c r="AC38" i="185"/>
  <c r="AD38" i="185"/>
  <c r="AE38" i="185"/>
  <c r="AF38" i="185"/>
  <c r="AG38" i="185"/>
  <c r="AH38" i="185"/>
  <c r="AI38" i="185"/>
  <c r="AJ38" i="185"/>
  <c r="AK38" i="185"/>
  <c r="AL38" i="185"/>
  <c r="AM38" i="185"/>
  <c r="AN38" i="185"/>
  <c r="AO38" i="185"/>
  <c r="AP38" i="185"/>
  <c r="AQ38" i="185"/>
  <c r="AR38" i="185"/>
  <c r="AS38" i="185"/>
  <c r="AT38" i="185"/>
  <c r="AC40" i="185"/>
  <c r="AD40" i="185"/>
  <c r="AE40" i="185"/>
  <c r="AF40" i="185"/>
  <c r="AG40" i="185"/>
  <c r="AH40" i="185"/>
  <c r="AI40" i="185"/>
  <c r="AJ40" i="185"/>
  <c r="AK40" i="185"/>
  <c r="AL40" i="185"/>
  <c r="AM40" i="185"/>
  <c r="AN40" i="185"/>
  <c r="AO40" i="185"/>
  <c r="AP40" i="185"/>
  <c r="AQ40" i="185"/>
  <c r="AR40" i="185"/>
  <c r="AS40" i="185"/>
  <c r="AT40" i="185"/>
  <c r="AC42" i="185"/>
  <c r="AD42" i="185"/>
  <c r="AE42" i="185"/>
  <c r="AF42" i="185"/>
  <c r="AG42" i="185"/>
  <c r="AH42" i="185"/>
  <c r="AI42" i="185"/>
  <c r="AJ42" i="185"/>
  <c r="AK42" i="185"/>
  <c r="AL42" i="185"/>
  <c r="AM42" i="185"/>
  <c r="AN42" i="185"/>
  <c r="AO42" i="185"/>
  <c r="AP42" i="185"/>
  <c r="AQ42" i="185"/>
  <c r="AR42" i="185"/>
  <c r="AS42" i="185"/>
  <c r="AT42" i="185"/>
  <c r="AC44" i="185"/>
  <c r="AD44" i="185"/>
  <c r="AE44" i="185"/>
  <c r="AF44" i="185"/>
  <c r="AG44" i="185"/>
  <c r="AH44" i="185"/>
  <c r="AI44" i="185"/>
  <c r="AJ44" i="185"/>
  <c r="AK44" i="185"/>
  <c r="AL44" i="185"/>
  <c r="AM44" i="185"/>
  <c r="AN44" i="185"/>
  <c r="AO44" i="185"/>
  <c r="AP44" i="185"/>
  <c r="AQ44" i="185"/>
  <c r="AR44" i="185"/>
  <c r="AS44" i="185"/>
  <c r="AT44" i="185"/>
  <c r="AC46" i="185"/>
  <c r="AD46" i="185"/>
  <c r="AE46" i="185"/>
  <c r="AF46" i="185"/>
  <c r="AG46" i="185"/>
  <c r="AH46" i="185"/>
  <c r="AI46" i="185"/>
  <c r="AJ46" i="185"/>
  <c r="AK46" i="185"/>
  <c r="AL46" i="185"/>
  <c r="AM46" i="185"/>
  <c r="AN46" i="185"/>
  <c r="AO46" i="185"/>
  <c r="AP46" i="185"/>
  <c r="AQ46" i="185"/>
  <c r="AR46" i="185"/>
  <c r="AS46" i="185"/>
  <c r="AT46" i="185"/>
  <c r="AC48" i="185"/>
  <c r="AD48" i="185"/>
  <c r="AE48" i="185"/>
  <c r="AF48" i="185"/>
  <c r="AG48" i="185"/>
  <c r="AH48" i="185"/>
  <c r="AI48" i="185"/>
  <c r="AJ48" i="185"/>
  <c r="AK48" i="185"/>
  <c r="AL48" i="185"/>
  <c r="AM48" i="185"/>
  <c r="AN48" i="185"/>
  <c r="AO48" i="185"/>
  <c r="AP48" i="185"/>
  <c r="AQ48" i="185"/>
  <c r="AR48" i="185"/>
  <c r="AS48" i="185"/>
  <c r="AT48" i="185"/>
  <c r="AC50" i="185"/>
  <c r="AD50" i="185"/>
  <c r="AE50" i="185"/>
  <c r="AF50" i="185"/>
  <c r="AG50" i="185"/>
  <c r="AH50" i="185"/>
  <c r="AI50" i="185"/>
  <c r="AJ50" i="185"/>
  <c r="AK50" i="185"/>
  <c r="AL50" i="185"/>
  <c r="AM50" i="185"/>
  <c r="AN50" i="185"/>
  <c r="AO50" i="185"/>
  <c r="AP50" i="185"/>
  <c r="AQ50" i="185"/>
  <c r="AR50" i="185"/>
  <c r="AS50" i="185"/>
  <c r="AT50" i="185"/>
  <c r="AC52" i="185"/>
  <c r="AD52" i="185"/>
  <c r="AE52" i="185"/>
  <c r="AF52" i="185"/>
  <c r="AG52" i="185"/>
  <c r="AH52" i="185"/>
  <c r="AI52" i="185"/>
  <c r="AJ52" i="185"/>
  <c r="AK52" i="185"/>
  <c r="AL52" i="185"/>
  <c r="AM52" i="185"/>
  <c r="AN52" i="185"/>
  <c r="AO52" i="185"/>
  <c r="AP52" i="185"/>
  <c r="AQ52" i="185"/>
  <c r="AR52" i="185"/>
  <c r="AS52" i="185"/>
  <c r="AT52" i="185"/>
  <c r="AC54" i="185"/>
  <c r="AD54" i="185"/>
  <c r="AE54" i="185"/>
  <c r="AF54" i="185"/>
  <c r="AG54" i="185"/>
  <c r="AH54" i="185"/>
  <c r="AI54" i="185"/>
  <c r="AJ54" i="185"/>
  <c r="AK54" i="185"/>
  <c r="AL54" i="185"/>
  <c r="AM54" i="185"/>
  <c r="AN54" i="185"/>
  <c r="AO54" i="185"/>
  <c r="AP54" i="185"/>
  <c r="AQ54" i="185"/>
  <c r="AR54" i="185"/>
  <c r="AS54" i="185"/>
  <c r="AT54" i="185"/>
  <c r="AC56" i="185"/>
  <c r="AD56" i="185"/>
  <c r="AE56" i="185"/>
  <c r="AF56" i="185"/>
  <c r="AG56" i="185"/>
  <c r="AH56" i="185"/>
  <c r="AI56" i="185"/>
  <c r="AJ56" i="185"/>
  <c r="AK56" i="185"/>
  <c r="AL56" i="185"/>
  <c r="AM56" i="185"/>
  <c r="AN56" i="185"/>
  <c r="AO56" i="185"/>
  <c r="AP56" i="185"/>
  <c r="AQ56" i="185"/>
  <c r="AR56" i="185"/>
  <c r="AS56" i="185"/>
  <c r="AT56" i="185"/>
  <c r="AC58" i="185"/>
  <c r="AD58" i="185"/>
  <c r="AE58" i="185"/>
  <c r="AF58" i="185"/>
  <c r="AG58" i="185"/>
  <c r="AH58" i="185"/>
  <c r="AI58" i="185"/>
  <c r="AJ58" i="185"/>
  <c r="AK58" i="185"/>
  <c r="AL58" i="185"/>
  <c r="AM58" i="185"/>
  <c r="AN58" i="185"/>
  <c r="AO58" i="185"/>
  <c r="AP58" i="185"/>
  <c r="AQ58" i="185"/>
  <c r="AR58" i="185"/>
  <c r="AS58" i="185"/>
  <c r="AT58" i="185"/>
  <c r="AC60" i="185"/>
  <c r="AD60" i="185"/>
  <c r="AE60" i="185"/>
  <c r="AF60" i="185"/>
  <c r="AG60" i="185"/>
  <c r="AH60" i="185"/>
  <c r="AI60" i="185"/>
  <c r="AJ60" i="185"/>
  <c r="AK60" i="185"/>
  <c r="AL60" i="185"/>
  <c r="AM60" i="185"/>
  <c r="AN60" i="185"/>
  <c r="AO60" i="185"/>
  <c r="AP60" i="185"/>
  <c r="AQ60" i="185"/>
  <c r="AR60" i="185"/>
  <c r="AS60" i="185"/>
  <c r="AT60" i="185"/>
  <c r="AC62" i="185"/>
  <c r="AD62" i="185"/>
  <c r="AE62" i="185"/>
  <c r="AF62" i="185"/>
  <c r="AG62" i="185"/>
  <c r="AH62" i="185"/>
  <c r="AI62" i="185"/>
  <c r="AJ62" i="185"/>
  <c r="AK62" i="185"/>
  <c r="AL62" i="185"/>
  <c r="AM62" i="185"/>
  <c r="AN62" i="185"/>
  <c r="AO62" i="185"/>
  <c r="AP62" i="185"/>
  <c r="AQ62" i="185"/>
  <c r="AR62" i="185"/>
  <c r="AS62" i="185"/>
  <c r="AT62" i="185"/>
  <c r="AC64" i="185"/>
  <c r="AD64" i="185"/>
  <c r="AE64" i="185"/>
  <c r="AF64" i="185"/>
  <c r="AG64" i="185"/>
  <c r="AH64" i="185"/>
  <c r="AI64" i="185"/>
  <c r="AJ64" i="185"/>
  <c r="AK64" i="185"/>
  <c r="AL64" i="185"/>
  <c r="AM64" i="185"/>
  <c r="AN64" i="185"/>
  <c r="AO64" i="185"/>
  <c r="AP64" i="185"/>
  <c r="AQ64" i="185"/>
  <c r="AR64" i="185"/>
  <c r="AS64" i="185"/>
  <c r="AT64" i="185"/>
  <c r="ER85" i="133"/>
  <c r="DF62" i="192" s="1"/>
  <c r="CH58" i="192"/>
  <c r="CI58" i="192"/>
  <c r="CJ58" i="192"/>
  <c r="CK58" i="192"/>
  <c r="CL58" i="192"/>
  <c r="CM58" i="192"/>
  <c r="CN58" i="192"/>
  <c r="CO58" i="192"/>
  <c r="CP58" i="192"/>
  <c r="CQ58" i="192"/>
  <c r="CR58" i="192"/>
  <c r="CS58" i="192"/>
  <c r="CT58" i="192"/>
  <c r="CU58" i="192"/>
  <c r="CV58" i="192"/>
  <c r="CW58" i="192"/>
  <c r="CX58" i="192"/>
  <c r="CY58" i="192"/>
  <c r="CZ58" i="192"/>
  <c r="DA58" i="192"/>
  <c r="DB58" i="192"/>
  <c r="DC58" i="192"/>
  <c r="DD58" i="192"/>
  <c r="DE58" i="192"/>
  <c r="DF58" i="192"/>
  <c r="CH60" i="192"/>
  <c r="CI60" i="192"/>
  <c r="CJ60" i="192"/>
  <c r="CK60" i="192"/>
  <c r="CL60" i="192"/>
  <c r="CM60" i="192"/>
  <c r="CN60" i="192"/>
  <c r="CO60" i="192"/>
  <c r="CP60" i="192"/>
  <c r="CQ60" i="192"/>
  <c r="CR60" i="192"/>
  <c r="CS60" i="192"/>
  <c r="CT60" i="192"/>
  <c r="CU60" i="192"/>
  <c r="CV60" i="192"/>
  <c r="CW60" i="192"/>
  <c r="CX60" i="192"/>
  <c r="CY60" i="192"/>
  <c r="CZ60" i="192"/>
  <c r="DA60" i="192"/>
  <c r="DB60" i="192"/>
  <c r="DC60" i="192"/>
  <c r="DD60" i="192"/>
  <c r="DE60" i="192"/>
  <c r="DF60" i="192"/>
  <c r="CH62" i="192"/>
  <c r="CI62" i="192"/>
  <c r="CJ62" i="192"/>
  <c r="CK62" i="192"/>
  <c r="CL62" i="192"/>
  <c r="CM62" i="192"/>
  <c r="CN62" i="192"/>
  <c r="CO62" i="192"/>
  <c r="CP62" i="192"/>
  <c r="CQ62" i="192"/>
  <c r="CR62" i="192"/>
  <c r="CS62" i="192"/>
  <c r="CT62" i="192"/>
  <c r="CU62" i="192"/>
  <c r="CV62" i="192"/>
  <c r="CW62" i="192"/>
  <c r="CX62" i="192"/>
  <c r="CY62" i="192"/>
  <c r="CZ62" i="192"/>
  <c r="DA62" i="192"/>
  <c r="DB62" i="192"/>
  <c r="DC62" i="192"/>
  <c r="DD62" i="192"/>
  <c r="DE62" i="192"/>
  <c r="CG62" i="192"/>
  <c r="CG60" i="192"/>
  <c r="CG58" i="192"/>
  <c r="BF58" i="192"/>
  <c r="BG58" i="192"/>
  <c r="BH58" i="192"/>
  <c r="BI58" i="192"/>
  <c r="BJ58" i="192"/>
  <c r="BK58" i="192"/>
  <c r="BL58" i="192"/>
  <c r="BM58" i="192"/>
  <c r="BN58" i="192"/>
  <c r="BO58" i="192"/>
  <c r="BP58" i="192"/>
  <c r="BQ58" i="192"/>
  <c r="BR58" i="192"/>
  <c r="BS58" i="192"/>
  <c r="BT58" i="192"/>
  <c r="BU58" i="192"/>
  <c r="BV58" i="192"/>
  <c r="BW58" i="192"/>
  <c r="BX58" i="192"/>
  <c r="BY58" i="192"/>
  <c r="BZ58" i="192"/>
  <c r="CA58" i="192"/>
  <c r="CB58" i="192"/>
  <c r="CC58" i="192"/>
  <c r="CD58" i="192"/>
  <c r="BF60" i="192"/>
  <c r="BG60" i="192"/>
  <c r="BH60" i="192"/>
  <c r="BI60" i="192"/>
  <c r="BJ60" i="192"/>
  <c r="BK60" i="192"/>
  <c r="BL60" i="192"/>
  <c r="BM60" i="192"/>
  <c r="BN60" i="192"/>
  <c r="BO60" i="192"/>
  <c r="BP60" i="192"/>
  <c r="BQ60" i="192"/>
  <c r="BR60" i="192"/>
  <c r="BS60" i="192"/>
  <c r="BT60" i="192"/>
  <c r="BU60" i="192"/>
  <c r="BV60" i="192"/>
  <c r="BW60" i="192"/>
  <c r="BX60" i="192"/>
  <c r="BY60" i="192"/>
  <c r="BZ60" i="192"/>
  <c r="CA60" i="192"/>
  <c r="CB60" i="192"/>
  <c r="CC60" i="192"/>
  <c r="CD60" i="192"/>
  <c r="BF62" i="192"/>
  <c r="BG62" i="192"/>
  <c r="BH62" i="192"/>
  <c r="BI62" i="192"/>
  <c r="BJ62" i="192"/>
  <c r="BK62" i="192"/>
  <c r="BL62" i="192"/>
  <c r="BM62" i="192"/>
  <c r="BN62" i="192"/>
  <c r="BO62" i="192"/>
  <c r="BP62" i="192"/>
  <c r="BQ62" i="192"/>
  <c r="BR62" i="192"/>
  <c r="BS62" i="192"/>
  <c r="BT62" i="192"/>
  <c r="BU62" i="192"/>
  <c r="BV62" i="192"/>
  <c r="BW62" i="192"/>
  <c r="BX62" i="192"/>
  <c r="BY62" i="192"/>
  <c r="BZ62" i="192"/>
  <c r="CA62" i="192"/>
  <c r="CB62" i="192"/>
  <c r="CC62" i="192"/>
  <c r="CD62" i="192"/>
  <c r="BE62" i="192"/>
  <c r="BE60" i="192"/>
  <c r="BE58" i="192"/>
  <c r="AD58" i="192"/>
  <c r="AE58" i="192"/>
  <c r="AF58" i="192"/>
  <c r="AG58" i="192"/>
  <c r="AH58" i="192"/>
  <c r="AI58" i="192"/>
  <c r="AJ58" i="192"/>
  <c r="AK58" i="192"/>
  <c r="AL58" i="192"/>
  <c r="AM58" i="192"/>
  <c r="AN58" i="192"/>
  <c r="AO58" i="192"/>
  <c r="AP58" i="192"/>
  <c r="AQ58" i="192"/>
  <c r="AR58" i="192"/>
  <c r="AS58" i="192"/>
  <c r="AT58" i="192"/>
  <c r="AU58" i="192"/>
  <c r="AV58" i="192"/>
  <c r="AW58" i="192"/>
  <c r="AX58" i="192"/>
  <c r="AY58" i="192"/>
  <c r="AZ58" i="192"/>
  <c r="BA58" i="192"/>
  <c r="BB58" i="192"/>
  <c r="AD60" i="192"/>
  <c r="AE60" i="192"/>
  <c r="AF60" i="192"/>
  <c r="AG60" i="192"/>
  <c r="AH60" i="192"/>
  <c r="AI60" i="192"/>
  <c r="AJ60" i="192"/>
  <c r="AK60" i="192"/>
  <c r="AL60" i="192"/>
  <c r="AM60" i="192"/>
  <c r="AN60" i="192"/>
  <c r="AO60" i="192"/>
  <c r="AP60" i="192"/>
  <c r="AQ60" i="192"/>
  <c r="AR60" i="192"/>
  <c r="AS60" i="192"/>
  <c r="AT60" i="192"/>
  <c r="AU60" i="192"/>
  <c r="AV60" i="192"/>
  <c r="AW60" i="192"/>
  <c r="AX60" i="192"/>
  <c r="AY60" i="192"/>
  <c r="AZ60" i="192"/>
  <c r="BA60" i="192"/>
  <c r="BB60" i="192"/>
  <c r="AD62" i="192"/>
  <c r="AE62" i="192"/>
  <c r="AF62" i="192"/>
  <c r="AG62" i="192"/>
  <c r="AH62" i="192"/>
  <c r="AI62" i="192"/>
  <c r="AJ62" i="192"/>
  <c r="AK62" i="192"/>
  <c r="AL62" i="192"/>
  <c r="AM62" i="192"/>
  <c r="AN62" i="192"/>
  <c r="AO62" i="192"/>
  <c r="AP62" i="192"/>
  <c r="AQ62" i="192"/>
  <c r="AR62" i="192"/>
  <c r="AS62" i="192"/>
  <c r="AT62" i="192"/>
  <c r="AU62" i="192"/>
  <c r="AV62" i="192"/>
  <c r="AW62" i="192"/>
  <c r="AX62" i="192"/>
  <c r="AY62" i="192"/>
  <c r="AZ62" i="192"/>
  <c r="BA62" i="192"/>
  <c r="BB62" i="192"/>
  <c r="AC62" i="192"/>
  <c r="AC60" i="192"/>
  <c r="AC58" i="192"/>
  <c r="CH56" i="189"/>
  <c r="CI56" i="189"/>
  <c r="CJ56" i="189"/>
  <c r="CK56" i="189"/>
  <c r="CL56" i="189"/>
  <c r="CM56" i="189"/>
  <c r="CN56" i="189"/>
  <c r="CO56" i="189"/>
  <c r="CP56" i="189"/>
  <c r="CQ56" i="189"/>
  <c r="CR56" i="189"/>
  <c r="CS56" i="189"/>
  <c r="CT56" i="189"/>
  <c r="CU56" i="189"/>
  <c r="CV56" i="189"/>
  <c r="CW56" i="189"/>
  <c r="CX56" i="189"/>
  <c r="CY56" i="189"/>
  <c r="CZ56" i="189"/>
  <c r="DA56" i="189"/>
  <c r="DB56" i="189"/>
  <c r="DC56" i="189"/>
  <c r="DD56" i="189"/>
  <c r="DE56" i="189"/>
  <c r="DF56" i="189"/>
  <c r="CH58" i="189"/>
  <c r="CI58" i="189"/>
  <c r="CJ58" i="189"/>
  <c r="CK58" i="189"/>
  <c r="CL58" i="189"/>
  <c r="CM58" i="189"/>
  <c r="CN58" i="189"/>
  <c r="CO58" i="189"/>
  <c r="CP58" i="189"/>
  <c r="CQ58" i="189"/>
  <c r="CR58" i="189"/>
  <c r="CS58" i="189"/>
  <c r="CT58" i="189"/>
  <c r="CU58" i="189"/>
  <c r="CV58" i="189"/>
  <c r="CW58" i="189"/>
  <c r="CX58" i="189"/>
  <c r="CY58" i="189"/>
  <c r="CZ58" i="189"/>
  <c r="DA58" i="189"/>
  <c r="DB58" i="189"/>
  <c r="DC58" i="189"/>
  <c r="DD58" i="189"/>
  <c r="DE58" i="189"/>
  <c r="DF58" i="189"/>
  <c r="CG58" i="189"/>
  <c r="CG56" i="189"/>
  <c r="BF56" i="189"/>
  <c r="BG56" i="189"/>
  <c r="BH56" i="189"/>
  <c r="BI56" i="189"/>
  <c r="BJ56" i="189"/>
  <c r="BK56" i="189"/>
  <c r="BL56" i="189"/>
  <c r="BM56" i="189"/>
  <c r="BN56" i="189"/>
  <c r="BO56" i="189"/>
  <c r="BP56" i="189"/>
  <c r="BQ56" i="189"/>
  <c r="BR56" i="189"/>
  <c r="BS56" i="189"/>
  <c r="BT56" i="189"/>
  <c r="BU56" i="189"/>
  <c r="BV56" i="189"/>
  <c r="BW56" i="189"/>
  <c r="BX56" i="189"/>
  <c r="BY56" i="189"/>
  <c r="BZ56" i="189"/>
  <c r="CA56" i="189"/>
  <c r="CB56" i="189"/>
  <c r="CC56" i="189"/>
  <c r="CD56" i="189"/>
  <c r="BF58" i="189"/>
  <c r="BG58" i="189"/>
  <c r="BH58" i="189"/>
  <c r="BI58" i="189"/>
  <c r="BJ58" i="189"/>
  <c r="BK58" i="189"/>
  <c r="BL58" i="189"/>
  <c r="BM58" i="189"/>
  <c r="BN58" i="189"/>
  <c r="BO58" i="189"/>
  <c r="BP58" i="189"/>
  <c r="BQ58" i="189"/>
  <c r="BR58" i="189"/>
  <c r="BS58" i="189"/>
  <c r="BT58" i="189"/>
  <c r="BU58" i="189"/>
  <c r="BV58" i="189"/>
  <c r="BW58" i="189"/>
  <c r="BX58" i="189"/>
  <c r="BY58" i="189"/>
  <c r="BZ58" i="189"/>
  <c r="CA58" i="189"/>
  <c r="CB58" i="189"/>
  <c r="CC58" i="189"/>
  <c r="CD58" i="189"/>
  <c r="BE58" i="189"/>
  <c r="BE56" i="189"/>
  <c r="AD56" i="189"/>
  <c r="AE56" i="189"/>
  <c r="AF56" i="189"/>
  <c r="AG56" i="189"/>
  <c r="AH56" i="189"/>
  <c r="AI56" i="189"/>
  <c r="AJ56" i="189"/>
  <c r="AK56" i="189"/>
  <c r="AL56" i="189"/>
  <c r="AM56" i="189"/>
  <c r="AN56" i="189"/>
  <c r="AO56" i="189"/>
  <c r="AP56" i="189"/>
  <c r="AQ56" i="189"/>
  <c r="AR56" i="189"/>
  <c r="AS56" i="189"/>
  <c r="AT56" i="189"/>
  <c r="AU56" i="189"/>
  <c r="AV56" i="189"/>
  <c r="AW56" i="189"/>
  <c r="AX56" i="189"/>
  <c r="AY56" i="189"/>
  <c r="AZ56" i="189"/>
  <c r="BA56" i="189"/>
  <c r="BB56" i="189"/>
  <c r="AD58" i="189"/>
  <c r="AE58" i="189"/>
  <c r="AF58" i="189"/>
  <c r="AG58" i="189"/>
  <c r="AH58" i="189"/>
  <c r="AI58" i="189"/>
  <c r="AJ58" i="189"/>
  <c r="AK58" i="189"/>
  <c r="AL58" i="189"/>
  <c r="AM58" i="189"/>
  <c r="AN58" i="189"/>
  <c r="AO58" i="189"/>
  <c r="AP58" i="189"/>
  <c r="AQ58" i="189"/>
  <c r="AR58" i="189"/>
  <c r="AS58" i="189"/>
  <c r="AT58" i="189"/>
  <c r="AU58" i="189"/>
  <c r="AV58" i="189"/>
  <c r="AW58" i="189"/>
  <c r="AX58" i="189"/>
  <c r="AY58" i="189"/>
  <c r="AZ58" i="189"/>
  <c r="BA58" i="189"/>
  <c r="BB58" i="189"/>
  <c r="AC58" i="189"/>
  <c r="AC56" i="189"/>
  <c r="AG58" i="191"/>
  <c r="AH58" i="191"/>
  <c r="AI58" i="191"/>
  <c r="AJ58" i="191"/>
  <c r="AK58" i="191"/>
  <c r="AL58" i="191"/>
  <c r="AG60" i="191"/>
  <c r="AH60" i="191"/>
  <c r="AI60" i="191"/>
  <c r="AJ60" i="191"/>
  <c r="AK60" i="191"/>
  <c r="AL60" i="191"/>
  <c r="AG62" i="191"/>
  <c r="AH62" i="191"/>
  <c r="AI62" i="191"/>
  <c r="AJ62" i="191"/>
  <c r="AK62" i="191"/>
  <c r="AF62" i="191"/>
  <c r="AF60" i="191"/>
  <c r="AF58" i="191"/>
  <c r="L58" i="191"/>
  <c r="M58" i="191"/>
  <c r="N58" i="191"/>
  <c r="O58" i="191"/>
  <c r="P58" i="191"/>
  <c r="Q58" i="191"/>
  <c r="R58" i="191"/>
  <c r="S58" i="191"/>
  <c r="T58" i="191"/>
  <c r="U58" i="191"/>
  <c r="V58" i="191"/>
  <c r="W58" i="191"/>
  <c r="X58" i="191"/>
  <c r="Y58" i="191"/>
  <c r="Z58" i="191"/>
  <c r="AA58" i="191"/>
  <c r="AB58" i="191"/>
  <c r="AC58" i="191"/>
  <c r="L60" i="191"/>
  <c r="M60" i="191"/>
  <c r="N60" i="191"/>
  <c r="O60" i="191"/>
  <c r="P60" i="191"/>
  <c r="Q60" i="191"/>
  <c r="R60" i="191"/>
  <c r="S60" i="191"/>
  <c r="T60" i="191"/>
  <c r="U60" i="191"/>
  <c r="V60" i="191"/>
  <c r="W60" i="191"/>
  <c r="X60" i="191"/>
  <c r="Y60" i="191"/>
  <c r="Z60" i="191"/>
  <c r="AA60" i="191"/>
  <c r="AB60" i="191"/>
  <c r="AC60" i="191"/>
  <c r="L62" i="191"/>
  <c r="M62" i="191"/>
  <c r="N62" i="191"/>
  <c r="O62" i="191"/>
  <c r="P62" i="191"/>
  <c r="Q62" i="191"/>
  <c r="R62" i="191"/>
  <c r="S62" i="191"/>
  <c r="T62" i="191"/>
  <c r="U62" i="191"/>
  <c r="V62" i="191"/>
  <c r="W62" i="191"/>
  <c r="X62" i="191"/>
  <c r="Y62" i="191"/>
  <c r="Z62" i="191"/>
  <c r="AA62" i="191"/>
  <c r="AB62" i="191"/>
  <c r="AC62" i="191"/>
  <c r="K60" i="191"/>
  <c r="K58" i="191"/>
  <c r="K62" i="191"/>
  <c r="W56" i="158"/>
  <c r="X56" i="158"/>
  <c r="Y56" i="158"/>
  <c r="Z56" i="158"/>
  <c r="AA56" i="158"/>
  <c r="AB56" i="158"/>
  <c r="AC56" i="158"/>
  <c r="AD56" i="158"/>
  <c r="AE56" i="158"/>
  <c r="AF56" i="158"/>
  <c r="AG56" i="158"/>
  <c r="AH56" i="158"/>
  <c r="AI56" i="158"/>
  <c r="AJ56" i="158"/>
  <c r="AK56" i="158"/>
  <c r="AL56" i="158"/>
  <c r="AM56" i="158"/>
  <c r="AN56" i="158"/>
  <c r="W58" i="158"/>
  <c r="X58" i="158"/>
  <c r="Y58" i="158"/>
  <c r="Z58" i="158"/>
  <c r="AA58" i="158"/>
  <c r="AB58" i="158"/>
  <c r="AC58" i="158"/>
  <c r="AD58" i="158"/>
  <c r="AE58" i="158"/>
  <c r="AF58" i="158"/>
  <c r="AG58" i="158"/>
  <c r="AH58" i="158"/>
  <c r="AI58" i="158"/>
  <c r="AJ58" i="158"/>
  <c r="AK58" i="158"/>
  <c r="AL58" i="158"/>
  <c r="AM58" i="158"/>
  <c r="AN58" i="158"/>
  <c r="V58" i="158"/>
  <c r="V56" i="158"/>
  <c r="N56" i="158"/>
  <c r="O56" i="158"/>
  <c r="P56" i="158"/>
  <c r="Q56" i="158"/>
  <c r="R56" i="158"/>
  <c r="S56" i="158"/>
  <c r="N58" i="158"/>
  <c r="O58" i="158"/>
  <c r="P58" i="158"/>
  <c r="Q58" i="158"/>
  <c r="R58" i="158"/>
  <c r="S58" i="158"/>
  <c r="M58" i="158"/>
  <c r="M56" i="158"/>
  <c r="M68" i="158"/>
  <c r="M66" i="158"/>
  <c r="M64" i="158"/>
  <c r="M62" i="158"/>
  <c r="M60" i="158"/>
  <c r="W8" i="158"/>
  <c r="X8" i="158"/>
  <c r="Y8" i="158"/>
  <c r="Z8" i="158"/>
  <c r="AA8" i="158"/>
  <c r="AB8" i="158"/>
  <c r="AC8" i="158"/>
  <c r="AD8" i="158"/>
  <c r="AE8" i="158"/>
  <c r="AF8" i="158"/>
  <c r="AG8" i="158"/>
  <c r="AH8" i="158"/>
  <c r="AI8" i="158"/>
  <c r="AJ8" i="158"/>
  <c r="AK8" i="158"/>
  <c r="AL8" i="158"/>
  <c r="AM8" i="158"/>
  <c r="W10" i="158"/>
  <c r="X10" i="158"/>
  <c r="Y10" i="158"/>
  <c r="Z10" i="158"/>
  <c r="AA10" i="158"/>
  <c r="AB10" i="158"/>
  <c r="AC10" i="158"/>
  <c r="AD10" i="158"/>
  <c r="AE10" i="158"/>
  <c r="AF10" i="158"/>
  <c r="AG10" i="158"/>
  <c r="AH10" i="158"/>
  <c r="AI10" i="158"/>
  <c r="AJ10" i="158"/>
  <c r="AK10" i="158"/>
  <c r="AL10" i="158"/>
  <c r="AM10" i="158"/>
  <c r="AN10" i="158"/>
  <c r="W12" i="158"/>
  <c r="X12" i="158"/>
  <c r="Y12" i="158"/>
  <c r="Z12" i="158"/>
  <c r="AA12" i="158"/>
  <c r="AB12" i="158"/>
  <c r="AC12" i="158"/>
  <c r="AD12" i="158"/>
  <c r="AE12" i="158"/>
  <c r="AF12" i="158"/>
  <c r="AG12" i="158"/>
  <c r="AH12" i="158"/>
  <c r="AI12" i="158"/>
  <c r="AJ12" i="158"/>
  <c r="AK12" i="158"/>
  <c r="AL12" i="158"/>
  <c r="AM12" i="158"/>
  <c r="AN12" i="158"/>
  <c r="W14" i="158"/>
  <c r="X14" i="158"/>
  <c r="Y14" i="158"/>
  <c r="Z14" i="158"/>
  <c r="AA14" i="158"/>
  <c r="AB14" i="158"/>
  <c r="AC14" i="158"/>
  <c r="AD14" i="158"/>
  <c r="AE14" i="158"/>
  <c r="AF14" i="158"/>
  <c r="AG14" i="158"/>
  <c r="AH14" i="158"/>
  <c r="AI14" i="158"/>
  <c r="AJ14" i="158"/>
  <c r="AK14" i="158"/>
  <c r="AL14" i="158"/>
  <c r="AM14" i="158"/>
  <c r="AN14" i="158"/>
  <c r="W16" i="158"/>
  <c r="X16" i="158"/>
  <c r="Y16" i="158"/>
  <c r="Z16" i="158"/>
  <c r="AA16" i="158"/>
  <c r="AB16" i="158"/>
  <c r="AC16" i="158"/>
  <c r="AD16" i="158"/>
  <c r="AE16" i="158"/>
  <c r="AF16" i="158"/>
  <c r="AG16" i="158"/>
  <c r="AH16" i="158"/>
  <c r="AI16" i="158"/>
  <c r="AJ16" i="158"/>
  <c r="AK16" i="158"/>
  <c r="AL16" i="158"/>
  <c r="AM16" i="158"/>
  <c r="AN16" i="158"/>
  <c r="W18" i="158"/>
  <c r="X18" i="158"/>
  <c r="Y18" i="158"/>
  <c r="Z18" i="158"/>
  <c r="AA18" i="158"/>
  <c r="AB18" i="158"/>
  <c r="AC18" i="158"/>
  <c r="AD18" i="158"/>
  <c r="AE18" i="158"/>
  <c r="AF18" i="158"/>
  <c r="AG18" i="158"/>
  <c r="AH18" i="158"/>
  <c r="AI18" i="158"/>
  <c r="AJ18" i="158"/>
  <c r="AK18" i="158"/>
  <c r="AL18" i="158"/>
  <c r="AM18" i="158"/>
  <c r="AN18" i="158"/>
  <c r="W20" i="158"/>
  <c r="X20" i="158"/>
  <c r="Y20" i="158"/>
  <c r="Z20" i="158"/>
  <c r="AA20" i="158"/>
  <c r="AB20" i="158"/>
  <c r="AC20" i="158"/>
  <c r="AD20" i="158"/>
  <c r="AE20" i="158"/>
  <c r="AF20" i="158"/>
  <c r="AG20" i="158"/>
  <c r="AH20" i="158"/>
  <c r="AI20" i="158"/>
  <c r="AJ20" i="158"/>
  <c r="AK20" i="158"/>
  <c r="AL20" i="158"/>
  <c r="AM20" i="158"/>
  <c r="AN20" i="158"/>
  <c r="W22" i="158"/>
  <c r="X22" i="158"/>
  <c r="Y22" i="158"/>
  <c r="Z22" i="158"/>
  <c r="AA22" i="158"/>
  <c r="AB22" i="158"/>
  <c r="AC22" i="158"/>
  <c r="AD22" i="158"/>
  <c r="AE22" i="158"/>
  <c r="AF22" i="158"/>
  <c r="AG22" i="158"/>
  <c r="AH22" i="158"/>
  <c r="AI22" i="158"/>
  <c r="AJ22" i="158"/>
  <c r="AK22" i="158"/>
  <c r="AL22" i="158"/>
  <c r="AM22" i="158"/>
  <c r="AN22" i="158"/>
  <c r="W24" i="158"/>
  <c r="X24" i="158"/>
  <c r="Y24" i="158"/>
  <c r="Z24" i="158"/>
  <c r="AA24" i="158"/>
  <c r="AB24" i="158"/>
  <c r="AC24" i="158"/>
  <c r="AD24" i="158"/>
  <c r="AE24" i="158"/>
  <c r="AF24" i="158"/>
  <c r="AG24" i="158"/>
  <c r="AH24" i="158"/>
  <c r="AI24" i="158"/>
  <c r="AJ24" i="158"/>
  <c r="AK24" i="158"/>
  <c r="AL24" i="158"/>
  <c r="AM24" i="158"/>
  <c r="AN24" i="158"/>
  <c r="W26" i="158"/>
  <c r="X26" i="158"/>
  <c r="Y26" i="158"/>
  <c r="Z26" i="158"/>
  <c r="AA26" i="158"/>
  <c r="AB26" i="158"/>
  <c r="AC26" i="158"/>
  <c r="AD26" i="158"/>
  <c r="AE26" i="158"/>
  <c r="AF26" i="158"/>
  <c r="AG26" i="158"/>
  <c r="AH26" i="158"/>
  <c r="AI26" i="158"/>
  <c r="AJ26" i="158"/>
  <c r="AK26" i="158"/>
  <c r="AL26" i="158"/>
  <c r="AM26" i="158"/>
  <c r="AN26" i="158"/>
  <c r="W28" i="158"/>
  <c r="X28" i="158"/>
  <c r="Y28" i="158"/>
  <c r="Z28" i="158"/>
  <c r="AA28" i="158"/>
  <c r="AB28" i="158"/>
  <c r="AC28" i="158"/>
  <c r="AD28" i="158"/>
  <c r="AE28" i="158"/>
  <c r="AF28" i="158"/>
  <c r="AG28" i="158"/>
  <c r="AH28" i="158"/>
  <c r="AI28" i="158"/>
  <c r="AJ28" i="158"/>
  <c r="AK28" i="158"/>
  <c r="AL28" i="158"/>
  <c r="AM28" i="158"/>
  <c r="AN28" i="158"/>
  <c r="W30" i="158"/>
  <c r="X30" i="158"/>
  <c r="Y30" i="158"/>
  <c r="Z30" i="158"/>
  <c r="AA30" i="158"/>
  <c r="AB30" i="158"/>
  <c r="AC30" i="158"/>
  <c r="AD30" i="158"/>
  <c r="AE30" i="158"/>
  <c r="AF30" i="158"/>
  <c r="AG30" i="158"/>
  <c r="AH30" i="158"/>
  <c r="AI30" i="158"/>
  <c r="AJ30" i="158"/>
  <c r="AK30" i="158"/>
  <c r="AL30" i="158"/>
  <c r="AM30" i="158"/>
  <c r="AN30" i="158"/>
  <c r="W32" i="158"/>
  <c r="X32" i="158"/>
  <c r="Y32" i="158"/>
  <c r="Z32" i="158"/>
  <c r="AA32" i="158"/>
  <c r="AB32" i="158"/>
  <c r="AC32" i="158"/>
  <c r="AD32" i="158"/>
  <c r="AE32" i="158"/>
  <c r="AF32" i="158"/>
  <c r="AG32" i="158"/>
  <c r="AH32" i="158"/>
  <c r="AI32" i="158"/>
  <c r="AJ32" i="158"/>
  <c r="AK32" i="158"/>
  <c r="AL32" i="158"/>
  <c r="AM32" i="158"/>
  <c r="AN32" i="158"/>
  <c r="W34" i="158"/>
  <c r="X34" i="158"/>
  <c r="Y34" i="158"/>
  <c r="Z34" i="158"/>
  <c r="AA34" i="158"/>
  <c r="AB34" i="158"/>
  <c r="AC34" i="158"/>
  <c r="AD34" i="158"/>
  <c r="AE34" i="158"/>
  <c r="AF34" i="158"/>
  <c r="AG34" i="158"/>
  <c r="AH34" i="158"/>
  <c r="AI34" i="158"/>
  <c r="AJ34" i="158"/>
  <c r="AK34" i="158"/>
  <c r="AL34" i="158"/>
  <c r="AM34" i="158"/>
  <c r="AN34" i="158"/>
  <c r="W36" i="158"/>
  <c r="X36" i="158"/>
  <c r="Y36" i="158"/>
  <c r="Z36" i="158"/>
  <c r="AA36" i="158"/>
  <c r="AB36" i="158"/>
  <c r="AC36" i="158"/>
  <c r="AD36" i="158"/>
  <c r="AE36" i="158"/>
  <c r="AF36" i="158"/>
  <c r="AG36" i="158"/>
  <c r="AH36" i="158"/>
  <c r="AI36" i="158"/>
  <c r="AJ36" i="158"/>
  <c r="AK36" i="158"/>
  <c r="AL36" i="158"/>
  <c r="AM36" i="158"/>
  <c r="AN36" i="158"/>
  <c r="W38" i="158"/>
  <c r="X38" i="158"/>
  <c r="Y38" i="158"/>
  <c r="Z38" i="158"/>
  <c r="AA38" i="158"/>
  <c r="AB38" i="158"/>
  <c r="AC38" i="158"/>
  <c r="AD38" i="158"/>
  <c r="AE38" i="158"/>
  <c r="AF38" i="158"/>
  <c r="AG38" i="158"/>
  <c r="AH38" i="158"/>
  <c r="AI38" i="158"/>
  <c r="AJ38" i="158"/>
  <c r="AK38" i="158"/>
  <c r="AL38" i="158"/>
  <c r="AM38" i="158"/>
  <c r="AN38" i="158"/>
  <c r="W40" i="158"/>
  <c r="X40" i="158"/>
  <c r="Y40" i="158"/>
  <c r="Z40" i="158"/>
  <c r="AA40" i="158"/>
  <c r="AB40" i="158"/>
  <c r="AC40" i="158"/>
  <c r="AD40" i="158"/>
  <c r="AE40" i="158"/>
  <c r="AF40" i="158"/>
  <c r="AG40" i="158"/>
  <c r="AH40" i="158"/>
  <c r="AI40" i="158"/>
  <c r="AJ40" i="158"/>
  <c r="AK40" i="158"/>
  <c r="AL40" i="158"/>
  <c r="AM40" i="158"/>
  <c r="AN40" i="158"/>
  <c r="W42" i="158"/>
  <c r="X42" i="158"/>
  <c r="Y42" i="158"/>
  <c r="Z42" i="158"/>
  <c r="AA42" i="158"/>
  <c r="AB42" i="158"/>
  <c r="AC42" i="158"/>
  <c r="AD42" i="158"/>
  <c r="AE42" i="158"/>
  <c r="AF42" i="158"/>
  <c r="AG42" i="158"/>
  <c r="AH42" i="158"/>
  <c r="AI42" i="158"/>
  <c r="AJ42" i="158"/>
  <c r="AK42" i="158"/>
  <c r="AL42" i="158"/>
  <c r="AM42" i="158"/>
  <c r="AN42" i="158"/>
  <c r="W44" i="158"/>
  <c r="X44" i="158"/>
  <c r="Y44" i="158"/>
  <c r="Z44" i="158"/>
  <c r="AA44" i="158"/>
  <c r="AB44" i="158"/>
  <c r="AC44" i="158"/>
  <c r="AD44" i="158"/>
  <c r="AE44" i="158"/>
  <c r="AF44" i="158"/>
  <c r="AG44" i="158"/>
  <c r="AH44" i="158"/>
  <c r="AI44" i="158"/>
  <c r="AJ44" i="158"/>
  <c r="AK44" i="158"/>
  <c r="AL44" i="158"/>
  <c r="AM44" i="158"/>
  <c r="AN44" i="158"/>
  <c r="W46" i="158"/>
  <c r="X46" i="158"/>
  <c r="Y46" i="158"/>
  <c r="Z46" i="158"/>
  <c r="AA46" i="158"/>
  <c r="AB46" i="158"/>
  <c r="AC46" i="158"/>
  <c r="AD46" i="158"/>
  <c r="AE46" i="158"/>
  <c r="AF46" i="158"/>
  <c r="AG46" i="158"/>
  <c r="AH46" i="158"/>
  <c r="AI46" i="158"/>
  <c r="AJ46" i="158"/>
  <c r="AK46" i="158"/>
  <c r="AL46" i="158"/>
  <c r="AM46" i="158"/>
  <c r="AN46" i="158"/>
  <c r="W48" i="158"/>
  <c r="X48" i="158"/>
  <c r="Y48" i="158"/>
  <c r="Z48" i="158"/>
  <c r="AA48" i="158"/>
  <c r="AB48" i="158"/>
  <c r="AC48" i="158"/>
  <c r="AD48" i="158"/>
  <c r="AE48" i="158"/>
  <c r="AF48" i="158"/>
  <c r="AG48" i="158"/>
  <c r="AH48" i="158"/>
  <c r="AI48" i="158"/>
  <c r="AJ48" i="158"/>
  <c r="AK48" i="158"/>
  <c r="AL48" i="158"/>
  <c r="AM48" i="158"/>
  <c r="AN48" i="158"/>
  <c r="W50" i="158"/>
  <c r="X50" i="158"/>
  <c r="Y50" i="158"/>
  <c r="Z50" i="158"/>
  <c r="AA50" i="158"/>
  <c r="AB50" i="158"/>
  <c r="AC50" i="158"/>
  <c r="AD50" i="158"/>
  <c r="AE50" i="158"/>
  <c r="AF50" i="158"/>
  <c r="AG50" i="158"/>
  <c r="AH50" i="158"/>
  <c r="AI50" i="158"/>
  <c r="AJ50" i="158"/>
  <c r="AK50" i="158"/>
  <c r="AL50" i="158"/>
  <c r="AM50" i="158"/>
  <c r="AN50" i="158"/>
  <c r="W52" i="158"/>
  <c r="X52" i="158"/>
  <c r="Y52" i="158"/>
  <c r="Z52" i="158"/>
  <c r="AA52" i="158"/>
  <c r="AB52" i="158"/>
  <c r="AC52" i="158"/>
  <c r="AD52" i="158"/>
  <c r="AE52" i="158"/>
  <c r="AF52" i="158"/>
  <c r="AG52" i="158"/>
  <c r="AH52" i="158"/>
  <c r="AI52" i="158"/>
  <c r="AJ52" i="158"/>
  <c r="AK52" i="158"/>
  <c r="AL52" i="158"/>
  <c r="AM52" i="158"/>
  <c r="AN52" i="158"/>
  <c r="W54" i="158"/>
  <c r="X54" i="158"/>
  <c r="Y54" i="158"/>
  <c r="Z54" i="158"/>
  <c r="AA54" i="158"/>
  <c r="AB54" i="158"/>
  <c r="AC54" i="158"/>
  <c r="AD54" i="158"/>
  <c r="AE54" i="158"/>
  <c r="AF54" i="158"/>
  <c r="AG54" i="158"/>
  <c r="AH54" i="158"/>
  <c r="AI54" i="158"/>
  <c r="AJ54" i="158"/>
  <c r="AK54" i="158"/>
  <c r="AL54" i="158"/>
  <c r="AM54" i="158"/>
  <c r="AN54" i="158"/>
  <c r="N8" i="158"/>
  <c r="O8" i="158"/>
  <c r="P8" i="158"/>
  <c r="Q8" i="158"/>
  <c r="R8" i="158"/>
  <c r="S8" i="158"/>
  <c r="N10" i="158"/>
  <c r="O10" i="158"/>
  <c r="P10" i="158"/>
  <c r="Q10" i="158"/>
  <c r="R10" i="158"/>
  <c r="S10" i="158"/>
  <c r="N12" i="158"/>
  <c r="O12" i="158"/>
  <c r="P12" i="158"/>
  <c r="Q12" i="158"/>
  <c r="R12" i="158"/>
  <c r="S12" i="158"/>
  <c r="N14" i="158"/>
  <c r="O14" i="158"/>
  <c r="P14" i="158"/>
  <c r="Q14" i="158"/>
  <c r="R14" i="158"/>
  <c r="S14" i="158"/>
  <c r="N16" i="158"/>
  <c r="O16" i="158"/>
  <c r="P16" i="158"/>
  <c r="Q16" i="158"/>
  <c r="R16" i="158"/>
  <c r="S16" i="158"/>
  <c r="N18" i="158"/>
  <c r="O18" i="158"/>
  <c r="P18" i="158"/>
  <c r="Q18" i="158"/>
  <c r="R18" i="158"/>
  <c r="S18" i="158"/>
  <c r="N20" i="158"/>
  <c r="O20" i="158"/>
  <c r="P20" i="158"/>
  <c r="Q20" i="158"/>
  <c r="R20" i="158"/>
  <c r="S20" i="158"/>
  <c r="N22" i="158"/>
  <c r="O22" i="158"/>
  <c r="P22" i="158"/>
  <c r="Q22" i="158"/>
  <c r="R22" i="158"/>
  <c r="S22" i="158"/>
  <c r="N24" i="158"/>
  <c r="O24" i="158"/>
  <c r="P24" i="158"/>
  <c r="Q24" i="158"/>
  <c r="R24" i="158"/>
  <c r="S24" i="158"/>
  <c r="N26" i="158"/>
  <c r="O26" i="158"/>
  <c r="P26" i="158"/>
  <c r="Q26" i="158"/>
  <c r="R26" i="158"/>
  <c r="S26" i="158"/>
  <c r="N28" i="158"/>
  <c r="O28" i="158"/>
  <c r="P28" i="158"/>
  <c r="Q28" i="158"/>
  <c r="R28" i="158"/>
  <c r="S28" i="158"/>
  <c r="N30" i="158"/>
  <c r="O30" i="158"/>
  <c r="P30" i="158"/>
  <c r="Q30" i="158"/>
  <c r="R30" i="158"/>
  <c r="S30" i="158"/>
  <c r="N32" i="158"/>
  <c r="O32" i="158"/>
  <c r="P32" i="158"/>
  <c r="Q32" i="158"/>
  <c r="R32" i="158"/>
  <c r="S32" i="158"/>
  <c r="N34" i="158"/>
  <c r="O34" i="158"/>
  <c r="P34" i="158"/>
  <c r="Q34" i="158"/>
  <c r="R34" i="158"/>
  <c r="S34" i="158"/>
  <c r="N36" i="158"/>
  <c r="O36" i="158"/>
  <c r="P36" i="158"/>
  <c r="Q36" i="158"/>
  <c r="R36" i="158"/>
  <c r="S36" i="158"/>
  <c r="N38" i="158"/>
  <c r="O38" i="158"/>
  <c r="P38" i="158"/>
  <c r="Q38" i="158"/>
  <c r="R38" i="158"/>
  <c r="S38" i="158"/>
  <c r="N40" i="158"/>
  <c r="O40" i="158"/>
  <c r="P40" i="158"/>
  <c r="Q40" i="158"/>
  <c r="R40" i="158"/>
  <c r="S40" i="158"/>
  <c r="N42" i="158"/>
  <c r="O42" i="158"/>
  <c r="P42" i="158"/>
  <c r="Q42" i="158"/>
  <c r="R42" i="158"/>
  <c r="S42" i="158"/>
  <c r="N44" i="158"/>
  <c r="O44" i="158"/>
  <c r="P44" i="158"/>
  <c r="Q44" i="158"/>
  <c r="R44" i="158"/>
  <c r="S44" i="158"/>
  <c r="N46" i="158"/>
  <c r="O46" i="158"/>
  <c r="P46" i="158"/>
  <c r="Q46" i="158"/>
  <c r="R46" i="158"/>
  <c r="S46" i="158"/>
  <c r="N48" i="158"/>
  <c r="O48" i="158"/>
  <c r="P48" i="158"/>
  <c r="Q48" i="158"/>
  <c r="R48" i="158"/>
  <c r="S48" i="158"/>
  <c r="N50" i="158"/>
  <c r="O50" i="158"/>
  <c r="P50" i="158"/>
  <c r="Q50" i="158"/>
  <c r="R50" i="158"/>
  <c r="S50" i="158"/>
  <c r="N52" i="158"/>
  <c r="O52" i="158"/>
  <c r="P52" i="158"/>
  <c r="Q52" i="158"/>
  <c r="R52" i="158"/>
  <c r="S52" i="158"/>
  <c r="N54" i="158"/>
  <c r="O54" i="158"/>
  <c r="P54" i="158"/>
  <c r="Q54" i="158"/>
  <c r="R54" i="158"/>
  <c r="S54" i="158"/>
  <c r="CP8" i="157"/>
  <c r="CQ8" i="157"/>
  <c r="CR8" i="157"/>
  <c r="CS8" i="157"/>
  <c r="CT8" i="157"/>
  <c r="CU8" i="157"/>
  <c r="CV8" i="157"/>
  <c r="CW8" i="157"/>
  <c r="CX8" i="157"/>
  <c r="CY8" i="157"/>
  <c r="CZ8" i="157"/>
  <c r="DA8" i="157"/>
  <c r="DB8" i="157"/>
  <c r="DC8" i="157"/>
  <c r="DD8" i="157"/>
  <c r="DE8" i="157"/>
  <c r="DF8" i="157"/>
  <c r="DG8" i="157"/>
  <c r="DH8" i="157"/>
  <c r="DI8" i="157"/>
  <c r="DJ8" i="157"/>
  <c r="DK8" i="157"/>
  <c r="DL8" i="157"/>
  <c r="DM8" i="157"/>
  <c r="DN8" i="157"/>
  <c r="CP10" i="157"/>
  <c r="CQ10" i="157"/>
  <c r="CR10" i="157"/>
  <c r="CS10" i="157"/>
  <c r="CT10" i="157"/>
  <c r="CU10" i="157"/>
  <c r="CV10" i="157"/>
  <c r="CW10" i="157"/>
  <c r="CX10" i="157"/>
  <c r="CY10" i="157"/>
  <c r="CZ10" i="157"/>
  <c r="DA10" i="157"/>
  <c r="DB10" i="157"/>
  <c r="DC10" i="157"/>
  <c r="DD10" i="157"/>
  <c r="DE10" i="157"/>
  <c r="DF10" i="157"/>
  <c r="DG10" i="157"/>
  <c r="DH10" i="157"/>
  <c r="DI10" i="157"/>
  <c r="DJ10" i="157"/>
  <c r="DK10" i="157"/>
  <c r="DL10" i="157"/>
  <c r="DM10" i="157"/>
  <c r="DN10" i="157"/>
  <c r="CP12" i="157"/>
  <c r="CQ12" i="157"/>
  <c r="CR12" i="157"/>
  <c r="CS12" i="157"/>
  <c r="CT12" i="157"/>
  <c r="CU12" i="157"/>
  <c r="CV12" i="157"/>
  <c r="CW12" i="157"/>
  <c r="CX12" i="157"/>
  <c r="CY12" i="157"/>
  <c r="CZ12" i="157"/>
  <c r="DA12" i="157"/>
  <c r="DB12" i="157"/>
  <c r="DC12" i="157"/>
  <c r="DD12" i="157"/>
  <c r="DE12" i="157"/>
  <c r="DF12" i="157"/>
  <c r="DG12" i="157"/>
  <c r="DH12" i="157"/>
  <c r="DI12" i="157"/>
  <c r="DJ12" i="157"/>
  <c r="DK12" i="157"/>
  <c r="DL12" i="157"/>
  <c r="DM12" i="157"/>
  <c r="DN12" i="157"/>
  <c r="CP14" i="157"/>
  <c r="CQ14" i="157"/>
  <c r="CR14" i="157"/>
  <c r="CS14" i="157"/>
  <c r="CT14" i="157"/>
  <c r="CU14" i="157"/>
  <c r="CV14" i="157"/>
  <c r="CW14" i="157"/>
  <c r="CX14" i="157"/>
  <c r="CY14" i="157"/>
  <c r="CZ14" i="157"/>
  <c r="DA14" i="157"/>
  <c r="DB14" i="157"/>
  <c r="DC14" i="157"/>
  <c r="DD14" i="157"/>
  <c r="DE14" i="157"/>
  <c r="DF14" i="157"/>
  <c r="DG14" i="157"/>
  <c r="DH14" i="157"/>
  <c r="DI14" i="157"/>
  <c r="DJ14" i="157"/>
  <c r="DK14" i="157"/>
  <c r="DL14" i="157"/>
  <c r="DM14" i="157"/>
  <c r="DN14" i="157"/>
  <c r="CP16" i="157"/>
  <c r="CQ16" i="157"/>
  <c r="CR16" i="157"/>
  <c r="CS16" i="157"/>
  <c r="CT16" i="157"/>
  <c r="CU16" i="157"/>
  <c r="CV16" i="157"/>
  <c r="CW16" i="157"/>
  <c r="CX16" i="157"/>
  <c r="CY16" i="157"/>
  <c r="CZ16" i="157"/>
  <c r="DA16" i="157"/>
  <c r="DB16" i="157"/>
  <c r="DC16" i="157"/>
  <c r="DD16" i="157"/>
  <c r="DE16" i="157"/>
  <c r="DF16" i="157"/>
  <c r="DG16" i="157"/>
  <c r="DH16" i="157"/>
  <c r="DI16" i="157"/>
  <c r="DJ16" i="157"/>
  <c r="DK16" i="157"/>
  <c r="DL16" i="157"/>
  <c r="DM16" i="157"/>
  <c r="DN16" i="157"/>
  <c r="CP18" i="157"/>
  <c r="CQ18" i="157"/>
  <c r="CR18" i="157"/>
  <c r="CS18" i="157"/>
  <c r="CT18" i="157"/>
  <c r="CU18" i="157"/>
  <c r="CV18" i="157"/>
  <c r="CW18" i="157"/>
  <c r="CX18" i="157"/>
  <c r="CY18" i="157"/>
  <c r="CZ18" i="157"/>
  <c r="DA18" i="157"/>
  <c r="DB18" i="157"/>
  <c r="DC18" i="157"/>
  <c r="DD18" i="157"/>
  <c r="DE18" i="157"/>
  <c r="DF18" i="157"/>
  <c r="DG18" i="157"/>
  <c r="DH18" i="157"/>
  <c r="DI18" i="157"/>
  <c r="DJ18" i="157"/>
  <c r="DK18" i="157"/>
  <c r="DL18" i="157"/>
  <c r="DM18" i="157"/>
  <c r="DN18" i="157"/>
  <c r="CP20" i="157"/>
  <c r="CQ20" i="157"/>
  <c r="CR20" i="157"/>
  <c r="CS20" i="157"/>
  <c r="CT20" i="157"/>
  <c r="CU20" i="157"/>
  <c r="CV20" i="157"/>
  <c r="CW20" i="157"/>
  <c r="CX20" i="157"/>
  <c r="CY20" i="157"/>
  <c r="CZ20" i="157"/>
  <c r="DA20" i="157"/>
  <c r="DB20" i="157"/>
  <c r="DC20" i="157"/>
  <c r="DD20" i="157"/>
  <c r="DE20" i="157"/>
  <c r="DF20" i="157"/>
  <c r="DG20" i="157"/>
  <c r="DH20" i="157"/>
  <c r="DI20" i="157"/>
  <c r="DJ20" i="157"/>
  <c r="DK20" i="157"/>
  <c r="DL20" i="157"/>
  <c r="DM20" i="157"/>
  <c r="DN20" i="157"/>
  <c r="CP22" i="157"/>
  <c r="CQ22" i="157"/>
  <c r="CR22" i="157"/>
  <c r="CS22" i="157"/>
  <c r="CT22" i="157"/>
  <c r="CU22" i="157"/>
  <c r="CV22" i="157"/>
  <c r="CW22" i="157"/>
  <c r="CX22" i="157"/>
  <c r="CY22" i="157"/>
  <c r="CZ22" i="157"/>
  <c r="DA22" i="157"/>
  <c r="DB22" i="157"/>
  <c r="DC22" i="157"/>
  <c r="DD22" i="157"/>
  <c r="DE22" i="157"/>
  <c r="DF22" i="157"/>
  <c r="DG22" i="157"/>
  <c r="DH22" i="157"/>
  <c r="DI22" i="157"/>
  <c r="DJ22" i="157"/>
  <c r="DK22" i="157"/>
  <c r="DL22" i="157"/>
  <c r="DM22" i="157"/>
  <c r="DN22" i="157"/>
  <c r="CP24" i="157"/>
  <c r="CQ24" i="157"/>
  <c r="CR24" i="157"/>
  <c r="CS24" i="157"/>
  <c r="CT24" i="157"/>
  <c r="CU24" i="157"/>
  <c r="CV24" i="157"/>
  <c r="CW24" i="157"/>
  <c r="CX24" i="157"/>
  <c r="CY24" i="157"/>
  <c r="CZ24" i="157"/>
  <c r="DA24" i="157"/>
  <c r="DB24" i="157"/>
  <c r="DC24" i="157"/>
  <c r="DD24" i="157"/>
  <c r="DE24" i="157"/>
  <c r="DF24" i="157"/>
  <c r="DG24" i="157"/>
  <c r="DH24" i="157"/>
  <c r="DI24" i="157"/>
  <c r="DJ24" i="157"/>
  <c r="DK24" i="157"/>
  <c r="DL24" i="157"/>
  <c r="DM24" i="157"/>
  <c r="DN24" i="157"/>
  <c r="CP26" i="157"/>
  <c r="CQ26" i="157"/>
  <c r="CR26" i="157"/>
  <c r="CS26" i="157"/>
  <c r="CT26" i="157"/>
  <c r="CU26" i="157"/>
  <c r="CV26" i="157"/>
  <c r="CW26" i="157"/>
  <c r="CX26" i="157"/>
  <c r="CY26" i="157"/>
  <c r="CZ26" i="157"/>
  <c r="DA26" i="157"/>
  <c r="DB26" i="157"/>
  <c r="DC26" i="157"/>
  <c r="DD26" i="157"/>
  <c r="DE26" i="157"/>
  <c r="DF26" i="157"/>
  <c r="DG26" i="157"/>
  <c r="DH26" i="157"/>
  <c r="DI26" i="157"/>
  <c r="DJ26" i="157"/>
  <c r="DK26" i="157"/>
  <c r="DL26" i="157"/>
  <c r="DM26" i="157"/>
  <c r="DN26" i="157"/>
  <c r="CP28" i="157"/>
  <c r="CQ28" i="157"/>
  <c r="CR28" i="157"/>
  <c r="CS28" i="157"/>
  <c r="CT28" i="157"/>
  <c r="CU28" i="157"/>
  <c r="CV28" i="157"/>
  <c r="CW28" i="157"/>
  <c r="CX28" i="157"/>
  <c r="CY28" i="157"/>
  <c r="CZ28" i="157"/>
  <c r="DA28" i="157"/>
  <c r="DB28" i="157"/>
  <c r="DC28" i="157"/>
  <c r="DD28" i="157"/>
  <c r="DE28" i="157"/>
  <c r="DF28" i="157"/>
  <c r="DG28" i="157"/>
  <c r="DH28" i="157"/>
  <c r="DI28" i="157"/>
  <c r="DJ28" i="157"/>
  <c r="DK28" i="157"/>
  <c r="DL28" i="157"/>
  <c r="DM28" i="157"/>
  <c r="DN28" i="157"/>
  <c r="CP30" i="157"/>
  <c r="CQ30" i="157"/>
  <c r="CR30" i="157"/>
  <c r="CS30" i="157"/>
  <c r="CT30" i="157"/>
  <c r="CU30" i="157"/>
  <c r="CV30" i="157"/>
  <c r="CW30" i="157"/>
  <c r="CX30" i="157"/>
  <c r="CY30" i="157"/>
  <c r="CZ30" i="157"/>
  <c r="DA30" i="157"/>
  <c r="DB30" i="157"/>
  <c r="DC30" i="157"/>
  <c r="DD30" i="157"/>
  <c r="DE30" i="157"/>
  <c r="DF30" i="157"/>
  <c r="DG30" i="157"/>
  <c r="DH30" i="157"/>
  <c r="DI30" i="157"/>
  <c r="DJ30" i="157"/>
  <c r="DK30" i="157"/>
  <c r="DL30" i="157"/>
  <c r="DM30" i="157"/>
  <c r="DN30" i="157"/>
  <c r="CP32" i="157"/>
  <c r="CQ32" i="157"/>
  <c r="CR32" i="157"/>
  <c r="CS32" i="157"/>
  <c r="CT32" i="157"/>
  <c r="CU32" i="157"/>
  <c r="CV32" i="157"/>
  <c r="CW32" i="157"/>
  <c r="CX32" i="157"/>
  <c r="CY32" i="157"/>
  <c r="CZ32" i="157"/>
  <c r="DA32" i="157"/>
  <c r="DB32" i="157"/>
  <c r="DC32" i="157"/>
  <c r="DD32" i="157"/>
  <c r="DE32" i="157"/>
  <c r="DF32" i="157"/>
  <c r="DG32" i="157"/>
  <c r="DH32" i="157"/>
  <c r="DI32" i="157"/>
  <c r="DJ32" i="157"/>
  <c r="DK32" i="157"/>
  <c r="DL32" i="157"/>
  <c r="DM32" i="157"/>
  <c r="DN32" i="157"/>
  <c r="CP34" i="157"/>
  <c r="CQ34" i="157"/>
  <c r="CR34" i="157"/>
  <c r="CS34" i="157"/>
  <c r="CT34" i="157"/>
  <c r="CU34" i="157"/>
  <c r="CV34" i="157"/>
  <c r="CW34" i="157"/>
  <c r="CX34" i="157"/>
  <c r="CY34" i="157"/>
  <c r="CZ34" i="157"/>
  <c r="DA34" i="157"/>
  <c r="DB34" i="157"/>
  <c r="DC34" i="157"/>
  <c r="DD34" i="157"/>
  <c r="DE34" i="157"/>
  <c r="DF34" i="157"/>
  <c r="DG34" i="157"/>
  <c r="DH34" i="157"/>
  <c r="DI34" i="157"/>
  <c r="DJ34" i="157"/>
  <c r="DK34" i="157"/>
  <c r="DL34" i="157"/>
  <c r="DM34" i="157"/>
  <c r="DN34" i="157"/>
  <c r="CP36" i="157"/>
  <c r="CQ36" i="157"/>
  <c r="CR36" i="157"/>
  <c r="CS36" i="157"/>
  <c r="CT36" i="157"/>
  <c r="CU36" i="157"/>
  <c r="CV36" i="157"/>
  <c r="CW36" i="157"/>
  <c r="CX36" i="157"/>
  <c r="CY36" i="157"/>
  <c r="CZ36" i="157"/>
  <c r="DA36" i="157"/>
  <c r="DB36" i="157"/>
  <c r="DC36" i="157"/>
  <c r="DD36" i="157"/>
  <c r="DE36" i="157"/>
  <c r="DF36" i="157"/>
  <c r="DG36" i="157"/>
  <c r="DH36" i="157"/>
  <c r="DI36" i="157"/>
  <c r="DJ36" i="157"/>
  <c r="DK36" i="157"/>
  <c r="DL36" i="157"/>
  <c r="DM36" i="157"/>
  <c r="DN36" i="157"/>
  <c r="CP38" i="157"/>
  <c r="CQ38" i="157"/>
  <c r="CR38" i="157"/>
  <c r="CS38" i="157"/>
  <c r="CT38" i="157"/>
  <c r="CU38" i="157"/>
  <c r="CV38" i="157"/>
  <c r="CW38" i="157"/>
  <c r="CX38" i="157"/>
  <c r="CY38" i="157"/>
  <c r="CZ38" i="157"/>
  <c r="DA38" i="157"/>
  <c r="DB38" i="157"/>
  <c r="DC38" i="157"/>
  <c r="DD38" i="157"/>
  <c r="DE38" i="157"/>
  <c r="DF38" i="157"/>
  <c r="DG38" i="157"/>
  <c r="DH38" i="157"/>
  <c r="DI38" i="157"/>
  <c r="DJ38" i="157"/>
  <c r="DK38" i="157"/>
  <c r="DL38" i="157"/>
  <c r="DM38" i="157"/>
  <c r="DN38" i="157"/>
  <c r="CP40" i="157"/>
  <c r="CQ40" i="157"/>
  <c r="CR40" i="157"/>
  <c r="CS40" i="157"/>
  <c r="CT40" i="157"/>
  <c r="CU40" i="157"/>
  <c r="CV40" i="157"/>
  <c r="CW40" i="157"/>
  <c r="CX40" i="157"/>
  <c r="CY40" i="157"/>
  <c r="CZ40" i="157"/>
  <c r="DA40" i="157"/>
  <c r="DB40" i="157"/>
  <c r="DC40" i="157"/>
  <c r="DD40" i="157"/>
  <c r="DE40" i="157"/>
  <c r="DF40" i="157"/>
  <c r="DG40" i="157"/>
  <c r="DH40" i="157"/>
  <c r="DI40" i="157"/>
  <c r="DJ40" i="157"/>
  <c r="DK40" i="157"/>
  <c r="DL40" i="157"/>
  <c r="DM40" i="157"/>
  <c r="DN40" i="157"/>
  <c r="CP42" i="157"/>
  <c r="CQ42" i="157"/>
  <c r="CR42" i="157"/>
  <c r="CS42" i="157"/>
  <c r="CT42" i="157"/>
  <c r="CU42" i="157"/>
  <c r="CV42" i="157"/>
  <c r="CW42" i="157"/>
  <c r="CX42" i="157"/>
  <c r="CY42" i="157"/>
  <c r="CZ42" i="157"/>
  <c r="DA42" i="157"/>
  <c r="DB42" i="157"/>
  <c r="DC42" i="157"/>
  <c r="DD42" i="157"/>
  <c r="DE42" i="157"/>
  <c r="DF42" i="157"/>
  <c r="DG42" i="157"/>
  <c r="DH42" i="157"/>
  <c r="DI42" i="157"/>
  <c r="DJ42" i="157"/>
  <c r="DK42" i="157"/>
  <c r="DL42" i="157"/>
  <c r="DM42" i="157"/>
  <c r="DN42" i="157"/>
  <c r="CP44" i="157"/>
  <c r="CQ44" i="157"/>
  <c r="CR44" i="157"/>
  <c r="CS44" i="157"/>
  <c r="CT44" i="157"/>
  <c r="CU44" i="157"/>
  <c r="CV44" i="157"/>
  <c r="CW44" i="157"/>
  <c r="CX44" i="157"/>
  <c r="CY44" i="157"/>
  <c r="CZ44" i="157"/>
  <c r="DA44" i="157"/>
  <c r="DB44" i="157"/>
  <c r="DC44" i="157"/>
  <c r="DD44" i="157"/>
  <c r="DE44" i="157"/>
  <c r="DF44" i="157"/>
  <c r="DG44" i="157"/>
  <c r="DH44" i="157"/>
  <c r="DI44" i="157"/>
  <c r="DJ44" i="157"/>
  <c r="DK44" i="157"/>
  <c r="DL44" i="157"/>
  <c r="DM44" i="157"/>
  <c r="DN44" i="157"/>
  <c r="CP46" i="157"/>
  <c r="CQ46" i="157"/>
  <c r="CR46" i="157"/>
  <c r="CS46" i="157"/>
  <c r="CT46" i="157"/>
  <c r="CU46" i="157"/>
  <c r="CV46" i="157"/>
  <c r="CW46" i="157"/>
  <c r="CX46" i="157"/>
  <c r="CY46" i="157"/>
  <c r="CZ46" i="157"/>
  <c r="DA46" i="157"/>
  <c r="DB46" i="157"/>
  <c r="DC46" i="157"/>
  <c r="DD46" i="157"/>
  <c r="DE46" i="157"/>
  <c r="DF46" i="157"/>
  <c r="DG46" i="157"/>
  <c r="DH46" i="157"/>
  <c r="DI46" i="157"/>
  <c r="DJ46" i="157"/>
  <c r="DK46" i="157"/>
  <c r="DL46" i="157"/>
  <c r="DM46" i="157"/>
  <c r="DN46" i="157"/>
  <c r="CP48" i="157"/>
  <c r="CQ48" i="157"/>
  <c r="CR48" i="157"/>
  <c r="CS48" i="157"/>
  <c r="CT48" i="157"/>
  <c r="CU48" i="157"/>
  <c r="CV48" i="157"/>
  <c r="CW48" i="157"/>
  <c r="CX48" i="157"/>
  <c r="CY48" i="157"/>
  <c r="CZ48" i="157"/>
  <c r="DA48" i="157"/>
  <c r="DB48" i="157"/>
  <c r="DC48" i="157"/>
  <c r="DD48" i="157"/>
  <c r="DE48" i="157"/>
  <c r="DF48" i="157"/>
  <c r="DG48" i="157"/>
  <c r="DH48" i="157"/>
  <c r="DI48" i="157"/>
  <c r="DJ48" i="157"/>
  <c r="DK48" i="157"/>
  <c r="DL48" i="157"/>
  <c r="DM48" i="157"/>
  <c r="DN48" i="157"/>
  <c r="CP50" i="157"/>
  <c r="CQ50" i="157"/>
  <c r="CR50" i="157"/>
  <c r="CS50" i="157"/>
  <c r="CT50" i="157"/>
  <c r="CU50" i="157"/>
  <c r="CV50" i="157"/>
  <c r="CW50" i="157"/>
  <c r="CX50" i="157"/>
  <c r="CY50" i="157"/>
  <c r="CZ50" i="157"/>
  <c r="DA50" i="157"/>
  <c r="DB50" i="157"/>
  <c r="DC50" i="157"/>
  <c r="DD50" i="157"/>
  <c r="DE50" i="157"/>
  <c r="DF50" i="157"/>
  <c r="DG50" i="157"/>
  <c r="DH50" i="157"/>
  <c r="DI50" i="157"/>
  <c r="DJ50" i="157"/>
  <c r="DK50" i="157"/>
  <c r="DL50" i="157"/>
  <c r="DM50" i="157"/>
  <c r="DN50" i="157"/>
  <c r="CP52" i="157"/>
  <c r="CQ52" i="157"/>
  <c r="CR52" i="157"/>
  <c r="CS52" i="157"/>
  <c r="CT52" i="157"/>
  <c r="CU52" i="157"/>
  <c r="CV52" i="157"/>
  <c r="CW52" i="157"/>
  <c r="CX52" i="157"/>
  <c r="CY52" i="157"/>
  <c r="CZ52" i="157"/>
  <c r="DA52" i="157"/>
  <c r="DB52" i="157"/>
  <c r="DC52" i="157"/>
  <c r="DD52" i="157"/>
  <c r="DE52" i="157"/>
  <c r="DF52" i="157"/>
  <c r="DG52" i="157"/>
  <c r="DH52" i="157"/>
  <c r="DI52" i="157"/>
  <c r="DJ52" i="157"/>
  <c r="DK52" i="157"/>
  <c r="DL52" i="157"/>
  <c r="DM52" i="157"/>
  <c r="DN52" i="157"/>
  <c r="CP54" i="157"/>
  <c r="CQ54" i="157"/>
  <c r="CR54" i="157"/>
  <c r="CS54" i="157"/>
  <c r="CT54" i="157"/>
  <c r="CU54" i="157"/>
  <c r="CV54" i="157"/>
  <c r="CW54" i="157"/>
  <c r="CX54" i="157"/>
  <c r="CY54" i="157"/>
  <c r="CZ54" i="157"/>
  <c r="DA54" i="157"/>
  <c r="DB54" i="157"/>
  <c r="DC54" i="157"/>
  <c r="DD54" i="157"/>
  <c r="DE54" i="157"/>
  <c r="DF54" i="157"/>
  <c r="DG54" i="157"/>
  <c r="DH54" i="157"/>
  <c r="DI54" i="157"/>
  <c r="DJ54" i="157"/>
  <c r="DK54" i="157"/>
  <c r="DL54" i="157"/>
  <c r="DM54" i="157"/>
  <c r="DN54" i="157"/>
  <c r="CP56" i="157"/>
  <c r="CQ56" i="157"/>
  <c r="CR56" i="157"/>
  <c r="CS56" i="157"/>
  <c r="CT56" i="157"/>
  <c r="CU56" i="157"/>
  <c r="CV56" i="157"/>
  <c r="CW56" i="157"/>
  <c r="CX56" i="157"/>
  <c r="CY56" i="157"/>
  <c r="CZ56" i="157"/>
  <c r="DA56" i="157"/>
  <c r="DB56" i="157"/>
  <c r="DC56" i="157"/>
  <c r="DD56" i="157"/>
  <c r="DE56" i="157"/>
  <c r="DF56" i="157"/>
  <c r="DG56" i="157"/>
  <c r="DH56" i="157"/>
  <c r="DI56" i="157"/>
  <c r="DJ56" i="157"/>
  <c r="DK56" i="157"/>
  <c r="DL56" i="157"/>
  <c r="DM56" i="157"/>
  <c r="DN56" i="157"/>
  <c r="CP58" i="157"/>
  <c r="CQ58" i="157"/>
  <c r="CR58" i="157"/>
  <c r="CS58" i="157"/>
  <c r="CT58" i="157"/>
  <c r="CU58" i="157"/>
  <c r="CV58" i="157"/>
  <c r="CW58" i="157"/>
  <c r="CX58" i="157"/>
  <c r="CY58" i="157"/>
  <c r="CZ58" i="157"/>
  <c r="DA58" i="157"/>
  <c r="DB58" i="157"/>
  <c r="DC58" i="157"/>
  <c r="DD58" i="157"/>
  <c r="DE58" i="157"/>
  <c r="DF58" i="157"/>
  <c r="DG58" i="157"/>
  <c r="DH58" i="157"/>
  <c r="DI58" i="157"/>
  <c r="DJ58" i="157"/>
  <c r="DK58" i="157"/>
  <c r="DL58" i="157"/>
  <c r="DM58" i="157"/>
  <c r="DN58" i="157"/>
  <c r="CP60" i="157"/>
  <c r="CQ60" i="157"/>
  <c r="CR60" i="157"/>
  <c r="CS60" i="157"/>
  <c r="CT60" i="157"/>
  <c r="CU60" i="157"/>
  <c r="CV60" i="157"/>
  <c r="CW60" i="157"/>
  <c r="CX60" i="157"/>
  <c r="CY60" i="157"/>
  <c r="CZ60" i="157"/>
  <c r="DA60" i="157"/>
  <c r="DB60" i="157"/>
  <c r="DC60" i="157"/>
  <c r="DD60" i="157"/>
  <c r="DE60" i="157"/>
  <c r="DF60" i="157"/>
  <c r="DG60" i="157"/>
  <c r="DH60" i="157"/>
  <c r="DI60" i="157"/>
  <c r="DJ60" i="157"/>
  <c r="DK60" i="157"/>
  <c r="DL60" i="157"/>
  <c r="DM60" i="157"/>
  <c r="DN60" i="157"/>
  <c r="CP62" i="157"/>
  <c r="CQ62" i="157"/>
  <c r="CR62" i="157"/>
  <c r="CS62" i="157"/>
  <c r="CT62" i="157"/>
  <c r="CU62" i="157"/>
  <c r="CV62" i="157"/>
  <c r="CW62" i="157"/>
  <c r="CX62" i="157"/>
  <c r="CY62" i="157"/>
  <c r="CZ62" i="157"/>
  <c r="DA62" i="157"/>
  <c r="DB62" i="157"/>
  <c r="DC62" i="157"/>
  <c r="DD62" i="157"/>
  <c r="DE62" i="157"/>
  <c r="DF62" i="157"/>
  <c r="DG62" i="157"/>
  <c r="DH62" i="157"/>
  <c r="DI62" i="157"/>
  <c r="DJ62" i="157"/>
  <c r="DK62" i="157"/>
  <c r="DL62" i="157"/>
  <c r="DM62" i="157"/>
  <c r="DN62" i="157"/>
  <c r="CP64" i="157"/>
  <c r="CQ64" i="157"/>
  <c r="CR64" i="157"/>
  <c r="CS64" i="157"/>
  <c r="CT64" i="157"/>
  <c r="CU64" i="157"/>
  <c r="CV64" i="157"/>
  <c r="CW64" i="157"/>
  <c r="CX64" i="157"/>
  <c r="CY64" i="157"/>
  <c r="CZ64" i="157"/>
  <c r="DA64" i="157"/>
  <c r="DB64" i="157"/>
  <c r="DC64" i="157"/>
  <c r="DD64" i="157"/>
  <c r="DE64" i="157"/>
  <c r="DF64" i="157"/>
  <c r="DG64" i="157"/>
  <c r="DH64" i="157"/>
  <c r="DI64" i="157"/>
  <c r="DJ64" i="157"/>
  <c r="DK64" i="157"/>
  <c r="DL64" i="157"/>
  <c r="DM64" i="157"/>
  <c r="DN64" i="157"/>
  <c r="CP66" i="157"/>
  <c r="CQ66" i="157"/>
  <c r="CR66" i="157"/>
  <c r="CS66" i="157"/>
  <c r="CT66" i="157"/>
  <c r="CU66" i="157"/>
  <c r="CV66" i="157"/>
  <c r="CW66" i="157"/>
  <c r="CX66" i="157"/>
  <c r="CY66" i="157"/>
  <c r="CZ66" i="157"/>
  <c r="DA66" i="157"/>
  <c r="DB66" i="157"/>
  <c r="DC66" i="157"/>
  <c r="DD66" i="157"/>
  <c r="DE66" i="157"/>
  <c r="DF66" i="157"/>
  <c r="DG66" i="157"/>
  <c r="DH66" i="157"/>
  <c r="DI66" i="157"/>
  <c r="DJ66" i="157"/>
  <c r="DK66" i="157"/>
  <c r="DL66" i="157"/>
  <c r="DM66" i="157"/>
  <c r="DN66" i="157"/>
  <c r="CP68" i="157"/>
  <c r="CQ68" i="157"/>
  <c r="CR68" i="157"/>
  <c r="CS68" i="157"/>
  <c r="CT68" i="157"/>
  <c r="CU68" i="157"/>
  <c r="CV68" i="157"/>
  <c r="CW68" i="157"/>
  <c r="CX68" i="157"/>
  <c r="CY68" i="157"/>
  <c r="CZ68" i="157"/>
  <c r="DA68" i="157"/>
  <c r="DB68" i="157"/>
  <c r="DC68" i="157"/>
  <c r="DD68" i="157"/>
  <c r="DE68" i="157"/>
  <c r="DF68" i="157"/>
  <c r="DG68" i="157"/>
  <c r="DH68" i="157"/>
  <c r="DI68" i="157"/>
  <c r="DJ68" i="157"/>
  <c r="DK68" i="157"/>
  <c r="DL68" i="157"/>
  <c r="DM68" i="157"/>
  <c r="DN68" i="157"/>
  <c r="CP70" i="157"/>
  <c r="CQ70" i="157"/>
  <c r="CR70" i="157"/>
  <c r="CS70" i="157"/>
  <c r="CT70" i="157"/>
  <c r="CU70" i="157"/>
  <c r="CV70" i="157"/>
  <c r="CW70" i="157"/>
  <c r="CX70" i="157"/>
  <c r="CY70" i="157"/>
  <c r="CZ70" i="157"/>
  <c r="DA70" i="157"/>
  <c r="DB70" i="157"/>
  <c r="DC70" i="157"/>
  <c r="DD70" i="157"/>
  <c r="DE70" i="157"/>
  <c r="DF70" i="157"/>
  <c r="DG70" i="157"/>
  <c r="DH70" i="157"/>
  <c r="DI70" i="157"/>
  <c r="DJ70" i="157"/>
  <c r="DK70" i="157"/>
  <c r="DL70" i="157"/>
  <c r="DM70" i="157"/>
  <c r="DN70" i="157"/>
  <c r="BL8" i="157"/>
  <c r="BM8" i="157"/>
  <c r="BN8" i="157"/>
  <c r="BO8" i="157"/>
  <c r="BP8" i="157"/>
  <c r="BQ8" i="157"/>
  <c r="BR8" i="157"/>
  <c r="BS8" i="157"/>
  <c r="BT8" i="157"/>
  <c r="BU8" i="157"/>
  <c r="BV8" i="157"/>
  <c r="BW8" i="157"/>
  <c r="BX8" i="157"/>
  <c r="BY8" i="157"/>
  <c r="BZ8" i="157"/>
  <c r="CA8" i="157"/>
  <c r="CB8" i="157"/>
  <c r="CC8" i="157"/>
  <c r="CD8" i="157"/>
  <c r="CE8" i="157"/>
  <c r="CF8" i="157"/>
  <c r="CG8" i="157"/>
  <c r="CH8" i="157"/>
  <c r="CI8" i="157"/>
  <c r="CJ8" i="157"/>
  <c r="BL10" i="157"/>
  <c r="BM10" i="157"/>
  <c r="BN10" i="157"/>
  <c r="BO10" i="157"/>
  <c r="BP10" i="157"/>
  <c r="BQ10" i="157"/>
  <c r="BR10" i="157"/>
  <c r="BS10" i="157"/>
  <c r="BT10" i="157"/>
  <c r="BU10" i="157"/>
  <c r="BV10" i="157"/>
  <c r="BW10" i="157"/>
  <c r="BX10" i="157"/>
  <c r="BY10" i="157"/>
  <c r="BZ10" i="157"/>
  <c r="CA10" i="157"/>
  <c r="CB10" i="157"/>
  <c r="CC10" i="157"/>
  <c r="CD10" i="157"/>
  <c r="CE10" i="157"/>
  <c r="CF10" i="157"/>
  <c r="CG10" i="157"/>
  <c r="CH10" i="157"/>
  <c r="CI10" i="157"/>
  <c r="CJ10" i="157"/>
  <c r="BL12" i="157"/>
  <c r="BM12" i="157"/>
  <c r="BN12" i="157"/>
  <c r="BO12" i="157"/>
  <c r="BP12" i="157"/>
  <c r="BQ12" i="157"/>
  <c r="BR12" i="157"/>
  <c r="BS12" i="157"/>
  <c r="BT12" i="157"/>
  <c r="BU12" i="157"/>
  <c r="BV12" i="157"/>
  <c r="BW12" i="157"/>
  <c r="BX12" i="157"/>
  <c r="BY12" i="157"/>
  <c r="BZ12" i="157"/>
  <c r="CA12" i="157"/>
  <c r="CB12" i="157"/>
  <c r="CC12" i="157"/>
  <c r="CD12" i="157"/>
  <c r="CE12" i="157"/>
  <c r="CF12" i="157"/>
  <c r="CG12" i="157"/>
  <c r="CH12" i="157"/>
  <c r="CI12" i="157"/>
  <c r="CJ12" i="157"/>
  <c r="BL14" i="157"/>
  <c r="BM14" i="157"/>
  <c r="BN14" i="157"/>
  <c r="BO14" i="157"/>
  <c r="BP14" i="157"/>
  <c r="BQ14" i="157"/>
  <c r="BR14" i="157"/>
  <c r="BS14" i="157"/>
  <c r="BT14" i="157"/>
  <c r="BU14" i="157"/>
  <c r="BV14" i="157"/>
  <c r="BW14" i="157"/>
  <c r="BX14" i="157"/>
  <c r="BY14" i="157"/>
  <c r="BZ14" i="157"/>
  <c r="CA14" i="157"/>
  <c r="CB14" i="157"/>
  <c r="CC14" i="157"/>
  <c r="CD14" i="157"/>
  <c r="CE14" i="157"/>
  <c r="CF14" i="157"/>
  <c r="CG14" i="157"/>
  <c r="CH14" i="157"/>
  <c r="CI14" i="157"/>
  <c r="CJ14" i="157"/>
  <c r="BL16" i="157"/>
  <c r="BM16" i="157"/>
  <c r="BN16" i="157"/>
  <c r="BO16" i="157"/>
  <c r="BP16" i="157"/>
  <c r="BQ16" i="157"/>
  <c r="BR16" i="157"/>
  <c r="BS16" i="157"/>
  <c r="BT16" i="157"/>
  <c r="BU16" i="157"/>
  <c r="BV16" i="157"/>
  <c r="BW16" i="157"/>
  <c r="BX16" i="157"/>
  <c r="BY16" i="157"/>
  <c r="BZ16" i="157"/>
  <c r="CA16" i="157"/>
  <c r="CB16" i="157"/>
  <c r="CC16" i="157"/>
  <c r="CD16" i="157"/>
  <c r="CE16" i="157"/>
  <c r="CF16" i="157"/>
  <c r="CG16" i="157"/>
  <c r="CH16" i="157"/>
  <c r="CI16" i="157"/>
  <c r="CJ16" i="157"/>
  <c r="BL18" i="157"/>
  <c r="BM18" i="157"/>
  <c r="BN18" i="157"/>
  <c r="BO18" i="157"/>
  <c r="BP18" i="157"/>
  <c r="BQ18" i="157"/>
  <c r="BR18" i="157"/>
  <c r="BS18" i="157"/>
  <c r="BT18" i="157"/>
  <c r="BU18" i="157"/>
  <c r="BV18" i="157"/>
  <c r="BW18" i="157"/>
  <c r="BX18" i="157"/>
  <c r="BY18" i="157"/>
  <c r="BZ18" i="157"/>
  <c r="CA18" i="157"/>
  <c r="CB18" i="157"/>
  <c r="CC18" i="157"/>
  <c r="CD18" i="157"/>
  <c r="CE18" i="157"/>
  <c r="CF18" i="157"/>
  <c r="CG18" i="157"/>
  <c r="CH18" i="157"/>
  <c r="CI18" i="157"/>
  <c r="CJ18" i="157"/>
  <c r="BL20" i="157"/>
  <c r="BM20" i="157"/>
  <c r="BN20" i="157"/>
  <c r="BO20" i="157"/>
  <c r="BP20" i="157"/>
  <c r="BQ20" i="157"/>
  <c r="BR20" i="157"/>
  <c r="BS20" i="157"/>
  <c r="BT20" i="157"/>
  <c r="BU20" i="157"/>
  <c r="BV20" i="157"/>
  <c r="BW20" i="157"/>
  <c r="BX20" i="157"/>
  <c r="BY20" i="157"/>
  <c r="BZ20" i="157"/>
  <c r="CA20" i="157"/>
  <c r="CB20" i="157"/>
  <c r="CC20" i="157"/>
  <c r="CD20" i="157"/>
  <c r="CE20" i="157"/>
  <c r="CF20" i="157"/>
  <c r="CG20" i="157"/>
  <c r="CH20" i="157"/>
  <c r="CI20" i="157"/>
  <c r="CJ20" i="157"/>
  <c r="BL22" i="157"/>
  <c r="BM22" i="157"/>
  <c r="BN22" i="157"/>
  <c r="BO22" i="157"/>
  <c r="BP22" i="157"/>
  <c r="BQ22" i="157"/>
  <c r="BR22" i="157"/>
  <c r="BS22" i="157"/>
  <c r="BT22" i="157"/>
  <c r="BU22" i="157"/>
  <c r="BV22" i="157"/>
  <c r="BW22" i="157"/>
  <c r="BX22" i="157"/>
  <c r="BY22" i="157"/>
  <c r="BZ22" i="157"/>
  <c r="CA22" i="157"/>
  <c r="CB22" i="157"/>
  <c r="CC22" i="157"/>
  <c r="CD22" i="157"/>
  <c r="CE22" i="157"/>
  <c r="CF22" i="157"/>
  <c r="CG22" i="157"/>
  <c r="CH22" i="157"/>
  <c r="CI22" i="157"/>
  <c r="CJ22" i="157"/>
  <c r="BL24" i="157"/>
  <c r="BM24" i="157"/>
  <c r="BN24" i="157"/>
  <c r="BO24" i="157"/>
  <c r="BP24" i="157"/>
  <c r="BQ24" i="157"/>
  <c r="BR24" i="157"/>
  <c r="BS24" i="157"/>
  <c r="BT24" i="157"/>
  <c r="BU24" i="157"/>
  <c r="BV24" i="157"/>
  <c r="BW24" i="157"/>
  <c r="BX24" i="157"/>
  <c r="BY24" i="157"/>
  <c r="BZ24" i="157"/>
  <c r="CA24" i="157"/>
  <c r="CB24" i="157"/>
  <c r="CC24" i="157"/>
  <c r="CD24" i="157"/>
  <c r="CE24" i="157"/>
  <c r="CF24" i="157"/>
  <c r="CG24" i="157"/>
  <c r="CH24" i="157"/>
  <c r="CI24" i="157"/>
  <c r="CJ24" i="157"/>
  <c r="BL26" i="157"/>
  <c r="BM26" i="157"/>
  <c r="BN26" i="157"/>
  <c r="BO26" i="157"/>
  <c r="BP26" i="157"/>
  <c r="BQ26" i="157"/>
  <c r="BR26" i="157"/>
  <c r="BS26" i="157"/>
  <c r="BT26" i="157"/>
  <c r="BU26" i="157"/>
  <c r="BV26" i="157"/>
  <c r="BW26" i="157"/>
  <c r="BX26" i="157"/>
  <c r="BY26" i="157"/>
  <c r="BZ26" i="157"/>
  <c r="CA26" i="157"/>
  <c r="CB26" i="157"/>
  <c r="CC26" i="157"/>
  <c r="CD26" i="157"/>
  <c r="CE26" i="157"/>
  <c r="CF26" i="157"/>
  <c r="CG26" i="157"/>
  <c r="CH26" i="157"/>
  <c r="CI26" i="157"/>
  <c r="CJ26" i="157"/>
  <c r="BL28" i="157"/>
  <c r="BM28" i="157"/>
  <c r="BN28" i="157"/>
  <c r="BO28" i="157"/>
  <c r="BP28" i="157"/>
  <c r="BQ28" i="157"/>
  <c r="BR28" i="157"/>
  <c r="BS28" i="157"/>
  <c r="BT28" i="157"/>
  <c r="BU28" i="157"/>
  <c r="BV28" i="157"/>
  <c r="BW28" i="157"/>
  <c r="BX28" i="157"/>
  <c r="BY28" i="157"/>
  <c r="BZ28" i="157"/>
  <c r="CA28" i="157"/>
  <c r="CB28" i="157"/>
  <c r="CC28" i="157"/>
  <c r="CD28" i="157"/>
  <c r="CE28" i="157"/>
  <c r="CF28" i="157"/>
  <c r="CG28" i="157"/>
  <c r="CH28" i="157"/>
  <c r="CI28" i="157"/>
  <c r="CJ28" i="157"/>
  <c r="BL30" i="157"/>
  <c r="BM30" i="157"/>
  <c r="BN30" i="157"/>
  <c r="BO30" i="157"/>
  <c r="BP30" i="157"/>
  <c r="BQ30" i="157"/>
  <c r="BR30" i="157"/>
  <c r="BS30" i="157"/>
  <c r="BT30" i="157"/>
  <c r="BU30" i="157"/>
  <c r="BV30" i="157"/>
  <c r="BW30" i="157"/>
  <c r="BX30" i="157"/>
  <c r="BY30" i="157"/>
  <c r="BZ30" i="157"/>
  <c r="CA30" i="157"/>
  <c r="CB30" i="157"/>
  <c r="CC30" i="157"/>
  <c r="CD30" i="157"/>
  <c r="CE30" i="157"/>
  <c r="CF30" i="157"/>
  <c r="CG30" i="157"/>
  <c r="CH30" i="157"/>
  <c r="CI30" i="157"/>
  <c r="CJ30" i="157"/>
  <c r="BL32" i="157"/>
  <c r="BM32" i="157"/>
  <c r="BN32" i="157"/>
  <c r="BO32" i="157"/>
  <c r="BP32" i="157"/>
  <c r="BQ32" i="157"/>
  <c r="BR32" i="157"/>
  <c r="BS32" i="157"/>
  <c r="BT32" i="157"/>
  <c r="BU32" i="157"/>
  <c r="BV32" i="157"/>
  <c r="BW32" i="157"/>
  <c r="BX32" i="157"/>
  <c r="BY32" i="157"/>
  <c r="BZ32" i="157"/>
  <c r="CA32" i="157"/>
  <c r="CB32" i="157"/>
  <c r="CC32" i="157"/>
  <c r="CD32" i="157"/>
  <c r="CE32" i="157"/>
  <c r="CF32" i="157"/>
  <c r="CG32" i="157"/>
  <c r="CH32" i="157"/>
  <c r="CI32" i="157"/>
  <c r="CJ32" i="157"/>
  <c r="BL34" i="157"/>
  <c r="BM34" i="157"/>
  <c r="BN34" i="157"/>
  <c r="BO34" i="157"/>
  <c r="BP34" i="157"/>
  <c r="BQ34" i="157"/>
  <c r="BR34" i="157"/>
  <c r="BS34" i="157"/>
  <c r="BT34" i="157"/>
  <c r="BU34" i="157"/>
  <c r="BV34" i="157"/>
  <c r="BW34" i="157"/>
  <c r="BX34" i="157"/>
  <c r="BY34" i="157"/>
  <c r="BZ34" i="157"/>
  <c r="CA34" i="157"/>
  <c r="CB34" i="157"/>
  <c r="CC34" i="157"/>
  <c r="CD34" i="157"/>
  <c r="CE34" i="157"/>
  <c r="CF34" i="157"/>
  <c r="CG34" i="157"/>
  <c r="CH34" i="157"/>
  <c r="CI34" i="157"/>
  <c r="CJ34" i="157"/>
  <c r="BL36" i="157"/>
  <c r="BM36" i="157"/>
  <c r="BN36" i="157"/>
  <c r="BO36" i="157"/>
  <c r="BP36" i="157"/>
  <c r="BQ36" i="157"/>
  <c r="BR36" i="157"/>
  <c r="BS36" i="157"/>
  <c r="BT36" i="157"/>
  <c r="BU36" i="157"/>
  <c r="BV36" i="157"/>
  <c r="BW36" i="157"/>
  <c r="BX36" i="157"/>
  <c r="BY36" i="157"/>
  <c r="BZ36" i="157"/>
  <c r="CA36" i="157"/>
  <c r="CB36" i="157"/>
  <c r="CC36" i="157"/>
  <c r="CD36" i="157"/>
  <c r="CE36" i="157"/>
  <c r="CF36" i="157"/>
  <c r="CG36" i="157"/>
  <c r="CH36" i="157"/>
  <c r="CI36" i="157"/>
  <c r="CJ36" i="157"/>
  <c r="BL38" i="157"/>
  <c r="BM38" i="157"/>
  <c r="BN38" i="157"/>
  <c r="BO38" i="157"/>
  <c r="BP38" i="157"/>
  <c r="BQ38" i="157"/>
  <c r="BR38" i="157"/>
  <c r="BS38" i="157"/>
  <c r="BT38" i="157"/>
  <c r="BU38" i="157"/>
  <c r="BV38" i="157"/>
  <c r="BW38" i="157"/>
  <c r="BX38" i="157"/>
  <c r="BY38" i="157"/>
  <c r="BZ38" i="157"/>
  <c r="CA38" i="157"/>
  <c r="CB38" i="157"/>
  <c r="CC38" i="157"/>
  <c r="CD38" i="157"/>
  <c r="CE38" i="157"/>
  <c r="CF38" i="157"/>
  <c r="CG38" i="157"/>
  <c r="CH38" i="157"/>
  <c r="CI38" i="157"/>
  <c r="CJ38" i="157"/>
  <c r="BL40" i="157"/>
  <c r="BM40" i="157"/>
  <c r="BN40" i="157"/>
  <c r="BO40" i="157"/>
  <c r="BP40" i="157"/>
  <c r="BQ40" i="157"/>
  <c r="BR40" i="157"/>
  <c r="BS40" i="157"/>
  <c r="BT40" i="157"/>
  <c r="BU40" i="157"/>
  <c r="BV40" i="157"/>
  <c r="BW40" i="157"/>
  <c r="BX40" i="157"/>
  <c r="BY40" i="157"/>
  <c r="BZ40" i="157"/>
  <c r="CA40" i="157"/>
  <c r="CB40" i="157"/>
  <c r="CC40" i="157"/>
  <c r="CD40" i="157"/>
  <c r="CE40" i="157"/>
  <c r="CF40" i="157"/>
  <c r="CG40" i="157"/>
  <c r="CH40" i="157"/>
  <c r="CI40" i="157"/>
  <c r="CJ40" i="157"/>
  <c r="BL42" i="157"/>
  <c r="BM42" i="157"/>
  <c r="BN42" i="157"/>
  <c r="BO42" i="157"/>
  <c r="BP42" i="157"/>
  <c r="BQ42" i="157"/>
  <c r="BR42" i="157"/>
  <c r="BS42" i="157"/>
  <c r="BT42" i="157"/>
  <c r="BU42" i="157"/>
  <c r="BV42" i="157"/>
  <c r="BW42" i="157"/>
  <c r="BX42" i="157"/>
  <c r="BY42" i="157"/>
  <c r="BZ42" i="157"/>
  <c r="CA42" i="157"/>
  <c r="CB42" i="157"/>
  <c r="CC42" i="157"/>
  <c r="CD42" i="157"/>
  <c r="CE42" i="157"/>
  <c r="CF42" i="157"/>
  <c r="CG42" i="157"/>
  <c r="CH42" i="157"/>
  <c r="CI42" i="157"/>
  <c r="CJ42" i="157"/>
  <c r="BL44" i="157"/>
  <c r="BM44" i="157"/>
  <c r="BN44" i="157"/>
  <c r="BO44" i="157"/>
  <c r="BP44" i="157"/>
  <c r="BQ44" i="157"/>
  <c r="BR44" i="157"/>
  <c r="BS44" i="157"/>
  <c r="BT44" i="157"/>
  <c r="BU44" i="157"/>
  <c r="BV44" i="157"/>
  <c r="BW44" i="157"/>
  <c r="BX44" i="157"/>
  <c r="BY44" i="157"/>
  <c r="BZ44" i="157"/>
  <c r="CA44" i="157"/>
  <c r="CB44" i="157"/>
  <c r="CC44" i="157"/>
  <c r="CD44" i="157"/>
  <c r="CE44" i="157"/>
  <c r="CF44" i="157"/>
  <c r="CG44" i="157"/>
  <c r="CH44" i="157"/>
  <c r="CI44" i="157"/>
  <c r="CJ44" i="157"/>
  <c r="BL46" i="157"/>
  <c r="BM46" i="157"/>
  <c r="BN46" i="157"/>
  <c r="BO46" i="157"/>
  <c r="BP46" i="157"/>
  <c r="BQ46" i="157"/>
  <c r="BR46" i="157"/>
  <c r="BS46" i="157"/>
  <c r="BT46" i="157"/>
  <c r="BU46" i="157"/>
  <c r="BV46" i="157"/>
  <c r="BW46" i="157"/>
  <c r="BX46" i="157"/>
  <c r="BY46" i="157"/>
  <c r="BZ46" i="157"/>
  <c r="CA46" i="157"/>
  <c r="CB46" i="157"/>
  <c r="CC46" i="157"/>
  <c r="CD46" i="157"/>
  <c r="CE46" i="157"/>
  <c r="CF46" i="157"/>
  <c r="CG46" i="157"/>
  <c r="CH46" i="157"/>
  <c r="CI46" i="157"/>
  <c r="CJ46" i="157"/>
  <c r="BL48" i="157"/>
  <c r="BM48" i="157"/>
  <c r="BN48" i="157"/>
  <c r="BO48" i="157"/>
  <c r="BP48" i="157"/>
  <c r="BQ48" i="157"/>
  <c r="BR48" i="157"/>
  <c r="BS48" i="157"/>
  <c r="BT48" i="157"/>
  <c r="BU48" i="157"/>
  <c r="BV48" i="157"/>
  <c r="BW48" i="157"/>
  <c r="BX48" i="157"/>
  <c r="BY48" i="157"/>
  <c r="BZ48" i="157"/>
  <c r="CA48" i="157"/>
  <c r="CB48" i="157"/>
  <c r="CC48" i="157"/>
  <c r="CD48" i="157"/>
  <c r="CE48" i="157"/>
  <c r="CF48" i="157"/>
  <c r="CG48" i="157"/>
  <c r="CH48" i="157"/>
  <c r="CI48" i="157"/>
  <c r="CJ48" i="157"/>
  <c r="BL50" i="157"/>
  <c r="BM50" i="157"/>
  <c r="BN50" i="157"/>
  <c r="BO50" i="157"/>
  <c r="BP50" i="157"/>
  <c r="BQ50" i="157"/>
  <c r="BR50" i="157"/>
  <c r="BS50" i="157"/>
  <c r="BT50" i="157"/>
  <c r="BU50" i="157"/>
  <c r="BV50" i="157"/>
  <c r="BW50" i="157"/>
  <c r="BX50" i="157"/>
  <c r="BY50" i="157"/>
  <c r="BZ50" i="157"/>
  <c r="CA50" i="157"/>
  <c r="CB50" i="157"/>
  <c r="CC50" i="157"/>
  <c r="CD50" i="157"/>
  <c r="CE50" i="157"/>
  <c r="CF50" i="157"/>
  <c r="CG50" i="157"/>
  <c r="CH50" i="157"/>
  <c r="CI50" i="157"/>
  <c r="CJ50" i="157"/>
  <c r="BL52" i="157"/>
  <c r="BM52" i="157"/>
  <c r="BN52" i="157"/>
  <c r="BO52" i="157"/>
  <c r="BP52" i="157"/>
  <c r="BQ52" i="157"/>
  <c r="BR52" i="157"/>
  <c r="BS52" i="157"/>
  <c r="BT52" i="157"/>
  <c r="BU52" i="157"/>
  <c r="BV52" i="157"/>
  <c r="BW52" i="157"/>
  <c r="BX52" i="157"/>
  <c r="BY52" i="157"/>
  <c r="BZ52" i="157"/>
  <c r="CA52" i="157"/>
  <c r="CB52" i="157"/>
  <c r="CC52" i="157"/>
  <c r="CD52" i="157"/>
  <c r="CE52" i="157"/>
  <c r="CF52" i="157"/>
  <c r="CG52" i="157"/>
  <c r="CH52" i="157"/>
  <c r="CI52" i="157"/>
  <c r="CJ52" i="157"/>
  <c r="BL54" i="157"/>
  <c r="BM54" i="157"/>
  <c r="BN54" i="157"/>
  <c r="BO54" i="157"/>
  <c r="BP54" i="157"/>
  <c r="BQ54" i="157"/>
  <c r="BR54" i="157"/>
  <c r="BS54" i="157"/>
  <c r="BT54" i="157"/>
  <c r="BU54" i="157"/>
  <c r="BV54" i="157"/>
  <c r="BW54" i="157"/>
  <c r="BX54" i="157"/>
  <c r="BY54" i="157"/>
  <c r="BZ54" i="157"/>
  <c r="CA54" i="157"/>
  <c r="CB54" i="157"/>
  <c r="CC54" i="157"/>
  <c r="CD54" i="157"/>
  <c r="CE54" i="157"/>
  <c r="CF54" i="157"/>
  <c r="CG54" i="157"/>
  <c r="CH54" i="157"/>
  <c r="CI54" i="157"/>
  <c r="CJ54" i="157"/>
  <c r="BL56" i="157"/>
  <c r="BM56" i="157"/>
  <c r="BN56" i="157"/>
  <c r="BO56" i="157"/>
  <c r="BP56" i="157"/>
  <c r="BQ56" i="157"/>
  <c r="BR56" i="157"/>
  <c r="BS56" i="157"/>
  <c r="BT56" i="157"/>
  <c r="BU56" i="157"/>
  <c r="BV56" i="157"/>
  <c r="BW56" i="157"/>
  <c r="BX56" i="157"/>
  <c r="BY56" i="157"/>
  <c r="BZ56" i="157"/>
  <c r="CA56" i="157"/>
  <c r="CB56" i="157"/>
  <c r="CC56" i="157"/>
  <c r="CD56" i="157"/>
  <c r="CE56" i="157"/>
  <c r="CF56" i="157"/>
  <c r="CG56" i="157"/>
  <c r="CH56" i="157"/>
  <c r="CI56" i="157"/>
  <c r="CJ56" i="157"/>
  <c r="BL58" i="157"/>
  <c r="BM58" i="157"/>
  <c r="BN58" i="157"/>
  <c r="BO58" i="157"/>
  <c r="BP58" i="157"/>
  <c r="BQ58" i="157"/>
  <c r="BR58" i="157"/>
  <c r="BS58" i="157"/>
  <c r="BT58" i="157"/>
  <c r="BU58" i="157"/>
  <c r="BV58" i="157"/>
  <c r="BW58" i="157"/>
  <c r="BX58" i="157"/>
  <c r="BY58" i="157"/>
  <c r="BZ58" i="157"/>
  <c r="CA58" i="157"/>
  <c r="CB58" i="157"/>
  <c r="CC58" i="157"/>
  <c r="CD58" i="157"/>
  <c r="CE58" i="157"/>
  <c r="CF58" i="157"/>
  <c r="CG58" i="157"/>
  <c r="CH58" i="157"/>
  <c r="CI58" i="157"/>
  <c r="CJ58" i="157"/>
  <c r="BL60" i="157"/>
  <c r="BM60" i="157"/>
  <c r="BN60" i="157"/>
  <c r="BO60" i="157"/>
  <c r="BP60" i="157"/>
  <c r="BQ60" i="157"/>
  <c r="BR60" i="157"/>
  <c r="BS60" i="157"/>
  <c r="BT60" i="157"/>
  <c r="BU60" i="157"/>
  <c r="BV60" i="157"/>
  <c r="BW60" i="157"/>
  <c r="BX60" i="157"/>
  <c r="BY60" i="157"/>
  <c r="BZ60" i="157"/>
  <c r="CA60" i="157"/>
  <c r="CB60" i="157"/>
  <c r="CC60" i="157"/>
  <c r="CD60" i="157"/>
  <c r="CE60" i="157"/>
  <c r="CF60" i="157"/>
  <c r="CG60" i="157"/>
  <c r="CH60" i="157"/>
  <c r="CI60" i="157"/>
  <c r="CJ60" i="157"/>
  <c r="BL62" i="157"/>
  <c r="BM62" i="157"/>
  <c r="BN62" i="157"/>
  <c r="BO62" i="157"/>
  <c r="BP62" i="157"/>
  <c r="BQ62" i="157"/>
  <c r="BR62" i="157"/>
  <c r="BS62" i="157"/>
  <c r="BT62" i="157"/>
  <c r="BU62" i="157"/>
  <c r="BV62" i="157"/>
  <c r="BW62" i="157"/>
  <c r="BX62" i="157"/>
  <c r="BY62" i="157"/>
  <c r="BZ62" i="157"/>
  <c r="CA62" i="157"/>
  <c r="CB62" i="157"/>
  <c r="CC62" i="157"/>
  <c r="CD62" i="157"/>
  <c r="CE62" i="157"/>
  <c r="CF62" i="157"/>
  <c r="CG62" i="157"/>
  <c r="CH62" i="157"/>
  <c r="CI62" i="157"/>
  <c r="CJ62" i="157"/>
  <c r="BL64" i="157"/>
  <c r="BM64" i="157"/>
  <c r="BN64" i="157"/>
  <c r="BO64" i="157"/>
  <c r="BP64" i="157"/>
  <c r="BQ64" i="157"/>
  <c r="BR64" i="157"/>
  <c r="BS64" i="157"/>
  <c r="BT64" i="157"/>
  <c r="BU64" i="157"/>
  <c r="BV64" i="157"/>
  <c r="BW64" i="157"/>
  <c r="BX64" i="157"/>
  <c r="BY64" i="157"/>
  <c r="BZ64" i="157"/>
  <c r="CA64" i="157"/>
  <c r="CB64" i="157"/>
  <c r="CC64" i="157"/>
  <c r="CD64" i="157"/>
  <c r="CE64" i="157"/>
  <c r="CF64" i="157"/>
  <c r="CG64" i="157"/>
  <c r="CH64" i="157"/>
  <c r="CI64" i="157"/>
  <c r="CJ64" i="157"/>
  <c r="BL66" i="157"/>
  <c r="BM66" i="157"/>
  <c r="BN66" i="157"/>
  <c r="BO66" i="157"/>
  <c r="BP66" i="157"/>
  <c r="BQ66" i="157"/>
  <c r="BR66" i="157"/>
  <c r="BS66" i="157"/>
  <c r="BT66" i="157"/>
  <c r="BU66" i="157"/>
  <c r="BV66" i="157"/>
  <c r="BW66" i="157"/>
  <c r="BX66" i="157"/>
  <c r="BY66" i="157"/>
  <c r="BZ66" i="157"/>
  <c r="CA66" i="157"/>
  <c r="CB66" i="157"/>
  <c r="CC66" i="157"/>
  <c r="CD66" i="157"/>
  <c r="CE66" i="157"/>
  <c r="CF66" i="157"/>
  <c r="CG66" i="157"/>
  <c r="CH66" i="157"/>
  <c r="CI66" i="157"/>
  <c r="CJ66" i="157"/>
  <c r="BL68" i="157"/>
  <c r="BM68" i="157"/>
  <c r="BN68" i="157"/>
  <c r="BO68" i="157"/>
  <c r="BP68" i="157"/>
  <c r="BQ68" i="157"/>
  <c r="BR68" i="157"/>
  <c r="BS68" i="157"/>
  <c r="BT68" i="157"/>
  <c r="BU68" i="157"/>
  <c r="BV68" i="157"/>
  <c r="BW68" i="157"/>
  <c r="BX68" i="157"/>
  <c r="BY68" i="157"/>
  <c r="BZ68" i="157"/>
  <c r="CA68" i="157"/>
  <c r="CB68" i="157"/>
  <c r="CC68" i="157"/>
  <c r="CD68" i="157"/>
  <c r="CE68" i="157"/>
  <c r="CF68" i="157"/>
  <c r="CG68" i="157"/>
  <c r="CH68" i="157"/>
  <c r="CI68" i="157"/>
  <c r="CJ68" i="157"/>
  <c r="BL70" i="157"/>
  <c r="BM70" i="157"/>
  <c r="BN70" i="157"/>
  <c r="BO70" i="157"/>
  <c r="BP70" i="157"/>
  <c r="BQ70" i="157"/>
  <c r="BR70" i="157"/>
  <c r="BS70" i="157"/>
  <c r="BT70" i="157"/>
  <c r="BU70" i="157"/>
  <c r="BV70" i="157"/>
  <c r="BW70" i="157"/>
  <c r="BX70" i="157"/>
  <c r="BY70" i="157"/>
  <c r="BZ70" i="157"/>
  <c r="CA70" i="157"/>
  <c r="CB70" i="157"/>
  <c r="CC70" i="157"/>
  <c r="CD70" i="157"/>
  <c r="CE70" i="157"/>
  <c r="CF70" i="157"/>
  <c r="CG70" i="157"/>
  <c r="CH70" i="157"/>
  <c r="CI70" i="157"/>
  <c r="CJ70" i="157"/>
  <c r="BF70" i="157"/>
  <c r="BE70" i="157"/>
  <c r="BD70" i="157"/>
  <c r="BC70" i="157"/>
  <c r="BB70" i="157"/>
  <c r="BA70" i="157"/>
  <c r="AZ70" i="157"/>
  <c r="AY70" i="157"/>
  <c r="AX70" i="157"/>
  <c r="AW70" i="157"/>
  <c r="AV70" i="157"/>
  <c r="AU70" i="157"/>
  <c r="AT70" i="157"/>
  <c r="AS70" i="157"/>
  <c r="AR70" i="157"/>
  <c r="AQ70" i="157"/>
  <c r="AP70" i="157"/>
  <c r="AO70" i="157"/>
  <c r="AN70" i="157"/>
  <c r="AM70" i="157"/>
  <c r="AL70" i="157"/>
  <c r="AK70" i="157"/>
  <c r="AJ70" i="157"/>
  <c r="AI70" i="157"/>
  <c r="AH70" i="157"/>
  <c r="BF68" i="157"/>
  <c r="BE68" i="157"/>
  <c r="BD68" i="157"/>
  <c r="BC68" i="157"/>
  <c r="BB68" i="157"/>
  <c r="BA68" i="157"/>
  <c r="AZ68" i="157"/>
  <c r="AY68" i="157"/>
  <c r="AX68" i="157"/>
  <c r="AW68" i="157"/>
  <c r="AV68" i="157"/>
  <c r="AU68" i="157"/>
  <c r="AT68" i="157"/>
  <c r="AS68" i="157"/>
  <c r="AR68" i="157"/>
  <c r="AQ68" i="157"/>
  <c r="AP68" i="157"/>
  <c r="AO68" i="157"/>
  <c r="AN68" i="157"/>
  <c r="AM68" i="157"/>
  <c r="AL68" i="157"/>
  <c r="AK68" i="157"/>
  <c r="AJ68" i="157"/>
  <c r="AI68" i="157"/>
  <c r="AH68" i="157"/>
  <c r="BF66" i="157"/>
  <c r="BE66" i="157"/>
  <c r="BD66" i="157"/>
  <c r="BC66" i="157"/>
  <c r="BB66" i="157"/>
  <c r="BA66" i="157"/>
  <c r="AZ66" i="157"/>
  <c r="AY66" i="157"/>
  <c r="AX66" i="157"/>
  <c r="AW66" i="157"/>
  <c r="AV66" i="157"/>
  <c r="AU66" i="157"/>
  <c r="AT66" i="157"/>
  <c r="AS66" i="157"/>
  <c r="AR66" i="157"/>
  <c r="AQ66" i="157"/>
  <c r="AP66" i="157"/>
  <c r="AO66" i="157"/>
  <c r="AN66" i="157"/>
  <c r="AM66" i="157"/>
  <c r="AL66" i="157"/>
  <c r="AK66" i="157"/>
  <c r="AJ66" i="157"/>
  <c r="AI66" i="157"/>
  <c r="AH66" i="157"/>
  <c r="BF64" i="157"/>
  <c r="BE64" i="157"/>
  <c r="BD64" i="157"/>
  <c r="BC64" i="157"/>
  <c r="BB64" i="157"/>
  <c r="BA64" i="157"/>
  <c r="AZ64" i="157"/>
  <c r="AY64" i="157"/>
  <c r="AX64" i="157"/>
  <c r="AW64" i="157"/>
  <c r="AV64" i="157"/>
  <c r="AU64" i="157"/>
  <c r="AT64" i="157"/>
  <c r="AS64" i="157"/>
  <c r="AR64" i="157"/>
  <c r="AQ64" i="157"/>
  <c r="AP64" i="157"/>
  <c r="AO64" i="157"/>
  <c r="AN64" i="157"/>
  <c r="AM64" i="157"/>
  <c r="AL64" i="157"/>
  <c r="AK64" i="157"/>
  <c r="AJ64" i="157"/>
  <c r="AI64" i="157"/>
  <c r="AH64" i="157"/>
  <c r="BF62" i="157"/>
  <c r="BE62" i="157"/>
  <c r="BD62" i="157"/>
  <c r="BC62" i="157"/>
  <c r="BB62" i="157"/>
  <c r="BA62" i="157"/>
  <c r="AZ62" i="157"/>
  <c r="AY62" i="157"/>
  <c r="AX62" i="157"/>
  <c r="AW62" i="157"/>
  <c r="AV62" i="157"/>
  <c r="AU62" i="157"/>
  <c r="AT62" i="157"/>
  <c r="AS62" i="157"/>
  <c r="AR62" i="157"/>
  <c r="AQ62" i="157"/>
  <c r="AP62" i="157"/>
  <c r="AO62" i="157"/>
  <c r="AN62" i="157"/>
  <c r="AM62" i="157"/>
  <c r="AL62" i="157"/>
  <c r="AK62" i="157"/>
  <c r="AJ62" i="157"/>
  <c r="AI62" i="157"/>
  <c r="AH62" i="157"/>
  <c r="BF60" i="157"/>
  <c r="BE60" i="157"/>
  <c r="BD60" i="157"/>
  <c r="BC60" i="157"/>
  <c r="BB60" i="157"/>
  <c r="BA60" i="157"/>
  <c r="AZ60" i="157"/>
  <c r="AY60" i="157"/>
  <c r="AX60" i="157"/>
  <c r="AW60" i="157"/>
  <c r="AV60" i="157"/>
  <c r="AU60" i="157"/>
  <c r="AT60" i="157"/>
  <c r="AS60" i="157"/>
  <c r="AR60" i="157"/>
  <c r="AQ60" i="157"/>
  <c r="AP60" i="157"/>
  <c r="AO60" i="157"/>
  <c r="AN60" i="157"/>
  <c r="AM60" i="157"/>
  <c r="AL60" i="157"/>
  <c r="AK60" i="157"/>
  <c r="AJ60" i="157"/>
  <c r="AI60" i="157"/>
  <c r="AH60" i="157"/>
  <c r="BF58" i="157"/>
  <c r="BE58" i="157"/>
  <c r="BD58" i="157"/>
  <c r="BC58" i="157"/>
  <c r="BB58" i="157"/>
  <c r="BA58" i="157"/>
  <c r="AZ58" i="157"/>
  <c r="AY58" i="157"/>
  <c r="AX58" i="157"/>
  <c r="AW58" i="157"/>
  <c r="AV58" i="157"/>
  <c r="AU58" i="157"/>
  <c r="AT58" i="157"/>
  <c r="AS58" i="157"/>
  <c r="AR58" i="157"/>
  <c r="AQ58" i="157"/>
  <c r="AP58" i="157"/>
  <c r="AO58" i="157"/>
  <c r="AN58" i="157"/>
  <c r="AM58" i="157"/>
  <c r="AL58" i="157"/>
  <c r="AK58" i="157"/>
  <c r="AJ58" i="157"/>
  <c r="AI58" i="157"/>
  <c r="AH58" i="157"/>
  <c r="BF56" i="157"/>
  <c r="BE56" i="157"/>
  <c r="BD56" i="157"/>
  <c r="BC56" i="157"/>
  <c r="BB56" i="157"/>
  <c r="BA56" i="157"/>
  <c r="AZ56" i="157"/>
  <c r="AY56" i="157"/>
  <c r="AX56" i="157"/>
  <c r="AW56" i="157"/>
  <c r="AV56" i="157"/>
  <c r="AU56" i="157"/>
  <c r="AT56" i="157"/>
  <c r="AS56" i="157"/>
  <c r="AR56" i="157"/>
  <c r="AQ56" i="157"/>
  <c r="AP56" i="157"/>
  <c r="AO56" i="157"/>
  <c r="AN56" i="157"/>
  <c r="AM56" i="157"/>
  <c r="AL56" i="157"/>
  <c r="AK56" i="157"/>
  <c r="AJ56" i="157"/>
  <c r="AI56" i="157"/>
  <c r="AH56" i="157"/>
  <c r="BF54" i="157"/>
  <c r="BE54" i="157"/>
  <c r="BD54" i="157"/>
  <c r="BC54" i="157"/>
  <c r="BB54" i="157"/>
  <c r="BA54" i="157"/>
  <c r="AZ54" i="157"/>
  <c r="AY54" i="157"/>
  <c r="AX54" i="157"/>
  <c r="AW54" i="157"/>
  <c r="AV54" i="157"/>
  <c r="AU54" i="157"/>
  <c r="AT54" i="157"/>
  <c r="AS54" i="157"/>
  <c r="AR54" i="157"/>
  <c r="AQ54" i="157"/>
  <c r="AP54" i="157"/>
  <c r="AO54" i="157"/>
  <c r="AN54" i="157"/>
  <c r="AM54" i="157"/>
  <c r="AL54" i="157"/>
  <c r="AK54" i="157"/>
  <c r="AJ54" i="157"/>
  <c r="AI54" i="157"/>
  <c r="AH54" i="157"/>
  <c r="BF52" i="157"/>
  <c r="BE52" i="157"/>
  <c r="BD52" i="157"/>
  <c r="BC52" i="157"/>
  <c r="BB52" i="157"/>
  <c r="BA52" i="157"/>
  <c r="AZ52" i="157"/>
  <c r="AY52" i="157"/>
  <c r="AX52" i="157"/>
  <c r="AW52" i="157"/>
  <c r="AV52" i="157"/>
  <c r="AU52" i="157"/>
  <c r="AT52" i="157"/>
  <c r="AS52" i="157"/>
  <c r="AR52" i="157"/>
  <c r="AQ52" i="157"/>
  <c r="AP52" i="157"/>
  <c r="AO52" i="157"/>
  <c r="AN52" i="157"/>
  <c r="AM52" i="157"/>
  <c r="AL52" i="157"/>
  <c r="AK52" i="157"/>
  <c r="AJ52" i="157"/>
  <c r="AI52" i="157"/>
  <c r="AH52" i="157"/>
  <c r="BF50" i="157"/>
  <c r="BE50" i="157"/>
  <c r="BD50" i="157"/>
  <c r="BC50" i="157"/>
  <c r="BB50" i="157"/>
  <c r="BA50" i="157"/>
  <c r="AZ50" i="157"/>
  <c r="AY50" i="157"/>
  <c r="AX50" i="157"/>
  <c r="AW50" i="157"/>
  <c r="AV50" i="157"/>
  <c r="AU50" i="157"/>
  <c r="AT50" i="157"/>
  <c r="AS50" i="157"/>
  <c r="AR50" i="157"/>
  <c r="AQ50" i="157"/>
  <c r="AP50" i="157"/>
  <c r="AO50" i="157"/>
  <c r="AN50" i="157"/>
  <c r="AM50" i="157"/>
  <c r="AL50" i="157"/>
  <c r="AK50" i="157"/>
  <c r="AJ50" i="157"/>
  <c r="AI50" i="157"/>
  <c r="AH50" i="157"/>
  <c r="BF48" i="157"/>
  <c r="BE48" i="157"/>
  <c r="BD48" i="157"/>
  <c r="BC48" i="157"/>
  <c r="BB48" i="157"/>
  <c r="BA48" i="157"/>
  <c r="AZ48" i="157"/>
  <c r="AY48" i="157"/>
  <c r="AX48" i="157"/>
  <c r="AW48" i="157"/>
  <c r="AV48" i="157"/>
  <c r="AU48" i="157"/>
  <c r="AT48" i="157"/>
  <c r="AS48" i="157"/>
  <c r="AR48" i="157"/>
  <c r="AQ48" i="157"/>
  <c r="AP48" i="157"/>
  <c r="AO48" i="157"/>
  <c r="AN48" i="157"/>
  <c r="AM48" i="157"/>
  <c r="AL48" i="157"/>
  <c r="AK48" i="157"/>
  <c r="AJ48" i="157"/>
  <c r="AI48" i="157"/>
  <c r="AH48" i="157"/>
  <c r="BF46" i="157"/>
  <c r="BE46" i="157"/>
  <c r="BD46" i="157"/>
  <c r="BC46" i="157"/>
  <c r="BB46" i="157"/>
  <c r="BA46" i="157"/>
  <c r="AZ46" i="157"/>
  <c r="AY46" i="157"/>
  <c r="AX46" i="157"/>
  <c r="AW46" i="157"/>
  <c r="AV46" i="157"/>
  <c r="AU46" i="157"/>
  <c r="AT46" i="157"/>
  <c r="AS46" i="157"/>
  <c r="AR46" i="157"/>
  <c r="AQ46" i="157"/>
  <c r="AP46" i="157"/>
  <c r="AO46" i="157"/>
  <c r="AN46" i="157"/>
  <c r="AM46" i="157"/>
  <c r="AL46" i="157"/>
  <c r="AK46" i="157"/>
  <c r="AJ46" i="157"/>
  <c r="AI46" i="157"/>
  <c r="AH46" i="157"/>
  <c r="BF44" i="157"/>
  <c r="BE44" i="157"/>
  <c r="BD44" i="157"/>
  <c r="BC44" i="157"/>
  <c r="BB44" i="157"/>
  <c r="BA44" i="157"/>
  <c r="AZ44" i="157"/>
  <c r="AY44" i="157"/>
  <c r="AX44" i="157"/>
  <c r="AW44" i="157"/>
  <c r="AV44" i="157"/>
  <c r="AU44" i="157"/>
  <c r="AT44" i="157"/>
  <c r="AS44" i="157"/>
  <c r="AR44" i="157"/>
  <c r="AQ44" i="157"/>
  <c r="AP44" i="157"/>
  <c r="AO44" i="157"/>
  <c r="AN44" i="157"/>
  <c r="AM44" i="157"/>
  <c r="AL44" i="157"/>
  <c r="AK44" i="157"/>
  <c r="AJ44" i="157"/>
  <c r="AI44" i="157"/>
  <c r="AH44" i="157"/>
  <c r="BF42" i="157"/>
  <c r="BE42" i="157"/>
  <c r="BD42" i="157"/>
  <c r="BC42" i="157"/>
  <c r="BB42" i="157"/>
  <c r="BA42" i="157"/>
  <c r="AZ42" i="157"/>
  <c r="AY42" i="157"/>
  <c r="AX42" i="157"/>
  <c r="AW42" i="157"/>
  <c r="AV42" i="157"/>
  <c r="AU42" i="157"/>
  <c r="AT42" i="157"/>
  <c r="AS42" i="157"/>
  <c r="AR42" i="157"/>
  <c r="AQ42" i="157"/>
  <c r="AP42" i="157"/>
  <c r="AO42" i="157"/>
  <c r="AN42" i="157"/>
  <c r="AM42" i="157"/>
  <c r="AL42" i="157"/>
  <c r="AK42" i="157"/>
  <c r="AJ42" i="157"/>
  <c r="AI42" i="157"/>
  <c r="AH42" i="157"/>
  <c r="BF40" i="157"/>
  <c r="BE40" i="157"/>
  <c r="BD40" i="157"/>
  <c r="BC40" i="157"/>
  <c r="BB40" i="157"/>
  <c r="BA40" i="157"/>
  <c r="AZ40" i="157"/>
  <c r="AY40" i="157"/>
  <c r="AX40" i="157"/>
  <c r="AW40" i="157"/>
  <c r="AV40" i="157"/>
  <c r="AU40" i="157"/>
  <c r="AT40" i="157"/>
  <c r="AS40" i="157"/>
  <c r="AR40" i="157"/>
  <c r="AQ40" i="157"/>
  <c r="AP40" i="157"/>
  <c r="AO40" i="157"/>
  <c r="AN40" i="157"/>
  <c r="AM40" i="157"/>
  <c r="AL40" i="157"/>
  <c r="AK40" i="157"/>
  <c r="AJ40" i="157"/>
  <c r="AI40" i="157"/>
  <c r="AH40" i="157"/>
  <c r="BF38" i="157"/>
  <c r="BE38" i="157"/>
  <c r="BD38" i="157"/>
  <c r="BC38" i="157"/>
  <c r="BB38" i="157"/>
  <c r="BA38" i="157"/>
  <c r="AZ38" i="157"/>
  <c r="AY38" i="157"/>
  <c r="AX38" i="157"/>
  <c r="AW38" i="157"/>
  <c r="AV38" i="157"/>
  <c r="AU38" i="157"/>
  <c r="AT38" i="157"/>
  <c r="AS38" i="157"/>
  <c r="AR38" i="157"/>
  <c r="AQ38" i="157"/>
  <c r="AP38" i="157"/>
  <c r="AO38" i="157"/>
  <c r="AN38" i="157"/>
  <c r="AM38" i="157"/>
  <c r="AL38" i="157"/>
  <c r="AK38" i="157"/>
  <c r="AJ38" i="157"/>
  <c r="AI38" i="157"/>
  <c r="AH38" i="157"/>
  <c r="BF36" i="157"/>
  <c r="BE36" i="157"/>
  <c r="BD36" i="157"/>
  <c r="BC36" i="157"/>
  <c r="BB36" i="157"/>
  <c r="BA36" i="157"/>
  <c r="AZ36" i="157"/>
  <c r="AY36" i="157"/>
  <c r="AX36" i="157"/>
  <c r="AW36" i="157"/>
  <c r="AV36" i="157"/>
  <c r="AU36" i="157"/>
  <c r="AT36" i="157"/>
  <c r="AS36" i="157"/>
  <c r="AR36" i="157"/>
  <c r="AQ36" i="157"/>
  <c r="AP36" i="157"/>
  <c r="AO36" i="157"/>
  <c r="AN36" i="157"/>
  <c r="AM36" i="157"/>
  <c r="AL36" i="157"/>
  <c r="AK36" i="157"/>
  <c r="AJ36" i="157"/>
  <c r="AI36" i="157"/>
  <c r="AH36" i="157"/>
  <c r="BF34" i="157"/>
  <c r="BE34" i="157"/>
  <c r="BD34" i="157"/>
  <c r="BC34" i="157"/>
  <c r="BB34" i="157"/>
  <c r="BA34" i="157"/>
  <c r="AZ34" i="157"/>
  <c r="AY34" i="157"/>
  <c r="AX34" i="157"/>
  <c r="AW34" i="157"/>
  <c r="AV34" i="157"/>
  <c r="AU34" i="157"/>
  <c r="AT34" i="157"/>
  <c r="AS34" i="157"/>
  <c r="AR34" i="157"/>
  <c r="AQ34" i="157"/>
  <c r="AP34" i="157"/>
  <c r="AO34" i="157"/>
  <c r="AN34" i="157"/>
  <c r="AM34" i="157"/>
  <c r="AL34" i="157"/>
  <c r="AK34" i="157"/>
  <c r="AJ34" i="157"/>
  <c r="AI34" i="157"/>
  <c r="AH34" i="157"/>
  <c r="BF32" i="157"/>
  <c r="BE32" i="157"/>
  <c r="BD32" i="157"/>
  <c r="BC32" i="157"/>
  <c r="BB32" i="157"/>
  <c r="BA32" i="157"/>
  <c r="AZ32" i="157"/>
  <c r="AY32" i="157"/>
  <c r="AX32" i="157"/>
  <c r="AW32" i="157"/>
  <c r="AV32" i="157"/>
  <c r="AU32" i="157"/>
  <c r="AT32" i="157"/>
  <c r="AS32" i="157"/>
  <c r="AR32" i="157"/>
  <c r="AQ32" i="157"/>
  <c r="AP32" i="157"/>
  <c r="AO32" i="157"/>
  <c r="AN32" i="157"/>
  <c r="AM32" i="157"/>
  <c r="AL32" i="157"/>
  <c r="AK32" i="157"/>
  <c r="AJ32" i="157"/>
  <c r="AI32" i="157"/>
  <c r="AH32" i="157"/>
  <c r="BF30" i="157"/>
  <c r="BE30" i="157"/>
  <c r="BD30" i="157"/>
  <c r="BC30" i="157"/>
  <c r="BB30" i="157"/>
  <c r="BA30" i="157"/>
  <c r="AZ30" i="157"/>
  <c r="AY30" i="157"/>
  <c r="AX30" i="157"/>
  <c r="AW30" i="157"/>
  <c r="AV30" i="157"/>
  <c r="AU30" i="157"/>
  <c r="AT30" i="157"/>
  <c r="AS30" i="157"/>
  <c r="AR30" i="157"/>
  <c r="AQ30" i="157"/>
  <c r="AP30" i="157"/>
  <c r="AO30" i="157"/>
  <c r="AN30" i="157"/>
  <c r="AM30" i="157"/>
  <c r="AL30" i="157"/>
  <c r="AK30" i="157"/>
  <c r="AJ30" i="157"/>
  <c r="AI30" i="157"/>
  <c r="AH30" i="157"/>
  <c r="BF28" i="157"/>
  <c r="BE28" i="157"/>
  <c r="BD28" i="157"/>
  <c r="BC28" i="157"/>
  <c r="BB28" i="157"/>
  <c r="BA28" i="157"/>
  <c r="AZ28" i="157"/>
  <c r="AY28" i="157"/>
  <c r="AX28" i="157"/>
  <c r="AW28" i="157"/>
  <c r="AV28" i="157"/>
  <c r="AU28" i="157"/>
  <c r="AT28" i="157"/>
  <c r="AS28" i="157"/>
  <c r="AR28" i="157"/>
  <c r="AQ28" i="157"/>
  <c r="AP28" i="157"/>
  <c r="AO28" i="157"/>
  <c r="AN28" i="157"/>
  <c r="AM28" i="157"/>
  <c r="AL28" i="157"/>
  <c r="AK28" i="157"/>
  <c r="AJ28" i="157"/>
  <c r="AI28" i="157"/>
  <c r="AH28" i="157"/>
  <c r="BF26" i="157"/>
  <c r="BE26" i="157"/>
  <c r="BD26" i="157"/>
  <c r="BC26" i="157"/>
  <c r="BB26" i="157"/>
  <c r="BA26" i="157"/>
  <c r="AZ26" i="157"/>
  <c r="AY26" i="157"/>
  <c r="AX26" i="157"/>
  <c r="AW26" i="157"/>
  <c r="AV26" i="157"/>
  <c r="AU26" i="157"/>
  <c r="AT26" i="157"/>
  <c r="AS26" i="157"/>
  <c r="AR26" i="157"/>
  <c r="AQ26" i="157"/>
  <c r="AP26" i="157"/>
  <c r="AO26" i="157"/>
  <c r="AN26" i="157"/>
  <c r="AM26" i="157"/>
  <c r="AL26" i="157"/>
  <c r="AK26" i="157"/>
  <c r="AJ26" i="157"/>
  <c r="AI26" i="157"/>
  <c r="AH26" i="157"/>
  <c r="BF24" i="157"/>
  <c r="BE24" i="157"/>
  <c r="BD24" i="157"/>
  <c r="BC24" i="157"/>
  <c r="BB24" i="157"/>
  <c r="BA24" i="157"/>
  <c r="AZ24" i="157"/>
  <c r="AY24" i="157"/>
  <c r="AX24" i="157"/>
  <c r="AW24" i="157"/>
  <c r="AV24" i="157"/>
  <c r="AU24" i="157"/>
  <c r="AT24" i="157"/>
  <c r="AS24" i="157"/>
  <c r="AR24" i="157"/>
  <c r="AQ24" i="157"/>
  <c r="AP24" i="157"/>
  <c r="AO24" i="157"/>
  <c r="AN24" i="157"/>
  <c r="AM24" i="157"/>
  <c r="AL24" i="157"/>
  <c r="AK24" i="157"/>
  <c r="AJ24" i="157"/>
  <c r="AI24" i="157"/>
  <c r="AH24" i="157"/>
  <c r="BF22" i="157"/>
  <c r="BE22" i="157"/>
  <c r="BD22" i="157"/>
  <c r="BC22" i="157"/>
  <c r="BB22" i="157"/>
  <c r="BA22" i="157"/>
  <c r="AZ22" i="157"/>
  <c r="AY22" i="157"/>
  <c r="AX22" i="157"/>
  <c r="AW22" i="157"/>
  <c r="AV22" i="157"/>
  <c r="AU22" i="157"/>
  <c r="AT22" i="157"/>
  <c r="AS22" i="157"/>
  <c r="AR22" i="157"/>
  <c r="AQ22" i="157"/>
  <c r="AP22" i="157"/>
  <c r="AO22" i="157"/>
  <c r="AN22" i="157"/>
  <c r="AM22" i="157"/>
  <c r="AL22" i="157"/>
  <c r="AK22" i="157"/>
  <c r="AJ22" i="157"/>
  <c r="AI22" i="157"/>
  <c r="AH22" i="157"/>
  <c r="BF20" i="157"/>
  <c r="BE20" i="157"/>
  <c r="BD20" i="157"/>
  <c r="BC20" i="157"/>
  <c r="BB20" i="157"/>
  <c r="BA20" i="157"/>
  <c r="AZ20" i="157"/>
  <c r="AY20" i="157"/>
  <c r="AX20" i="157"/>
  <c r="AW20" i="157"/>
  <c r="AV20" i="157"/>
  <c r="AU20" i="157"/>
  <c r="AT20" i="157"/>
  <c r="AS20" i="157"/>
  <c r="AR20" i="157"/>
  <c r="AQ20" i="157"/>
  <c r="AP20" i="157"/>
  <c r="AO20" i="157"/>
  <c r="AN20" i="157"/>
  <c r="AM20" i="157"/>
  <c r="AL20" i="157"/>
  <c r="AK20" i="157"/>
  <c r="AJ20" i="157"/>
  <c r="AI20" i="157"/>
  <c r="AH20" i="157"/>
  <c r="BF18" i="157"/>
  <c r="BE18" i="157"/>
  <c r="BD18" i="157"/>
  <c r="BC18" i="157"/>
  <c r="BB18" i="157"/>
  <c r="BA18" i="157"/>
  <c r="AZ18" i="157"/>
  <c r="AY18" i="157"/>
  <c r="AX18" i="157"/>
  <c r="AW18" i="157"/>
  <c r="AV18" i="157"/>
  <c r="AU18" i="157"/>
  <c r="AT18" i="157"/>
  <c r="AS18" i="157"/>
  <c r="AR18" i="157"/>
  <c r="AQ18" i="157"/>
  <c r="AP18" i="157"/>
  <c r="AO18" i="157"/>
  <c r="AN18" i="157"/>
  <c r="AM18" i="157"/>
  <c r="AL18" i="157"/>
  <c r="AK18" i="157"/>
  <c r="AJ18" i="157"/>
  <c r="AI18" i="157"/>
  <c r="AH18" i="157"/>
  <c r="BF16" i="157"/>
  <c r="BE16" i="157"/>
  <c r="BD16" i="157"/>
  <c r="BC16" i="157"/>
  <c r="BB16" i="157"/>
  <c r="BA16" i="157"/>
  <c r="AZ16" i="157"/>
  <c r="AY16" i="157"/>
  <c r="AX16" i="157"/>
  <c r="AW16" i="157"/>
  <c r="AV16" i="157"/>
  <c r="AU16" i="157"/>
  <c r="AT16" i="157"/>
  <c r="AS16" i="157"/>
  <c r="AR16" i="157"/>
  <c r="AQ16" i="157"/>
  <c r="AP16" i="157"/>
  <c r="AO16" i="157"/>
  <c r="AN16" i="157"/>
  <c r="AM16" i="157"/>
  <c r="AL16" i="157"/>
  <c r="AK16" i="157"/>
  <c r="AJ16" i="157"/>
  <c r="AI16" i="157"/>
  <c r="AH16" i="157"/>
  <c r="BF14" i="157"/>
  <c r="BE14" i="157"/>
  <c r="BD14" i="157"/>
  <c r="BC14" i="157"/>
  <c r="BB14" i="157"/>
  <c r="BA14" i="157"/>
  <c r="AZ14" i="157"/>
  <c r="AY14" i="157"/>
  <c r="AX14" i="157"/>
  <c r="AW14" i="157"/>
  <c r="AV14" i="157"/>
  <c r="AU14" i="157"/>
  <c r="AT14" i="157"/>
  <c r="AS14" i="157"/>
  <c r="AR14" i="157"/>
  <c r="AQ14" i="157"/>
  <c r="AP14" i="157"/>
  <c r="AO14" i="157"/>
  <c r="AN14" i="157"/>
  <c r="AM14" i="157"/>
  <c r="AL14" i="157"/>
  <c r="AK14" i="157"/>
  <c r="AJ14" i="157"/>
  <c r="AI14" i="157"/>
  <c r="AH14" i="157"/>
  <c r="BF12" i="157"/>
  <c r="BE12" i="157"/>
  <c r="BD12" i="157"/>
  <c r="BC12" i="157"/>
  <c r="BB12" i="157"/>
  <c r="BA12" i="157"/>
  <c r="AZ12" i="157"/>
  <c r="AY12" i="157"/>
  <c r="AX12" i="157"/>
  <c r="AW12" i="157"/>
  <c r="AV12" i="157"/>
  <c r="AU12" i="157"/>
  <c r="AT12" i="157"/>
  <c r="AS12" i="157"/>
  <c r="AR12" i="157"/>
  <c r="AQ12" i="157"/>
  <c r="AP12" i="157"/>
  <c r="AO12" i="157"/>
  <c r="AN12" i="157"/>
  <c r="AM12" i="157"/>
  <c r="AL12" i="157"/>
  <c r="AK12" i="157"/>
  <c r="AJ12" i="157"/>
  <c r="AI12" i="157"/>
  <c r="AH12" i="157"/>
  <c r="BF10" i="157"/>
  <c r="BE10" i="157"/>
  <c r="BD10" i="157"/>
  <c r="BC10" i="157"/>
  <c r="BB10" i="157"/>
  <c r="BA10" i="157"/>
  <c r="AZ10" i="157"/>
  <c r="AY10" i="157"/>
  <c r="AX10" i="157"/>
  <c r="AW10" i="157"/>
  <c r="AV10" i="157"/>
  <c r="AU10" i="157"/>
  <c r="AT10" i="157"/>
  <c r="AS10" i="157"/>
  <c r="AR10" i="157"/>
  <c r="AQ10" i="157"/>
  <c r="AP10" i="157"/>
  <c r="AO10" i="157"/>
  <c r="AN10" i="157"/>
  <c r="AM10" i="157"/>
  <c r="AL10" i="157"/>
  <c r="AK10" i="157"/>
  <c r="AJ10" i="157"/>
  <c r="AI10" i="157"/>
  <c r="AH10" i="157"/>
  <c r="BF8" i="157"/>
  <c r="BE8" i="157"/>
  <c r="BD8" i="157"/>
  <c r="BC8" i="157"/>
  <c r="BB8" i="157"/>
  <c r="BA8" i="157"/>
  <c r="AZ8" i="157"/>
  <c r="AY8" i="157"/>
  <c r="AX8" i="157"/>
  <c r="AW8" i="157"/>
  <c r="AV8" i="157"/>
  <c r="AU8" i="157"/>
  <c r="AT8" i="157"/>
  <c r="AS8" i="157"/>
  <c r="AR8" i="157"/>
  <c r="AQ8" i="157"/>
  <c r="AP8" i="157"/>
  <c r="AO8" i="157"/>
  <c r="AN8" i="157"/>
  <c r="AM8" i="157"/>
  <c r="AL8" i="157"/>
  <c r="AK8" i="157"/>
  <c r="AJ8" i="157"/>
  <c r="AI8" i="157"/>
  <c r="AH8" i="157"/>
  <c r="X15" i="199"/>
  <c r="P22" i="202" l="1"/>
  <c r="AH5" i="202" s="1"/>
  <c r="Q22" i="202"/>
  <c r="AI18" i="202" s="1"/>
  <c r="R22" i="202"/>
  <c r="AJ4" i="202" s="1"/>
  <c r="S22" i="202"/>
  <c r="AK4" i="202" s="1"/>
  <c r="AI19" i="202" l="1"/>
  <c r="AI16" i="202"/>
  <c r="AI15" i="202"/>
  <c r="AI14" i="202"/>
  <c r="AI13" i="202"/>
  <c r="AI12" i="202"/>
  <c r="AI11" i="202"/>
  <c r="AI10" i="202"/>
  <c r="AI9" i="202"/>
  <c r="AI8" i="202"/>
  <c r="AI7" i="202"/>
  <c r="AI6" i="202"/>
  <c r="AI5" i="202"/>
  <c r="AI4" i="202"/>
  <c r="AI21" i="202"/>
  <c r="AI17" i="202"/>
  <c r="AH21" i="202"/>
  <c r="AH19" i="202"/>
  <c r="AH17" i="202"/>
  <c r="AH14" i="202"/>
  <c r="AH12" i="202"/>
  <c r="AH8" i="202"/>
  <c r="AH4" i="202"/>
  <c r="AI20" i="202"/>
  <c r="AH20" i="202"/>
  <c r="AH18" i="202"/>
  <c r="AH16" i="202"/>
  <c r="AH15" i="202"/>
  <c r="AH13" i="202"/>
  <c r="AH11" i="202"/>
  <c r="AH10" i="202"/>
  <c r="AH9" i="202"/>
  <c r="AH7" i="202"/>
  <c r="AH6" i="202"/>
  <c r="AK21" i="202"/>
  <c r="AK20" i="202"/>
  <c r="AK19" i="202"/>
  <c r="AK18" i="202"/>
  <c r="AK17" i="202"/>
  <c r="AK16" i="202"/>
  <c r="AK15" i="202"/>
  <c r="AK14" i="202"/>
  <c r="AK13" i="202"/>
  <c r="AK12" i="202"/>
  <c r="AK11" i="202"/>
  <c r="AK10" i="202"/>
  <c r="AK9" i="202"/>
  <c r="AK8" i="202"/>
  <c r="AK7" i="202"/>
  <c r="AK6" i="202"/>
  <c r="AK5" i="202"/>
  <c r="AK22" i="202" s="1"/>
  <c r="AJ21" i="202"/>
  <c r="AJ20" i="202"/>
  <c r="AJ19" i="202"/>
  <c r="AJ18" i="202"/>
  <c r="AJ17" i="202"/>
  <c r="AJ16" i="202"/>
  <c r="AJ15" i="202"/>
  <c r="AJ14" i="202"/>
  <c r="AJ13" i="202"/>
  <c r="AJ12" i="202"/>
  <c r="AJ11" i="202"/>
  <c r="AJ10" i="202"/>
  <c r="AJ9" i="202"/>
  <c r="AJ8" i="202"/>
  <c r="AJ7" i="202"/>
  <c r="AJ6" i="202"/>
  <c r="AJ5" i="202"/>
  <c r="AJ22" i="202" s="1"/>
  <c r="R12" i="153"/>
  <c r="DF26" i="190"/>
  <c r="DE26" i="190"/>
  <c r="DD26" i="190"/>
  <c r="DF22" i="190"/>
  <c r="DE22" i="190"/>
  <c r="DD22" i="190"/>
  <c r="DF20" i="190"/>
  <c r="DE20" i="190"/>
  <c r="DD20" i="190"/>
  <c r="DF16" i="190"/>
  <c r="DE16" i="190"/>
  <c r="DD16" i="190"/>
  <c r="DF14" i="190"/>
  <c r="DE14" i="190"/>
  <c r="DD14" i="190"/>
  <c r="DF10" i="190"/>
  <c r="DE10" i="190"/>
  <c r="DD10" i="190"/>
  <c r="DF8" i="190"/>
  <c r="DE8" i="190"/>
  <c r="DD8" i="190"/>
  <c r="DF56" i="192"/>
  <c r="DE56" i="192"/>
  <c r="DD56" i="192"/>
  <c r="DF54" i="192"/>
  <c r="DE54" i="192"/>
  <c r="DD54" i="192"/>
  <c r="DF50" i="192"/>
  <c r="DE50" i="192"/>
  <c r="DD50" i="192"/>
  <c r="DF48" i="192"/>
  <c r="DE48" i="192"/>
  <c r="DD48" i="192"/>
  <c r="DF46" i="192"/>
  <c r="DE46" i="192"/>
  <c r="DD46" i="192"/>
  <c r="DF44" i="192"/>
  <c r="DE44" i="192"/>
  <c r="DD44" i="192"/>
  <c r="DF42" i="192"/>
  <c r="DE42" i="192"/>
  <c r="DD42" i="192"/>
  <c r="DF40" i="192"/>
  <c r="DE40" i="192"/>
  <c r="DD40" i="192"/>
  <c r="DF36" i="192"/>
  <c r="DE36" i="192"/>
  <c r="DD36" i="192"/>
  <c r="DF34" i="192"/>
  <c r="DE34" i="192"/>
  <c r="DD34" i="192"/>
  <c r="DF32" i="192"/>
  <c r="DE32" i="192"/>
  <c r="DD32" i="192"/>
  <c r="DF30" i="192"/>
  <c r="DE30" i="192"/>
  <c r="DD30" i="192"/>
  <c r="DF28" i="192"/>
  <c r="DE28" i="192"/>
  <c r="DD28" i="192"/>
  <c r="DF26" i="192"/>
  <c r="DE26" i="192"/>
  <c r="DD26" i="192"/>
  <c r="DF24" i="192"/>
  <c r="DE24" i="192"/>
  <c r="DD24" i="192"/>
  <c r="DF20" i="192"/>
  <c r="DE20" i="192"/>
  <c r="DD20" i="192"/>
  <c r="DF18" i="192"/>
  <c r="DE18" i="192"/>
  <c r="DD18" i="192"/>
  <c r="DF16" i="192"/>
  <c r="DE16" i="192"/>
  <c r="DD16" i="192"/>
  <c r="DF14" i="192"/>
  <c r="DE14" i="192"/>
  <c r="DD14" i="192"/>
  <c r="DF12" i="192"/>
  <c r="DE12" i="192"/>
  <c r="DD12" i="192"/>
  <c r="DF10" i="192"/>
  <c r="DE10" i="192"/>
  <c r="DD10" i="192"/>
  <c r="DF8" i="192"/>
  <c r="DE8" i="192"/>
  <c r="DD8" i="192"/>
  <c r="DF54" i="189"/>
  <c r="DE54" i="189"/>
  <c r="DD54" i="189"/>
  <c r="DF50" i="189"/>
  <c r="DE50" i="189"/>
  <c r="DD50" i="189"/>
  <c r="DF48" i="189"/>
  <c r="DE48" i="189"/>
  <c r="DD48" i="189"/>
  <c r="DF44" i="189"/>
  <c r="DE44" i="189"/>
  <c r="DD44" i="189"/>
  <c r="DF42" i="189"/>
  <c r="DE42" i="189"/>
  <c r="DD42" i="189"/>
  <c r="DF40" i="189"/>
  <c r="DE40" i="189"/>
  <c r="DD40" i="189"/>
  <c r="DF38" i="189"/>
  <c r="DE38" i="189"/>
  <c r="DD38" i="189"/>
  <c r="DF36" i="189"/>
  <c r="DE36" i="189"/>
  <c r="DD36" i="189"/>
  <c r="DF32" i="189"/>
  <c r="DE32" i="189"/>
  <c r="DD32" i="189"/>
  <c r="DF30" i="189"/>
  <c r="DE30" i="189"/>
  <c r="DD30" i="189"/>
  <c r="DF28" i="189"/>
  <c r="DE28" i="189"/>
  <c r="DD28" i="189"/>
  <c r="DF26" i="189"/>
  <c r="DE26" i="189"/>
  <c r="DD26" i="189"/>
  <c r="DF24" i="189"/>
  <c r="DE24" i="189"/>
  <c r="DD24" i="189"/>
  <c r="DF22" i="189"/>
  <c r="DE22" i="189"/>
  <c r="DD22" i="189"/>
  <c r="DF20" i="189"/>
  <c r="DE20" i="189"/>
  <c r="DD20" i="189"/>
  <c r="DF18" i="189"/>
  <c r="DE18" i="189"/>
  <c r="DD18" i="189"/>
  <c r="DF16" i="189"/>
  <c r="DE16" i="189"/>
  <c r="DD16" i="189"/>
  <c r="DF14" i="189"/>
  <c r="DE14" i="189"/>
  <c r="DD14" i="189"/>
  <c r="DF12" i="189"/>
  <c r="DE12" i="189"/>
  <c r="DD12" i="189"/>
  <c r="DF10" i="189"/>
  <c r="DE10" i="189"/>
  <c r="DD10" i="189"/>
  <c r="DF8" i="189"/>
  <c r="DE8" i="189"/>
  <c r="DD8" i="189"/>
  <c r="J121" i="155"/>
  <c r="I121" i="155"/>
  <c r="H121" i="155"/>
  <c r="G121" i="155"/>
  <c r="F121" i="155"/>
  <c r="E121" i="155"/>
  <c r="D121" i="155"/>
  <c r="C121" i="155"/>
  <c r="J119" i="155"/>
  <c r="I119" i="155"/>
  <c r="H119" i="155"/>
  <c r="G119" i="155"/>
  <c r="F119" i="155"/>
  <c r="E119" i="155"/>
  <c r="D119" i="155"/>
  <c r="C119" i="155"/>
  <c r="J117" i="155"/>
  <c r="I117" i="155"/>
  <c r="H117" i="155"/>
  <c r="G117" i="155"/>
  <c r="F117" i="155"/>
  <c r="E117" i="155"/>
  <c r="D117" i="155"/>
  <c r="C117" i="155"/>
  <c r="J58" i="155"/>
  <c r="I58" i="155"/>
  <c r="H58" i="155"/>
  <c r="G58" i="155"/>
  <c r="F58" i="155"/>
  <c r="E58" i="155"/>
  <c r="D58" i="155"/>
  <c r="C58" i="155"/>
  <c r="J56" i="155"/>
  <c r="I56" i="155"/>
  <c r="H56" i="155"/>
  <c r="G56" i="155"/>
  <c r="F56" i="155"/>
  <c r="E56" i="155"/>
  <c r="D56" i="155"/>
  <c r="C56" i="155"/>
  <c r="AI22" i="202" l="1"/>
  <c r="AH22" i="202"/>
  <c r="W15" i="199"/>
  <c r="AE8" i="153"/>
  <c r="G30" i="199"/>
  <c r="F30" i="199"/>
  <c r="E30" i="199"/>
  <c r="D30" i="199"/>
  <c r="C30" i="199"/>
  <c r="AE24" i="153"/>
  <c r="AE22" i="153"/>
  <c r="AE20" i="153"/>
  <c r="AE18" i="153"/>
  <c r="AE14" i="153"/>
  <c r="AE12" i="153"/>
  <c r="AE10" i="153"/>
  <c r="AD24" i="153"/>
  <c r="AC24" i="153"/>
  <c r="AB24" i="153"/>
  <c r="AA24" i="153"/>
  <c r="Z24" i="153"/>
  <c r="Y24" i="153"/>
  <c r="X24" i="153"/>
  <c r="W24" i="153"/>
  <c r="V24" i="153"/>
  <c r="U24" i="153"/>
  <c r="T24" i="153"/>
  <c r="S24" i="153"/>
  <c r="R24" i="153"/>
  <c r="Q24" i="153"/>
  <c r="P24" i="153"/>
  <c r="O24" i="153"/>
  <c r="N24" i="153"/>
  <c r="M24" i="153"/>
  <c r="L24" i="153"/>
  <c r="AD22" i="153"/>
  <c r="AC22" i="153"/>
  <c r="AB22" i="153"/>
  <c r="AA22" i="153"/>
  <c r="Z22" i="153"/>
  <c r="Y22" i="153"/>
  <c r="X22" i="153"/>
  <c r="W22" i="153"/>
  <c r="V22" i="153"/>
  <c r="U22" i="153"/>
  <c r="T22" i="153"/>
  <c r="S22" i="153"/>
  <c r="R22" i="153"/>
  <c r="Q22" i="153"/>
  <c r="P22" i="153"/>
  <c r="O22" i="153"/>
  <c r="N22" i="153"/>
  <c r="M22" i="153"/>
  <c r="L22" i="153"/>
  <c r="AD20" i="153"/>
  <c r="AC20" i="153"/>
  <c r="AB20" i="153"/>
  <c r="AA20" i="153"/>
  <c r="Z20" i="153"/>
  <c r="Y20" i="153"/>
  <c r="X20" i="153"/>
  <c r="W20" i="153"/>
  <c r="V20" i="153"/>
  <c r="U20" i="153"/>
  <c r="T20" i="153"/>
  <c r="S20" i="153"/>
  <c r="R20" i="153"/>
  <c r="Q20" i="153"/>
  <c r="P20" i="153"/>
  <c r="O20" i="153"/>
  <c r="N20" i="153"/>
  <c r="M20" i="153"/>
  <c r="L20" i="153"/>
  <c r="AD18" i="153"/>
  <c r="AC18" i="153"/>
  <c r="AB18" i="153"/>
  <c r="AA18" i="153"/>
  <c r="Z18" i="153"/>
  <c r="Y18" i="153"/>
  <c r="X18" i="153"/>
  <c r="W18" i="153"/>
  <c r="V18" i="153"/>
  <c r="U18" i="153"/>
  <c r="T18" i="153"/>
  <c r="S18" i="153"/>
  <c r="R18" i="153"/>
  <c r="Q18" i="153"/>
  <c r="P18" i="153"/>
  <c r="O18" i="153"/>
  <c r="N18" i="153"/>
  <c r="M18" i="153"/>
  <c r="L18" i="153"/>
  <c r="AD14" i="153"/>
  <c r="AC14" i="153"/>
  <c r="AB14" i="153"/>
  <c r="AA14" i="153"/>
  <c r="Z14" i="153"/>
  <c r="Y14" i="153"/>
  <c r="X14" i="153"/>
  <c r="W14" i="153"/>
  <c r="V14" i="153"/>
  <c r="U14" i="153"/>
  <c r="T14" i="153"/>
  <c r="S14" i="153"/>
  <c r="R14" i="153"/>
  <c r="Q14" i="153"/>
  <c r="P14" i="153"/>
  <c r="O14" i="153"/>
  <c r="N14" i="153"/>
  <c r="M14" i="153"/>
  <c r="L14" i="153"/>
  <c r="AD12" i="153"/>
  <c r="AC12" i="153"/>
  <c r="AB12" i="153"/>
  <c r="AA12" i="153"/>
  <c r="Z12" i="153"/>
  <c r="Y12" i="153"/>
  <c r="X12" i="153"/>
  <c r="W12" i="153"/>
  <c r="V12" i="153"/>
  <c r="U12" i="153"/>
  <c r="T12" i="153"/>
  <c r="S12" i="153"/>
  <c r="Q12" i="153"/>
  <c r="P12" i="153"/>
  <c r="O12" i="153"/>
  <c r="N12" i="153"/>
  <c r="M12" i="153"/>
  <c r="L12" i="153"/>
  <c r="AD10" i="153"/>
  <c r="AC10" i="153"/>
  <c r="AB10" i="153"/>
  <c r="AA10" i="153"/>
  <c r="Z10" i="153"/>
  <c r="Y10" i="153"/>
  <c r="X10" i="153"/>
  <c r="W10" i="153"/>
  <c r="V10" i="153"/>
  <c r="U10" i="153"/>
  <c r="T10" i="153"/>
  <c r="S10" i="153"/>
  <c r="R10" i="153"/>
  <c r="Q10" i="153"/>
  <c r="P10" i="153"/>
  <c r="O10" i="153"/>
  <c r="N10" i="153"/>
  <c r="M10" i="153"/>
  <c r="L10" i="153"/>
  <c r="AD8" i="153"/>
  <c r="AC8" i="153"/>
  <c r="AB8" i="153"/>
  <c r="AA8" i="153"/>
  <c r="Z8" i="153"/>
  <c r="Y8" i="153"/>
  <c r="X8" i="153"/>
  <c r="W8" i="153"/>
  <c r="V8" i="153"/>
  <c r="U8" i="153"/>
  <c r="T8" i="153"/>
  <c r="S8" i="153"/>
  <c r="R8" i="153"/>
  <c r="Q8" i="153"/>
  <c r="P8" i="153"/>
  <c r="O8" i="153"/>
  <c r="N8" i="153"/>
  <c r="M8" i="153"/>
  <c r="L8" i="153"/>
  <c r="K18" i="153"/>
  <c r="C15" i="199" l="1"/>
  <c r="K16" i="153" s="1"/>
  <c r="F15" i="199"/>
  <c r="N16" i="153" s="1"/>
  <c r="E15" i="199"/>
  <c r="M16" i="153" s="1"/>
  <c r="D15" i="199"/>
  <c r="L16" i="153" s="1"/>
  <c r="E8" i="205"/>
  <c r="AU87" i="133"/>
  <c r="AU86" i="133"/>
  <c r="AU85" i="133"/>
  <c r="AU84" i="133"/>
  <c r="AU83" i="133"/>
  <c r="AU82" i="133"/>
  <c r="AU81" i="133"/>
  <c r="AU80" i="133"/>
  <c r="AU79" i="133"/>
  <c r="AY84" i="133" l="1"/>
  <c r="AX84" i="133"/>
  <c r="K24" i="153" l="1"/>
  <c r="K22" i="153"/>
  <c r="K20" i="153"/>
  <c r="K14" i="153"/>
  <c r="K12" i="153"/>
  <c r="K10" i="153"/>
  <c r="K8" i="153"/>
  <c r="CC38" i="170"/>
  <c r="CC36" i="170"/>
  <c r="CC34" i="170"/>
  <c r="CC32" i="170"/>
  <c r="CC30" i="170"/>
  <c r="CC28" i="170"/>
  <c r="CC26" i="170"/>
  <c r="CC24" i="170"/>
  <c r="CC22" i="170"/>
  <c r="CC20" i="170"/>
  <c r="CC18" i="170"/>
  <c r="CC16" i="170"/>
  <c r="CC14" i="170"/>
  <c r="CC12" i="170"/>
  <c r="CC10" i="170"/>
  <c r="CC8" i="170"/>
  <c r="BB38" i="170"/>
  <c r="BB36" i="170"/>
  <c r="BB34" i="170"/>
  <c r="BB32" i="170"/>
  <c r="BB30" i="170"/>
  <c r="BB28" i="170"/>
  <c r="BB26" i="170"/>
  <c r="BB24" i="170"/>
  <c r="BB22" i="170"/>
  <c r="BB20" i="170"/>
  <c r="BB18" i="170"/>
  <c r="BB16" i="170"/>
  <c r="BB14" i="170"/>
  <c r="BB12" i="170"/>
  <c r="BB10" i="170"/>
  <c r="BB8" i="170"/>
  <c r="AA38" i="170"/>
  <c r="AA36" i="170"/>
  <c r="AA34" i="170"/>
  <c r="AA32" i="170"/>
  <c r="AA30" i="170"/>
  <c r="AA28" i="170"/>
  <c r="AA26" i="170"/>
  <c r="AA24" i="170"/>
  <c r="AA22" i="170"/>
  <c r="AA20" i="170"/>
  <c r="AA18" i="170"/>
  <c r="AA16" i="170"/>
  <c r="AA14" i="170"/>
  <c r="AA12" i="170"/>
  <c r="AA10" i="170"/>
  <c r="AA8" i="170"/>
  <c r="Y38" i="170"/>
  <c r="X38" i="170"/>
  <c r="W38" i="170"/>
  <c r="V38" i="170"/>
  <c r="U38" i="170"/>
  <c r="T38" i="170"/>
  <c r="S38" i="170"/>
  <c r="R38" i="170"/>
  <c r="Q38" i="170"/>
  <c r="P38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Y36" i="170"/>
  <c r="X36" i="170"/>
  <c r="W36" i="170"/>
  <c r="V36" i="170"/>
  <c r="U36" i="170"/>
  <c r="T36" i="170"/>
  <c r="S36" i="170"/>
  <c r="R36" i="170"/>
  <c r="Q36" i="170"/>
  <c r="P36" i="170"/>
  <c r="O36" i="170"/>
  <c r="N36" i="170"/>
  <c r="M36" i="170"/>
  <c r="L36" i="170"/>
  <c r="K36" i="170"/>
  <c r="J36" i="170"/>
  <c r="I36" i="170"/>
  <c r="H36" i="170"/>
  <c r="G36" i="170"/>
  <c r="F36" i="170"/>
  <c r="E36" i="170"/>
  <c r="D36" i="170"/>
  <c r="C36" i="170"/>
  <c r="Y34" i="170"/>
  <c r="X34" i="170"/>
  <c r="W34" i="170"/>
  <c r="V34" i="170"/>
  <c r="U34" i="170"/>
  <c r="T34" i="170"/>
  <c r="S34" i="170"/>
  <c r="R34" i="170"/>
  <c r="Q34" i="170"/>
  <c r="P34" i="170"/>
  <c r="O34" i="170"/>
  <c r="N34" i="170"/>
  <c r="M34" i="170"/>
  <c r="L34" i="170"/>
  <c r="K34" i="170"/>
  <c r="J34" i="170"/>
  <c r="I34" i="170"/>
  <c r="H34" i="170"/>
  <c r="G34" i="170"/>
  <c r="F34" i="170"/>
  <c r="E34" i="170"/>
  <c r="D34" i="170"/>
  <c r="C34" i="170"/>
  <c r="Y32" i="170"/>
  <c r="X32" i="170"/>
  <c r="W32" i="170"/>
  <c r="V32" i="170"/>
  <c r="U32" i="170"/>
  <c r="T32" i="170"/>
  <c r="S32" i="170"/>
  <c r="R32" i="170"/>
  <c r="Q32" i="170"/>
  <c r="P32" i="170"/>
  <c r="O32" i="170"/>
  <c r="N32" i="170"/>
  <c r="M32" i="170"/>
  <c r="L32" i="170"/>
  <c r="K32" i="170"/>
  <c r="J32" i="170"/>
  <c r="I32" i="170"/>
  <c r="H32" i="170"/>
  <c r="G32" i="170"/>
  <c r="F32" i="170"/>
  <c r="E32" i="170"/>
  <c r="D32" i="170"/>
  <c r="C32" i="170"/>
  <c r="Y30" i="170"/>
  <c r="X30" i="170"/>
  <c r="W30" i="170"/>
  <c r="V30" i="170"/>
  <c r="U30" i="170"/>
  <c r="T30" i="170"/>
  <c r="S30" i="170"/>
  <c r="R30" i="170"/>
  <c r="Q30" i="170"/>
  <c r="P30" i="170"/>
  <c r="O30" i="170"/>
  <c r="N30" i="170"/>
  <c r="M30" i="170"/>
  <c r="L30" i="170"/>
  <c r="K30" i="170"/>
  <c r="J30" i="170"/>
  <c r="I30" i="170"/>
  <c r="H30" i="170"/>
  <c r="G30" i="170"/>
  <c r="F30" i="170"/>
  <c r="E30" i="170"/>
  <c r="D30" i="170"/>
  <c r="C30" i="170"/>
  <c r="Y28" i="170"/>
  <c r="X28" i="170"/>
  <c r="W28" i="170"/>
  <c r="V28" i="170"/>
  <c r="U28" i="170"/>
  <c r="T28" i="170"/>
  <c r="S28" i="170"/>
  <c r="R28" i="170"/>
  <c r="Q28" i="170"/>
  <c r="P28" i="170"/>
  <c r="O28" i="170"/>
  <c r="N28" i="170"/>
  <c r="M28" i="170"/>
  <c r="L28" i="170"/>
  <c r="K28" i="170"/>
  <c r="J28" i="170"/>
  <c r="I28" i="170"/>
  <c r="H28" i="170"/>
  <c r="G28" i="170"/>
  <c r="F28" i="170"/>
  <c r="E28" i="170"/>
  <c r="D28" i="170"/>
  <c r="C28" i="170"/>
  <c r="Y26" i="170"/>
  <c r="X26" i="170"/>
  <c r="W26" i="170"/>
  <c r="V26" i="170"/>
  <c r="U26" i="170"/>
  <c r="T26" i="170"/>
  <c r="S26" i="170"/>
  <c r="R26" i="170"/>
  <c r="Q26" i="170"/>
  <c r="P26" i="170"/>
  <c r="O26" i="170"/>
  <c r="N26" i="170"/>
  <c r="M26" i="170"/>
  <c r="L26" i="170"/>
  <c r="K26" i="170"/>
  <c r="J26" i="170"/>
  <c r="I26" i="170"/>
  <c r="H26" i="170"/>
  <c r="G26" i="170"/>
  <c r="F26" i="170"/>
  <c r="E26" i="170"/>
  <c r="D26" i="170"/>
  <c r="C26" i="170"/>
  <c r="Y24" i="170"/>
  <c r="X24" i="170"/>
  <c r="W24" i="170"/>
  <c r="V24" i="170"/>
  <c r="U24" i="170"/>
  <c r="T24" i="170"/>
  <c r="S24" i="170"/>
  <c r="R24" i="170"/>
  <c r="Q24" i="170"/>
  <c r="P24" i="170"/>
  <c r="O24" i="170"/>
  <c r="N24" i="170"/>
  <c r="M24" i="170"/>
  <c r="L24" i="170"/>
  <c r="K24" i="170"/>
  <c r="J24" i="170"/>
  <c r="I24" i="170"/>
  <c r="H24" i="170"/>
  <c r="G24" i="170"/>
  <c r="F24" i="170"/>
  <c r="E24" i="170"/>
  <c r="D24" i="170"/>
  <c r="C24" i="170"/>
  <c r="Y22" i="170"/>
  <c r="X22" i="170"/>
  <c r="W22" i="170"/>
  <c r="V22" i="170"/>
  <c r="U22" i="170"/>
  <c r="T22" i="170"/>
  <c r="S22" i="170"/>
  <c r="R22" i="170"/>
  <c r="Q22" i="170"/>
  <c r="P22" i="170"/>
  <c r="O22" i="170"/>
  <c r="N22" i="170"/>
  <c r="M22" i="170"/>
  <c r="L22" i="170"/>
  <c r="K22" i="170"/>
  <c r="J22" i="170"/>
  <c r="I22" i="170"/>
  <c r="H22" i="170"/>
  <c r="G22" i="170"/>
  <c r="F22" i="170"/>
  <c r="E22" i="170"/>
  <c r="D22" i="170"/>
  <c r="C22" i="170"/>
  <c r="Y20" i="170"/>
  <c r="X20" i="170"/>
  <c r="W20" i="170"/>
  <c r="V20" i="170"/>
  <c r="U20" i="170"/>
  <c r="T20" i="170"/>
  <c r="S20" i="170"/>
  <c r="R20" i="170"/>
  <c r="Q20" i="170"/>
  <c r="P20" i="170"/>
  <c r="O20" i="170"/>
  <c r="N20" i="170"/>
  <c r="M20" i="170"/>
  <c r="L20" i="170"/>
  <c r="K20" i="170"/>
  <c r="J20" i="170"/>
  <c r="I20" i="170"/>
  <c r="H20" i="170"/>
  <c r="G20" i="170"/>
  <c r="F20" i="170"/>
  <c r="E20" i="170"/>
  <c r="D20" i="170"/>
  <c r="C20" i="170"/>
  <c r="Y18" i="170"/>
  <c r="X18" i="170"/>
  <c r="W18" i="170"/>
  <c r="V18" i="170"/>
  <c r="U18" i="170"/>
  <c r="T18" i="170"/>
  <c r="S18" i="170"/>
  <c r="R18" i="170"/>
  <c r="Q18" i="170"/>
  <c r="P18" i="170"/>
  <c r="O18" i="170"/>
  <c r="N18" i="170"/>
  <c r="M18" i="170"/>
  <c r="L18" i="170"/>
  <c r="K18" i="170"/>
  <c r="J18" i="170"/>
  <c r="I18" i="170"/>
  <c r="H18" i="170"/>
  <c r="G18" i="170"/>
  <c r="F18" i="170"/>
  <c r="E18" i="170"/>
  <c r="D18" i="170"/>
  <c r="C18" i="170"/>
  <c r="Y16" i="170"/>
  <c r="X16" i="170"/>
  <c r="W16" i="170"/>
  <c r="V16" i="170"/>
  <c r="U16" i="170"/>
  <c r="T16" i="170"/>
  <c r="S16" i="170"/>
  <c r="R16" i="170"/>
  <c r="Q16" i="170"/>
  <c r="P16" i="170"/>
  <c r="O16" i="170"/>
  <c r="N16" i="170"/>
  <c r="M16" i="170"/>
  <c r="L16" i="170"/>
  <c r="K16" i="170"/>
  <c r="J16" i="170"/>
  <c r="I16" i="170"/>
  <c r="H16" i="170"/>
  <c r="G16" i="170"/>
  <c r="F16" i="170"/>
  <c r="E16" i="170"/>
  <c r="D16" i="170"/>
  <c r="C16" i="170"/>
  <c r="Y14" i="170"/>
  <c r="X14" i="170"/>
  <c r="W14" i="170"/>
  <c r="V14" i="170"/>
  <c r="U14" i="170"/>
  <c r="T14" i="170"/>
  <c r="S14" i="170"/>
  <c r="R14" i="170"/>
  <c r="Q14" i="170"/>
  <c r="P14" i="170"/>
  <c r="O14" i="170"/>
  <c r="N14" i="170"/>
  <c r="M14" i="170"/>
  <c r="L14" i="170"/>
  <c r="K14" i="170"/>
  <c r="J14" i="170"/>
  <c r="I14" i="170"/>
  <c r="H14" i="170"/>
  <c r="G14" i="170"/>
  <c r="F14" i="170"/>
  <c r="E14" i="170"/>
  <c r="D14" i="170"/>
  <c r="C14" i="170"/>
  <c r="Y12" i="170"/>
  <c r="X12" i="170"/>
  <c r="W12" i="170"/>
  <c r="V12" i="170"/>
  <c r="U12" i="170"/>
  <c r="T12" i="170"/>
  <c r="S12" i="170"/>
  <c r="R12" i="170"/>
  <c r="Q12" i="170"/>
  <c r="P12" i="170"/>
  <c r="O12" i="170"/>
  <c r="N12" i="170"/>
  <c r="M12" i="170"/>
  <c r="L12" i="170"/>
  <c r="K12" i="170"/>
  <c r="J12" i="170"/>
  <c r="I12" i="170"/>
  <c r="H12" i="170"/>
  <c r="G12" i="170"/>
  <c r="F12" i="170"/>
  <c r="E12" i="170"/>
  <c r="D12" i="170"/>
  <c r="C12" i="170"/>
  <c r="Y10" i="170"/>
  <c r="X10" i="170"/>
  <c r="W10" i="170"/>
  <c r="V10" i="170"/>
  <c r="U10" i="170"/>
  <c r="T10" i="170"/>
  <c r="S10" i="170"/>
  <c r="R10" i="170"/>
  <c r="Q10" i="170"/>
  <c r="P10" i="170"/>
  <c r="O10" i="170"/>
  <c r="N10" i="170"/>
  <c r="M10" i="170"/>
  <c r="L10" i="170"/>
  <c r="K10" i="170"/>
  <c r="J10" i="170"/>
  <c r="I10" i="170"/>
  <c r="H10" i="170"/>
  <c r="G10" i="170"/>
  <c r="F10" i="170"/>
  <c r="E10" i="170"/>
  <c r="D10" i="170"/>
  <c r="C10" i="170"/>
  <c r="Y8" i="170"/>
  <c r="X8" i="170"/>
  <c r="W8" i="170"/>
  <c r="V8" i="170"/>
  <c r="U8" i="170"/>
  <c r="T8" i="170"/>
  <c r="S8" i="170"/>
  <c r="R8" i="170"/>
  <c r="Q8" i="170"/>
  <c r="P8" i="170"/>
  <c r="O8" i="170"/>
  <c r="N8" i="170"/>
  <c r="M8" i="170"/>
  <c r="L8" i="170"/>
  <c r="K8" i="170"/>
  <c r="J8" i="170"/>
  <c r="I8" i="170"/>
  <c r="H8" i="170"/>
  <c r="G8" i="170"/>
  <c r="F8" i="170"/>
  <c r="E8" i="170"/>
  <c r="D8" i="170"/>
  <c r="C8" i="170"/>
  <c r="B38" i="170"/>
  <c r="B36" i="170"/>
  <c r="B34" i="170"/>
  <c r="B32" i="170"/>
  <c r="B30" i="170"/>
  <c r="B28" i="170"/>
  <c r="B26" i="170"/>
  <c r="B24" i="170"/>
  <c r="B22" i="170"/>
  <c r="B20" i="170"/>
  <c r="B18" i="170"/>
  <c r="B16" i="170"/>
  <c r="B14" i="170"/>
  <c r="B12" i="170"/>
  <c r="B10" i="170"/>
  <c r="B8" i="170"/>
  <c r="DK64" i="205"/>
  <c r="DJ64" i="205"/>
  <c r="DI64" i="205"/>
  <c r="DH64" i="205"/>
  <c r="DG64" i="205"/>
  <c r="DF64" i="205"/>
  <c r="DE64" i="205"/>
  <c r="DD64" i="205"/>
  <c r="DC64" i="205"/>
  <c r="DB64" i="205"/>
  <c r="DA64" i="205"/>
  <c r="CZ64" i="205"/>
  <c r="CY64" i="205"/>
  <c r="CX64" i="205"/>
  <c r="CW64" i="205"/>
  <c r="CV64" i="205"/>
  <c r="CU64" i="205"/>
  <c r="CT64" i="205"/>
  <c r="CS64" i="205"/>
  <c r="CR64" i="205"/>
  <c r="CQ64" i="205"/>
  <c r="CP64" i="205"/>
  <c r="CO64" i="205"/>
  <c r="CJ64" i="205"/>
  <c r="CI64" i="205"/>
  <c r="CH64" i="205"/>
  <c r="DK62" i="205"/>
  <c r="DJ62" i="205"/>
  <c r="DI62" i="205"/>
  <c r="DH62" i="205"/>
  <c r="DG62" i="205"/>
  <c r="DF62" i="205"/>
  <c r="DE62" i="205"/>
  <c r="DD62" i="205"/>
  <c r="DC62" i="205"/>
  <c r="DB62" i="205"/>
  <c r="DA62" i="205"/>
  <c r="CZ62" i="205"/>
  <c r="CY62" i="205"/>
  <c r="CX62" i="205"/>
  <c r="CW62" i="205"/>
  <c r="CV62" i="205"/>
  <c r="CU62" i="205"/>
  <c r="CT62" i="205"/>
  <c r="CS62" i="205"/>
  <c r="CR62" i="205"/>
  <c r="CQ62" i="205"/>
  <c r="CP62" i="205"/>
  <c r="CO62" i="205"/>
  <c r="CJ62" i="205"/>
  <c r="CI62" i="205"/>
  <c r="CH62" i="205"/>
  <c r="DK60" i="205"/>
  <c r="DJ60" i="205"/>
  <c r="DI60" i="205"/>
  <c r="DH60" i="205"/>
  <c r="DG60" i="205"/>
  <c r="DF60" i="205"/>
  <c r="DE60" i="205"/>
  <c r="DD60" i="205"/>
  <c r="DC60" i="205"/>
  <c r="DB60" i="205"/>
  <c r="DA60" i="205"/>
  <c r="CZ60" i="205"/>
  <c r="CY60" i="205"/>
  <c r="CX60" i="205"/>
  <c r="CW60" i="205"/>
  <c r="CV60" i="205"/>
  <c r="CU60" i="205"/>
  <c r="CT60" i="205"/>
  <c r="CS60" i="205"/>
  <c r="CR60" i="205"/>
  <c r="CQ60" i="205"/>
  <c r="CP60" i="205"/>
  <c r="CO60" i="205"/>
  <c r="CJ60" i="205"/>
  <c r="CI60" i="205"/>
  <c r="CH60" i="205"/>
  <c r="DK58" i="205"/>
  <c r="DJ58" i="205"/>
  <c r="DI58" i="205"/>
  <c r="DH58" i="205"/>
  <c r="DG58" i="205"/>
  <c r="DF58" i="205"/>
  <c r="DE58" i="205"/>
  <c r="DD58" i="205"/>
  <c r="DC58" i="205"/>
  <c r="DB58" i="205"/>
  <c r="DA58" i="205"/>
  <c r="CZ58" i="205"/>
  <c r="CY58" i="205"/>
  <c r="CX58" i="205"/>
  <c r="CW58" i="205"/>
  <c r="CV58" i="205"/>
  <c r="CU58" i="205"/>
  <c r="CT58" i="205"/>
  <c r="CS58" i="205"/>
  <c r="CR58" i="205"/>
  <c r="CQ58" i="205"/>
  <c r="CP58" i="205"/>
  <c r="CO58" i="205"/>
  <c r="CJ58" i="205"/>
  <c r="CI58" i="205"/>
  <c r="CH58" i="205"/>
  <c r="DK56" i="205"/>
  <c r="DJ56" i="205"/>
  <c r="DI56" i="205"/>
  <c r="DH56" i="205"/>
  <c r="DG56" i="205"/>
  <c r="DF56" i="205"/>
  <c r="DE56" i="205"/>
  <c r="DD56" i="205"/>
  <c r="DC56" i="205"/>
  <c r="DB56" i="205"/>
  <c r="DA56" i="205"/>
  <c r="CZ56" i="205"/>
  <c r="CY56" i="205"/>
  <c r="CX56" i="205"/>
  <c r="CW56" i="205"/>
  <c r="CV56" i="205"/>
  <c r="CU56" i="205"/>
  <c r="CT56" i="205"/>
  <c r="CS56" i="205"/>
  <c r="CR56" i="205"/>
  <c r="CQ56" i="205"/>
  <c r="CP56" i="205"/>
  <c r="CO56" i="205"/>
  <c r="CJ56" i="205"/>
  <c r="CI56" i="205"/>
  <c r="CH56" i="205"/>
  <c r="DK54" i="205"/>
  <c r="DJ54" i="205"/>
  <c r="DI54" i="205"/>
  <c r="DH54" i="205"/>
  <c r="DG54" i="205"/>
  <c r="DF54" i="205"/>
  <c r="DE54" i="205"/>
  <c r="DD54" i="205"/>
  <c r="DC54" i="205"/>
  <c r="DB54" i="205"/>
  <c r="DA54" i="205"/>
  <c r="CZ54" i="205"/>
  <c r="CY54" i="205"/>
  <c r="CX54" i="205"/>
  <c r="CW54" i="205"/>
  <c r="CV54" i="205"/>
  <c r="CU54" i="205"/>
  <c r="CT54" i="205"/>
  <c r="CS54" i="205"/>
  <c r="CR54" i="205"/>
  <c r="CQ54" i="205"/>
  <c r="CP54" i="205"/>
  <c r="CO54" i="205"/>
  <c r="CJ54" i="205"/>
  <c r="CI54" i="205"/>
  <c r="CH54" i="205"/>
  <c r="DK52" i="205"/>
  <c r="DJ52" i="205"/>
  <c r="DI52" i="205"/>
  <c r="DH52" i="205"/>
  <c r="DG52" i="205"/>
  <c r="DF52" i="205"/>
  <c r="DE52" i="205"/>
  <c r="DD52" i="205"/>
  <c r="DC52" i="205"/>
  <c r="DB52" i="205"/>
  <c r="DA52" i="205"/>
  <c r="CZ52" i="205"/>
  <c r="CY52" i="205"/>
  <c r="CX52" i="205"/>
  <c r="CW52" i="205"/>
  <c r="CV52" i="205"/>
  <c r="CU52" i="205"/>
  <c r="CT52" i="205"/>
  <c r="CS52" i="205"/>
  <c r="CR52" i="205"/>
  <c r="CQ52" i="205"/>
  <c r="CP52" i="205"/>
  <c r="CO52" i="205"/>
  <c r="CJ52" i="205"/>
  <c r="CI52" i="205"/>
  <c r="CH52" i="205"/>
  <c r="DK50" i="205"/>
  <c r="DJ50" i="205"/>
  <c r="DI50" i="205"/>
  <c r="DH50" i="205"/>
  <c r="DG50" i="205"/>
  <c r="DF50" i="205"/>
  <c r="DE50" i="205"/>
  <c r="DD50" i="205"/>
  <c r="DC50" i="205"/>
  <c r="DB50" i="205"/>
  <c r="DA50" i="205"/>
  <c r="CZ50" i="205"/>
  <c r="CY50" i="205"/>
  <c r="CX50" i="205"/>
  <c r="CW50" i="205"/>
  <c r="CV50" i="205"/>
  <c r="CU50" i="205"/>
  <c r="CT50" i="205"/>
  <c r="CS50" i="205"/>
  <c r="CR50" i="205"/>
  <c r="CQ50" i="205"/>
  <c r="CP50" i="205"/>
  <c r="CO50" i="205"/>
  <c r="CJ50" i="205"/>
  <c r="CI50" i="205"/>
  <c r="CH50" i="205"/>
  <c r="DK48" i="205"/>
  <c r="DJ48" i="205"/>
  <c r="DI48" i="205"/>
  <c r="DH48" i="205"/>
  <c r="DG48" i="205"/>
  <c r="DF48" i="205"/>
  <c r="DE48" i="205"/>
  <c r="DD48" i="205"/>
  <c r="DC48" i="205"/>
  <c r="DB48" i="205"/>
  <c r="DA48" i="205"/>
  <c r="CZ48" i="205"/>
  <c r="CY48" i="205"/>
  <c r="CX48" i="205"/>
  <c r="CW48" i="205"/>
  <c r="CV48" i="205"/>
  <c r="CU48" i="205"/>
  <c r="CT48" i="205"/>
  <c r="CS48" i="205"/>
  <c r="CR48" i="205"/>
  <c r="CQ48" i="205"/>
  <c r="CP48" i="205"/>
  <c r="CO48" i="205"/>
  <c r="CJ48" i="205"/>
  <c r="CI48" i="205"/>
  <c r="CH48" i="205"/>
  <c r="DK46" i="205"/>
  <c r="DJ46" i="205"/>
  <c r="DI46" i="205"/>
  <c r="DH46" i="205"/>
  <c r="DG46" i="205"/>
  <c r="DF46" i="205"/>
  <c r="DE46" i="205"/>
  <c r="DD46" i="205"/>
  <c r="DC46" i="205"/>
  <c r="DB46" i="205"/>
  <c r="DA46" i="205"/>
  <c r="CZ46" i="205"/>
  <c r="CY46" i="205"/>
  <c r="CX46" i="205"/>
  <c r="CW46" i="205"/>
  <c r="CV46" i="205"/>
  <c r="CU46" i="205"/>
  <c r="CT46" i="205"/>
  <c r="CS46" i="205"/>
  <c r="CR46" i="205"/>
  <c r="CQ46" i="205"/>
  <c r="CP46" i="205"/>
  <c r="CO46" i="205"/>
  <c r="CJ46" i="205"/>
  <c r="CI46" i="205"/>
  <c r="CH46" i="205"/>
  <c r="DK44" i="205"/>
  <c r="DJ44" i="205"/>
  <c r="DI44" i="205"/>
  <c r="DH44" i="205"/>
  <c r="DG44" i="205"/>
  <c r="DF44" i="205"/>
  <c r="DE44" i="205"/>
  <c r="DD44" i="205"/>
  <c r="DC44" i="205"/>
  <c r="DB44" i="205"/>
  <c r="DA44" i="205"/>
  <c r="CZ44" i="205"/>
  <c r="CY44" i="205"/>
  <c r="CX44" i="205"/>
  <c r="CW44" i="205"/>
  <c r="CV44" i="205"/>
  <c r="CU44" i="205"/>
  <c r="CT44" i="205"/>
  <c r="CS44" i="205"/>
  <c r="CR44" i="205"/>
  <c r="CQ44" i="205"/>
  <c r="CP44" i="205"/>
  <c r="CO44" i="205"/>
  <c r="CJ44" i="205"/>
  <c r="CI44" i="205"/>
  <c r="CH44" i="205"/>
  <c r="DK42" i="205"/>
  <c r="DJ42" i="205"/>
  <c r="DI42" i="205"/>
  <c r="DH42" i="205"/>
  <c r="DG42" i="205"/>
  <c r="DF42" i="205"/>
  <c r="DE42" i="205"/>
  <c r="DD42" i="205"/>
  <c r="DC42" i="205"/>
  <c r="DB42" i="205"/>
  <c r="DA42" i="205"/>
  <c r="CZ42" i="205"/>
  <c r="CY42" i="205"/>
  <c r="CX42" i="205"/>
  <c r="CW42" i="205"/>
  <c r="CV42" i="205"/>
  <c r="CU42" i="205"/>
  <c r="CT42" i="205"/>
  <c r="CS42" i="205"/>
  <c r="CR42" i="205"/>
  <c r="CQ42" i="205"/>
  <c r="CP42" i="205"/>
  <c r="CO42" i="205"/>
  <c r="CJ42" i="205"/>
  <c r="CI42" i="205"/>
  <c r="CH42" i="205"/>
  <c r="DK40" i="205"/>
  <c r="DJ40" i="205"/>
  <c r="DI40" i="205"/>
  <c r="DH40" i="205"/>
  <c r="DG40" i="205"/>
  <c r="DF40" i="205"/>
  <c r="DE40" i="205"/>
  <c r="DD40" i="205"/>
  <c r="DC40" i="205"/>
  <c r="DB40" i="205"/>
  <c r="DA40" i="205"/>
  <c r="CZ40" i="205"/>
  <c r="CY40" i="205"/>
  <c r="CX40" i="205"/>
  <c r="CW40" i="205"/>
  <c r="CV40" i="205"/>
  <c r="CU40" i="205"/>
  <c r="CT40" i="205"/>
  <c r="CS40" i="205"/>
  <c r="CR40" i="205"/>
  <c r="CQ40" i="205"/>
  <c r="CP40" i="205"/>
  <c r="CO40" i="205"/>
  <c r="CJ40" i="205"/>
  <c r="CI40" i="205"/>
  <c r="CH40" i="205"/>
  <c r="DK38" i="205"/>
  <c r="DJ38" i="205"/>
  <c r="DI38" i="205"/>
  <c r="DH38" i="205"/>
  <c r="DG38" i="205"/>
  <c r="DF38" i="205"/>
  <c r="DE38" i="205"/>
  <c r="DD38" i="205"/>
  <c r="DC38" i="205"/>
  <c r="DB38" i="205"/>
  <c r="DA38" i="205"/>
  <c r="CZ38" i="205"/>
  <c r="CY38" i="205"/>
  <c r="CX38" i="205"/>
  <c r="CW38" i="205"/>
  <c r="CV38" i="205"/>
  <c r="CU38" i="205"/>
  <c r="CT38" i="205"/>
  <c r="CS38" i="205"/>
  <c r="CR38" i="205"/>
  <c r="CQ38" i="205"/>
  <c r="CP38" i="205"/>
  <c r="CO38" i="205"/>
  <c r="CJ38" i="205"/>
  <c r="CI38" i="205"/>
  <c r="CH38" i="205"/>
  <c r="DK36" i="205"/>
  <c r="DJ36" i="205"/>
  <c r="DI36" i="205"/>
  <c r="DH36" i="205"/>
  <c r="DG36" i="205"/>
  <c r="DF36" i="205"/>
  <c r="DE36" i="205"/>
  <c r="DD36" i="205"/>
  <c r="DC36" i="205"/>
  <c r="DB36" i="205"/>
  <c r="DA36" i="205"/>
  <c r="CZ36" i="205"/>
  <c r="CY36" i="205"/>
  <c r="CX36" i="205"/>
  <c r="CW36" i="205"/>
  <c r="CV36" i="205"/>
  <c r="CU36" i="205"/>
  <c r="CT36" i="205"/>
  <c r="CS36" i="205"/>
  <c r="CR36" i="205"/>
  <c r="CQ36" i="205"/>
  <c r="CP36" i="205"/>
  <c r="CO36" i="205"/>
  <c r="CJ36" i="205"/>
  <c r="CI36" i="205"/>
  <c r="CH36" i="205"/>
  <c r="DK34" i="205"/>
  <c r="DJ34" i="205"/>
  <c r="DI34" i="205"/>
  <c r="DH34" i="205"/>
  <c r="DG34" i="205"/>
  <c r="DF34" i="205"/>
  <c r="DE34" i="205"/>
  <c r="DD34" i="205"/>
  <c r="DC34" i="205"/>
  <c r="DB34" i="205"/>
  <c r="DA34" i="205"/>
  <c r="CZ34" i="205"/>
  <c r="CY34" i="205"/>
  <c r="CX34" i="205"/>
  <c r="CW34" i="205"/>
  <c r="CV34" i="205"/>
  <c r="CU34" i="205"/>
  <c r="CT34" i="205"/>
  <c r="CS34" i="205"/>
  <c r="CR34" i="205"/>
  <c r="CQ34" i="205"/>
  <c r="CP34" i="205"/>
  <c r="CO34" i="205"/>
  <c r="CJ34" i="205"/>
  <c r="CI34" i="205"/>
  <c r="CH34" i="205"/>
  <c r="DK32" i="205"/>
  <c r="DJ32" i="205"/>
  <c r="DI32" i="205"/>
  <c r="DH32" i="205"/>
  <c r="DG32" i="205"/>
  <c r="DF32" i="205"/>
  <c r="DE32" i="205"/>
  <c r="DD32" i="205"/>
  <c r="DC32" i="205"/>
  <c r="DB32" i="205"/>
  <c r="DA32" i="205"/>
  <c r="CZ32" i="205"/>
  <c r="CY32" i="205"/>
  <c r="CX32" i="205"/>
  <c r="CW32" i="205"/>
  <c r="CV32" i="205"/>
  <c r="CU32" i="205"/>
  <c r="CT32" i="205"/>
  <c r="CS32" i="205"/>
  <c r="CR32" i="205"/>
  <c r="CQ32" i="205"/>
  <c r="CP32" i="205"/>
  <c r="CO32" i="205"/>
  <c r="CJ32" i="205"/>
  <c r="CI32" i="205"/>
  <c r="CH32" i="205"/>
  <c r="DK30" i="205"/>
  <c r="DJ30" i="205"/>
  <c r="DI30" i="205"/>
  <c r="DH30" i="205"/>
  <c r="DG30" i="205"/>
  <c r="DF30" i="205"/>
  <c r="DE30" i="205"/>
  <c r="DD30" i="205"/>
  <c r="DC30" i="205"/>
  <c r="DB30" i="205"/>
  <c r="DA30" i="205"/>
  <c r="CZ30" i="205"/>
  <c r="CY30" i="205"/>
  <c r="CX30" i="205"/>
  <c r="CW30" i="205"/>
  <c r="CV30" i="205"/>
  <c r="CU30" i="205"/>
  <c r="CT30" i="205"/>
  <c r="CS30" i="205"/>
  <c r="CR30" i="205"/>
  <c r="CQ30" i="205"/>
  <c r="CP30" i="205"/>
  <c r="CO30" i="205"/>
  <c r="CJ30" i="205"/>
  <c r="CI30" i="205"/>
  <c r="CH30" i="205"/>
  <c r="DK28" i="205"/>
  <c r="DJ28" i="205"/>
  <c r="DI28" i="205"/>
  <c r="DH28" i="205"/>
  <c r="DG28" i="205"/>
  <c r="DF28" i="205"/>
  <c r="DE28" i="205"/>
  <c r="DD28" i="205"/>
  <c r="DC28" i="205"/>
  <c r="DB28" i="205"/>
  <c r="DA28" i="205"/>
  <c r="CZ28" i="205"/>
  <c r="CY28" i="205"/>
  <c r="CX28" i="205"/>
  <c r="CW28" i="205"/>
  <c r="CV28" i="205"/>
  <c r="CU28" i="205"/>
  <c r="CT28" i="205"/>
  <c r="CS28" i="205"/>
  <c r="CR28" i="205"/>
  <c r="CQ28" i="205"/>
  <c r="CP28" i="205"/>
  <c r="CO28" i="205"/>
  <c r="CJ28" i="205"/>
  <c r="CI28" i="205"/>
  <c r="CH28" i="205"/>
  <c r="DK26" i="205"/>
  <c r="DJ26" i="205"/>
  <c r="DI26" i="205"/>
  <c r="DH26" i="205"/>
  <c r="DG26" i="205"/>
  <c r="DF26" i="205"/>
  <c r="DE26" i="205"/>
  <c r="DD26" i="205"/>
  <c r="DC26" i="205"/>
  <c r="DB26" i="205"/>
  <c r="DA26" i="205"/>
  <c r="CZ26" i="205"/>
  <c r="CY26" i="205"/>
  <c r="CX26" i="205"/>
  <c r="CW26" i="205"/>
  <c r="CV26" i="205"/>
  <c r="CU26" i="205"/>
  <c r="CT26" i="205"/>
  <c r="CS26" i="205"/>
  <c r="CR26" i="205"/>
  <c r="CQ26" i="205"/>
  <c r="CP26" i="205"/>
  <c r="CO26" i="205"/>
  <c r="CJ26" i="205"/>
  <c r="CI26" i="205"/>
  <c r="CH26" i="205"/>
  <c r="DK24" i="205"/>
  <c r="DJ24" i="205"/>
  <c r="DI24" i="205"/>
  <c r="DH24" i="205"/>
  <c r="DG24" i="205"/>
  <c r="DF24" i="205"/>
  <c r="DE24" i="205"/>
  <c r="DD24" i="205"/>
  <c r="DC24" i="205"/>
  <c r="DB24" i="205"/>
  <c r="DA24" i="205"/>
  <c r="CZ24" i="205"/>
  <c r="CY24" i="205"/>
  <c r="CX24" i="205"/>
  <c r="CW24" i="205"/>
  <c r="CV24" i="205"/>
  <c r="CU24" i="205"/>
  <c r="CT24" i="205"/>
  <c r="CS24" i="205"/>
  <c r="CR24" i="205"/>
  <c r="CQ24" i="205"/>
  <c r="CP24" i="205"/>
  <c r="CO24" i="205"/>
  <c r="CJ24" i="205"/>
  <c r="CI24" i="205"/>
  <c r="CH24" i="205"/>
  <c r="DK22" i="205"/>
  <c r="DJ22" i="205"/>
  <c r="DI22" i="205"/>
  <c r="DH22" i="205"/>
  <c r="DG22" i="205"/>
  <c r="DF22" i="205"/>
  <c r="DE22" i="205"/>
  <c r="DD22" i="205"/>
  <c r="DC22" i="205"/>
  <c r="DB22" i="205"/>
  <c r="DA22" i="205"/>
  <c r="CZ22" i="205"/>
  <c r="CY22" i="205"/>
  <c r="CX22" i="205"/>
  <c r="CW22" i="205"/>
  <c r="CV22" i="205"/>
  <c r="CU22" i="205"/>
  <c r="CT22" i="205"/>
  <c r="CS22" i="205"/>
  <c r="CR22" i="205"/>
  <c r="CQ22" i="205"/>
  <c r="CP22" i="205"/>
  <c r="CO22" i="205"/>
  <c r="CJ22" i="205"/>
  <c r="CI22" i="205"/>
  <c r="CH22" i="205"/>
  <c r="DK20" i="205"/>
  <c r="DJ20" i="205"/>
  <c r="DI20" i="205"/>
  <c r="DH20" i="205"/>
  <c r="DG20" i="205"/>
  <c r="DF20" i="205"/>
  <c r="DE20" i="205"/>
  <c r="DD20" i="205"/>
  <c r="DC20" i="205"/>
  <c r="DB20" i="205"/>
  <c r="DA20" i="205"/>
  <c r="CZ20" i="205"/>
  <c r="CY20" i="205"/>
  <c r="CX20" i="205"/>
  <c r="CW20" i="205"/>
  <c r="CV20" i="205"/>
  <c r="CU20" i="205"/>
  <c r="CT20" i="205"/>
  <c r="CS20" i="205"/>
  <c r="CR20" i="205"/>
  <c r="CQ20" i="205"/>
  <c r="CP20" i="205"/>
  <c r="CO20" i="205"/>
  <c r="CJ20" i="205"/>
  <c r="CI20" i="205"/>
  <c r="CH20" i="205"/>
  <c r="DK18" i="205"/>
  <c r="DJ18" i="205"/>
  <c r="DI18" i="205"/>
  <c r="DH18" i="205"/>
  <c r="DG18" i="205"/>
  <c r="DF18" i="205"/>
  <c r="DE18" i="205"/>
  <c r="DD18" i="205"/>
  <c r="DC18" i="205"/>
  <c r="DB18" i="205"/>
  <c r="DA18" i="205"/>
  <c r="CZ18" i="205"/>
  <c r="CY18" i="205"/>
  <c r="CX18" i="205"/>
  <c r="CW18" i="205"/>
  <c r="CV18" i="205"/>
  <c r="CU18" i="205"/>
  <c r="CT18" i="205"/>
  <c r="CS18" i="205"/>
  <c r="CR18" i="205"/>
  <c r="CQ18" i="205"/>
  <c r="CP18" i="205"/>
  <c r="CO18" i="205"/>
  <c r="CJ18" i="205"/>
  <c r="CI18" i="205"/>
  <c r="CH18" i="205"/>
  <c r="DK16" i="205"/>
  <c r="DJ16" i="205"/>
  <c r="DI16" i="205"/>
  <c r="DH16" i="205"/>
  <c r="DG16" i="205"/>
  <c r="DF16" i="205"/>
  <c r="DE16" i="205"/>
  <c r="DD16" i="205"/>
  <c r="DC16" i="205"/>
  <c r="DB16" i="205"/>
  <c r="DA16" i="205"/>
  <c r="CZ16" i="205"/>
  <c r="CY16" i="205"/>
  <c r="CX16" i="205"/>
  <c r="CW16" i="205"/>
  <c r="CV16" i="205"/>
  <c r="CU16" i="205"/>
  <c r="CT16" i="205"/>
  <c r="CS16" i="205"/>
  <c r="CR16" i="205"/>
  <c r="CQ16" i="205"/>
  <c r="CP16" i="205"/>
  <c r="CO16" i="205"/>
  <c r="CJ16" i="205"/>
  <c r="CI16" i="205"/>
  <c r="CH16" i="205"/>
  <c r="DK14" i="205"/>
  <c r="DJ14" i="205"/>
  <c r="DI14" i="205"/>
  <c r="DH14" i="205"/>
  <c r="DG14" i="205"/>
  <c r="DF14" i="205"/>
  <c r="DE14" i="205"/>
  <c r="DD14" i="205"/>
  <c r="DC14" i="205"/>
  <c r="DB14" i="205"/>
  <c r="DA14" i="205"/>
  <c r="CZ14" i="205"/>
  <c r="CY14" i="205"/>
  <c r="CX14" i="205"/>
  <c r="CW14" i="205"/>
  <c r="CV14" i="205"/>
  <c r="CU14" i="205"/>
  <c r="CT14" i="205"/>
  <c r="CS14" i="205"/>
  <c r="CR14" i="205"/>
  <c r="CQ14" i="205"/>
  <c r="CP14" i="205"/>
  <c r="CO14" i="205"/>
  <c r="CJ14" i="205"/>
  <c r="CI14" i="205"/>
  <c r="CH14" i="205"/>
  <c r="DK12" i="205"/>
  <c r="DJ12" i="205"/>
  <c r="DI12" i="205"/>
  <c r="DH12" i="205"/>
  <c r="DG12" i="205"/>
  <c r="DF12" i="205"/>
  <c r="DE12" i="205"/>
  <c r="DD12" i="205"/>
  <c r="DC12" i="205"/>
  <c r="DB12" i="205"/>
  <c r="DA12" i="205"/>
  <c r="CZ12" i="205"/>
  <c r="CY12" i="205"/>
  <c r="CX12" i="205"/>
  <c r="CW12" i="205"/>
  <c r="CV12" i="205"/>
  <c r="CU12" i="205"/>
  <c r="CT12" i="205"/>
  <c r="CS12" i="205"/>
  <c r="CR12" i="205"/>
  <c r="CQ12" i="205"/>
  <c r="CP12" i="205"/>
  <c r="CO12" i="205"/>
  <c r="CJ12" i="205"/>
  <c r="CI12" i="205"/>
  <c r="CH12" i="205"/>
  <c r="DK10" i="205"/>
  <c r="DJ10" i="205"/>
  <c r="DI10" i="205"/>
  <c r="DH10" i="205"/>
  <c r="DG10" i="205"/>
  <c r="DF10" i="205"/>
  <c r="DE10" i="205"/>
  <c r="DD10" i="205"/>
  <c r="DC10" i="205"/>
  <c r="DB10" i="205"/>
  <c r="DA10" i="205"/>
  <c r="CZ10" i="205"/>
  <c r="CY10" i="205"/>
  <c r="CX10" i="205"/>
  <c r="CW10" i="205"/>
  <c r="CV10" i="205"/>
  <c r="CU10" i="205"/>
  <c r="CT10" i="205"/>
  <c r="CS10" i="205"/>
  <c r="CR10" i="205"/>
  <c r="CQ10" i="205"/>
  <c r="CP10" i="205"/>
  <c r="CO10" i="205"/>
  <c r="CJ10" i="205"/>
  <c r="CI10" i="205"/>
  <c r="CH10" i="205"/>
  <c r="DK8" i="205"/>
  <c r="DJ8" i="205"/>
  <c r="DI8" i="205"/>
  <c r="DH8" i="205"/>
  <c r="DG8" i="205"/>
  <c r="DF8" i="205"/>
  <c r="DE8" i="205"/>
  <c r="DD8" i="205"/>
  <c r="DC8" i="205"/>
  <c r="DB8" i="205"/>
  <c r="DA8" i="205"/>
  <c r="CZ8" i="205"/>
  <c r="CY8" i="205"/>
  <c r="CX8" i="205"/>
  <c r="CW8" i="205"/>
  <c r="CV8" i="205"/>
  <c r="CU8" i="205"/>
  <c r="CT8" i="205"/>
  <c r="CS8" i="205"/>
  <c r="CR8" i="205"/>
  <c r="CQ8" i="205"/>
  <c r="CP8" i="205"/>
  <c r="CO8" i="205"/>
  <c r="CJ8" i="205"/>
  <c r="CI8" i="205"/>
  <c r="CH8" i="205"/>
  <c r="CG10" i="205"/>
  <c r="CG8" i="205"/>
  <c r="CG64" i="205"/>
  <c r="CG62" i="205"/>
  <c r="CG60" i="205"/>
  <c r="CG58" i="205"/>
  <c r="CG56" i="205"/>
  <c r="CG54" i="205"/>
  <c r="CG52" i="205"/>
  <c r="CG50" i="205"/>
  <c r="CG48" i="205"/>
  <c r="CG46" i="205"/>
  <c r="CG44" i="205"/>
  <c r="CG42" i="205"/>
  <c r="CG40" i="205"/>
  <c r="CG38" i="205"/>
  <c r="CG36" i="205"/>
  <c r="CG34" i="205"/>
  <c r="CG32" i="205"/>
  <c r="CG30" i="205"/>
  <c r="CG28" i="205"/>
  <c r="CG26" i="205"/>
  <c r="CG24" i="205"/>
  <c r="CG22" i="205"/>
  <c r="CG20" i="205"/>
  <c r="CG18" i="205"/>
  <c r="CG16" i="205"/>
  <c r="CG14" i="205"/>
  <c r="CG12" i="205"/>
  <c r="CF64" i="205"/>
  <c r="CE64" i="205"/>
  <c r="CD64" i="205"/>
  <c r="CC64" i="205"/>
  <c r="CB64" i="205"/>
  <c r="CA64" i="205"/>
  <c r="BZ64" i="205"/>
  <c r="BY64" i="205"/>
  <c r="BX64" i="205"/>
  <c r="BW64" i="205"/>
  <c r="BV64" i="205"/>
  <c r="BU64" i="205"/>
  <c r="BT64" i="205"/>
  <c r="BS64" i="205"/>
  <c r="BR64" i="205"/>
  <c r="BQ64" i="205"/>
  <c r="BP64" i="205"/>
  <c r="BO64" i="205"/>
  <c r="BN64" i="205"/>
  <c r="BM64" i="205"/>
  <c r="BL64" i="205"/>
  <c r="BK64" i="205"/>
  <c r="BF64" i="205"/>
  <c r="CF62" i="205"/>
  <c r="CE62" i="205"/>
  <c r="CD62" i="205"/>
  <c r="CC62" i="205"/>
  <c r="CB62" i="205"/>
  <c r="CA62" i="205"/>
  <c r="BZ62" i="205"/>
  <c r="BY62" i="205"/>
  <c r="BX62" i="205"/>
  <c r="BW62" i="205"/>
  <c r="BV62" i="205"/>
  <c r="BU62" i="205"/>
  <c r="BT62" i="205"/>
  <c r="BS62" i="205"/>
  <c r="BR62" i="205"/>
  <c r="BQ62" i="205"/>
  <c r="BP62" i="205"/>
  <c r="BO62" i="205"/>
  <c r="BN62" i="205"/>
  <c r="BM62" i="205"/>
  <c r="BL62" i="205"/>
  <c r="BK62" i="205"/>
  <c r="BF62" i="205"/>
  <c r="CF60" i="205"/>
  <c r="CE60" i="205"/>
  <c r="CD60" i="205"/>
  <c r="CC60" i="205"/>
  <c r="CB60" i="205"/>
  <c r="CA60" i="205"/>
  <c r="BZ60" i="205"/>
  <c r="BY60" i="205"/>
  <c r="BX60" i="205"/>
  <c r="BW60" i="205"/>
  <c r="BV60" i="205"/>
  <c r="BU60" i="205"/>
  <c r="BT60" i="205"/>
  <c r="BS60" i="205"/>
  <c r="BR60" i="205"/>
  <c r="BQ60" i="205"/>
  <c r="BP60" i="205"/>
  <c r="BO60" i="205"/>
  <c r="BN60" i="205"/>
  <c r="BM60" i="205"/>
  <c r="BL60" i="205"/>
  <c r="BK60" i="205"/>
  <c r="BF60" i="205"/>
  <c r="CF58" i="205"/>
  <c r="CE58" i="205"/>
  <c r="CD58" i="205"/>
  <c r="CC58" i="205"/>
  <c r="CB58" i="205"/>
  <c r="CA58" i="205"/>
  <c r="BZ58" i="205"/>
  <c r="BY58" i="205"/>
  <c r="BX58" i="205"/>
  <c r="BW58" i="205"/>
  <c r="BV58" i="205"/>
  <c r="BU58" i="205"/>
  <c r="BT58" i="205"/>
  <c r="BS58" i="205"/>
  <c r="BR58" i="205"/>
  <c r="BQ58" i="205"/>
  <c r="BP58" i="205"/>
  <c r="BO58" i="205"/>
  <c r="BN58" i="205"/>
  <c r="BM58" i="205"/>
  <c r="BL58" i="205"/>
  <c r="BK58" i="205"/>
  <c r="BF58" i="205"/>
  <c r="CF56" i="205"/>
  <c r="CE56" i="205"/>
  <c r="CD56" i="205"/>
  <c r="CC56" i="205"/>
  <c r="CB56" i="205"/>
  <c r="CA56" i="205"/>
  <c r="BZ56" i="205"/>
  <c r="BY56" i="205"/>
  <c r="BX56" i="205"/>
  <c r="BW56" i="205"/>
  <c r="BV56" i="205"/>
  <c r="BU56" i="205"/>
  <c r="BT56" i="205"/>
  <c r="BS56" i="205"/>
  <c r="BR56" i="205"/>
  <c r="BQ56" i="205"/>
  <c r="BP56" i="205"/>
  <c r="BO56" i="205"/>
  <c r="BN56" i="205"/>
  <c r="BM56" i="205"/>
  <c r="BL56" i="205"/>
  <c r="BK56" i="205"/>
  <c r="BF56" i="205"/>
  <c r="CF54" i="205"/>
  <c r="CE54" i="205"/>
  <c r="CD54" i="205"/>
  <c r="CC54" i="205"/>
  <c r="CB54" i="205"/>
  <c r="CA54" i="205"/>
  <c r="BZ54" i="205"/>
  <c r="BY54" i="205"/>
  <c r="BX54" i="205"/>
  <c r="BW54" i="205"/>
  <c r="BV54" i="205"/>
  <c r="BU54" i="205"/>
  <c r="BT54" i="205"/>
  <c r="BS54" i="205"/>
  <c r="BR54" i="205"/>
  <c r="BQ54" i="205"/>
  <c r="BP54" i="205"/>
  <c r="BO54" i="205"/>
  <c r="BN54" i="205"/>
  <c r="BM54" i="205"/>
  <c r="BL54" i="205"/>
  <c r="BK54" i="205"/>
  <c r="BF54" i="205"/>
  <c r="CF52" i="205"/>
  <c r="CE52" i="205"/>
  <c r="CD52" i="205"/>
  <c r="CC52" i="205"/>
  <c r="CB52" i="205"/>
  <c r="CA52" i="205"/>
  <c r="BZ52" i="205"/>
  <c r="BY52" i="205"/>
  <c r="BX52" i="205"/>
  <c r="BW52" i="205"/>
  <c r="BV52" i="205"/>
  <c r="BU52" i="205"/>
  <c r="BT52" i="205"/>
  <c r="BS52" i="205"/>
  <c r="BR52" i="205"/>
  <c r="BQ52" i="205"/>
  <c r="BP52" i="205"/>
  <c r="BO52" i="205"/>
  <c r="BN52" i="205"/>
  <c r="BM52" i="205"/>
  <c r="BL52" i="205"/>
  <c r="BK52" i="205"/>
  <c r="BF52" i="205"/>
  <c r="CF50" i="205"/>
  <c r="CE50" i="205"/>
  <c r="CD50" i="205"/>
  <c r="CC50" i="205"/>
  <c r="CB50" i="205"/>
  <c r="CA50" i="205"/>
  <c r="BZ50" i="205"/>
  <c r="BY50" i="205"/>
  <c r="BX50" i="205"/>
  <c r="BW50" i="205"/>
  <c r="BV50" i="205"/>
  <c r="BU50" i="205"/>
  <c r="BT50" i="205"/>
  <c r="BS50" i="205"/>
  <c r="BR50" i="205"/>
  <c r="BQ50" i="205"/>
  <c r="BP50" i="205"/>
  <c r="BO50" i="205"/>
  <c r="BN50" i="205"/>
  <c r="BM50" i="205"/>
  <c r="BL50" i="205"/>
  <c r="BK50" i="205"/>
  <c r="BF50" i="205"/>
  <c r="CF48" i="205"/>
  <c r="CE48" i="205"/>
  <c r="CD48" i="205"/>
  <c r="CC48" i="205"/>
  <c r="CB48" i="205"/>
  <c r="CA48" i="205"/>
  <c r="BZ48" i="205"/>
  <c r="BY48" i="205"/>
  <c r="BX48" i="205"/>
  <c r="BW48" i="205"/>
  <c r="BV48" i="205"/>
  <c r="BU48" i="205"/>
  <c r="BT48" i="205"/>
  <c r="BS48" i="205"/>
  <c r="BR48" i="205"/>
  <c r="BQ48" i="205"/>
  <c r="BP48" i="205"/>
  <c r="BO48" i="205"/>
  <c r="BN48" i="205"/>
  <c r="BM48" i="205"/>
  <c r="BL48" i="205"/>
  <c r="BK48" i="205"/>
  <c r="BF48" i="205"/>
  <c r="CF46" i="205"/>
  <c r="CE46" i="205"/>
  <c r="CD46" i="205"/>
  <c r="CC46" i="205"/>
  <c r="CB46" i="205"/>
  <c r="CA46" i="205"/>
  <c r="BZ46" i="205"/>
  <c r="BY46" i="205"/>
  <c r="BX46" i="205"/>
  <c r="BW46" i="205"/>
  <c r="BV46" i="205"/>
  <c r="BU46" i="205"/>
  <c r="BT46" i="205"/>
  <c r="BS46" i="205"/>
  <c r="BR46" i="205"/>
  <c r="BQ46" i="205"/>
  <c r="BP46" i="205"/>
  <c r="BO46" i="205"/>
  <c r="BN46" i="205"/>
  <c r="BM46" i="205"/>
  <c r="BL46" i="205"/>
  <c r="BK46" i="205"/>
  <c r="BF46" i="205"/>
  <c r="CF44" i="205"/>
  <c r="CE44" i="205"/>
  <c r="CD44" i="205"/>
  <c r="CC44" i="205"/>
  <c r="CB44" i="205"/>
  <c r="CA44" i="205"/>
  <c r="BZ44" i="205"/>
  <c r="BY44" i="205"/>
  <c r="BX44" i="205"/>
  <c r="BW44" i="205"/>
  <c r="BV44" i="205"/>
  <c r="BU44" i="205"/>
  <c r="BT44" i="205"/>
  <c r="BS44" i="205"/>
  <c r="BR44" i="205"/>
  <c r="BQ44" i="205"/>
  <c r="BP44" i="205"/>
  <c r="BO44" i="205"/>
  <c r="BN44" i="205"/>
  <c r="BM44" i="205"/>
  <c r="BL44" i="205"/>
  <c r="BK44" i="205"/>
  <c r="BF44" i="205"/>
  <c r="CF42" i="205"/>
  <c r="CE42" i="205"/>
  <c r="CD42" i="205"/>
  <c r="CC42" i="205"/>
  <c r="CB42" i="205"/>
  <c r="CA42" i="205"/>
  <c r="BZ42" i="205"/>
  <c r="BY42" i="205"/>
  <c r="BX42" i="205"/>
  <c r="BW42" i="205"/>
  <c r="BV42" i="205"/>
  <c r="BU42" i="205"/>
  <c r="BT42" i="205"/>
  <c r="BS42" i="205"/>
  <c r="BR42" i="205"/>
  <c r="BQ42" i="205"/>
  <c r="BP42" i="205"/>
  <c r="BO42" i="205"/>
  <c r="BN42" i="205"/>
  <c r="BM42" i="205"/>
  <c r="BL42" i="205"/>
  <c r="BK42" i="205"/>
  <c r="BF42" i="205"/>
  <c r="CF40" i="205"/>
  <c r="CE40" i="205"/>
  <c r="CD40" i="205"/>
  <c r="CC40" i="205"/>
  <c r="CB40" i="205"/>
  <c r="CA40" i="205"/>
  <c r="BZ40" i="205"/>
  <c r="BY40" i="205"/>
  <c r="BX40" i="205"/>
  <c r="BW40" i="205"/>
  <c r="BV40" i="205"/>
  <c r="BU40" i="205"/>
  <c r="BT40" i="205"/>
  <c r="BS40" i="205"/>
  <c r="BR40" i="205"/>
  <c r="BQ40" i="205"/>
  <c r="BP40" i="205"/>
  <c r="BO40" i="205"/>
  <c r="BN40" i="205"/>
  <c r="BM40" i="205"/>
  <c r="BL40" i="205"/>
  <c r="BK40" i="205"/>
  <c r="BF40" i="205"/>
  <c r="CF38" i="205"/>
  <c r="CE38" i="205"/>
  <c r="CD38" i="205"/>
  <c r="CC38" i="205"/>
  <c r="CB38" i="205"/>
  <c r="CA38" i="205"/>
  <c r="BZ38" i="205"/>
  <c r="BY38" i="205"/>
  <c r="BX38" i="205"/>
  <c r="BW38" i="205"/>
  <c r="BV38" i="205"/>
  <c r="BU38" i="205"/>
  <c r="BT38" i="205"/>
  <c r="BS38" i="205"/>
  <c r="BR38" i="205"/>
  <c r="BQ38" i="205"/>
  <c r="BP38" i="205"/>
  <c r="BO38" i="205"/>
  <c r="BN38" i="205"/>
  <c r="BM38" i="205"/>
  <c r="BL38" i="205"/>
  <c r="BK38" i="205"/>
  <c r="BF38" i="205"/>
  <c r="CF36" i="205"/>
  <c r="CE36" i="205"/>
  <c r="CD36" i="205"/>
  <c r="CC36" i="205"/>
  <c r="CB36" i="205"/>
  <c r="CA36" i="205"/>
  <c r="BZ36" i="205"/>
  <c r="BY36" i="205"/>
  <c r="BX36" i="205"/>
  <c r="BW36" i="205"/>
  <c r="BV36" i="205"/>
  <c r="BU36" i="205"/>
  <c r="BT36" i="205"/>
  <c r="BS36" i="205"/>
  <c r="BR36" i="205"/>
  <c r="BQ36" i="205"/>
  <c r="BP36" i="205"/>
  <c r="BO36" i="205"/>
  <c r="BN36" i="205"/>
  <c r="BM36" i="205"/>
  <c r="BL36" i="205"/>
  <c r="BK36" i="205"/>
  <c r="BF36" i="205"/>
  <c r="CF34" i="205"/>
  <c r="CE34" i="205"/>
  <c r="CD34" i="205"/>
  <c r="CC34" i="205"/>
  <c r="CB34" i="205"/>
  <c r="CA34" i="205"/>
  <c r="BZ34" i="205"/>
  <c r="BY34" i="205"/>
  <c r="BX34" i="205"/>
  <c r="BW34" i="205"/>
  <c r="BV34" i="205"/>
  <c r="BU34" i="205"/>
  <c r="BT34" i="205"/>
  <c r="BS34" i="205"/>
  <c r="BR34" i="205"/>
  <c r="BQ34" i="205"/>
  <c r="BP34" i="205"/>
  <c r="BO34" i="205"/>
  <c r="BN34" i="205"/>
  <c r="BM34" i="205"/>
  <c r="BL34" i="205"/>
  <c r="BK34" i="205"/>
  <c r="BF34" i="205"/>
  <c r="CF32" i="205"/>
  <c r="CE32" i="205"/>
  <c r="CD32" i="205"/>
  <c r="CC32" i="205"/>
  <c r="CB32" i="205"/>
  <c r="CA32" i="205"/>
  <c r="BZ32" i="205"/>
  <c r="BY32" i="205"/>
  <c r="BX32" i="205"/>
  <c r="BW32" i="205"/>
  <c r="BV32" i="205"/>
  <c r="BU32" i="205"/>
  <c r="BT32" i="205"/>
  <c r="BS32" i="205"/>
  <c r="BR32" i="205"/>
  <c r="BQ32" i="205"/>
  <c r="BP32" i="205"/>
  <c r="BO32" i="205"/>
  <c r="BN32" i="205"/>
  <c r="BM32" i="205"/>
  <c r="BL32" i="205"/>
  <c r="BK32" i="205"/>
  <c r="BF32" i="205"/>
  <c r="CF30" i="205"/>
  <c r="CE30" i="205"/>
  <c r="CD30" i="205"/>
  <c r="CC30" i="205"/>
  <c r="CB30" i="205"/>
  <c r="CA30" i="205"/>
  <c r="BZ30" i="205"/>
  <c r="BY30" i="205"/>
  <c r="BX30" i="205"/>
  <c r="BW30" i="205"/>
  <c r="BV30" i="205"/>
  <c r="BU30" i="205"/>
  <c r="BT30" i="205"/>
  <c r="BS30" i="205"/>
  <c r="BR30" i="205"/>
  <c r="BQ30" i="205"/>
  <c r="BP30" i="205"/>
  <c r="BO30" i="205"/>
  <c r="BN30" i="205"/>
  <c r="BM30" i="205"/>
  <c r="BL30" i="205"/>
  <c r="BK30" i="205"/>
  <c r="BF30" i="205"/>
  <c r="CF28" i="205"/>
  <c r="CE28" i="205"/>
  <c r="CD28" i="205"/>
  <c r="CC28" i="205"/>
  <c r="CB28" i="205"/>
  <c r="CA28" i="205"/>
  <c r="BZ28" i="205"/>
  <c r="BY28" i="205"/>
  <c r="BX28" i="205"/>
  <c r="BW28" i="205"/>
  <c r="BV28" i="205"/>
  <c r="BU28" i="205"/>
  <c r="BT28" i="205"/>
  <c r="BS28" i="205"/>
  <c r="BR28" i="205"/>
  <c r="BQ28" i="205"/>
  <c r="BP28" i="205"/>
  <c r="BO28" i="205"/>
  <c r="BN28" i="205"/>
  <c r="BM28" i="205"/>
  <c r="BL28" i="205"/>
  <c r="BK28" i="205"/>
  <c r="BF28" i="205"/>
  <c r="CF26" i="205"/>
  <c r="CE26" i="205"/>
  <c r="CD26" i="205"/>
  <c r="CC26" i="205"/>
  <c r="CB26" i="205"/>
  <c r="CA26" i="205"/>
  <c r="BZ26" i="205"/>
  <c r="BY26" i="205"/>
  <c r="BX26" i="205"/>
  <c r="BW26" i="205"/>
  <c r="BV26" i="205"/>
  <c r="BU26" i="205"/>
  <c r="BT26" i="205"/>
  <c r="BS26" i="205"/>
  <c r="BR26" i="205"/>
  <c r="BQ26" i="205"/>
  <c r="BP26" i="205"/>
  <c r="BO26" i="205"/>
  <c r="BN26" i="205"/>
  <c r="BM26" i="205"/>
  <c r="BL26" i="205"/>
  <c r="BK26" i="205"/>
  <c r="BF26" i="205"/>
  <c r="CF24" i="205"/>
  <c r="CE24" i="205"/>
  <c r="CD24" i="205"/>
  <c r="CC24" i="205"/>
  <c r="CB24" i="205"/>
  <c r="CA24" i="205"/>
  <c r="BZ24" i="205"/>
  <c r="BY24" i="205"/>
  <c r="BX24" i="205"/>
  <c r="BW24" i="205"/>
  <c r="BV24" i="205"/>
  <c r="BU24" i="205"/>
  <c r="BT24" i="205"/>
  <c r="BS24" i="205"/>
  <c r="BR24" i="205"/>
  <c r="BQ24" i="205"/>
  <c r="BP24" i="205"/>
  <c r="BO24" i="205"/>
  <c r="BN24" i="205"/>
  <c r="BM24" i="205"/>
  <c r="BL24" i="205"/>
  <c r="BK24" i="205"/>
  <c r="BF24" i="205"/>
  <c r="CF22" i="205"/>
  <c r="CE22" i="205"/>
  <c r="CD22" i="205"/>
  <c r="CC22" i="205"/>
  <c r="CB22" i="205"/>
  <c r="CA22" i="205"/>
  <c r="BZ22" i="205"/>
  <c r="BY22" i="205"/>
  <c r="BX22" i="205"/>
  <c r="BW22" i="205"/>
  <c r="BV22" i="205"/>
  <c r="BU22" i="205"/>
  <c r="BT22" i="205"/>
  <c r="BS22" i="205"/>
  <c r="BR22" i="205"/>
  <c r="BQ22" i="205"/>
  <c r="BP22" i="205"/>
  <c r="BO22" i="205"/>
  <c r="BN22" i="205"/>
  <c r="BM22" i="205"/>
  <c r="BL22" i="205"/>
  <c r="BK22" i="205"/>
  <c r="BF22" i="205"/>
  <c r="CF20" i="205"/>
  <c r="CE20" i="205"/>
  <c r="CD20" i="205"/>
  <c r="CC20" i="205"/>
  <c r="CB20" i="205"/>
  <c r="CA20" i="205"/>
  <c r="BZ20" i="205"/>
  <c r="BY20" i="205"/>
  <c r="BX20" i="205"/>
  <c r="BW20" i="205"/>
  <c r="BV20" i="205"/>
  <c r="BU20" i="205"/>
  <c r="BT20" i="205"/>
  <c r="BS20" i="205"/>
  <c r="BR20" i="205"/>
  <c r="BQ20" i="205"/>
  <c r="BP20" i="205"/>
  <c r="BO20" i="205"/>
  <c r="BN20" i="205"/>
  <c r="BM20" i="205"/>
  <c r="BL20" i="205"/>
  <c r="BK20" i="205"/>
  <c r="BF20" i="205"/>
  <c r="CF18" i="205"/>
  <c r="CE18" i="205"/>
  <c r="CD18" i="205"/>
  <c r="CC18" i="205"/>
  <c r="CB18" i="205"/>
  <c r="CA18" i="205"/>
  <c r="BZ18" i="205"/>
  <c r="BY18" i="205"/>
  <c r="BX18" i="205"/>
  <c r="BW18" i="205"/>
  <c r="BV18" i="205"/>
  <c r="BU18" i="205"/>
  <c r="BT18" i="205"/>
  <c r="BS18" i="205"/>
  <c r="BR18" i="205"/>
  <c r="BQ18" i="205"/>
  <c r="BP18" i="205"/>
  <c r="BO18" i="205"/>
  <c r="BN18" i="205"/>
  <c r="BM18" i="205"/>
  <c r="BL18" i="205"/>
  <c r="BK18" i="205"/>
  <c r="BF18" i="205"/>
  <c r="CF16" i="205"/>
  <c r="CE16" i="205"/>
  <c r="CD16" i="205"/>
  <c r="CC16" i="205"/>
  <c r="CB16" i="205"/>
  <c r="CA16" i="205"/>
  <c r="BZ16" i="205"/>
  <c r="BY16" i="205"/>
  <c r="BX16" i="205"/>
  <c r="BW16" i="205"/>
  <c r="BV16" i="205"/>
  <c r="BU16" i="205"/>
  <c r="BT16" i="205"/>
  <c r="BS16" i="205"/>
  <c r="BR16" i="205"/>
  <c r="BQ16" i="205"/>
  <c r="BP16" i="205"/>
  <c r="BO16" i="205"/>
  <c r="BN16" i="205"/>
  <c r="BM16" i="205"/>
  <c r="BL16" i="205"/>
  <c r="BK16" i="205"/>
  <c r="BF16" i="205"/>
  <c r="CF14" i="205"/>
  <c r="CE14" i="205"/>
  <c r="CD14" i="205"/>
  <c r="CC14" i="205"/>
  <c r="CB14" i="205"/>
  <c r="CA14" i="205"/>
  <c r="BZ14" i="205"/>
  <c r="BY14" i="205"/>
  <c r="BX14" i="205"/>
  <c r="BW14" i="205"/>
  <c r="BV14" i="205"/>
  <c r="BU14" i="205"/>
  <c r="BT14" i="205"/>
  <c r="BS14" i="205"/>
  <c r="BR14" i="205"/>
  <c r="BQ14" i="205"/>
  <c r="BP14" i="205"/>
  <c r="BO14" i="205"/>
  <c r="BN14" i="205"/>
  <c r="BM14" i="205"/>
  <c r="BL14" i="205"/>
  <c r="BK14" i="205"/>
  <c r="BF14" i="205"/>
  <c r="CF12" i="205"/>
  <c r="CE12" i="205"/>
  <c r="CD12" i="205"/>
  <c r="CC12" i="205"/>
  <c r="CB12" i="205"/>
  <c r="CA12" i="205"/>
  <c r="BZ12" i="205"/>
  <c r="BY12" i="205"/>
  <c r="BX12" i="205"/>
  <c r="BW12" i="205"/>
  <c r="BV12" i="205"/>
  <c r="BU12" i="205"/>
  <c r="BT12" i="205"/>
  <c r="BS12" i="205"/>
  <c r="BR12" i="205"/>
  <c r="BQ12" i="205"/>
  <c r="BP12" i="205"/>
  <c r="BO12" i="205"/>
  <c r="BN12" i="205"/>
  <c r="BM12" i="205"/>
  <c r="BL12" i="205"/>
  <c r="BK12" i="205"/>
  <c r="BF12" i="205"/>
  <c r="CF10" i="205"/>
  <c r="CE10" i="205"/>
  <c r="CD10" i="205"/>
  <c r="CC10" i="205"/>
  <c r="CB10" i="205"/>
  <c r="CA10" i="205"/>
  <c r="BZ10" i="205"/>
  <c r="BY10" i="205"/>
  <c r="BX10" i="205"/>
  <c r="BW10" i="205"/>
  <c r="BV10" i="205"/>
  <c r="BU10" i="205"/>
  <c r="BT10" i="205"/>
  <c r="BS10" i="205"/>
  <c r="BR10" i="205"/>
  <c r="BQ10" i="205"/>
  <c r="BP10" i="205"/>
  <c r="BO10" i="205"/>
  <c r="BN10" i="205"/>
  <c r="BM10" i="205"/>
  <c r="BL10" i="205"/>
  <c r="BK10" i="205"/>
  <c r="BF10" i="205"/>
  <c r="CF8" i="205"/>
  <c r="CE8" i="205"/>
  <c r="CD8" i="205"/>
  <c r="CC8" i="205"/>
  <c r="CB8" i="205"/>
  <c r="CA8" i="205"/>
  <c r="BZ8" i="205"/>
  <c r="BY8" i="205"/>
  <c r="BX8" i="205"/>
  <c r="BW8" i="205"/>
  <c r="BV8" i="205"/>
  <c r="BU8" i="205"/>
  <c r="BT8" i="205"/>
  <c r="BS8" i="205"/>
  <c r="BR8" i="205"/>
  <c r="BQ8" i="205"/>
  <c r="BP8" i="205"/>
  <c r="BO8" i="205"/>
  <c r="BN8" i="205"/>
  <c r="BM8" i="205"/>
  <c r="BL8" i="205"/>
  <c r="BK8" i="205"/>
  <c r="BF8" i="205"/>
  <c r="BE8" i="205"/>
  <c r="BE64" i="205"/>
  <c r="BE62" i="205"/>
  <c r="BE60" i="205"/>
  <c r="BE58" i="205"/>
  <c r="BE56" i="205"/>
  <c r="BE54" i="205"/>
  <c r="BE52" i="205"/>
  <c r="BE50" i="205"/>
  <c r="BE48" i="205"/>
  <c r="BE46" i="205"/>
  <c r="BE44" i="205"/>
  <c r="BE42" i="205"/>
  <c r="BE40" i="205"/>
  <c r="BE38" i="205"/>
  <c r="BE36" i="205"/>
  <c r="BE34" i="205"/>
  <c r="BE32" i="205"/>
  <c r="BE30" i="205"/>
  <c r="BE28" i="205"/>
  <c r="BE26" i="205"/>
  <c r="BE24" i="205"/>
  <c r="BE22" i="205"/>
  <c r="BE20" i="205"/>
  <c r="BE18" i="205"/>
  <c r="BE16" i="205"/>
  <c r="BE14" i="205"/>
  <c r="BE12" i="205"/>
  <c r="BE10" i="205"/>
  <c r="BD64" i="205"/>
  <c r="BC64" i="205"/>
  <c r="BB64" i="205"/>
  <c r="BA64" i="205"/>
  <c r="AZ64" i="205"/>
  <c r="AY64" i="205"/>
  <c r="AX64" i="205"/>
  <c r="AW64" i="205"/>
  <c r="AV64" i="205"/>
  <c r="AU64" i="205"/>
  <c r="AT64" i="205"/>
  <c r="AS64" i="205"/>
  <c r="AR64" i="205"/>
  <c r="AQ64" i="205"/>
  <c r="AP64" i="205"/>
  <c r="AO64" i="205"/>
  <c r="AN64" i="205"/>
  <c r="AM64" i="205"/>
  <c r="AL64" i="205"/>
  <c r="AK64" i="205"/>
  <c r="AJ64" i="205"/>
  <c r="AI64" i="205"/>
  <c r="AH64" i="205"/>
  <c r="BD62" i="205"/>
  <c r="BC62" i="205"/>
  <c r="BB62" i="205"/>
  <c r="BA62" i="205"/>
  <c r="AZ62" i="205"/>
  <c r="AY62" i="205"/>
  <c r="AX62" i="205"/>
  <c r="AW62" i="205"/>
  <c r="AV62" i="205"/>
  <c r="AU62" i="205"/>
  <c r="AT62" i="205"/>
  <c r="AS62" i="205"/>
  <c r="AR62" i="205"/>
  <c r="AQ62" i="205"/>
  <c r="AP62" i="205"/>
  <c r="AO62" i="205"/>
  <c r="AN62" i="205"/>
  <c r="AM62" i="205"/>
  <c r="AL62" i="205"/>
  <c r="AK62" i="205"/>
  <c r="AJ62" i="205"/>
  <c r="AI62" i="205"/>
  <c r="AH62" i="205"/>
  <c r="BD60" i="205"/>
  <c r="BC60" i="205"/>
  <c r="BB60" i="205"/>
  <c r="BA60" i="205"/>
  <c r="AZ60" i="205"/>
  <c r="AY60" i="205"/>
  <c r="AX60" i="205"/>
  <c r="AW60" i="205"/>
  <c r="AV60" i="205"/>
  <c r="AU60" i="205"/>
  <c r="AT60" i="205"/>
  <c r="AS60" i="205"/>
  <c r="AR60" i="205"/>
  <c r="AQ60" i="205"/>
  <c r="AP60" i="205"/>
  <c r="AO60" i="205"/>
  <c r="AN60" i="205"/>
  <c r="AM60" i="205"/>
  <c r="AL60" i="205"/>
  <c r="AK60" i="205"/>
  <c r="AJ60" i="205"/>
  <c r="AI60" i="205"/>
  <c r="AH60" i="205"/>
  <c r="BD58" i="205"/>
  <c r="BC58" i="205"/>
  <c r="BB58" i="205"/>
  <c r="BA58" i="205"/>
  <c r="AZ58" i="205"/>
  <c r="AY58" i="205"/>
  <c r="AX58" i="205"/>
  <c r="AW58" i="205"/>
  <c r="AV58" i="205"/>
  <c r="AU58" i="205"/>
  <c r="AT58" i="205"/>
  <c r="AS58" i="205"/>
  <c r="AR58" i="205"/>
  <c r="AQ58" i="205"/>
  <c r="AP58" i="205"/>
  <c r="AO58" i="205"/>
  <c r="AN58" i="205"/>
  <c r="AM58" i="205"/>
  <c r="AL58" i="205"/>
  <c r="AK58" i="205"/>
  <c r="AJ58" i="205"/>
  <c r="AI58" i="205"/>
  <c r="AH58" i="205"/>
  <c r="BD56" i="205"/>
  <c r="BC56" i="205"/>
  <c r="BB56" i="205"/>
  <c r="BA56" i="205"/>
  <c r="AZ56" i="205"/>
  <c r="AY56" i="205"/>
  <c r="AX56" i="205"/>
  <c r="AW56" i="205"/>
  <c r="AV56" i="205"/>
  <c r="AU56" i="205"/>
  <c r="AT56" i="205"/>
  <c r="AS56" i="205"/>
  <c r="AR56" i="205"/>
  <c r="AQ56" i="205"/>
  <c r="AP56" i="205"/>
  <c r="AO56" i="205"/>
  <c r="AN56" i="205"/>
  <c r="AM56" i="205"/>
  <c r="AL56" i="205"/>
  <c r="AK56" i="205"/>
  <c r="AJ56" i="205"/>
  <c r="AI56" i="205"/>
  <c r="AH56" i="205"/>
  <c r="BD54" i="205"/>
  <c r="BC54" i="205"/>
  <c r="BB54" i="205"/>
  <c r="BA54" i="205"/>
  <c r="AZ54" i="205"/>
  <c r="AY54" i="205"/>
  <c r="AX54" i="205"/>
  <c r="AW54" i="205"/>
  <c r="AV54" i="205"/>
  <c r="AU54" i="205"/>
  <c r="AT54" i="205"/>
  <c r="AS54" i="205"/>
  <c r="AR54" i="205"/>
  <c r="AQ54" i="205"/>
  <c r="AP54" i="205"/>
  <c r="AO54" i="205"/>
  <c r="AN54" i="205"/>
  <c r="AM54" i="205"/>
  <c r="AL54" i="205"/>
  <c r="AK54" i="205"/>
  <c r="AJ54" i="205"/>
  <c r="AI54" i="205"/>
  <c r="AH54" i="205"/>
  <c r="BD52" i="205"/>
  <c r="BC52" i="205"/>
  <c r="BB52" i="205"/>
  <c r="BA52" i="205"/>
  <c r="AZ52" i="205"/>
  <c r="AY52" i="205"/>
  <c r="AX52" i="205"/>
  <c r="AW52" i="205"/>
  <c r="AV52" i="205"/>
  <c r="AU52" i="205"/>
  <c r="AT52" i="205"/>
  <c r="AS52" i="205"/>
  <c r="AR52" i="205"/>
  <c r="AQ52" i="205"/>
  <c r="AP52" i="205"/>
  <c r="AO52" i="205"/>
  <c r="AN52" i="205"/>
  <c r="AM52" i="205"/>
  <c r="AL52" i="205"/>
  <c r="AK52" i="205"/>
  <c r="AJ52" i="205"/>
  <c r="AI52" i="205"/>
  <c r="AH52" i="205"/>
  <c r="BD50" i="205"/>
  <c r="BC50" i="205"/>
  <c r="BB50" i="205"/>
  <c r="BA50" i="205"/>
  <c r="AZ50" i="205"/>
  <c r="AY50" i="205"/>
  <c r="AX50" i="205"/>
  <c r="AW50" i="205"/>
  <c r="AV50" i="205"/>
  <c r="AU50" i="205"/>
  <c r="AT50" i="205"/>
  <c r="AS50" i="205"/>
  <c r="AR50" i="205"/>
  <c r="AQ50" i="205"/>
  <c r="AP50" i="205"/>
  <c r="AO50" i="205"/>
  <c r="AN50" i="205"/>
  <c r="AM50" i="205"/>
  <c r="AL50" i="205"/>
  <c r="AK50" i="205"/>
  <c r="AJ50" i="205"/>
  <c r="AI50" i="205"/>
  <c r="AH50" i="205"/>
  <c r="BD48" i="205"/>
  <c r="BC48" i="205"/>
  <c r="BB48" i="205"/>
  <c r="BA48" i="205"/>
  <c r="AZ48" i="205"/>
  <c r="AY48" i="205"/>
  <c r="AX48" i="205"/>
  <c r="AW48" i="205"/>
  <c r="AV48" i="205"/>
  <c r="AU48" i="205"/>
  <c r="AT48" i="205"/>
  <c r="AS48" i="205"/>
  <c r="AR48" i="205"/>
  <c r="AQ48" i="205"/>
  <c r="AP48" i="205"/>
  <c r="AO48" i="205"/>
  <c r="AN48" i="205"/>
  <c r="AM48" i="205"/>
  <c r="AL48" i="205"/>
  <c r="AK48" i="205"/>
  <c r="AJ48" i="205"/>
  <c r="AI48" i="205"/>
  <c r="AH48" i="205"/>
  <c r="BD46" i="205"/>
  <c r="BC46" i="205"/>
  <c r="BB46" i="205"/>
  <c r="BA46" i="205"/>
  <c r="AZ46" i="205"/>
  <c r="AY46" i="205"/>
  <c r="AX46" i="205"/>
  <c r="AW46" i="205"/>
  <c r="AV46" i="205"/>
  <c r="AU46" i="205"/>
  <c r="AT46" i="205"/>
  <c r="AS46" i="205"/>
  <c r="AR46" i="205"/>
  <c r="AQ46" i="205"/>
  <c r="AP46" i="205"/>
  <c r="AO46" i="205"/>
  <c r="AN46" i="205"/>
  <c r="AM46" i="205"/>
  <c r="AL46" i="205"/>
  <c r="AK46" i="205"/>
  <c r="AJ46" i="205"/>
  <c r="AI46" i="205"/>
  <c r="AH46" i="205"/>
  <c r="BD44" i="205"/>
  <c r="BC44" i="205"/>
  <c r="BB44" i="205"/>
  <c r="BA44" i="205"/>
  <c r="AZ44" i="205"/>
  <c r="AY44" i="205"/>
  <c r="AX44" i="205"/>
  <c r="AW44" i="205"/>
  <c r="AV44" i="205"/>
  <c r="AU44" i="205"/>
  <c r="AT44" i="205"/>
  <c r="AS44" i="205"/>
  <c r="AR44" i="205"/>
  <c r="AQ44" i="205"/>
  <c r="AP44" i="205"/>
  <c r="AO44" i="205"/>
  <c r="AN44" i="205"/>
  <c r="AM44" i="205"/>
  <c r="AL44" i="205"/>
  <c r="AK44" i="205"/>
  <c r="AJ44" i="205"/>
  <c r="AI44" i="205"/>
  <c r="AH44" i="205"/>
  <c r="BD42" i="205"/>
  <c r="BC42" i="205"/>
  <c r="BB42" i="205"/>
  <c r="BA42" i="205"/>
  <c r="AZ42" i="205"/>
  <c r="AY42" i="205"/>
  <c r="AX42" i="205"/>
  <c r="AW42" i="205"/>
  <c r="AV42" i="205"/>
  <c r="AU42" i="205"/>
  <c r="AT42" i="205"/>
  <c r="AS42" i="205"/>
  <c r="AR42" i="205"/>
  <c r="AQ42" i="205"/>
  <c r="AP42" i="205"/>
  <c r="AO42" i="205"/>
  <c r="AN42" i="205"/>
  <c r="AM42" i="205"/>
  <c r="AL42" i="205"/>
  <c r="AK42" i="205"/>
  <c r="AJ42" i="205"/>
  <c r="AI42" i="205"/>
  <c r="AH42" i="205"/>
  <c r="BD40" i="205"/>
  <c r="BC40" i="205"/>
  <c r="BB40" i="205"/>
  <c r="BA40" i="205"/>
  <c r="AZ40" i="205"/>
  <c r="AY40" i="205"/>
  <c r="AX40" i="205"/>
  <c r="AW40" i="205"/>
  <c r="AV40" i="205"/>
  <c r="AU40" i="205"/>
  <c r="AT40" i="205"/>
  <c r="AS40" i="205"/>
  <c r="AR40" i="205"/>
  <c r="AQ40" i="205"/>
  <c r="AP40" i="205"/>
  <c r="AO40" i="205"/>
  <c r="AN40" i="205"/>
  <c r="AM40" i="205"/>
  <c r="AL40" i="205"/>
  <c r="AK40" i="205"/>
  <c r="AJ40" i="205"/>
  <c r="AI40" i="205"/>
  <c r="AH40" i="205"/>
  <c r="BD38" i="205"/>
  <c r="BC38" i="205"/>
  <c r="BB38" i="205"/>
  <c r="BA38" i="205"/>
  <c r="AZ38" i="205"/>
  <c r="AY38" i="205"/>
  <c r="AX38" i="205"/>
  <c r="AW38" i="205"/>
  <c r="AV38" i="205"/>
  <c r="AU38" i="205"/>
  <c r="AT38" i="205"/>
  <c r="AS38" i="205"/>
  <c r="AR38" i="205"/>
  <c r="AQ38" i="205"/>
  <c r="AP38" i="205"/>
  <c r="AO38" i="205"/>
  <c r="AN38" i="205"/>
  <c r="AM38" i="205"/>
  <c r="AL38" i="205"/>
  <c r="AK38" i="205"/>
  <c r="AJ38" i="205"/>
  <c r="AI38" i="205"/>
  <c r="AH38" i="205"/>
  <c r="BD36" i="205"/>
  <c r="BC36" i="205"/>
  <c r="BB36" i="205"/>
  <c r="BA36" i="205"/>
  <c r="AZ36" i="205"/>
  <c r="AY36" i="205"/>
  <c r="AX36" i="205"/>
  <c r="AW36" i="205"/>
  <c r="AV36" i="205"/>
  <c r="AU36" i="205"/>
  <c r="AT36" i="205"/>
  <c r="AS36" i="205"/>
  <c r="AR36" i="205"/>
  <c r="AQ36" i="205"/>
  <c r="AP36" i="205"/>
  <c r="AO36" i="205"/>
  <c r="AN36" i="205"/>
  <c r="AM36" i="205"/>
  <c r="AL36" i="205"/>
  <c r="AK36" i="205"/>
  <c r="AJ36" i="205"/>
  <c r="AI36" i="205"/>
  <c r="AH36" i="205"/>
  <c r="BD34" i="205"/>
  <c r="BC34" i="205"/>
  <c r="BB34" i="205"/>
  <c r="BA34" i="205"/>
  <c r="AZ34" i="205"/>
  <c r="AY34" i="205"/>
  <c r="AX34" i="205"/>
  <c r="AW34" i="205"/>
  <c r="AV34" i="205"/>
  <c r="AU34" i="205"/>
  <c r="AT34" i="205"/>
  <c r="AS34" i="205"/>
  <c r="AR34" i="205"/>
  <c r="AQ34" i="205"/>
  <c r="AP34" i="205"/>
  <c r="AO34" i="205"/>
  <c r="AN34" i="205"/>
  <c r="AM34" i="205"/>
  <c r="AL34" i="205"/>
  <c r="AK34" i="205"/>
  <c r="AJ34" i="205"/>
  <c r="AI34" i="205"/>
  <c r="AH34" i="205"/>
  <c r="BD32" i="205"/>
  <c r="BC32" i="205"/>
  <c r="BB32" i="205"/>
  <c r="BA32" i="205"/>
  <c r="AZ32" i="205"/>
  <c r="AY32" i="205"/>
  <c r="AX32" i="205"/>
  <c r="AW32" i="205"/>
  <c r="AV32" i="205"/>
  <c r="AU32" i="205"/>
  <c r="AT32" i="205"/>
  <c r="AS32" i="205"/>
  <c r="AR32" i="205"/>
  <c r="AQ32" i="205"/>
  <c r="AP32" i="205"/>
  <c r="AO32" i="205"/>
  <c r="AN32" i="205"/>
  <c r="AM32" i="205"/>
  <c r="AL32" i="205"/>
  <c r="AK32" i="205"/>
  <c r="AJ32" i="205"/>
  <c r="AI32" i="205"/>
  <c r="AH32" i="205"/>
  <c r="BD30" i="205"/>
  <c r="BC30" i="205"/>
  <c r="BB30" i="205"/>
  <c r="BA30" i="205"/>
  <c r="AZ30" i="205"/>
  <c r="AY30" i="205"/>
  <c r="AX30" i="205"/>
  <c r="AW30" i="205"/>
  <c r="AV30" i="205"/>
  <c r="AU30" i="205"/>
  <c r="AT30" i="205"/>
  <c r="AS30" i="205"/>
  <c r="AR30" i="205"/>
  <c r="AQ30" i="205"/>
  <c r="AP30" i="205"/>
  <c r="AO30" i="205"/>
  <c r="AN30" i="205"/>
  <c r="AM30" i="205"/>
  <c r="AL30" i="205"/>
  <c r="AK30" i="205"/>
  <c r="AJ30" i="205"/>
  <c r="AI30" i="205"/>
  <c r="AH30" i="205"/>
  <c r="BD28" i="205"/>
  <c r="BC28" i="205"/>
  <c r="BB28" i="205"/>
  <c r="BA28" i="205"/>
  <c r="AZ28" i="205"/>
  <c r="AY28" i="205"/>
  <c r="AX28" i="205"/>
  <c r="AW28" i="205"/>
  <c r="AV28" i="205"/>
  <c r="AU28" i="205"/>
  <c r="AT28" i="205"/>
  <c r="AS28" i="205"/>
  <c r="AR28" i="205"/>
  <c r="AQ28" i="205"/>
  <c r="AP28" i="205"/>
  <c r="AO28" i="205"/>
  <c r="AN28" i="205"/>
  <c r="AM28" i="205"/>
  <c r="AL28" i="205"/>
  <c r="AK28" i="205"/>
  <c r="AJ28" i="205"/>
  <c r="AI28" i="205"/>
  <c r="AH28" i="205"/>
  <c r="BD26" i="205"/>
  <c r="BC26" i="205"/>
  <c r="BB26" i="205"/>
  <c r="BA26" i="205"/>
  <c r="AZ26" i="205"/>
  <c r="AY26" i="205"/>
  <c r="AX26" i="205"/>
  <c r="AW26" i="205"/>
  <c r="AV26" i="205"/>
  <c r="AU26" i="205"/>
  <c r="AT26" i="205"/>
  <c r="AS26" i="205"/>
  <c r="AR26" i="205"/>
  <c r="AQ26" i="205"/>
  <c r="AP26" i="205"/>
  <c r="AO26" i="205"/>
  <c r="AN26" i="205"/>
  <c r="AM26" i="205"/>
  <c r="AL26" i="205"/>
  <c r="AK26" i="205"/>
  <c r="AJ26" i="205"/>
  <c r="AI26" i="205"/>
  <c r="AH26" i="205"/>
  <c r="BD24" i="205"/>
  <c r="BC24" i="205"/>
  <c r="BB24" i="205"/>
  <c r="BA24" i="205"/>
  <c r="AZ24" i="205"/>
  <c r="AY24" i="205"/>
  <c r="AX24" i="205"/>
  <c r="AW24" i="205"/>
  <c r="AV24" i="205"/>
  <c r="AU24" i="205"/>
  <c r="AT24" i="205"/>
  <c r="AS24" i="205"/>
  <c r="AR24" i="205"/>
  <c r="AQ24" i="205"/>
  <c r="AP24" i="205"/>
  <c r="AO24" i="205"/>
  <c r="AN24" i="205"/>
  <c r="AM24" i="205"/>
  <c r="AL24" i="205"/>
  <c r="AK24" i="205"/>
  <c r="AJ24" i="205"/>
  <c r="AI24" i="205"/>
  <c r="AH24" i="205"/>
  <c r="BD22" i="205"/>
  <c r="BC22" i="205"/>
  <c r="BB22" i="205"/>
  <c r="BA22" i="205"/>
  <c r="AZ22" i="205"/>
  <c r="AY22" i="205"/>
  <c r="AX22" i="205"/>
  <c r="AW22" i="205"/>
  <c r="AV22" i="205"/>
  <c r="AU22" i="205"/>
  <c r="AT22" i="205"/>
  <c r="AS22" i="205"/>
  <c r="AR22" i="205"/>
  <c r="AQ22" i="205"/>
  <c r="AP22" i="205"/>
  <c r="AO22" i="205"/>
  <c r="AN22" i="205"/>
  <c r="AM22" i="205"/>
  <c r="AL22" i="205"/>
  <c r="AK22" i="205"/>
  <c r="AJ22" i="205"/>
  <c r="AI22" i="205"/>
  <c r="AH22" i="205"/>
  <c r="BD20" i="205"/>
  <c r="BC20" i="205"/>
  <c r="BB20" i="205"/>
  <c r="BA20" i="205"/>
  <c r="AZ20" i="205"/>
  <c r="AY20" i="205"/>
  <c r="AX20" i="205"/>
  <c r="AW20" i="205"/>
  <c r="AV20" i="205"/>
  <c r="AU20" i="205"/>
  <c r="AT20" i="205"/>
  <c r="AS20" i="205"/>
  <c r="AR20" i="205"/>
  <c r="AQ20" i="205"/>
  <c r="AP20" i="205"/>
  <c r="AO20" i="205"/>
  <c r="AN20" i="205"/>
  <c r="AM20" i="205"/>
  <c r="AL20" i="205"/>
  <c r="AK20" i="205"/>
  <c r="AJ20" i="205"/>
  <c r="AI20" i="205"/>
  <c r="AH20" i="205"/>
  <c r="BD18" i="205"/>
  <c r="BC18" i="205"/>
  <c r="BB18" i="205"/>
  <c r="BA18" i="205"/>
  <c r="AZ18" i="205"/>
  <c r="AY18" i="205"/>
  <c r="AX18" i="205"/>
  <c r="AW18" i="205"/>
  <c r="AV18" i="205"/>
  <c r="AU18" i="205"/>
  <c r="AT18" i="205"/>
  <c r="AS18" i="205"/>
  <c r="AR18" i="205"/>
  <c r="AQ18" i="205"/>
  <c r="AP18" i="205"/>
  <c r="AO18" i="205"/>
  <c r="AN18" i="205"/>
  <c r="AM18" i="205"/>
  <c r="AL18" i="205"/>
  <c r="AK18" i="205"/>
  <c r="AJ18" i="205"/>
  <c r="AI18" i="205"/>
  <c r="AH18" i="205"/>
  <c r="BD16" i="205"/>
  <c r="BC16" i="205"/>
  <c r="BB16" i="205"/>
  <c r="BA16" i="205"/>
  <c r="AZ16" i="205"/>
  <c r="AY16" i="205"/>
  <c r="AX16" i="205"/>
  <c r="AW16" i="205"/>
  <c r="AV16" i="205"/>
  <c r="AU16" i="205"/>
  <c r="AT16" i="205"/>
  <c r="AS16" i="205"/>
  <c r="AR16" i="205"/>
  <c r="AQ16" i="205"/>
  <c r="AP16" i="205"/>
  <c r="AO16" i="205"/>
  <c r="AN16" i="205"/>
  <c r="AM16" i="205"/>
  <c r="AL16" i="205"/>
  <c r="AK16" i="205"/>
  <c r="AJ16" i="205"/>
  <c r="AI16" i="205"/>
  <c r="AH16" i="205"/>
  <c r="BD14" i="205"/>
  <c r="BC14" i="205"/>
  <c r="BB14" i="205"/>
  <c r="BA14" i="205"/>
  <c r="AZ14" i="205"/>
  <c r="AY14" i="205"/>
  <c r="AX14" i="205"/>
  <c r="AW14" i="205"/>
  <c r="AV14" i="205"/>
  <c r="AU14" i="205"/>
  <c r="AT14" i="205"/>
  <c r="AS14" i="205"/>
  <c r="AR14" i="205"/>
  <c r="AQ14" i="205"/>
  <c r="AP14" i="205"/>
  <c r="AO14" i="205"/>
  <c r="AN14" i="205"/>
  <c r="AM14" i="205"/>
  <c r="AL14" i="205"/>
  <c r="AK14" i="205"/>
  <c r="AJ14" i="205"/>
  <c r="AI14" i="205"/>
  <c r="AH14" i="205"/>
  <c r="BD12" i="205"/>
  <c r="BC12" i="205"/>
  <c r="BB12" i="205"/>
  <c r="BA12" i="205"/>
  <c r="AZ12" i="205"/>
  <c r="AY12" i="205"/>
  <c r="AX12" i="205"/>
  <c r="AW12" i="205"/>
  <c r="AV12" i="205"/>
  <c r="AU12" i="205"/>
  <c r="AT12" i="205"/>
  <c r="AS12" i="205"/>
  <c r="AR12" i="205"/>
  <c r="AQ12" i="205"/>
  <c r="AP12" i="205"/>
  <c r="AO12" i="205"/>
  <c r="AN12" i="205"/>
  <c r="AM12" i="205"/>
  <c r="AL12" i="205"/>
  <c r="AK12" i="205"/>
  <c r="AJ12" i="205"/>
  <c r="AI12" i="205"/>
  <c r="AH12" i="205"/>
  <c r="BD10" i="205"/>
  <c r="BC10" i="205"/>
  <c r="BB10" i="205"/>
  <c r="BA10" i="205"/>
  <c r="AZ10" i="205"/>
  <c r="AY10" i="205"/>
  <c r="AX10" i="205"/>
  <c r="AW10" i="205"/>
  <c r="AV10" i="205"/>
  <c r="AU10" i="205"/>
  <c r="AT10" i="205"/>
  <c r="AS10" i="205"/>
  <c r="AR10" i="205"/>
  <c r="AQ10" i="205"/>
  <c r="AP10" i="205"/>
  <c r="AO10" i="205"/>
  <c r="AN10" i="205"/>
  <c r="AM10" i="205"/>
  <c r="AL10" i="205"/>
  <c r="AK10" i="205"/>
  <c r="AJ10" i="205"/>
  <c r="AI10" i="205"/>
  <c r="AH10" i="205"/>
  <c r="BD8" i="205"/>
  <c r="BC8" i="205"/>
  <c r="BB8" i="205"/>
  <c r="BA8" i="205"/>
  <c r="AZ8" i="205"/>
  <c r="AY8" i="205"/>
  <c r="AX8" i="205"/>
  <c r="AW8" i="205"/>
  <c r="AV8" i="205"/>
  <c r="AU8" i="205"/>
  <c r="AT8" i="205"/>
  <c r="AS8" i="205"/>
  <c r="AR8" i="205"/>
  <c r="AQ8" i="205"/>
  <c r="AP8" i="205"/>
  <c r="AO8" i="205"/>
  <c r="AN8" i="205"/>
  <c r="AM8" i="205"/>
  <c r="AL8" i="205"/>
  <c r="AK8" i="205"/>
  <c r="AJ8" i="205"/>
  <c r="AI8" i="205"/>
  <c r="AH8" i="205"/>
  <c r="AG64" i="205"/>
  <c r="AG62" i="205"/>
  <c r="AG60" i="205"/>
  <c r="AG58" i="205"/>
  <c r="AG56" i="205"/>
  <c r="AG54" i="205"/>
  <c r="AG52" i="205"/>
  <c r="AG50" i="205"/>
  <c r="AG48" i="205"/>
  <c r="AG46" i="205"/>
  <c r="AG44" i="205"/>
  <c r="AG42" i="205"/>
  <c r="AG40" i="205"/>
  <c r="AG38" i="205"/>
  <c r="AG36" i="205"/>
  <c r="AG34" i="205"/>
  <c r="AG32" i="205"/>
  <c r="AG30" i="205"/>
  <c r="AG28" i="205"/>
  <c r="AG26" i="205"/>
  <c r="AG24" i="205"/>
  <c r="AG22" i="205"/>
  <c r="AG20" i="205"/>
  <c r="AG18" i="205"/>
  <c r="AG16" i="205"/>
  <c r="AG14" i="205"/>
  <c r="AG12" i="205"/>
  <c r="AG10" i="205"/>
  <c r="AG8" i="205"/>
  <c r="AB64" i="205"/>
  <c r="AA64" i="205"/>
  <c r="Z64" i="205"/>
  <c r="Y64" i="205"/>
  <c r="X64" i="205"/>
  <c r="W64" i="205"/>
  <c r="V64" i="205"/>
  <c r="U64" i="205"/>
  <c r="T64" i="205"/>
  <c r="S64" i="205"/>
  <c r="R64" i="205"/>
  <c r="Q64" i="205"/>
  <c r="P64" i="205"/>
  <c r="O64" i="205"/>
  <c r="N64" i="205"/>
  <c r="M64" i="205"/>
  <c r="L64" i="205"/>
  <c r="K64" i="205"/>
  <c r="J64" i="205"/>
  <c r="I64" i="205"/>
  <c r="H64" i="205"/>
  <c r="G64" i="205"/>
  <c r="F64" i="205"/>
  <c r="AB62" i="205"/>
  <c r="AA62" i="205"/>
  <c r="Z62" i="205"/>
  <c r="Y62" i="205"/>
  <c r="X62" i="205"/>
  <c r="W62" i="205"/>
  <c r="V62" i="205"/>
  <c r="U62" i="205"/>
  <c r="T62" i="205"/>
  <c r="S62" i="205"/>
  <c r="R62" i="205"/>
  <c r="Q62" i="205"/>
  <c r="P62" i="205"/>
  <c r="O62" i="205"/>
  <c r="N62" i="205"/>
  <c r="M62" i="205"/>
  <c r="L62" i="205"/>
  <c r="K62" i="205"/>
  <c r="J62" i="205"/>
  <c r="I62" i="205"/>
  <c r="H62" i="205"/>
  <c r="G62" i="205"/>
  <c r="F62" i="205"/>
  <c r="AB60" i="205"/>
  <c r="AA60" i="205"/>
  <c r="Z60" i="205"/>
  <c r="Y60" i="205"/>
  <c r="X60" i="205"/>
  <c r="W60" i="205"/>
  <c r="V60" i="205"/>
  <c r="U60" i="205"/>
  <c r="T60" i="205"/>
  <c r="S60" i="205"/>
  <c r="R60" i="205"/>
  <c r="Q60" i="205"/>
  <c r="P60" i="205"/>
  <c r="O60" i="205"/>
  <c r="N60" i="205"/>
  <c r="M60" i="205"/>
  <c r="L60" i="205"/>
  <c r="K60" i="205"/>
  <c r="J60" i="205"/>
  <c r="I60" i="205"/>
  <c r="H60" i="205"/>
  <c r="G60" i="205"/>
  <c r="F60" i="205"/>
  <c r="AB58" i="205"/>
  <c r="AA58" i="205"/>
  <c r="Z58" i="205"/>
  <c r="Y58" i="205"/>
  <c r="X58" i="205"/>
  <c r="W58" i="205"/>
  <c r="V58" i="205"/>
  <c r="U58" i="205"/>
  <c r="T58" i="205"/>
  <c r="S58" i="205"/>
  <c r="R58" i="205"/>
  <c r="Q58" i="205"/>
  <c r="P58" i="205"/>
  <c r="O58" i="205"/>
  <c r="N58" i="205"/>
  <c r="M58" i="205"/>
  <c r="L58" i="205"/>
  <c r="K58" i="205"/>
  <c r="J58" i="205"/>
  <c r="I58" i="205"/>
  <c r="H58" i="205"/>
  <c r="G58" i="205"/>
  <c r="F58" i="205"/>
  <c r="AB56" i="205"/>
  <c r="AA56" i="205"/>
  <c r="Z56" i="205"/>
  <c r="Y56" i="205"/>
  <c r="X56" i="205"/>
  <c r="W56" i="205"/>
  <c r="V56" i="205"/>
  <c r="U56" i="205"/>
  <c r="T56" i="205"/>
  <c r="S56" i="205"/>
  <c r="R56" i="205"/>
  <c r="Q56" i="205"/>
  <c r="P56" i="205"/>
  <c r="O56" i="205"/>
  <c r="N56" i="205"/>
  <c r="M56" i="205"/>
  <c r="L56" i="205"/>
  <c r="K56" i="205"/>
  <c r="J56" i="205"/>
  <c r="I56" i="205"/>
  <c r="H56" i="205"/>
  <c r="G56" i="205"/>
  <c r="F56" i="205"/>
  <c r="AB54" i="205"/>
  <c r="AA54" i="205"/>
  <c r="Z54" i="205"/>
  <c r="Y54" i="205"/>
  <c r="X54" i="205"/>
  <c r="W54" i="205"/>
  <c r="V54" i="205"/>
  <c r="U54" i="205"/>
  <c r="T54" i="205"/>
  <c r="S54" i="205"/>
  <c r="R54" i="205"/>
  <c r="Q54" i="205"/>
  <c r="P54" i="205"/>
  <c r="O54" i="205"/>
  <c r="N54" i="205"/>
  <c r="M54" i="205"/>
  <c r="L54" i="205"/>
  <c r="K54" i="205"/>
  <c r="J54" i="205"/>
  <c r="I54" i="205"/>
  <c r="H54" i="205"/>
  <c r="G54" i="205"/>
  <c r="F54" i="205"/>
  <c r="AB52" i="205"/>
  <c r="AA52" i="205"/>
  <c r="Z52" i="205"/>
  <c r="Y52" i="205"/>
  <c r="X52" i="205"/>
  <c r="W52" i="205"/>
  <c r="V52" i="205"/>
  <c r="U52" i="205"/>
  <c r="T52" i="205"/>
  <c r="S52" i="205"/>
  <c r="R52" i="205"/>
  <c r="Q52" i="205"/>
  <c r="P52" i="205"/>
  <c r="O52" i="205"/>
  <c r="N52" i="205"/>
  <c r="M52" i="205"/>
  <c r="L52" i="205"/>
  <c r="K52" i="205"/>
  <c r="J52" i="205"/>
  <c r="I52" i="205"/>
  <c r="H52" i="205"/>
  <c r="G52" i="205"/>
  <c r="F52" i="205"/>
  <c r="AB50" i="205"/>
  <c r="AA50" i="205"/>
  <c r="Z50" i="205"/>
  <c r="Y50" i="205"/>
  <c r="X50" i="205"/>
  <c r="W50" i="205"/>
  <c r="V50" i="205"/>
  <c r="U50" i="205"/>
  <c r="T50" i="205"/>
  <c r="S50" i="205"/>
  <c r="R50" i="205"/>
  <c r="Q50" i="205"/>
  <c r="P50" i="205"/>
  <c r="O50" i="205"/>
  <c r="N50" i="205"/>
  <c r="M50" i="205"/>
  <c r="L50" i="205"/>
  <c r="K50" i="205"/>
  <c r="J50" i="205"/>
  <c r="I50" i="205"/>
  <c r="H50" i="205"/>
  <c r="G50" i="205"/>
  <c r="F50" i="205"/>
  <c r="AB48" i="205"/>
  <c r="AA48" i="205"/>
  <c r="Z48" i="205"/>
  <c r="Y48" i="205"/>
  <c r="X48" i="205"/>
  <c r="W48" i="205"/>
  <c r="V48" i="205"/>
  <c r="U48" i="205"/>
  <c r="T48" i="205"/>
  <c r="S48" i="205"/>
  <c r="R48" i="205"/>
  <c r="Q48" i="205"/>
  <c r="P48" i="205"/>
  <c r="O48" i="205"/>
  <c r="N48" i="205"/>
  <c r="M48" i="205"/>
  <c r="L48" i="205"/>
  <c r="K48" i="205"/>
  <c r="J48" i="205"/>
  <c r="I48" i="205"/>
  <c r="H48" i="205"/>
  <c r="G48" i="205"/>
  <c r="F48" i="205"/>
  <c r="AB46" i="205"/>
  <c r="AA46" i="205"/>
  <c r="Z46" i="205"/>
  <c r="Y46" i="205"/>
  <c r="X46" i="205"/>
  <c r="W46" i="205"/>
  <c r="V46" i="205"/>
  <c r="U46" i="205"/>
  <c r="T46" i="205"/>
  <c r="S46" i="205"/>
  <c r="R46" i="205"/>
  <c r="Q46" i="205"/>
  <c r="P46" i="205"/>
  <c r="O46" i="205"/>
  <c r="N46" i="205"/>
  <c r="M46" i="205"/>
  <c r="L46" i="205"/>
  <c r="K46" i="205"/>
  <c r="J46" i="205"/>
  <c r="I46" i="205"/>
  <c r="H46" i="205"/>
  <c r="G46" i="205"/>
  <c r="F46" i="205"/>
  <c r="AB44" i="205"/>
  <c r="AA44" i="205"/>
  <c r="Z44" i="205"/>
  <c r="Y44" i="205"/>
  <c r="X44" i="205"/>
  <c r="W44" i="205"/>
  <c r="V44" i="205"/>
  <c r="U44" i="205"/>
  <c r="T44" i="205"/>
  <c r="S44" i="205"/>
  <c r="R44" i="205"/>
  <c r="Q44" i="205"/>
  <c r="P44" i="205"/>
  <c r="O44" i="205"/>
  <c r="N44" i="205"/>
  <c r="M44" i="205"/>
  <c r="L44" i="205"/>
  <c r="K44" i="205"/>
  <c r="J44" i="205"/>
  <c r="I44" i="205"/>
  <c r="H44" i="205"/>
  <c r="G44" i="205"/>
  <c r="F44" i="205"/>
  <c r="AB42" i="205"/>
  <c r="AA42" i="205"/>
  <c r="Z42" i="205"/>
  <c r="Y42" i="205"/>
  <c r="X42" i="205"/>
  <c r="W42" i="205"/>
  <c r="V42" i="205"/>
  <c r="U42" i="205"/>
  <c r="T42" i="205"/>
  <c r="S42" i="205"/>
  <c r="R42" i="205"/>
  <c r="Q42" i="205"/>
  <c r="P42" i="205"/>
  <c r="O42" i="205"/>
  <c r="N42" i="205"/>
  <c r="M42" i="205"/>
  <c r="L42" i="205"/>
  <c r="K42" i="205"/>
  <c r="J42" i="205"/>
  <c r="I42" i="205"/>
  <c r="H42" i="205"/>
  <c r="G42" i="205"/>
  <c r="F42" i="205"/>
  <c r="AB40" i="205"/>
  <c r="AA40" i="205"/>
  <c r="Z40" i="205"/>
  <c r="Y40" i="205"/>
  <c r="X40" i="205"/>
  <c r="W40" i="205"/>
  <c r="V40" i="205"/>
  <c r="U40" i="205"/>
  <c r="T40" i="205"/>
  <c r="S40" i="205"/>
  <c r="R40" i="205"/>
  <c r="Q40" i="205"/>
  <c r="P40" i="205"/>
  <c r="O40" i="205"/>
  <c r="N40" i="205"/>
  <c r="M40" i="205"/>
  <c r="L40" i="205"/>
  <c r="K40" i="205"/>
  <c r="J40" i="205"/>
  <c r="I40" i="205"/>
  <c r="H40" i="205"/>
  <c r="G40" i="205"/>
  <c r="F40" i="205"/>
  <c r="AB38" i="205"/>
  <c r="AA38" i="205"/>
  <c r="Z38" i="205"/>
  <c r="Y38" i="205"/>
  <c r="X38" i="205"/>
  <c r="W38" i="205"/>
  <c r="V38" i="205"/>
  <c r="U38" i="205"/>
  <c r="T38" i="205"/>
  <c r="S38" i="205"/>
  <c r="R38" i="205"/>
  <c r="Q38" i="205"/>
  <c r="P38" i="205"/>
  <c r="O38" i="205"/>
  <c r="N38" i="205"/>
  <c r="M38" i="205"/>
  <c r="L38" i="205"/>
  <c r="K38" i="205"/>
  <c r="J38" i="205"/>
  <c r="I38" i="205"/>
  <c r="H38" i="205"/>
  <c r="G38" i="205"/>
  <c r="F38" i="205"/>
  <c r="AB36" i="205"/>
  <c r="AA36" i="205"/>
  <c r="Z36" i="205"/>
  <c r="Y36" i="205"/>
  <c r="X36" i="205"/>
  <c r="W36" i="205"/>
  <c r="V36" i="205"/>
  <c r="U36" i="205"/>
  <c r="T36" i="205"/>
  <c r="S36" i="205"/>
  <c r="R36" i="205"/>
  <c r="Q36" i="205"/>
  <c r="P36" i="205"/>
  <c r="O36" i="205"/>
  <c r="N36" i="205"/>
  <c r="M36" i="205"/>
  <c r="L36" i="205"/>
  <c r="K36" i="205"/>
  <c r="J36" i="205"/>
  <c r="I36" i="205"/>
  <c r="H36" i="205"/>
  <c r="G36" i="205"/>
  <c r="F36" i="205"/>
  <c r="AB34" i="205"/>
  <c r="AA34" i="205"/>
  <c r="Z34" i="205"/>
  <c r="Y34" i="205"/>
  <c r="X34" i="205"/>
  <c r="W34" i="205"/>
  <c r="V34" i="205"/>
  <c r="U34" i="205"/>
  <c r="T34" i="205"/>
  <c r="S34" i="205"/>
  <c r="R34" i="205"/>
  <c r="Q34" i="205"/>
  <c r="P34" i="205"/>
  <c r="O34" i="205"/>
  <c r="N34" i="205"/>
  <c r="M34" i="205"/>
  <c r="L34" i="205"/>
  <c r="K34" i="205"/>
  <c r="J34" i="205"/>
  <c r="I34" i="205"/>
  <c r="H34" i="205"/>
  <c r="G34" i="205"/>
  <c r="F34" i="205"/>
  <c r="AB32" i="205"/>
  <c r="AA32" i="205"/>
  <c r="Z32" i="205"/>
  <c r="Y32" i="205"/>
  <c r="X32" i="205"/>
  <c r="W32" i="205"/>
  <c r="V32" i="205"/>
  <c r="U32" i="205"/>
  <c r="T32" i="205"/>
  <c r="S32" i="205"/>
  <c r="R32" i="205"/>
  <c r="Q32" i="205"/>
  <c r="P32" i="205"/>
  <c r="O32" i="205"/>
  <c r="N32" i="205"/>
  <c r="M32" i="205"/>
  <c r="L32" i="205"/>
  <c r="K32" i="205"/>
  <c r="J32" i="205"/>
  <c r="I32" i="205"/>
  <c r="H32" i="205"/>
  <c r="G32" i="205"/>
  <c r="F32" i="205"/>
  <c r="AB30" i="205"/>
  <c r="AA30" i="205"/>
  <c r="Z30" i="205"/>
  <c r="Y30" i="205"/>
  <c r="X30" i="205"/>
  <c r="W30" i="205"/>
  <c r="V30" i="205"/>
  <c r="U30" i="205"/>
  <c r="T30" i="205"/>
  <c r="S30" i="205"/>
  <c r="R30" i="205"/>
  <c r="Q30" i="205"/>
  <c r="P30" i="205"/>
  <c r="O30" i="205"/>
  <c r="N30" i="205"/>
  <c r="M30" i="205"/>
  <c r="L30" i="205"/>
  <c r="K30" i="205"/>
  <c r="J30" i="205"/>
  <c r="I30" i="205"/>
  <c r="H30" i="205"/>
  <c r="G30" i="205"/>
  <c r="F30" i="205"/>
  <c r="AB28" i="205"/>
  <c r="AA28" i="205"/>
  <c r="Z28" i="205"/>
  <c r="Y28" i="205"/>
  <c r="X28" i="205"/>
  <c r="W28" i="205"/>
  <c r="V28" i="205"/>
  <c r="U28" i="205"/>
  <c r="T28" i="205"/>
  <c r="S28" i="205"/>
  <c r="R28" i="205"/>
  <c r="Q28" i="205"/>
  <c r="P28" i="205"/>
  <c r="O28" i="205"/>
  <c r="N28" i="205"/>
  <c r="M28" i="205"/>
  <c r="L28" i="205"/>
  <c r="K28" i="205"/>
  <c r="J28" i="205"/>
  <c r="I28" i="205"/>
  <c r="H28" i="205"/>
  <c r="G28" i="205"/>
  <c r="F28" i="205"/>
  <c r="AB26" i="205"/>
  <c r="AA26" i="205"/>
  <c r="Z26" i="205"/>
  <c r="Y26" i="205"/>
  <c r="X26" i="205"/>
  <c r="W26" i="205"/>
  <c r="V26" i="205"/>
  <c r="U26" i="205"/>
  <c r="T26" i="205"/>
  <c r="S26" i="205"/>
  <c r="R26" i="205"/>
  <c r="Q26" i="205"/>
  <c r="P26" i="205"/>
  <c r="O26" i="205"/>
  <c r="N26" i="205"/>
  <c r="M26" i="205"/>
  <c r="L26" i="205"/>
  <c r="K26" i="205"/>
  <c r="J26" i="205"/>
  <c r="I26" i="205"/>
  <c r="H26" i="205"/>
  <c r="G26" i="205"/>
  <c r="F26" i="205"/>
  <c r="AB24" i="205"/>
  <c r="AA24" i="205"/>
  <c r="Z24" i="205"/>
  <c r="Y24" i="205"/>
  <c r="X24" i="205"/>
  <c r="W24" i="205"/>
  <c r="V24" i="205"/>
  <c r="U24" i="205"/>
  <c r="T24" i="205"/>
  <c r="S24" i="205"/>
  <c r="R24" i="205"/>
  <c r="Q24" i="205"/>
  <c r="P24" i="205"/>
  <c r="O24" i="205"/>
  <c r="N24" i="205"/>
  <c r="M24" i="205"/>
  <c r="L24" i="205"/>
  <c r="K24" i="205"/>
  <c r="J24" i="205"/>
  <c r="I24" i="205"/>
  <c r="H24" i="205"/>
  <c r="G24" i="205"/>
  <c r="F24" i="205"/>
  <c r="AB22" i="205"/>
  <c r="AA22" i="205"/>
  <c r="Z22" i="205"/>
  <c r="Y22" i="205"/>
  <c r="X22" i="205"/>
  <c r="W22" i="205"/>
  <c r="V22" i="205"/>
  <c r="U22" i="205"/>
  <c r="T22" i="205"/>
  <c r="S22" i="205"/>
  <c r="R22" i="205"/>
  <c r="Q22" i="205"/>
  <c r="P22" i="205"/>
  <c r="O22" i="205"/>
  <c r="N22" i="205"/>
  <c r="M22" i="205"/>
  <c r="L22" i="205"/>
  <c r="K22" i="205"/>
  <c r="J22" i="205"/>
  <c r="I22" i="205"/>
  <c r="H22" i="205"/>
  <c r="G22" i="205"/>
  <c r="F22" i="205"/>
  <c r="AB20" i="205"/>
  <c r="AA20" i="205"/>
  <c r="Z20" i="205"/>
  <c r="Y20" i="205"/>
  <c r="X20" i="205"/>
  <c r="W20" i="205"/>
  <c r="V20" i="205"/>
  <c r="U20" i="205"/>
  <c r="T20" i="205"/>
  <c r="S20" i="205"/>
  <c r="R20" i="205"/>
  <c r="Q20" i="205"/>
  <c r="P20" i="205"/>
  <c r="O20" i="205"/>
  <c r="N20" i="205"/>
  <c r="M20" i="205"/>
  <c r="L20" i="205"/>
  <c r="K20" i="205"/>
  <c r="J20" i="205"/>
  <c r="I20" i="205"/>
  <c r="H20" i="205"/>
  <c r="G20" i="205"/>
  <c r="F20" i="205"/>
  <c r="AB18" i="205"/>
  <c r="AA18" i="205"/>
  <c r="Z18" i="205"/>
  <c r="Y18" i="205"/>
  <c r="X18" i="205"/>
  <c r="W18" i="205"/>
  <c r="V18" i="205"/>
  <c r="U18" i="205"/>
  <c r="T18" i="205"/>
  <c r="S18" i="205"/>
  <c r="R18" i="205"/>
  <c r="Q18" i="205"/>
  <c r="P18" i="205"/>
  <c r="O18" i="205"/>
  <c r="N18" i="205"/>
  <c r="M18" i="205"/>
  <c r="L18" i="205"/>
  <c r="K18" i="205"/>
  <c r="J18" i="205"/>
  <c r="I18" i="205"/>
  <c r="H18" i="205"/>
  <c r="G18" i="205"/>
  <c r="F18" i="205"/>
  <c r="AB16" i="205"/>
  <c r="AA16" i="205"/>
  <c r="Z16" i="205"/>
  <c r="Y16" i="205"/>
  <c r="X16" i="205"/>
  <c r="W16" i="205"/>
  <c r="V16" i="205"/>
  <c r="U16" i="205"/>
  <c r="T16" i="205"/>
  <c r="S16" i="205"/>
  <c r="R16" i="205"/>
  <c r="Q16" i="205"/>
  <c r="P16" i="205"/>
  <c r="O16" i="205"/>
  <c r="N16" i="205"/>
  <c r="M16" i="205"/>
  <c r="L16" i="205"/>
  <c r="K16" i="205"/>
  <c r="J16" i="205"/>
  <c r="I16" i="205"/>
  <c r="H16" i="205"/>
  <c r="G16" i="205"/>
  <c r="F16" i="205"/>
  <c r="AB14" i="205"/>
  <c r="AA14" i="205"/>
  <c r="Z14" i="205"/>
  <c r="Y14" i="205"/>
  <c r="X14" i="205"/>
  <c r="W14" i="205"/>
  <c r="V14" i="205"/>
  <c r="U14" i="205"/>
  <c r="T14" i="205"/>
  <c r="S14" i="205"/>
  <c r="R14" i="205"/>
  <c r="Q14" i="205"/>
  <c r="P14" i="205"/>
  <c r="O14" i="205"/>
  <c r="N14" i="205"/>
  <c r="M14" i="205"/>
  <c r="L14" i="205"/>
  <c r="K14" i="205"/>
  <c r="J14" i="205"/>
  <c r="I14" i="205"/>
  <c r="H14" i="205"/>
  <c r="G14" i="205"/>
  <c r="F14" i="205"/>
  <c r="AB12" i="205"/>
  <c r="AA12" i="205"/>
  <c r="Z12" i="205"/>
  <c r="Y12" i="205"/>
  <c r="X12" i="205"/>
  <c r="W12" i="205"/>
  <c r="V12" i="205"/>
  <c r="U12" i="205"/>
  <c r="T12" i="205"/>
  <c r="S12" i="205"/>
  <c r="R12" i="205"/>
  <c r="Q12" i="205"/>
  <c r="P12" i="205"/>
  <c r="O12" i="205"/>
  <c r="N12" i="205"/>
  <c r="M12" i="205"/>
  <c r="L12" i="205"/>
  <c r="K12" i="205"/>
  <c r="J12" i="205"/>
  <c r="I12" i="205"/>
  <c r="H12" i="205"/>
  <c r="G12" i="205"/>
  <c r="F12" i="205"/>
  <c r="AB10" i="205"/>
  <c r="AA10" i="205"/>
  <c r="Z10" i="205"/>
  <c r="Y10" i="205"/>
  <c r="X10" i="205"/>
  <c r="W10" i="205"/>
  <c r="V10" i="205"/>
  <c r="U10" i="205"/>
  <c r="T10" i="205"/>
  <c r="S10" i="205"/>
  <c r="R10" i="205"/>
  <c r="Q10" i="205"/>
  <c r="P10" i="205"/>
  <c r="O10" i="205"/>
  <c r="N10" i="205"/>
  <c r="M10" i="205"/>
  <c r="L10" i="205"/>
  <c r="K10" i="205"/>
  <c r="J10" i="205"/>
  <c r="I10" i="205"/>
  <c r="H10" i="205"/>
  <c r="G10" i="205"/>
  <c r="F10" i="205"/>
  <c r="AB8" i="205"/>
  <c r="AA8" i="205"/>
  <c r="Z8" i="205"/>
  <c r="Y8" i="205"/>
  <c r="X8" i="205"/>
  <c r="W8" i="205"/>
  <c r="V8" i="205"/>
  <c r="U8" i="205"/>
  <c r="T8" i="205"/>
  <c r="S8" i="205"/>
  <c r="R8" i="205"/>
  <c r="Q8" i="205"/>
  <c r="P8" i="205"/>
  <c r="O8" i="205"/>
  <c r="N8" i="205"/>
  <c r="M8" i="205"/>
  <c r="L8" i="205"/>
  <c r="K8" i="205"/>
  <c r="J8" i="205"/>
  <c r="I8" i="205"/>
  <c r="H8" i="205"/>
  <c r="G8" i="205"/>
  <c r="F8" i="205"/>
  <c r="E64" i="205"/>
  <c r="E62" i="205"/>
  <c r="E60" i="205"/>
  <c r="E58" i="205"/>
  <c r="E56" i="205"/>
  <c r="E54" i="205"/>
  <c r="E52" i="205"/>
  <c r="E50" i="205"/>
  <c r="E48" i="205"/>
  <c r="E46" i="205"/>
  <c r="E44" i="205"/>
  <c r="E42" i="205"/>
  <c r="E40" i="205"/>
  <c r="E38" i="205"/>
  <c r="E36" i="205"/>
  <c r="E34" i="205"/>
  <c r="E32" i="205"/>
  <c r="E30" i="205"/>
  <c r="E28" i="205"/>
  <c r="E26" i="205"/>
  <c r="E24" i="205"/>
  <c r="E22" i="205"/>
  <c r="E20" i="205"/>
  <c r="E18" i="205"/>
  <c r="E16" i="205"/>
  <c r="E14" i="205"/>
  <c r="E12" i="205"/>
  <c r="E10" i="205"/>
  <c r="DC26" i="190"/>
  <c r="DB26" i="190"/>
  <c r="DA26" i="190"/>
  <c r="CZ26" i="190"/>
  <c r="CY26" i="190"/>
  <c r="CX26" i="190"/>
  <c r="CW26" i="190"/>
  <c r="CV26" i="190"/>
  <c r="CU26" i="190"/>
  <c r="CT26" i="190"/>
  <c r="CS26" i="190"/>
  <c r="CR26" i="190"/>
  <c r="CQ26" i="190"/>
  <c r="CP26" i="190"/>
  <c r="CO26" i="190"/>
  <c r="CN26" i="190"/>
  <c r="CM26" i="190"/>
  <c r="CL26" i="190"/>
  <c r="CK26" i="190"/>
  <c r="CJ26" i="190"/>
  <c r="CI26" i="190"/>
  <c r="CH26" i="190"/>
  <c r="CG26" i="190"/>
  <c r="CD26" i="190"/>
  <c r="CC26" i="190"/>
  <c r="CB26" i="190"/>
  <c r="DC22" i="190"/>
  <c r="DB22" i="190"/>
  <c r="DA22" i="190"/>
  <c r="CZ22" i="190"/>
  <c r="CY22" i="190"/>
  <c r="CX22" i="190"/>
  <c r="CW22" i="190"/>
  <c r="CV22" i="190"/>
  <c r="CU22" i="190"/>
  <c r="CT22" i="190"/>
  <c r="CS22" i="190"/>
  <c r="CR22" i="190"/>
  <c r="CQ22" i="190"/>
  <c r="CP22" i="190"/>
  <c r="CO22" i="190"/>
  <c r="CN22" i="190"/>
  <c r="CM22" i="190"/>
  <c r="CL22" i="190"/>
  <c r="CK22" i="190"/>
  <c r="CJ22" i="190"/>
  <c r="CI22" i="190"/>
  <c r="CH22" i="190"/>
  <c r="CG22" i="190"/>
  <c r="CD22" i="190"/>
  <c r="CC22" i="190"/>
  <c r="CB22" i="190"/>
  <c r="DC20" i="190"/>
  <c r="DB20" i="190"/>
  <c r="DA20" i="190"/>
  <c r="CZ20" i="190"/>
  <c r="CY20" i="190"/>
  <c r="CX20" i="190"/>
  <c r="CW20" i="190"/>
  <c r="CV20" i="190"/>
  <c r="CU20" i="190"/>
  <c r="CT20" i="190"/>
  <c r="CS20" i="190"/>
  <c r="CR20" i="190"/>
  <c r="CQ20" i="190"/>
  <c r="CP20" i="190"/>
  <c r="CO20" i="190"/>
  <c r="CN20" i="190"/>
  <c r="CM20" i="190"/>
  <c r="CL20" i="190"/>
  <c r="CK20" i="190"/>
  <c r="CJ20" i="190"/>
  <c r="CI20" i="190"/>
  <c r="CH20" i="190"/>
  <c r="CG20" i="190"/>
  <c r="CD20" i="190"/>
  <c r="CC20" i="190"/>
  <c r="CB20" i="190"/>
  <c r="DC16" i="190"/>
  <c r="DB16" i="190"/>
  <c r="DA16" i="190"/>
  <c r="CZ16" i="190"/>
  <c r="CY16" i="190"/>
  <c r="CX16" i="190"/>
  <c r="CW16" i="190"/>
  <c r="CV16" i="190"/>
  <c r="CU16" i="190"/>
  <c r="CT16" i="190"/>
  <c r="CS16" i="190"/>
  <c r="CR16" i="190"/>
  <c r="CQ16" i="190"/>
  <c r="CP16" i="190"/>
  <c r="CO16" i="190"/>
  <c r="CN16" i="190"/>
  <c r="CM16" i="190"/>
  <c r="CL16" i="190"/>
  <c r="CK16" i="190"/>
  <c r="CJ16" i="190"/>
  <c r="CI16" i="190"/>
  <c r="CH16" i="190"/>
  <c r="CG16" i="190"/>
  <c r="CD16" i="190"/>
  <c r="CC16" i="190"/>
  <c r="CB16" i="190"/>
  <c r="DC14" i="190"/>
  <c r="DB14" i="190"/>
  <c r="DA14" i="190"/>
  <c r="CZ14" i="190"/>
  <c r="CY14" i="190"/>
  <c r="CX14" i="190"/>
  <c r="CW14" i="190"/>
  <c r="CV14" i="190"/>
  <c r="CU14" i="190"/>
  <c r="CT14" i="190"/>
  <c r="CS14" i="190"/>
  <c r="CR14" i="190"/>
  <c r="CQ14" i="190"/>
  <c r="CP14" i="190"/>
  <c r="CO14" i="190"/>
  <c r="CN14" i="190"/>
  <c r="CM14" i="190"/>
  <c r="CL14" i="190"/>
  <c r="CK14" i="190"/>
  <c r="CJ14" i="190"/>
  <c r="CI14" i="190"/>
  <c r="CH14" i="190"/>
  <c r="CG14" i="190"/>
  <c r="CD14" i="190"/>
  <c r="CC14" i="190"/>
  <c r="CB14" i="190"/>
  <c r="DC10" i="190"/>
  <c r="DB10" i="190"/>
  <c r="DA10" i="190"/>
  <c r="CZ10" i="190"/>
  <c r="CY10" i="190"/>
  <c r="CX10" i="190"/>
  <c r="CW10" i="190"/>
  <c r="CV10" i="190"/>
  <c r="CU10" i="190"/>
  <c r="CT10" i="190"/>
  <c r="CS10" i="190"/>
  <c r="CR10" i="190"/>
  <c r="CQ10" i="190"/>
  <c r="CP10" i="190"/>
  <c r="CO10" i="190"/>
  <c r="CN10" i="190"/>
  <c r="CM10" i="190"/>
  <c r="CL10" i="190"/>
  <c r="CK10" i="190"/>
  <c r="CJ10" i="190"/>
  <c r="CI10" i="190"/>
  <c r="CH10" i="190"/>
  <c r="CG10" i="190"/>
  <c r="CD10" i="190"/>
  <c r="CC10" i="190"/>
  <c r="CB10" i="190"/>
  <c r="DC8" i="190"/>
  <c r="DB8" i="190"/>
  <c r="DA8" i="190"/>
  <c r="CZ8" i="190"/>
  <c r="CY8" i="190"/>
  <c r="CX8" i="190"/>
  <c r="CW8" i="190"/>
  <c r="CV8" i="190"/>
  <c r="CU8" i="190"/>
  <c r="CT8" i="190"/>
  <c r="CS8" i="190"/>
  <c r="CR8" i="190"/>
  <c r="CQ8" i="190"/>
  <c r="CP8" i="190"/>
  <c r="CO8" i="190"/>
  <c r="CN8" i="190"/>
  <c r="CM8" i="190"/>
  <c r="CL8" i="190"/>
  <c r="CK8" i="190"/>
  <c r="CJ8" i="190"/>
  <c r="CI8" i="190"/>
  <c r="CH8" i="190"/>
  <c r="CG8" i="190"/>
  <c r="CD8" i="190"/>
  <c r="CC8" i="190"/>
  <c r="CB8" i="190"/>
  <c r="CA26" i="190"/>
  <c r="CA22" i="190"/>
  <c r="CA20" i="190"/>
  <c r="CA16" i="190"/>
  <c r="CA14" i="190"/>
  <c r="CA10" i="190"/>
  <c r="CA8" i="190"/>
  <c r="BZ26" i="190"/>
  <c r="BY26" i="190"/>
  <c r="BX26" i="190"/>
  <c r="BW26" i="190"/>
  <c r="BV26" i="190"/>
  <c r="BU26" i="190"/>
  <c r="BT26" i="190"/>
  <c r="BS26" i="190"/>
  <c r="BR26" i="190"/>
  <c r="BQ26" i="190"/>
  <c r="BP26" i="190"/>
  <c r="BO26" i="190"/>
  <c r="BN26" i="190"/>
  <c r="BM26" i="190"/>
  <c r="BL26" i="190"/>
  <c r="BK26" i="190"/>
  <c r="BJ26" i="190"/>
  <c r="BI26" i="190"/>
  <c r="BH26" i="190"/>
  <c r="BG26" i="190"/>
  <c r="BF26" i="190"/>
  <c r="BE26" i="190"/>
  <c r="BB26" i="190"/>
  <c r="BZ22" i="190"/>
  <c r="BY22" i="190"/>
  <c r="BX22" i="190"/>
  <c r="BW22" i="190"/>
  <c r="BV22" i="190"/>
  <c r="BU22" i="190"/>
  <c r="BT22" i="190"/>
  <c r="BS22" i="190"/>
  <c r="BR22" i="190"/>
  <c r="BQ22" i="190"/>
  <c r="BP22" i="190"/>
  <c r="BO22" i="190"/>
  <c r="BN22" i="190"/>
  <c r="BM22" i="190"/>
  <c r="BL22" i="190"/>
  <c r="BK22" i="190"/>
  <c r="BJ22" i="190"/>
  <c r="BI22" i="190"/>
  <c r="BH22" i="190"/>
  <c r="BG22" i="190"/>
  <c r="BF22" i="190"/>
  <c r="BE22" i="190"/>
  <c r="BB22" i="190"/>
  <c r="BZ20" i="190"/>
  <c r="BY20" i="190"/>
  <c r="BX20" i="190"/>
  <c r="BW20" i="190"/>
  <c r="BV20" i="190"/>
  <c r="BU20" i="190"/>
  <c r="BT20" i="190"/>
  <c r="BS20" i="190"/>
  <c r="BR20" i="190"/>
  <c r="BQ20" i="190"/>
  <c r="BP20" i="190"/>
  <c r="BO20" i="190"/>
  <c r="BN20" i="190"/>
  <c r="BM20" i="190"/>
  <c r="BL20" i="190"/>
  <c r="BK20" i="190"/>
  <c r="BJ20" i="190"/>
  <c r="BI20" i="190"/>
  <c r="BH20" i="190"/>
  <c r="BG20" i="190"/>
  <c r="BF20" i="190"/>
  <c r="BE20" i="190"/>
  <c r="BB20" i="190"/>
  <c r="BZ16" i="190"/>
  <c r="BY16" i="190"/>
  <c r="BX16" i="190"/>
  <c r="BW16" i="190"/>
  <c r="BV16" i="190"/>
  <c r="BU16" i="190"/>
  <c r="BT16" i="190"/>
  <c r="BS16" i="190"/>
  <c r="BR16" i="190"/>
  <c r="BQ16" i="190"/>
  <c r="BP16" i="190"/>
  <c r="BO16" i="190"/>
  <c r="BN16" i="190"/>
  <c r="BM16" i="190"/>
  <c r="BL16" i="190"/>
  <c r="BK16" i="190"/>
  <c r="BJ16" i="190"/>
  <c r="BI16" i="190"/>
  <c r="BH16" i="190"/>
  <c r="BG16" i="190"/>
  <c r="BF16" i="190"/>
  <c r="BE16" i="190"/>
  <c r="BB16" i="190"/>
  <c r="BZ14" i="190"/>
  <c r="BY14" i="190"/>
  <c r="BX14" i="190"/>
  <c r="BW14" i="190"/>
  <c r="BV14" i="190"/>
  <c r="BU14" i="190"/>
  <c r="BT14" i="190"/>
  <c r="BS14" i="190"/>
  <c r="BR14" i="190"/>
  <c r="BQ14" i="190"/>
  <c r="BP14" i="190"/>
  <c r="BO14" i="190"/>
  <c r="BN14" i="190"/>
  <c r="BM14" i="190"/>
  <c r="BL14" i="190"/>
  <c r="BK14" i="190"/>
  <c r="BJ14" i="190"/>
  <c r="BI14" i="190"/>
  <c r="BH14" i="190"/>
  <c r="BG14" i="190"/>
  <c r="BF14" i="190"/>
  <c r="BE14" i="190"/>
  <c r="BB14" i="190"/>
  <c r="BZ10" i="190"/>
  <c r="BY10" i="190"/>
  <c r="BX10" i="190"/>
  <c r="BW10" i="190"/>
  <c r="BV10" i="190"/>
  <c r="BU10" i="190"/>
  <c r="BT10" i="190"/>
  <c r="BS10" i="190"/>
  <c r="BR10" i="190"/>
  <c r="BQ10" i="190"/>
  <c r="BP10" i="190"/>
  <c r="BO10" i="190"/>
  <c r="BN10" i="190"/>
  <c r="BM10" i="190"/>
  <c r="BL10" i="190"/>
  <c r="BK10" i="190"/>
  <c r="BJ10" i="190"/>
  <c r="BI10" i="190"/>
  <c r="BH10" i="190"/>
  <c r="BG10" i="190"/>
  <c r="BF10" i="190"/>
  <c r="BE10" i="190"/>
  <c r="BB10" i="190"/>
  <c r="BZ8" i="190"/>
  <c r="BY8" i="190"/>
  <c r="BX8" i="190"/>
  <c r="BW8" i="190"/>
  <c r="BV8" i="190"/>
  <c r="BU8" i="190"/>
  <c r="BT8" i="190"/>
  <c r="BS8" i="190"/>
  <c r="BR8" i="190"/>
  <c r="BQ8" i="190"/>
  <c r="BP8" i="190"/>
  <c r="BO8" i="190"/>
  <c r="BN8" i="190"/>
  <c r="BM8" i="190"/>
  <c r="BL8" i="190"/>
  <c r="BK8" i="190"/>
  <c r="BJ8" i="190"/>
  <c r="BI8" i="190"/>
  <c r="BH8" i="190"/>
  <c r="BG8" i="190"/>
  <c r="BF8" i="190"/>
  <c r="BE8" i="190"/>
  <c r="BB8" i="190"/>
  <c r="BA26" i="190"/>
  <c r="BA22" i="190"/>
  <c r="BA20" i="190"/>
  <c r="BA16" i="190"/>
  <c r="BA14" i="190"/>
  <c r="BA10" i="190"/>
  <c r="BA8" i="190"/>
  <c r="AZ26" i="190"/>
  <c r="AY26" i="190"/>
  <c r="AX26" i="190"/>
  <c r="AW26" i="190"/>
  <c r="AV26" i="190"/>
  <c r="AU26" i="190"/>
  <c r="AT26" i="190"/>
  <c r="AS26" i="190"/>
  <c r="AR26" i="190"/>
  <c r="AQ26" i="190"/>
  <c r="AP26" i="190"/>
  <c r="AO26" i="190"/>
  <c r="AN26" i="190"/>
  <c r="AM26" i="190"/>
  <c r="AL26" i="190"/>
  <c r="AK26" i="190"/>
  <c r="AJ26" i="190"/>
  <c r="AI26" i="190"/>
  <c r="AH26" i="190"/>
  <c r="AG26" i="190"/>
  <c r="AF26" i="190"/>
  <c r="AE26" i="190"/>
  <c r="AD26" i="190"/>
  <c r="AZ22" i="190"/>
  <c r="AY22" i="190"/>
  <c r="AX22" i="190"/>
  <c r="AW22" i="190"/>
  <c r="AV22" i="190"/>
  <c r="AU22" i="190"/>
  <c r="AT22" i="190"/>
  <c r="AS22" i="190"/>
  <c r="AR22" i="190"/>
  <c r="AQ22" i="190"/>
  <c r="AP22" i="190"/>
  <c r="AO22" i="190"/>
  <c r="AN22" i="190"/>
  <c r="AM22" i="190"/>
  <c r="AL22" i="190"/>
  <c r="AK22" i="190"/>
  <c r="AJ22" i="190"/>
  <c r="AI22" i="190"/>
  <c r="AH22" i="190"/>
  <c r="AG22" i="190"/>
  <c r="AF22" i="190"/>
  <c r="AE22" i="190"/>
  <c r="AD22" i="190"/>
  <c r="AZ20" i="190"/>
  <c r="AY20" i="190"/>
  <c r="AX20" i="190"/>
  <c r="AW20" i="190"/>
  <c r="AV20" i="190"/>
  <c r="AU20" i="190"/>
  <c r="AT20" i="190"/>
  <c r="AS20" i="190"/>
  <c r="AR20" i="190"/>
  <c r="AQ20" i="190"/>
  <c r="AP20" i="190"/>
  <c r="AO20" i="190"/>
  <c r="AN20" i="190"/>
  <c r="AM20" i="190"/>
  <c r="AL20" i="190"/>
  <c r="AK20" i="190"/>
  <c r="AJ20" i="190"/>
  <c r="AI20" i="190"/>
  <c r="AH20" i="190"/>
  <c r="AG20" i="190"/>
  <c r="AF20" i="190"/>
  <c r="AE20" i="190"/>
  <c r="AD20" i="190"/>
  <c r="AZ16" i="190"/>
  <c r="AY16" i="190"/>
  <c r="AX16" i="190"/>
  <c r="AW16" i="190"/>
  <c r="AV16" i="190"/>
  <c r="AU16" i="190"/>
  <c r="AT16" i="190"/>
  <c r="AS16" i="190"/>
  <c r="AR16" i="190"/>
  <c r="AQ16" i="190"/>
  <c r="AP16" i="190"/>
  <c r="AO16" i="190"/>
  <c r="AN16" i="190"/>
  <c r="AM16" i="190"/>
  <c r="AL16" i="190"/>
  <c r="AK16" i="190"/>
  <c r="AJ16" i="190"/>
  <c r="AI16" i="190"/>
  <c r="AH16" i="190"/>
  <c r="AG16" i="190"/>
  <c r="AF16" i="190"/>
  <c r="AE16" i="190"/>
  <c r="AD16" i="190"/>
  <c r="AZ14" i="190"/>
  <c r="AY14" i="190"/>
  <c r="AX14" i="190"/>
  <c r="AW14" i="190"/>
  <c r="AV14" i="190"/>
  <c r="AU14" i="190"/>
  <c r="AT14" i="190"/>
  <c r="AS14" i="190"/>
  <c r="AR14" i="190"/>
  <c r="AQ14" i="190"/>
  <c r="AP14" i="190"/>
  <c r="AO14" i="190"/>
  <c r="AN14" i="190"/>
  <c r="AM14" i="190"/>
  <c r="AL14" i="190"/>
  <c r="AK14" i="190"/>
  <c r="AJ14" i="190"/>
  <c r="AI14" i="190"/>
  <c r="AH14" i="190"/>
  <c r="AG14" i="190"/>
  <c r="AF14" i="190"/>
  <c r="AE14" i="190"/>
  <c r="AD14" i="190"/>
  <c r="AZ10" i="190"/>
  <c r="AY10" i="190"/>
  <c r="AX10" i="190"/>
  <c r="AW10" i="190"/>
  <c r="AV10" i="190"/>
  <c r="AU10" i="190"/>
  <c r="AT10" i="190"/>
  <c r="AS10" i="190"/>
  <c r="AR10" i="190"/>
  <c r="AQ10" i="190"/>
  <c r="AP10" i="190"/>
  <c r="AO10" i="190"/>
  <c r="AN10" i="190"/>
  <c r="AM10" i="190"/>
  <c r="AL10" i="190"/>
  <c r="AK10" i="190"/>
  <c r="AJ10" i="190"/>
  <c r="AI10" i="190"/>
  <c r="AH10" i="190"/>
  <c r="AG10" i="190"/>
  <c r="AF10" i="190"/>
  <c r="AE10" i="190"/>
  <c r="AD10" i="190"/>
  <c r="AZ8" i="190"/>
  <c r="AY8" i="190"/>
  <c r="AX8" i="190"/>
  <c r="AW8" i="190"/>
  <c r="AV8" i="190"/>
  <c r="AU8" i="190"/>
  <c r="AT8" i="190"/>
  <c r="AS8" i="190"/>
  <c r="AR8" i="190"/>
  <c r="AQ8" i="190"/>
  <c r="AP8" i="190"/>
  <c r="AO8" i="190"/>
  <c r="AN8" i="190"/>
  <c r="AM8" i="190"/>
  <c r="AL8" i="190"/>
  <c r="AK8" i="190"/>
  <c r="AJ8" i="190"/>
  <c r="AI8" i="190"/>
  <c r="AH8" i="190"/>
  <c r="AG8" i="190"/>
  <c r="AF8" i="190"/>
  <c r="AE8" i="190"/>
  <c r="AD8" i="190"/>
  <c r="AC26" i="190"/>
  <c r="AC22" i="190"/>
  <c r="AC20" i="190"/>
  <c r="AC16" i="190"/>
  <c r="AC14" i="190"/>
  <c r="AC10" i="190"/>
  <c r="AC8" i="190"/>
  <c r="Z26" i="190"/>
  <c r="Y26" i="190"/>
  <c r="X26" i="190"/>
  <c r="W26" i="190"/>
  <c r="V26" i="190"/>
  <c r="U26" i="190"/>
  <c r="T26" i="190"/>
  <c r="S26" i="190"/>
  <c r="R26" i="190"/>
  <c r="Q26" i="190"/>
  <c r="P26" i="190"/>
  <c r="O26" i="190"/>
  <c r="N26" i="190"/>
  <c r="M26" i="190"/>
  <c r="L26" i="190"/>
  <c r="K26" i="190"/>
  <c r="J26" i="190"/>
  <c r="I26" i="190"/>
  <c r="H26" i="190"/>
  <c r="G26" i="190"/>
  <c r="F26" i="190"/>
  <c r="E26" i="190"/>
  <c r="D26" i="190"/>
  <c r="Z22" i="190"/>
  <c r="Y22" i="190"/>
  <c r="X22" i="190"/>
  <c r="W22" i="190"/>
  <c r="V22" i="190"/>
  <c r="U22" i="190"/>
  <c r="T22" i="190"/>
  <c r="S22" i="190"/>
  <c r="R22" i="190"/>
  <c r="Q22" i="190"/>
  <c r="P22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Z20" i="190"/>
  <c r="Y20" i="190"/>
  <c r="X20" i="190"/>
  <c r="W20" i="190"/>
  <c r="V20" i="190"/>
  <c r="U20" i="190"/>
  <c r="T20" i="190"/>
  <c r="S20" i="190"/>
  <c r="R20" i="190"/>
  <c r="Q20" i="190"/>
  <c r="P20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Z16" i="190"/>
  <c r="Y16" i="190"/>
  <c r="X16" i="190"/>
  <c r="W16" i="190"/>
  <c r="V16" i="190"/>
  <c r="U16" i="190"/>
  <c r="T16" i="190"/>
  <c r="S16" i="190"/>
  <c r="R16" i="190"/>
  <c r="Q16" i="190"/>
  <c r="P16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Z14" i="190"/>
  <c r="Y14" i="190"/>
  <c r="X14" i="190"/>
  <c r="W14" i="190"/>
  <c r="V14" i="190"/>
  <c r="U14" i="190"/>
  <c r="T14" i="190"/>
  <c r="S14" i="190"/>
  <c r="R14" i="190"/>
  <c r="Q14" i="190"/>
  <c r="P14" i="190"/>
  <c r="O14" i="190"/>
  <c r="N14" i="190"/>
  <c r="M14" i="190"/>
  <c r="L14" i="190"/>
  <c r="K14" i="190"/>
  <c r="J14" i="190"/>
  <c r="I14" i="190"/>
  <c r="H14" i="190"/>
  <c r="G14" i="190"/>
  <c r="F14" i="190"/>
  <c r="E14" i="190"/>
  <c r="D14" i="190"/>
  <c r="Z10" i="190"/>
  <c r="Y10" i="190"/>
  <c r="X10" i="190"/>
  <c r="W10" i="190"/>
  <c r="V10" i="190"/>
  <c r="U10" i="190"/>
  <c r="T10" i="190"/>
  <c r="S10" i="190"/>
  <c r="R10" i="190"/>
  <c r="Q10" i="190"/>
  <c r="P10" i="190"/>
  <c r="O10" i="190"/>
  <c r="N10" i="190"/>
  <c r="M10" i="190"/>
  <c r="L10" i="190"/>
  <c r="K10" i="190"/>
  <c r="J10" i="190"/>
  <c r="I10" i="190"/>
  <c r="H10" i="190"/>
  <c r="G10" i="190"/>
  <c r="F10" i="190"/>
  <c r="E10" i="190"/>
  <c r="D10" i="190"/>
  <c r="Z8" i="190"/>
  <c r="Y8" i="190"/>
  <c r="X8" i="190"/>
  <c r="W8" i="190"/>
  <c r="V8" i="190"/>
  <c r="U8" i="190"/>
  <c r="T8" i="190"/>
  <c r="S8" i="190"/>
  <c r="R8" i="190"/>
  <c r="Q8" i="190"/>
  <c r="P8" i="190"/>
  <c r="O8" i="190"/>
  <c r="N8" i="190"/>
  <c r="M8" i="190"/>
  <c r="L8" i="190"/>
  <c r="K8" i="190"/>
  <c r="J8" i="190"/>
  <c r="I8" i="190"/>
  <c r="H8" i="190"/>
  <c r="G8" i="190"/>
  <c r="F8" i="190"/>
  <c r="E8" i="190"/>
  <c r="D8" i="190"/>
  <c r="C26" i="190"/>
  <c r="C22" i="190"/>
  <c r="C20" i="190"/>
  <c r="C18" i="190"/>
  <c r="C16" i="190"/>
  <c r="C14" i="190"/>
  <c r="C10" i="190"/>
  <c r="C8" i="190"/>
  <c r="DC56" i="192"/>
  <c r="DB56" i="192"/>
  <c r="DA56" i="192"/>
  <c r="CZ56" i="192"/>
  <c r="CY56" i="192"/>
  <c r="CX56" i="192"/>
  <c r="CW56" i="192"/>
  <c r="CV56" i="192"/>
  <c r="CU56" i="192"/>
  <c r="CT56" i="192"/>
  <c r="CS56" i="192"/>
  <c r="CR56" i="192"/>
  <c r="CQ56" i="192"/>
  <c r="CP56" i="192"/>
  <c r="CO56" i="192"/>
  <c r="CN56" i="192"/>
  <c r="CM56" i="192"/>
  <c r="CL56" i="192"/>
  <c r="CK56" i="192"/>
  <c r="CJ56" i="192"/>
  <c r="CI56" i="192"/>
  <c r="CH56" i="192"/>
  <c r="CG56" i="192"/>
  <c r="CD56" i="192"/>
  <c r="CC56" i="192"/>
  <c r="CB56" i="192"/>
  <c r="DC54" i="192"/>
  <c r="DB54" i="192"/>
  <c r="DA54" i="192"/>
  <c r="CZ54" i="192"/>
  <c r="CY54" i="192"/>
  <c r="CX54" i="192"/>
  <c r="CW54" i="192"/>
  <c r="CV54" i="192"/>
  <c r="CU54" i="192"/>
  <c r="CT54" i="192"/>
  <c r="CS54" i="192"/>
  <c r="CR54" i="192"/>
  <c r="CQ54" i="192"/>
  <c r="CP54" i="192"/>
  <c r="CO54" i="192"/>
  <c r="CN54" i="192"/>
  <c r="CM54" i="192"/>
  <c r="CL54" i="192"/>
  <c r="CK54" i="192"/>
  <c r="CJ54" i="192"/>
  <c r="CI54" i="192"/>
  <c r="CH54" i="192"/>
  <c r="CG54" i="192"/>
  <c r="CD54" i="192"/>
  <c r="CC54" i="192"/>
  <c r="CB54" i="192"/>
  <c r="DC50" i="192"/>
  <c r="DB50" i="192"/>
  <c r="DA50" i="192"/>
  <c r="CZ50" i="192"/>
  <c r="CY50" i="192"/>
  <c r="CX50" i="192"/>
  <c r="CW50" i="192"/>
  <c r="CV50" i="192"/>
  <c r="CU50" i="192"/>
  <c r="CT50" i="192"/>
  <c r="CS50" i="192"/>
  <c r="CR50" i="192"/>
  <c r="CQ50" i="192"/>
  <c r="CP50" i="192"/>
  <c r="CO50" i="192"/>
  <c r="CN50" i="192"/>
  <c r="CM50" i="192"/>
  <c r="CL50" i="192"/>
  <c r="CK50" i="192"/>
  <c r="CJ50" i="192"/>
  <c r="CI50" i="192"/>
  <c r="CH50" i="192"/>
  <c r="CG50" i="192"/>
  <c r="CD50" i="192"/>
  <c r="CC50" i="192"/>
  <c r="CB50" i="192"/>
  <c r="DC48" i="192"/>
  <c r="DB48" i="192"/>
  <c r="DA48" i="192"/>
  <c r="CZ48" i="192"/>
  <c r="CY48" i="192"/>
  <c r="CX48" i="192"/>
  <c r="CW48" i="192"/>
  <c r="CV48" i="192"/>
  <c r="CU48" i="192"/>
  <c r="CT48" i="192"/>
  <c r="CS48" i="192"/>
  <c r="CR48" i="192"/>
  <c r="CQ48" i="192"/>
  <c r="CP48" i="192"/>
  <c r="CO48" i="192"/>
  <c r="CN48" i="192"/>
  <c r="CM48" i="192"/>
  <c r="CL48" i="192"/>
  <c r="CK48" i="192"/>
  <c r="CJ48" i="192"/>
  <c r="CI48" i="192"/>
  <c r="CH48" i="192"/>
  <c r="CG48" i="192"/>
  <c r="CD48" i="192"/>
  <c r="CC48" i="192"/>
  <c r="CB48" i="192"/>
  <c r="DC46" i="192"/>
  <c r="DB46" i="192"/>
  <c r="DA46" i="192"/>
  <c r="CZ46" i="192"/>
  <c r="CY46" i="192"/>
  <c r="CX46" i="192"/>
  <c r="CW46" i="192"/>
  <c r="CV46" i="192"/>
  <c r="CU46" i="192"/>
  <c r="CT46" i="192"/>
  <c r="CS46" i="192"/>
  <c r="CR46" i="192"/>
  <c r="CQ46" i="192"/>
  <c r="CP46" i="192"/>
  <c r="CO46" i="192"/>
  <c r="CN46" i="192"/>
  <c r="CM46" i="192"/>
  <c r="CL46" i="192"/>
  <c r="CK46" i="192"/>
  <c r="CJ46" i="192"/>
  <c r="CI46" i="192"/>
  <c r="CH46" i="192"/>
  <c r="CG46" i="192"/>
  <c r="CD46" i="192"/>
  <c r="CC46" i="192"/>
  <c r="CB46" i="192"/>
  <c r="DC44" i="192"/>
  <c r="DB44" i="192"/>
  <c r="DA44" i="192"/>
  <c r="CZ44" i="192"/>
  <c r="CY44" i="192"/>
  <c r="CX44" i="192"/>
  <c r="CW44" i="192"/>
  <c r="CV44" i="192"/>
  <c r="CU44" i="192"/>
  <c r="CT44" i="192"/>
  <c r="CS44" i="192"/>
  <c r="CR44" i="192"/>
  <c r="CQ44" i="192"/>
  <c r="CP44" i="192"/>
  <c r="CO44" i="192"/>
  <c r="CN44" i="192"/>
  <c r="CM44" i="192"/>
  <c r="CL44" i="192"/>
  <c r="CK44" i="192"/>
  <c r="CJ44" i="192"/>
  <c r="CI44" i="192"/>
  <c r="CH44" i="192"/>
  <c r="CG44" i="192"/>
  <c r="CD44" i="192"/>
  <c r="CC44" i="192"/>
  <c r="CB44" i="192"/>
  <c r="DC42" i="192"/>
  <c r="DB42" i="192"/>
  <c r="DA42" i="192"/>
  <c r="CZ42" i="192"/>
  <c r="CY42" i="192"/>
  <c r="CX42" i="192"/>
  <c r="CW42" i="192"/>
  <c r="CV42" i="192"/>
  <c r="CU42" i="192"/>
  <c r="CT42" i="192"/>
  <c r="CS42" i="192"/>
  <c r="CR42" i="192"/>
  <c r="CQ42" i="192"/>
  <c r="CP42" i="192"/>
  <c r="CO42" i="192"/>
  <c r="CN42" i="192"/>
  <c r="CM42" i="192"/>
  <c r="CL42" i="192"/>
  <c r="CK42" i="192"/>
  <c r="CJ42" i="192"/>
  <c r="CI42" i="192"/>
  <c r="CH42" i="192"/>
  <c r="CG42" i="192"/>
  <c r="CD42" i="192"/>
  <c r="CC42" i="192"/>
  <c r="CB42" i="192"/>
  <c r="DC40" i="192"/>
  <c r="DB40" i="192"/>
  <c r="DA40" i="192"/>
  <c r="CZ40" i="192"/>
  <c r="CY40" i="192"/>
  <c r="CX40" i="192"/>
  <c r="CW40" i="192"/>
  <c r="CV40" i="192"/>
  <c r="CU40" i="192"/>
  <c r="CT40" i="192"/>
  <c r="CS40" i="192"/>
  <c r="CR40" i="192"/>
  <c r="CQ40" i="192"/>
  <c r="CP40" i="192"/>
  <c r="CO40" i="192"/>
  <c r="CN40" i="192"/>
  <c r="CM40" i="192"/>
  <c r="CL40" i="192"/>
  <c r="CK40" i="192"/>
  <c r="CJ40" i="192"/>
  <c r="CI40" i="192"/>
  <c r="CH40" i="192"/>
  <c r="CG40" i="192"/>
  <c r="CD40" i="192"/>
  <c r="CC40" i="192"/>
  <c r="CB40" i="192"/>
  <c r="DC36" i="192"/>
  <c r="DB36" i="192"/>
  <c r="DA36" i="192"/>
  <c r="CZ36" i="192"/>
  <c r="CY36" i="192"/>
  <c r="CX36" i="192"/>
  <c r="CW36" i="192"/>
  <c r="CV36" i="192"/>
  <c r="CU36" i="192"/>
  <c r="CT36" i="192"/>
  <c r="CS36" i="192"/>
  <c r="CR36" i="192"/>
  <c r="CQ36" i="192"/>
  <c r="CP36" i="192"/>
  <c r="CO36" i="192"/>
  <c r="CN36" i="192"/>
  <c r="CM36" i="192"/>
  <c r="CL36" i="192"/>
  <c r="CK36" i="192"/>
  <c r="CJ36" i="192"/>
  <c r="CI36" i="192"/>
  <c r="CH36" i="192"/>
  <c r="CG36" i="192"/>
  <c r="CD36" i="192"/>
  <c r="CC36" i="192"/>
  <c r="CB36" i="192"/>
  <c r="DC34" i="192"/>
  <c r="DB34" i="192"/>
  <c r="DA34" i="192"/>
  <c r="CZ34" i="192"/>
  <c r="CY34" i="192"/>
  <c r="CX34" i="192"/>
  <c r="CW34" i="192"/>
  <c r="CV34" i="192"/>
  <c r="CU34" i="192"/>
  <c r="CT34" i="192"/>
  <c r="CS34" i="192"/>
  <c r="CR34" i="192"/>
  <c r="CQ34" i="192"/>
  <c r="CP34" i="192"/>
  <c r="CO34" i="192"/>
  <c r="CN34" i="192"/>
  <c r="CM34" i="192"/>
  <c r="CL34" i="192"/>
  <c r="CK34" i="192"/>
  <c r="CJ34" i="192"/>
  <c r="CI34" i="192"/>
  <c r="CH34" i="192"/>
  <c r="CG34" i="192"/>
  <c r="CD34" i="192"/>
  <c r="CC34" i="192"/>
  <c r="CB34" i="192"/>
  <c r="DC32" i="192"/>
  <c r="DB32" i="192"/>
  <c r="DA32" i="192"/>
  <c r="CZ32" i="192"/>
  <c r="CY32" i="192"/>
  <c r="CX32" i="192"/>
  <c r="CW32" i="192"/>
  <c r="CV32" i="192"/>
  <c r="CU32" i="192"/>
  <c r="CT32" i="192"/>
  <c r="CS32" i="192"/>
  <c r="CR32" i="192"/>
  <c r="CQ32" i="192"/>
  <c r="CP32" i="192"/>
  <c r="CO32" i="192"/>
  <c r="CN32" i="192"/>
  <c r="CM32" i="192"/>
  <c r="CL32" i="192"/>
  <c r="CK32" i="192"/>
  <c r="CJ32" i="192"/>
  <c r="CI32" i="192"/>
  <c r="CH32" i="192"/>
  <c r="CG32" i="192"/>
  <c r="CD32" i="192"/>
  <c r="CC32" i="192"/>
  <c r="CB32" i="192"/>
  <c r="DC30" i="192"/>
  <c r="DB30" i="192"/>
  <c r="DA30" i="192"/>
  <c r="CZ30" i="192"/>
  <c r="CY30" i="192"/>
  <c r="CX30" i="192"/>
  <c r="CW30" i="192"/>
  <c r="CV30" i="192"/>
  <c r="CU30" i="192"/>
  <c r="CT30" i="192"/>
  <c r="CS30" i="192"/>
  <c r="CR30" i="192"/>
  <c r="CQ30" i="192"/>
  <c r="CP30" i="192"/>
  <c r="CO30" i="192"/>
  <c r="CN30" i="192"/>
  <c r="CM30" i="192"/>
  <c r="CL30" i="192"/>
  <c r="CK30" i="192"/>
  <c r="CJ30" i="192"/>
  <c r="CI30" i="192"/>
  <c r="CH30" i="192"/>
  <c r="CG30" i="192"/>
  <c r="CD30" i="192"/>
  <c r="CC30" i="192"/>
  <c r="CB30" i="192"/>
  <c r="DC28" i="192"/>
  <c r="DB28" i="192"/>
  <c r="DA28" i="192"/>
  <c r="CZ28" i="192"/>
  <c r="CY28" i="192"/>
  <c r="CX28" i="192"/>
  <c r="CW28" i="192"/>
  <c r="CV28" i="192"/>
  <c r="CU28" i="192"/>
  <c r="CT28" i="192"/>
  <c r="CS28" i="192"/>
  <c r="CR28" i="192"/>
  <c r="CQ28" i="192"/>
  <c r="CP28" i="192"/>
  <c r="CO28" i="192"/>
  <c r="CN28" i="192"/>
  <c r="CM28" i="192"/>
  <c r="CL28" i="192"/>
  <c r="CK28" i="192"/>
  <c r="CJ28" i="192"/>
  <c r="CI28" i="192"/>
  <c r="CH28" i="192"/>
  <c r="CG28" i="192"/>
  <c r="CD28" i="192"/>
  <c r="CC28" i="192"/>
  <c r="CB28" i="192"/>
  <c r="DC26" i="192"/>
  <c r="DB26" i="192"/>
  <c r="DA26" i="192"/>
  <c r="CZ26" i="192"/>
  <c r="CY26" i="192"/>
  <c r="CX26" i="192"/>
  <c r="CW26" i="192"/>
  <c r="CV26" i="192"/>
  <c r="CU26" i="192"/>
  <c r="CT26" i="192"/>
  <c r="CS26" i="192"/>
  <c r="CR26" i="192"/>
  <c r="CQ26" i="192"/>
  <c r="CP26" i="192"/>
  <c r="CO26" i="192"/>
  <c r="CN26" i="192"/>
  <c r="CM26" i="192"/>
  <c r="CL26" i="192"/>
  <c r="CK26" i="192"/>
  <c r="CJ26" i="192"/>
  <c r="CI26" i="192"/>
  <c r="CH26" i="192"/>
  <c r="CG26" i="192"/>
  <c r="CD26" i="192"/>
  <c r="CC26" i="192"/>
  <c r="CB26" i="192"/>
  <c r="DC24" i="192"/>
  <c r="DB24" i="192"/>
  <c r="DA24" i="192"/>
  <c r="CZ24" i="192"/>
  <c r="CY24" i="192"/>
  <c r="CX24" i="192"/>
  <c r="CW24" i="192"/>
  <c r="CV24" i="192"/>
  <c r="CU24" i="192"/>
  <c r="CT24" i="192"/>
  <c r="CS24" i="192"/>
  <c r="CR24" i="192"/>
  <c r="CQ24" i="192"/>
  <c r="CP24" i="192"/>
  <c r="CO24" i="192"/>
  <c r="CN24" i="192"/>
  <c r="CM24" i="192"/>
  <c r="CL24" i="192"/>
  <c r="CK24" i="192"/>
  <c r="CJ24" i="192"/>
  <c r="CI24" i="192"/>
  <c r="CH24" i="192"/>
  <c r="CG24" i="192"/>
  <c r="CD24" i="192"/>
  <c r="CC24" i="192"/>
  <c r="CB24" i="192"/>
  <c r="DC20" i="192"/>
  <c r="DB20" i="192"/>
  <c r="DA20" i="192"/>
  <c r="CZ20" i="192"/>
  <c r="CY20" i="192"/>
  <c r="CX20" i="192"/>
  <c r="CW20" i="192"/>
  <c r="CV20" i="192"/>
  <c r="CU20" i="192"/>
  <c r="CT20" i="192"/>
  <c r="CS20" i="192"/>
  <c r="CR20" i="192"/>
  <c r="CQ20" i="192"/>
  <c r="CP20" i="192"/>
  <c r="CO20" i="192"/>
  <c r="CN20" i="192"/>
  <c r="CM20" i="192"/>
  <c r="CL20" i="192"/>
  <c r="CK20" i="192"/>
  <c r="CJ20" i="192"/>
  <c r="CI20" i="192"/>
  <c r="CH20" i="192"/>
  <c r="CG20" i="192"/>
  <c r="CD20" i="192"/>
  <c r="CC20" i="192"/>
  <c r="CB20" i="192"/>
  <c r="DC18" i="192"/>
  <c r="DB18" i="192"/>
  <c r="DA18" i="192"/>
  <c r="CZ18" i="192"/>
  <c r="CY18" i="192"/>
  <c r="CX18" i="192"/>
  <c r="CW18" i="192"/>
  <c r="CV18" i="192"/>
  <c r="CU18" i="192"/>
  <c r="CT18" i="192"/>
  <c r="CS18" i="192"/>
  <c r="CR18" i="192"/>
  <c r="CQ18" i="192"/>
  <c r="CP18" i="192"/>
  <c r="CO18" i="192"/>
  <c r="CN18" i="192"/>
  <c r="CM18" i="192"/>
  <c r="CL18" i="192"/>
  <c r="CK18" i="192"/>
  <c r="CJ18" i="192"/>
  <c r="CI18" i="192"/>
  <c r="CH18" i="192"/>
  <c r="CG18" i="192"/>
  <c r="CD18" i="192"/>
  <c r="CC18" i="192"/>
  <c r="CB18" i="192"/>
  <c r="DC16" i="192"/>
  <c r="DB16" i="192"/>
  <c r="DA16" i="192"/>
  <c r="CZ16" i="192"/>
  <c r="CY16" i="192"/>
  <c r="CX16" i="192"/>
  <c r="CW16" i="192"/>
  <c r="CV16" i="192"/>
  <c r="CU16" i="192"/>
  <c r="CT16" i="192"/>
  <c r="CS16" i="192"/>
  <c r="CR16" i="192"/>
  <c r="CQ16" i="192"/>
  <c r="CP16" i="192"/>
  <c r="CO16" i="192"/>
  <c r="CN16" i="192"/>
  <c r="CM16" i="192"/>
  <c r="CL16" i="192"/>
  <c r="CK16" i="192"/>
  <c r="CJ16" i="192"/>
  <c r="CI16" i="192"/>
  <c r="CH16" i="192"/>
  <c r="CG16" i="192"/>
  <c r="CD16" i="192"/>
  <c r="CC16" i="192"/>
  <c r="CB16" i="192"/>
  <c r="DC14" i="192"/>
  <c r="DB14" i="192"/>
  <c r="DA14" i="192"/>
  <c r="CZ14" i="192"/>
  <c r="CY14" i="192"/>
  <c r="CX14" i="192"/>
  <c r="CW14" i="192"/>
  <c r="CV14" i="192"/>
  <c r="CU14" i="192"/>
  <c r="CT14" i="192"/>
  <c r="CS14" i="192"/>
  <c r="CR14" i="192"/>
  <c r="CQ14" i="192"/>
  <c r="CP14" i="192"/>
  <c r="CO14" i="192"/>
  <c r="CN14" i="192"/>
  <c r="CM14" i="192"/>
  <c r="CL14" i="192"/>
  <c r="CK14" i="192"/>
  <c r="CJ14" i="192"/>
  <c r="CI14" i="192"/>
  <c r="CH14" i="192"/>
  <c r="CG14" i="192"/>
  <c r="CD14" i="192"/>
  <c r="CC14" i="192"/>
  <c r="CB14" i="192"/>
  <c r="DC12" i="192"/>
  <c r="DB12" i="192"/>
  <c r="DA12" i="192"/>
  <c r="CZ12" i="192"/>
  <c r="CY12" i="192"/>
  <c r="CX12" i="192"/>
  <c r="CW12" i="192"/>
  <c r="CV12" i="192"/>
  <c r="CU12" i="192"/>
  <c r="CT12" i="192"/>
  <c r="CS12" i="192"/>
  <c r="CR12" i="192"/>
  <c r="CQ12" i="192"/>
  <c r="CP12" i="192"/>
  <c r="CO12" i="192"/>
  <c r="CN12" i="192"/>
  <c r="CM12" i="192"/>
  <c r="CL12" i="192"/>
  <c r="CK12" i="192"/>
  <c r="CJ12" i="192"/>
  <c r="CI12" i="192"/>
  <c r="CH12" i="192"/>
  <c r="CG12" i="192"/>
  <c r="CD12" i="192"/>
  <c r="CC12" i="192"/>
  <c r="CB12" i="192"/>
  <c r="DC10" i="192"/>
  <c r="DB10" i="192"/>
  <c r="DA10" i="192"/>
  <c r="CZ10" i="192"/>
  <c r="CY10" i="192"/>
  <c r="CX10" i="192"/>
  <c r="CW10" i="192"/>
  <c r="CV10" i="192"/>
  <c r="CU10" i="192"/>
  <c r="CT10" i="192"/>
  <c r="CS10" i="192"/>
  <c r="CR10" i="192"/>
  <c r="CQ10" i="192"/>
  <c r="CP10" i="192"/>
  <c r="CO10" i="192"/>
  <c r="CN10" i="192"/>
  <c r="CM10" i="192"/>
  <c r="CL10" i="192"/>
  <c r="CK10" i="192"/>
  <c r="CJ10" i="192"/>
  <c r="CI10" i="192"/>
  <c r="CH10" i="192"/>
  <c r="CG10" i="192"/>
  <c r="CD10" i="192"/>
  <c r="CC10" i="192"/>
  <c r="CB10" i="192"/>
  <c r="DC8" i="192"/>
  <c r="DB8" i="192"/>
  <c r="DA8" i="192"/>
  <c r="CZ8" i="192"/>
  <c r="CY8" i="192"/>
  <c r="CX8" i="192"/>
  <c r="CW8" i="192"/>
  <c r="CV8" i="192"/>
  <c r="CU8" i="192"/>
  <c r="CT8" i="192"/>
  <c r="CS8" i="192"/>
  <c r="CR8" i="192"/>
  <c r="CQ8" i="192"/>
  <c r="CP8" i="192"/>
  <c r="CO8" i="192"/>
  <c r="CN8" i="192"/>
  <c r="CM8" i="192"/>
  <c r="CL8" i="192"/>
  <c r="CK8" i="192"/>
  <c r="CJ8" i="192"/>
  <c r="CI8" i="192"/>
  <c r="CH8" i="192"/>
  <c r="CG8" i="192"/>
  <c r="CD8" i="192"/>
  <c r="CC8" i="192"/>
  <c r="CB8" i="192"/>
  <c r="CA8" i="192"/>
  <c r="CA56" i="192"/>
  <c r="CA54" i="192"/>
  <c r="CA50" i="192"/>
  <c r="CA48" i="192"/>
  <c r="CA46" i="192"/>
  <c r="CA44" i="192"/>
  <c r="CA42" i="192"/>
  <c r="CA40" i="192"/>
  <c r="CA36" i="192"/>
  <c r="CA34" i="192"/>
  <c r="CA32" i="192"/>
  <c r="CA30" i="192"/>
  <c r="CA28" i="192"/>
  <c r="CA26" i="192"/>
  <c r="CA24" i="192"/>
  <c r="CA20" i="192"/>
  <c r="CA18" i="192"/>
  <c r="CA16" i="192"/>
  <c r="CA14" i="192"/>
  <c r="CA12" i="192"/>
  <c r="CA10" i="192"/>
  <c r="BZ56" i="192"/>
  <c r="BY56" i="192"/>
  <c r="BX56" i="192"/>
  <c r="BW56" i="192"/>
  <c r="BV56" i="192"/>
  <c r="BU56" i="192"/>
  <c r="BT56" i="192"/>
  <c r="BS56" i="192"/>
  <c r="BR56" i="192"/>
  <c r="BQ56" i="192"/>
  <c r="BP56" i="192"/>
  <c r="BO56" i="192"/>
  <c r="BN56" i="192"/>
  <c r="BM56" i="192"/>
  <c r="BL56" i="192"/>
  <c r="BK56" i="192"/>
  <c r="BJ56" i="192"/>
  <c r="BI56" i="192"/>
  <c r="BH56" i="192"/>
  <c r="BG56" i="192"/>
  <c r="BF56" i="192"/>
  <c r="BE56" i="192"/>
  <c r="BZ54" i="192"/>
  <c r="BY54" i="192"/>
  <c r="BX54" i="192"/>
  <c r="BW54" i="192"/>
  <c r="BV54" i="192"/>
  <c r="BU54" i="192"/>
  <c r="BT54" i="192"/>
  <c r="BS54" i="192"/>
  <c r="BR54" i="192"/>
  <c r="BQ54" i="192"/>
  <c r="BP54" i="192"/>
  <c r="BO54" i="192"/>
  <c r="BN54" i="192"/>
  <c r="BM54" i="192"/>
  <c r="BL54" i="192"/>
  <c r="BK54" i="192"/>
  <c r="BJ54" i="192"/>
  <c r="BI54" i="192"/>
  <c r="BH54" i="192"/>
  <c r="BG54" i="192"/>
  <c r="BF54" i="192"/>
  <c r="BE54" i="192"/>
  <c r="BZ50" i="192"/>
  <c r="BY50" i="192"/>
  <c r="BX50" i="192"/>
  <c r="BW50" i="192"/>
  <c r="BV50" i="192"/>
  <c r="BU50" i="192"/>
  <c r="BT50" i="192"/>
  <c r="BS50" i="192"/>
  <c r="BR50" i="192"/>
  <c r="BQ50" i="192"/>
  <c r="BP50" i="192"/>
  <c r="BO50" i="192"/>
  <c r="BN50" i="192"/>
  <c r="BM50" i="192"/>
  <c r="BL50" i="192"/>
  <c r="BK50" i="192"/>
  <c r="BJ50" i="192"/>
  <c r="BI50" i="192"/>
  <c r="BH50" i="192"/>
  <c r="BG50" i="192"/>
  <c r="BF50" i="192"/>
  <c r="BE50" i="192"/>
  <c r="BZ48" i="192"/>
  <c r="BY48" i="192"/>
  <c r="BX48" i="192"/>
  <c r="BW48" i="192"/>
  <c r="BV48" i="192"/>
  <c r="BU48" i="192"/>
  <c r="BT48" i="192"/>
  <c r="BS48" i="192"/>
  <c r="BR48" i="192"/>
  <c r="BQ48" i="192"/>
  <c r="BP48" i="192"/>
  <c r="BO48" i="192"/>
  <c r="BN48" i="192"/>
  <c r="BM48" i="192"/>
  <c r="BL48" i="192"/>
  <c r="BK48" i="192"/>
  <c r="BJ48" i="192"/>
  <c r="BI48" i="192"/>
  <c r="BH48" i="192"/>
  <c r="BG48" i="192"/>
  <c r="BF48" i="192"/>
  <c r="BE48" i="192"/>
  <c r="BZ46" i="192"/>
  <c r="BY46" i="192"/>
  <c r="BX46" i="192"/>
  <c r="BW46" i="192"/>
  <c r="BV46" i="192"/>
  <c r="BU46" i="192"/>
  <c r="BT46" i="192"/>
  <c r="BS46" i="192"/>
  <c r="BR46" i="192"/>
  <c r="BQ46" i="192"/>
  <c r="BP46" i="192"/>
  <c r="BO46" i="192"/>
  <c r="BN46" i="192"/>
  <c r="BM46" i="192"/>
  <c r="BL46" i="192"/>
  <c r="BK46" i="192"/>
  <c r="BJ46" i="192"/>
  <c r="BI46" i="192"/>
  <c r="BH46" i="192"/>
  <c r="BG46" i="192"/>
  <c r="BF46" i="192"/>
  <c r="BE46" i="192"/>
  <c r="BZ44" i="192"/>
  <c r="BY44" i="192"/>
  <c r="BX44" i="192"/>
  <c r="BW44" i="192"/>
  <c r="BV44" i="192"/>
  <c r="BU44" i="192"/>
  <c r="BT44" i="192"/>
  <c r="BS44" i="192"/>
  <c r="BR44" i="192"/>
  <c r="BQ44" i="192"/>
  <c r="BP44" i="192"/>
  <c r="BO44" i="192"/>
  <c r="BN44" i="192"/>
  <c r="BM44" i="192"/>
  <c r="BL44" i="192"/>
  <c r="BK44" i="192"/>
  <c r="BJ44" i="192"/>
  <c r="BI44" i="192"/>
  <c r="BH44" i="192"/>
  <c r="BG44" i="192"/>
  <c r="BF44" i="192"/>
  <c r="BE44" i="192"/>
  <c r="BZ42" i="192"/>
  <c r="BY42" i="192"/>
  <c r="BX42" i="192"/>
  <c r="BW42" i="192"/>
  <c r="BV42" i="192"/>
  <c r="BU42" i="192"/>
  <c r="BT42" i="192"/>
  <c r="BS42" i="192"/>
  <c r="BR42" i="192"/>
  <c r="BQ42" i="192"/>
  <c r="BP42" i="192"/>
  <c r="BO42" i="192"/>
  <c r="BN42" i="192"/>
  <c r="BM42" i="192"/>
  <c r="BL42" i="192"/>
  <c r="BK42" i="192"/>
  <c r="BJ42" i="192"/>
  <c r="BI42" i="192"/>
  <c r="BH42" i="192"/>
  <c r="BG42" i="192"/>
  <c r="BF42" i="192"/>
  <c r="BE42" i="192"/>
  <c r="BZ40" i="192"/>
  <c r="BY40" i="192"/>
  <c r="BX40" i="192"/>
  <c r="BW40" i="192"/>
  <c r="BV40" i="192"/>
  <c r="BU40" i="192"/>
  <c r="BT40" i="192"/>
  <c r="BS40" i="192"/>
  <c r="BR40" i="192"/>
  <c r="BQ40" i="192"/>
  <c r="BP40" i="192"/>
  <c r="BO40" i="192"/>
  <c r="BN40" i="192"/>
  <c r="BM40" i="192"/>
  <c r="BL40" i="192"/>
  <c r="BK40" i="192"/>
  <c r="BJ40" i="192"/>
  <c r="BI40" i="192"/>
  <c r="BH40" i="192"/>
  <c r="BG40" i="192"/>
  <c r="BF40" i="192"/>
  <c r="BE40" i="192"/>
  <c r="BZ36" i="192"/>
  <c r="BY36" i="192"/>
  <c r="BX36" i="192"/>
  <c r="BW36" i="192"/>
  <c r="BV36" i="192"/>
  <c r="BU36" i="192"/>
  <c r="BT36" i="192"/>
  <c r="BS36" i="192"/>
  <c r="BR36" i="192"/>
  <c r="BQ36" i="192"/>
  <c r="BP36" i="192"/>
  <c r="BO36" i="192"/>
  <c r="BN36" i="192"/>
  <c r="BM36" i="192"/>
  <c r="BL36" i="192"/>
  <c r="BK36" i="192"/>
  <c r="BJ36" i="192"/>
  <c r="BI36" i="192"/>
  <c r="BH36" i="192"/>
  <c r="BG36" i="192"/>
  <c r="BF36" i="192"/>
  <c r="BE36" i="192"/>
  <c r="BZ34" i="192"/>
  <c r="BY34" i="192"/>
  <c r="BX34" i="192"/>
  <c r="BW34" i="192"/>
  <c r="BV34" i="192"/>
  <c r="BU34" i="192"/>
  <c r="BT34" i="192"/>
  <c r="BS34" i="192"/>
  <c r="BR34" i="192"/>
  <c r="BQ34" i="192"/>
  <c r="BP34" i="192"/>
  <c r="BO34" i="192"/>
  <c r="BN34" i="192"/>
  <c r="BM34" i="192"/>
  <c r="BL34" i="192"/>
  <c r="BK34" i="192"/>
  <c r="BJ34" i="192"/>
  <c r="BI34" i="192"/>
  <c r="BH34" i="192"/>
  <c r="BG34" i="192"/>
  <c r="BF34" i="192"/>
  <c r="BE34" i="192"/>
  <c r="BZ32" i="192"/>
  <c r="BY32" i="192"/>
  <c r="BX32" i="192"/>
  <c r="BW32" i="192"/>
  <c r="BV32" i="192"/>
  <c r="BU32" i="192"/>
  <c r="BT32" i="192"/>
  <c r="BS32" i="192"/>
  <c r="BR32" i="192"/>
  <c r="BQ32" i="192"/>
  <c r="BP32" i="192"/>
  <c r="BO32" i="192"/>
  <c r="BN32" i="192"/>
  <c r="BM32" i="192"/>
  <c r="BL32" i="192"/>
  <c r="BK32" i="192"/>
  <c r="BJ32" i="192"/>
  <c r="BI32" i="192"/>
  <c r="BH32" i="192"/>
  <c r="BG32" i="192"/>
  <c r="BF32" i="192"/>
  <c r="BE32" i="192"/>
  <c r="BZ30" i="192"/>
  <c r="BY30" i="192"/>
  <c r="BX30" i="192"/>
  <c r="BW30" i="192"/>
  <c r="BV30" i="192"/>
  <c r="BU30" i="192"/>
  <c r="BT30" i="192"/>
  <c r="BS30" i="192"/>
  <c r="BR30" i="192"/>
  <c r="BQ30" i="192"/>
  <c r="BP30" i="192"/>
  <c r="BO30" i="192"/>
  <c r="BN30" i="192"/>
  <c r="BM30" i="192"/>
  <c r="BL30" i="192"/>
  <c r="BK30" i="192"/>
  <c r="BJ30" i="192"/>
  <c r="BI30" i="192"/>
  <c r="BH30" i="192"/>
  <c r="BG30" i="192"/>
  <c r="BF30" i="192"/>
  <c r="BE30" i="192"/>
  <c r="BZ28" i="192"/>
  <c r="BY28" i="192"/>
  <c r="BX28" i="192"/>
  <c r="BW28" i="192"/>
  <c r="BV28" i="192"/>
  <c r="BU28" i="192"/>
  <c r="BT28" i="192"/>
  <c r="BS28" i="192"/>
  <c r="BR28" i="192"/>
  <c r="BQ28" i="192"/>
  <c r="BP28" i="192"/>
  <c r="BO28" i="192"/>
  <c r="BN28" i="192"/>
  <c r="BM28" i="192"/>
  <c r="BL28" i="192"/>
  <c r="BK28" i="192"/>
  <c r="BJ28" i="192"/>
  <c r="BI28" i="192"/>
  <c r="BH28" i="192"/>
  <c r="BG28" i="192"/>
  <c r="BF28" i="192"/>
  <c r="BE28" i="192"/>
  <c r="BZ26" i="192"/>
  <c r="BY26" i="192"/>
  <c r="BX26" i="192"/>
  <c r="BW26" i="192"/>
  <c r="BV26" i="192"/>
  <c r="BU26" i="192"/>
  <c r="BT26" i="192"/>
  <c r="BS26" i="192"/>
  <c r="BR26" i="192"/>
  <c r="BQ26" i="192"/>
  <c r="BP26" i="192"/>
  <c r="BO26" i="192"/>
  <c r="BN26" i="192"/>
  <c r="BM26" i="192"/>
  <c r="BL26" i="192"/>
  <c r="BK26" i="192"/>
  <c r="BJ26" i="192"/>
  <c r="BI26" i="192"/>
  <c r="BH26" i="192"/>
  <c r="BG26" i="192"/>
  <c r="BF26" i="192"/>
  <c r="BE26" i="192"/>
  <c r="BZ24" i="192"/>
  <c r="BY24" i="192"/>
  <c r="BX24" i="192"/>
  <c r="BW24" i="192"/>
  <c r="BV24" i="192"/>
  <c r="BU24" i="192"/>
  <c r="BT24" i="192"/>
  <c r="BS24" i="192"/>
  <c r="BR24" i="192"/>
  <c r="BQ24" i="192"/>
  <c r="BP24" i="192"/>
  <c r="BO24" i="192"/>
  <c r="BN24" i="192"/>
  <c r="BM24" i="192"/>
  <c r="BL24" i="192"/>
  <c r="BK24" i="192"/>
  <c r="BJ24" i="192"/>
  <c r="BI24" i="192"/>
  <c r="BH24" i="192"/>
  <c r="BG24" i="192"/>
  <c r="BF24" i="192"/>
  <c r="BE24" i="192"/>
  <c r="BZ20" i="192"/>
  <c r="BY20" i="192"/>
  <c r="BX20" i="192"/>
  <c r="BW20" i="192"/>
  <c r="BV20" i="192"/>
  <c r="BU20" i="192"/>
  <c r="BT20" i="192"/>
  <c r="BS20" i="192"/>
  <c r="BR20" i="192"/>
  <c r="BQ20" i="192"/>
  <c r="BP20" i="192"/>
  <c r="BO20" i="192"/>
  <c r="BN20" i="192"/>
  <c r="BM20" i="192"/>
  <c r="BL20" i="192"/>
  <c r="BK20" i="192"/>
  <c r="BJ20" i="192"/>
  <c r="BI20" i="192"/>
  <c r="BH20" i="192"/>
  <c r="BG20" i="192"/>
  <c r="BF20" i="192"/>
  <c r="BE20" i="192"/>
  <c r="BZ18" i="192"/>
  <c r="BY18" i="192"/>
  <c r="BX18" i="192"/>
  <c r="BW18" i="192"/>
  <c r="BV18" i="192"/>
  <c r="BU18" i="192"/>
  <c r="BT18" i="192"/>
  <c r="BS18" i="192"/>
  <c r="BR18" i="192"/>
  <c r="BQ18" i="192"/>
  <c r="BP18" i="192"/>
  <c r="BO18" i="192"/>
  <c r="BN18" i="192"/>
  <c r="BM18" i="192"/>
  <c r="BL18" i="192"/>
  <c r="BK18" i="192"/>
  <c r="BJ18" i="192"/>
  <c r="BI18" i="192"/>
  <c r="BH18" i="192"/>
  <c r="BG18" i="192"/>
  <c r="BF18" i="192"/>
  <c r="BE18" i="192"/>
  <c r="BZ16" i="192"/>
  <c r="BY16" i="192"/>
  <c r="BX16" i="192"/>
  <c r="BW16" i="192"/>
  <c r="BV16" i="192"/>
  <c r="BU16" i="192"/>
  <c r="BT16" i="192"/>
  <c r="BS16" i="192"/>
  <c r="BR16" i="192"/>
  <c r="BQ16" i="192"/>
  <c r="BP16" i="192"/>
  <c r="BO16" i="192"/>
  <c r="BN16" i="192"/>
  <c r="BM16" i="192"/>
  <c r="BL16" i="192"/>
  <c r="BK16" i="192"/>
  <c r="BJ16" i="192"/>
  <c r="BI16" i="192"/>
  <c r="BH16" i="192"/>
  <c r="BG16" i="192"/>
  <c r="BF16" i="192"/>
  <c r="BE16" i="192"/>
  <c r="BZ14" i="192"/>
  <c r="BY14" i="192"/>
  <c r="BX14" i="192"/>
  <c r="BW14" i="192"/>
  <c r="BV14" i="192"/>
  <c r="BU14" i="192"/>
  <c r="BT14" i="192"/>
  <c r="BS14" i="192"/>
  <c r="BR14" i="192"/>
  <c r="BQ14" i="192"/>
  <c r="BP14" i="192"/>
  <c r="BO14" i="192"/>
  <c r="BN14" i="192"/>
  <c r="BM14" i="192"/>
  <c r="BL14" i="192"/>
  <c r="BK14" i="192"/>
  <c r="BJ14" i="192"/>
  <c r="BI14" i="192"/>
  <c r="BH14" i="192"/>
  <c r="BG14" i="192"/>
  <c r="BF14" i="192"/>
  <c r="BE14" i="192"/>
  <c r="BZ12" i="192"/>
  <c r="BY12" i="192"/>
  <c r="BX12" i="192"/>
  <c r="BW12" i="192"/>
  <c r="BV12" i="192"/>
  <c r="BU12" i="192"/>
  <c r="BT12" i="192"/>
  <c r="BS12" i="192"/>
  <c r="BR12" i="192"/>
  <c r="BQ12" i="192"/>
  <c r="BP12" i="192"/>
  <c r="BO12" i="192"/>
  <c r="BN12" i="192"/>
  <c r="BM12" i="192"/>
  <c r="BL12" i="192"/>
  <c r="BK12" i="192"/>
  <c r="BJ12" i="192"/>
  <c r="BI12" i="192"/>
  <c r="BH12" i="192"/>
  <c r="BG12" i="192"/>
  <c r="BF12" i="192"/>
  <c r="BE12" i="192"/>
  <c r="BZ10" i="192"/>
  <c r="BY10" i="192"/>
  <c r="BX10" i="192"/>
  <c r="BW10" i="192"/>
  <c r="BV10" i="192"/>
  <c r="BU10" i="192"/>
  <c r="BT10" i="192"/>
  <c r="BS10" i="192"/>
  <c r="BR10" i="192"/>
  <c r="BQ10" i="192"/>
  <c r="BP10" i="192"/>
  <c r="BO10" i="192"/>
  <c r="BN10" i="192"/>
  <c r="BM10" i="192"/>
  <c r="BL10" i="192"/>
  <c r="BK10" i="192"/>
  <c r="BJ10" i="192"/>
  <c r="BI10" i="192"/>
  <c r="BH10" i="192"/>
  <c r="BG10" i="192"/>
  <c r="BF10" i="192"/>
  <c r="BE10" i="192"/>
  <c r="BZ8" i="192"/>
  <c r="BY8" i="192"/>
  <c r="BX8" i="192"/>
  <c r="BW8" i="192"/>
  <c r="BV8" i="192"/>
  <c r="BU8" i="192"/>
  <c r="BT8" i="192"/>
  <c r="BS8" i="192"/>
  <c r="BR8" i="192"/>
  <c r="BQ8" i="192"/>
  <c r="BP8" i="192"/>
  <c r="BO8" i="192"/>
  <c r="BN8" i="192"/>
  <c r="BM8" i="192"/>
  <c r="BL8" i="192"/>
  <c r="BK8" i="192"/>
  <c r="BJ8" i="192"/>
  <c r="BI8" i="192"/>
  <c r="BH8" i="192"/>
  <c r="BG8" i="192"/>
  <c r="BF8" i="192"/>
  <c r="BE8" i="192"/>
  <c r="BB56" i="192"/>
  <c r="BB54" i="192"/>
  <c r="BB50" i="192"/>
  <c r="BB48" i="192"/>
  <c r="BB46" i="192"/>
  <c r="BB44" i="192"/>
  <c r="BB42" i="192"/>
  <c r="BB40" i="192"/>
  <c r="BB36" i="192"/>
  <c r="BB34" i="192"/>
  <c r="BB32" i="192"/>
  <c r="BB30" i="192"/>
  <c r="BB28" i="192"/>
  <c r="BB26" i="192"/>
  <c r="BB24" i="192"/>
  <c r="BB20" i="192"/>
  <c r="BB18" i="192"/>
  <c r="BB16" i="192"/>
  <c r="BB14" i="192"/>
  <c r="BB12" i="192"/>
  <c r="BB10" i="192"/>
  <c r="BB8" i="192"/>
  <c r="BA56" i="192"/>
  <c r="BA54" i="192"/>
  <c r="BA50" i="192"/>
  <c r="BA48" i="192"/>
  <c r="BA46" i="192"/>
  <c r="BA44" i="192"/>
  <c r="BA42" i="192"/>
  <c r="BA40" i="192"/>
  <c r="BA36" i="192"/>
  <c r="BA34" i="192"/>
  <c r="BA32" i="192"/>
  <c r="BA30" i="192"/>
  <c r="BA28" i="192"/>
  <c r="BA26" i="192"/>
  <c r="BA24" i="192"/>
  <c r="BA20" i="192"/>
  <c r="BA18" i="192"/>
  <c r="BA16" i="192"/>
  <c r="BA14" i="192"/>
  <c r="BA12" i="192"/>
  <c r="BA10" i="192"/>
  <c r="BA8" i="192"/>
  <c r="AZ56" i="192"/>
  <c r="AY56" i="192"/>
  <c r="AX56" i="192"/>
  <c r="AW56" i="192"/>
  <c r="AV56" i="192"/>
  <c r="AU56" i="192"/>
  <c r="AT56" i="192"/>
  <c r="AS56" i="192"/>
  <c r="AR56" i="192"/>
  <c r="AQ56" i="192"/>
  <c r="AP56" i="192"/>
  <c r="AO56" i="192"/>
  <c r="AN56" i="192"/>
  <c r="AM56" i="192"/>
  <c r="AL56" i="192"/>
  <c r="AK56" i="192"/>
  <c r="AJ56" i="192"/>
  <c r="AI56" i="192"/>
  <c r="AH56" i="192"/>
  <c r="AG56" i="192"/>
  <c r="AF56" i="192"/>
  <c r="AE56" i="192"/>
  <c r="AD56" i="192"/>
  <c r="AZ54" i="192"/>
  <c r="AY54" i="192"/>
  <c r="AX54" i="192"/>
  <c r="AW54" i="192"/>
  <c r="AV54" i="192"/>
  <c r="AU54" i="192"/>
  <c r="AT54" i="192"/>
  <c r="AS54" i="192"/>
  <c r="AR54" i="192"/>
  <c r="AQ54" i="192"/>
  <c r="AP54" i="192"/>
  <c r="AO54" i="192"/>
  <c r="AN54" i="192"/>
  <c r="AM54" i="192"/>
  <c r="AL54" i="192"/>
  <c r="AK54" i="192"/>
  <c r="AJ54" i="192"/>
  <c r="AI54" i="192"/>
  <c r="AH54" i="192"/>
  <c r="AG54" i="192"/>
  <c r="AF54" i="192"/>
  <c r="AE54" i="192"/>
  <c r="AD54" i="192"/>
  <c r="AZ50" i="192"/>
  <c r="AY50" i="192"/>
  <c r="AX50" i="192"/>
  <c r="AW50" i="192"/>
  <c r="AV50" i="192"/>
  <c r="AU50" i="192"/>
  <c r="AT50" i="192"/>
  <c r="AS50" i="192"/>
  <c r="AR50" i="192"/>
  <c r="AQ50" i="192"/>
  <c r="AP50" i="192"/>
  <c r="AO50" i="192"/>
  <c r="AN50" i="192"/>
  <c r="AM50" i="192"/>
  <c r="AL50" i="192"/>
  <c r="AK50" i="192"/>
  <c r="AJ50" i="192"/>
  <c r="AI50" i="192"/>
  <c r="AH50" i="192"/>
  <c r="AG50" i="192"/>
  <c r="AF50" i="192"/>
  <c r="AE50" i="192"/>
  <c r="AD50" i="192"/>
  <c r="AZ48" i="192"/>
  <c r="AY48" i="192"/>
  <c r="AX48" i="192"/>
  <c r="AW48" i="192"/>
  <c r="AV48" i="192"/>
  <c r="AU48" i="192"/>
  <c r="AT48" i="192"/>
  <c r="AS48" i="192"/>
  <c r="AR48" i="192"/>
  <c r="AQ48" i="192"/>
  <c r="AP48" i="192"/>
  <c r="AO48" i="192"/>
  <c r="AN48" i="192"/>
  <c r="AM48" i="192"/>
  <c r="AL48" i="192"/>
  <c r="AK48" i="192"/>
  <c r="AJ48" i="192"/>
  <c r="AI48" i="192"/>
  <c r="AH48" i="192"/>
  <c r="AG48" i="192"/>
  <c r="AF48" i="192"/>
  <c r="AE48" i="192"/>
  <c r="AD48" i="192"/>
  <c r="AZ46" i="192"/>
  <c r="AY46" i="192"/>
  <c r="AX46" i="192"/>
  <c r="AW46" i="192"/>
  <c r="AV46" i="192"/>
  <c r="AU46" i="192"/>
  <c r="AT46" i="192"/>
  <c r="AS46" i="192"/>
  <c r="AR46" i="192"/>
  <c r="AQ46" i="192"/>
  <c r="AP46" i="192"/>
  <c r="AO46" i="192"/>
  <c r="AN46" i="192"/>
  <c r="AM46" i="192"/>
  <c r="AL46" i="192"/>
  <c r="AK46" i="192"/>
  <c r="AJ46" i="192"/>
  <c r="AI46" i="192"/>
  <c r="AH46" i="192"/>
  <c r="AG46" i="192"/>
  <c r="AF46" i="192"/>
  <c r="AE46" i="192"/>
  <c r="AD46" i="192"/>
  <c r="AZ44" i="192"/>
  <c r="AY44" i="192"/>
  <c r="AX44" i="192"/>
  <c r="AW44" i="192"/>
  <c r="AV44" i="192"/>
  <c r="AU44" i="192"/>
  <c r="AT44" i="192"/>
  <c r="AS44" i="192"/>
  <c r="AR44" i="192"/>
  <c r="AQ44" i="192"/>
  <c r="AP44" i="192"/>
  <c r="AO44" i="192"/>
  <c r="AN44" i="192"/>
  <c r="AM44" i="192"/>
  <c r="AL44" i="192"/>
  <c r="AK44" i="192"/>
  <c r="AJ44" i="192"/>
  <c r="AI44" i="192"/>
  <c r="AH44" i="192"/>
  <c r="AG44" i="192"/>
  <c r="AF44" i="192"/>
  <c r="AE44" i="192"/>
  <c r="AD44" i="192"/>
  <c r="AZ42" i="192"/>
  <c r="AY42" i="192"/>
  <c r="AX42" i="192"/>
  <c r="AW42" i="192"/>
  <c r="AV42" i="192"/>
  <c r="AU42" i="192"/>
  <c r="AT42" i="192"/>
  <c r="AS42" i="192"/>
  <c r="AR42" i="192"/>
  <c r="AQ42" i="192"/>
  <c r="AP42" i="192"/>
  <c r="AO42" i="192"/>
  <c r="AN42" i="192"/>
  <c r="AM42" i="192"/>
  <c r="AL42" i="192"/>
  <c r="AK42" i="192"/>
  <c r="AJ42" i="192"/>
  <c r="AI42" i="192"/>
  <c r="AH42" i="192"/>
  <c r="AG42" i="192"/>
  <c r="AF42" i="192"/>
  <c r="AE42" i="192"/>
  <c r="AD42" i="192"/>
  <c r="AZ40" i="192"/>
  <c r="AY40" i="192"/>
  <c r="AX40" i="192"/>
  <c r="AW40" i="192"/>
  <c r="AV40" i="192"/>
  <c r="AU40" i="192"/>
  <c r="AT40" i="192"/>
  <c r="AS40" i="192"/>
  <c r="AR40" i="192"/>
  <c r="AQ40" i="192"/>
  <c r="AP40" i="192"/>
  <c r="AO40" i="192"/>
  <c r="AN40" i="192"/>
  <c r="AM40" i="192"/>
  <c r="AL40" i="192"/>
  <c r="AK40" i="192"/>
  <c r="AJ40" i="192"/>
  <c r="AI40" i="192"/>
  <c r="AH40" i="192"/>
  <c r="AG40" i="192"/>
  <c r="AF40" i="192"/>
  <c r="AE40" i="192"/>
  <c r="AD40" i="192"/>
  <c r="AZ36" i="192"/>
  <c r="AY36" i="192"/>
  <c r="AX36" i="192"/>
  <c r="AW36" i="192"/>
  <c r="AV36" i="192"/>
  <c r="AU36" i="192"/>
  <c r="AT36" i="192"/>
  <c r="AS36" i="192"/>
  <c r="AR36" i="192"/>
  <c r="AQ36" i="192"/>
  <c r="AP36" i="192"/>
  <c r="AO36" i="192"/>
  <c r="AN36" i="192"/>
  <c r="AM36" i="192"/>
  <c r="AL36" i="192"/>
  <c r="AK36" i="192"/>
  <c r="AJ36" i="192"/>
  <c r="AI36" i="192"/>
  <c r="AH36" i="192"/>
  <c r="AG36" i="192"/>
  <c r="AF36" i="192"/>
  <c r="AE36" i="192"/>
  <c r="AD36" i="192"/>
  <c r="AZ34" i="192"/>
  <c r="AY34" i="192"/>
  <c r="AX34" i="192"/>
  <c r="AW34" i="192"/>
  <c r="AV34" i="192"/>
  <c r="AU34" i="192"/>
  <c r="AT34" i="192"/>
  <c r="AS34" i="192"/>
  <c r="AR34" i="192"/>
  <c r="AQ34" i="192"/>
  <c r="AP34" i="192"/>
  <c r="AO34" i="192"/>
  <c r="AN34" i="192"/>
  <c r="AM34" i="192"/>
  <c r="AL34" i="192"/>
  <c r="AK34" i="192"/>
  <c r="AJ34" i="192"/>
  <c r="AI34" i="192"/>
  <c r="AH34" i="192"/>
  <c r="AG34" i="192"/>
  <c r="AF34" i="192"/>
  <c r="AE34" i="192"/>
  <c r="AD34" i="192"/>
  <c r="AZ32" i="192"/>
  <c r="AY32" i="192"/>
  <c r="AX32" i="192"/>
  <c r="AW32" i="192"/>
  <c r="AV32" i="192"/>
  <c r="AU32" i="192"/>
  <c r="AT32" i="192"/>
  <c r="AS32" i="192"/>
  <c r="AR32" i="192"/>
  <c r="AQ32" i="192"/>
  <c r="AP32" i="192"/>
  <c r="AO32" i="192"/>
  <c r="AN32" i="192"/>
  <c r="AM32" i="192"/>
  <c r="AL32" i="192"/>
  <c r="AK32" i="192"/>
  <c r="AJ32" i="192"/>
  <c r="AI32" i="192"/>
  <c r="AH32" i="192"/>
  <c r="AG32" i="192"/>
  <c r="AF32" i="192"/>
  <c r="AE32" i="192"/>
  <c r="AD32" i="192"/>
  <c r="AZ30" i="192"/>
  <c r="AY30" i="192"/>
  <c r="AX30" i="192"/>
  <c r="AW30" i="192"/>
  <c r="AV30" i="192"/>
  <c r="AU30" i="192"/>
  <c r="AT30" i="192"/>
  <c r="AS30" i="192"/>
  <c r="AR30" i="192"/>
  <c r="AQ30" i="192"/>
  <c r="AP30" i="192"/>
  <c r="AO30" i="192"/>
  <c r="AN30" i="192"/>
  <c r="AM30" i="192"/>
  <c r="AL30" i="192"/>
  <c r="AK30" i="192"/>
  <c r="AJ30" i="192"/>
  <c r="AI30" i="192"/>
  <c r="AH30" i="192"/>
  <c r="AG30" i="192"/>
  <c r="AF30" i="192"/>
  <c r="AE30" i="192"/>
  <c r="AD30" i="192"/>
  <c r="AZ28" i="192"/>
  <c r="AY28" i="192"/>
  <c r="AX28" i="192"/>
  <c r="AW28" i="192"/>
  <c r="AV28" i="192"/>
  <c r="AU28" i="192"/>
  <c r="AT28" i="192"/>
  <c r="AS28" i="192"/>
  <c r="AR28" i="192"/>
  <c r="AQ28" i="192"/>
  <c r="AP28" i="192"/>
  <c r="AO28" i="192"/>
  <c r="AN28" i="192"/>
  <c r="AM28" i="192"/>
  <c r="AL28" i="192"/>
  <c r="AK28" i="192"/>
  <c r="AJ28" i="192"/>
  <c r="AI28" i="192"/>
  <c r="AH28" i="192"/>
  <c r="AG28" i="192"/>
  <c r="AF28" i="192"/>
  <c r="AE28" i="192"/>
  <c r="AD28" i="192"/>
  <c r="AZ26" i="192"/>
  <c r="AY26" i="192"/>
  <c r="AX26" i="192"/>
  <c r="AW26" i="192"/>
  <c r="AV26" i="192"/>
  <c r="AU26" i="192"/>
  <c r="AT26" i="192"/>
  <c r="AS26" i="192"/>
  <c r="AR26" i="192"/>
  <c r="AQ26" i="192"/>
  <c r="AP26" i="192"/>
  <c r="AO26" i="192"/>
  <c r="AN26" i="192"/>
  <c r="AM26" i="192"/>
  <c r="AL26" i="192"/>
  <c r="AK26" i="192"/>
  <c r="AJ26" i="192"/>
  <c r="AI26" i="192"/>
  <c r="AH26" i="192"/>
  <c r="AG26" i="192"/>
  <c r="AF26" i="192"/>
  <c r="AE26" i="192"/>
  <c r="AD26" i="192"/>
  <c r="AZ24" i="192"/>
  <c r="AY24" i="192"/>
  <c r="AX24" i="192"/>
  <c r="AW24" i="192"/>
  <c r="AV24" i="192"/>
  <c r="AU24" i="192"/>
  <c r="AT24" i="192"/>
  <c r="AS24" i="192"/>
  <c r="AR24" i="192"/>
  <c r="AQ24" i="192"/>
  <c r="AP24" i="192"/>
  <c r="AO24" i="192"/>
  <c r="AN24" i="192"/>
  <c r="AM24" i="192"/>
  <c r="AL24" i="192"/>
  <c r="AK24" i="192"/>
  <c r="AJ24" i="192"/>
  <c r="AI24" i="192"/>
  <c r="AH24" i="192"/>
  <c r="AG24" i="192"/>
  <c r="AF24" i="192"/>
  <c r="AE24" i="192"/>
  <c r="AD24" i="192"/>
  <c r="AZ20" i="192"/>
  <c r="AY20" i="192"/>
  <c r="AX20" i="192"/>
  <c r="AW20" i="192"/>
  <c r="AV20" i="192"/>
  <c r="AU20" i="192"/>
  <c r="AT20" i="192"/>
  <c r="AS20" i="192"/>
  <c r="AR20" i="192"/>
  <c r="AQ20" i="192"/>
  <c r="AP20" i="192"/>
  <c r="AO20" i="192"/>
  <c r="AN20" i="192"/>
  <c r="AM20" i="192"/>
  <c r="AL20" i="192"/>
  <c r="AK20" i="192"/>
  <c r="AJ20" i="192"/>
  <c r="AI20" i="192"/>
  <c r="AH20" i="192"/>
  <c r="AG20" i="192"/>
  <c r="AF20" i="192"/>
  <c r="AE20" i="192"/>
  <c r="AD20" i="192"/>
  <c r="AZ18" i="192"/>
  <c r="AY18" i="192"/>
  <c r="AX18" i="192"/>
  <c r="AW18" i="192"/>
  <c r="AV18" i="192"/>
  <c r="AU18" i="192"/>
  <c r="AT18" i="192"/>
  <c r="AS18" i="192"/>
  <c r="AR18" i="192"/>
  <c r="AQ18" i="192"/>
  <c r="AP18" i="192"/>
  <c r="AO18" i="192"/>
  <c r="AN18" i="192"/>
  <c r="AM18" i="192"/>
  <c r="AL18" i="192"/>
  <c r="AK18" i="192"/>
  <c r="AJ18" i="192"/>
  <c r="AI18" i="192"/>
  <c r="AH18" i="192"/>
  <c r="AG18" i="192"/>
  <c r="AF18" i="192"/>
  <c r="AE18" i="192"/>
  <c r="AD18" i="192"/>
  <c r="AZ16" i="192"/>
  <c r="AY16" i="192"/>
  <c r="AX16" i="192"/>
  <c r="AW16" i="192"/>
  <c r="AV16" i="192"/>
  <c r="AU16" i="192"/>
  <c r="AT16" i="192"/>
  <c r="AS16" i="192"/>
  <c r="AR16" i="192"/>
  <c r="AQ16" i="192"/>
  <c r="AP16" i="192"/>
  <c r="AO16" i="192"/>
  <c r="AN16" i="192"/>
  <c r="AM16" i="192"/>
  <c r="AL16" i="192"/>
  <c r="AK16" i="192"/>
  <c r="AJ16" i="192"/>
  <c r="AI16" i="192"/>
  <c r="AH16" i="192"/>
  <c r="AG16" i="192"/>
  <c r="AF16" i="192"/>
  <c r="AE16" i="192"/>
  <c r="AD16" i="192"/>
  <c r="AZ14" i="192"/>
  <c r="AY14" i="192"/>
  <c r="AX14" i="192"/>
  <c r="AW14" i="192"/>
  <c r="AV14" i="192"/>
  <c r="AU14" i="192"/>
  <c r="AT14" i="192"/>
  <c r="AS14" i="192"/>
  <c r="AR14" i="192"/>
  <c r="AQ14" i="192"/>
  <c r="AP14" i="192"/>
  <c r="AO14" i="192"/>
  <c r="AN14" i="192"/>
  <c r="AM14" i="192"/>
  <c r="AL14" i="192"/>
  <c r="AK14" i="192"/>
  <c r="AJ14" i="192"/>
  <c r="AI14" i="192"/>
  <c r="AH14" i="192"/>
  <c r="AG14" i="192"/>
  <c r="AF14" i="192"/>
  <c r="AE14" i="192"/>
  <c r="AD14" i="192"/>
  <c r="AZ12" i="192"/>
  <c r="AY12" i="192"/>
  <c r="AX12" i="192"/>
  <c r="AW12" i="192"/>
  <c r="AV12" i="192"/>
  <c r="AU12" i="192"/>
  <c r="AT12" i="192"/>
  <c r="AS12" i="192"/>
  <c r="AR12" i="192"/>
  <c r="AQ12" i="192"/>
  <c r="AP12" i="192"/>
  <c r="AO12" i="192"/>
  <c r="AN12" i="192"/>
  <c r="AM12" i="192"/>
  <c r="AL12" i="192"/>
  <c r="AK12" i="192"/>
  <c r="AJ12" i="192"/>
  <c r="AI12" i="192"/>
  <c r="AH12" i="192"/>
  <c r="AG12" i="192"/>
  <c r="AF12" i="192"/>
  <c r="AE12" i="192"/>
  <c r="AD12" i="192"/>
  <c r="AZ10" i="192"/>
  <c r="AY10" i="192"/>
  <c r="AX10" i="192"/>
  <c r="AW10" i="192"/>
  <c r="AV10" i="192"/>
  <c r="AU10" i="192"/>
  <c r="AT10" i="192"/>
  <c r="AS10" i="192"/>
  <c r="AR10" i="192"/>
  <c r="AQ10" i="192"/>
  <c r="AP10" i="192"/>
  <c r="AO10" i="192"/>
  <c r="AN10" i="192"/>
  <c r="AM10" i="192"/>
  <c r="AL10" i="192"/>
  <c r="AK10" i="192"/>
  <c r="AJ10" i="192"/>
  <c r="AI10" i="192"/>
  <c r="AH10" i="192"/>
  <c r="AG10" i="192"/>
  <c r="AF10" i="192"/>
  <c r="AE10" i="192"/>
  <c r="AD10" i="192"/>
  <c r="AZ8" i="192"/>
  <c r="AY8" i="192"/>
  <c r="AX8" i="192"/>
  <c r="AW8" i="192"/>
  <c r="AV8" i="192"/>
  <c r="AU8" i="192"/>
  <c r="AT8" i="192"/>
  <c r="AS8" i="192"/>
  <c r="AR8" i="192"/>
  <c r="AQ8" i="192"/>
  <c r="AP8" i="192"/>
  <c r="AO8" i="192"/>
  <c r="AN8" i="192"/>
  <c r="AM8" i="192"/>
  <c r="AL8" i="192"/>
  <c r="AK8" i="192"/>
  <c r="AJ8" i="192"/>
  <c r="AI8" i="192"/>
  <c r="AH8" i="192"/>
  <c r="AG8" i="192"/>
  <c r="AF8" i="192"/>
  <c r="AE8" i="192"/>
  <c r="AD8" i="192"/>
  <c r="AC56" i="192"/>
  <c r="AC54" i="192"/>
  <c r="AC50" i="192"/>
  <c r="AC48" i="192"/>
  <c r="AC46" i="192"/>
  <c r="AC44" i="192"/>
  <c r="AC42" i="192"/>
  <c r="AC40" i="192"/>
  <c r="AC36" i="192"/>
  <c r="AC34" i="192"/>
  <c r="AC32" i="192"/>
  <c r="AC30" i="192"/>
  <c r="AC28" i="192"/>
  <c r="AC26" i="192"/>
  <c r="AC24" i="192"/>
  <c r="AC20" i="192"/>
  <c r="AC18" i="192"/>
  <c r="AC16" i="192"/>
  <c r="AC14" i="192"/>
  <c r="AC12" i="192"/>
  <c r="AC10" i="192"/>
  <c r="AC8" i="192"/>
  <c r="Z56" i="192"/>
  <c r="Y56" i="192"/>
  <c r="X56" i="192"/>
  <c r="W56" i="192"/>
  <c r="V56" i="192"/>
  <c r="U56" i="192"/>
  <c r="T56" i="192"/>
  <c r="S56" i="192"/>
  <c r="R56" i="192"/>
  <c r="Q56" i="192"/>
  <c r="P56" i="192"/>
  <c r="O56" i="192"/>
  <c r="N56" i="192"/>
  <c r="M56" i="192"/>
  <c r="L56" i="192"/>
  <c r="K56" i="192"/>
  <c r="J56" i="192"/>
  <c r="I56" i="192"/>
  <c r="H56" i="192"/>
  <c r="G56" i="192"/>
  <c r="F56" i="192"/>
  <c r="E56" i="192"/>
  <c r="D56" i="192"/>
  <c r="Z54" i="192"/>
  <c r="Y54" i="192"/>
  <c r="X54" i="192"/>
  <c r="W54" i="192"/>
  <c r="V54" i="192"/>
  <c r="U54" i="192"/>
  <c r="T54" i="192"/>
  <c r="S54" i="192"/>
  <c r="R54" i="192"/>
  <c r="Q54" i="192"/>
  <c r="P54" i="192"/>
  <c r="O54" i="192"/>
  <c r="N54" i="192"/>
  <c r="M54" i="192"/>
  <c r="L54" i="192"/>
  <c r="K54" i="192"/>
  <c r="J54" i="192"/>
  <c r="I54" i="192"/>
  <c r="H54" i="192"/>
  <c r="G54" i="192"/>
  <c r="F54" i="192"/>
  <c r="E54" i="192"/>
  <c r="D54" i="192"/>
  <c r="G52" i="192"/>
  <c r="F52" i="192"/>
  <c r="Z50" i="192"/>
  <c r="Y50" i="192"/>
  <c r="X50" i="192"/>
  <c r="W50" i="192"/>
  <c r="V50" i="192"/>
  <c r="U50" i="192"/>
  <c r="T50" i="192"/>
  <c r="S50" i="192"/>
  <c r="R50" i="192"/>
  <c r="Q50" i="192"/>
  <c r="P50" i="192"/>
  <c r="O50" i="192"/>
  <c r="N50" i="192"/>
  <c r="M50" i="192"/>
  <c r="L50" i="192"/>
  <c r="K50" i="192"/>
  <c r="J50" i="192"/>
  <c r="I50" i="192"/>
  <c r="H50" i="192"/>
  <c r="G50" i="192"/>
  <c r="F50" i="192"/>
  <c r="E50" i="192"/>
  <c r="D50" i="192"/>
  <c r="Z48" i="192"/>
  <c r="Y48" i="192"/>
  <c r="X48" i="192"/>
  <c r="W48" i="192"/>
  <c r="V48" i="192"/>
  <c r="U48" i="192"/>
  <c r="T48" i="192"/>
  <c r="S48" i="192"/>
  <c r="R48" i="192"/>
  <c r="Q48" i="192"/>
  <c r="P48" i="192"/>
  <c r="O48" i="192"/>
  <c r="N48" i="192"/>
  <c r="M48" i="192"/>
  <c r="L48" i="192"/>
  <c r="K48" i="192"/>
  <c r="J48" i="192"/>
  <c r="I48" i="192"/>
  <c r="H48" i="192"/>
  <c r="G48" i="192"/>
  <c r="F48" i="192"/>
  <c r="E48" i="192"/>
  <c r="D48" i="192"/>
  <c r="Z46" i="192"/>
  <c r="Y46" i="192"/>
  <c r="X46" i="192"/>
  <c r="W46" i="192"/>
  <c r="V46" i="192"/>
  <c r="U46" i="192"/>
  <c r="T46" i="192"/>
  <c r="S46" i="192"/>
  <c r="R46" i="192"/>
  <c r="Q46" i="192"/>
  <c r="P46" i="192"/>
  <c r="O46" i="192"/>
  <c r="N46" i="192"/>
  <c r="M46" i="192"/>
  <c r="L46" i="192"/>
  <c r="K46" i="192"/>
  <c r="J46" i="192"/>
  <c r="I46" i="192"/>
  <c r="H46" i="192"/>
  <c r="G46" i="192"/>
  <c r="F46" i="192"/>
  <c r="E46" i="192"/>
  <c r="D46" i="192"/>
  <c r="Z44" i="192"/>
  <c r="Y44" i="192"/>
  <c r="X44" i="192"/>
  <c r="W44" i="192"/>
  <c r="V44" i="192"/>
  <c r="U44" i="192"/>
  <c r="T44" i="192"/>
  <c r="S44" i="192"/>
  <c r="R44" i="192"/>
  <c r="Q44" i="192"/>
  <c r="P44" i="192"/>
  <c r="O44" i="192"/>
  <c r="N44" i="192"/>
  <c r="M44" i="192"/>
  <c r="L44" i="192"/>
  <c r="K44" i="192"/>
  <c r="J44" i="192"/>
  <c r="I44" i="192"/>
  <c r="H44" i="192"/>
  <c r="G44" i="192"/>
  <c r="F44" i="192"/>
  <c r="E44" i="192"/>
  <c r="D44" i="192"/>
  <c r="Z42" i="192"/>
  <c r="Y42" i="192"/>
  <c r="X42" i="192"/>
  <c r="W42" i="192"/>
  <c r="V42" i="192"/>
  <c r="U42" i="192"/>
  <c r="T42" i="192"/>
  <c r="S42" i="192"/>
  <c r="R42" i="192"/>
  <c r="Q42" i="192"/>
  <c r="P42" i="192"/>
  <c r="O42" i="192"/>
  <c r="N42" i="192"/>
  <c r="M42" i="192"/>
  <c r="L42" i="192"/>
  <c r="K42" i="192"/>
  <c r="J42" i="192"/>
  <c r="I42" i="192"/>
  <c r="H42" i="192"/>
  <c r="G42" i="192"/>
  <c r="F42" i="192"/>
  <c r="E42" i="192"/>
  <c r="D42" i="192"/>
  <c r="Z40" i="192"/>
  <c r="Y40" i="192"/>
  <c r="X40" i="192"/>
  <c r="W40" i="192"/>
  <c r="V40" i="192"/>
  <c r="U40" i="192"/>
  <c r="T40" i="192"/>
  <c r="S40" i="192"/>
  <c r="R40" i="192"/>
  <c r="Q40" i="192"/>
  <c r="P40" i="192"/>
  <c r="O40" i="192"/>
  <c r="N40" i="192"/>
  <c r="M40" i="192"/>
  <c r="L40" i="192"/>
  <c r="K40" i="192"/>
  <c r="J40" i="192"/>
  <c r="I40" i="192"/>
  <c r="H40" i="192"/>
  <c r="G40" i="192"/>
  <c r="F40" i="192"/>
  <c r="E40" i="192"/>
  <c r="D40" i="192"/>
  <c r="Z36" i="192"/>
  <c r="Y36" i="192"/>
  <c r="X36" i="192"/>
  <c r="W36" i="192"/>
  <c r="V36" i="192"/>
  <c r="U36" i="192"/>
  <c r="T36" i="192"/>
  <c r="S36" i="192"/>
  <c r="R36" i="192"/>
  <c r="Q36" i="192"/>
  <c r="P36" i="192"/>
  <c r="O36" i="192"/>
  <c r="N36" i="192"/>
  <c r="M36" i="192"/>
  <c r="L36" i="192"/>
  <c r="K36" i="192"/>
  <c r="J36" i="192"/>
  <c r="I36" i="192"/>
  <c r="H36" i="192"/>
  <c r="G36" i="192"/>
  <c r="F36" i="192"/>
  <c r="E36" i="192"/>
  <c r="D36" i="192"/>
  <c r="Z34" i="192"/>
  <c r="Y34" i="192"/>
  <c r="X34" i="192"/>
  <c r="W34" i="192"/>
  <c r="V34" i="192"/>
  <c r="U34" i="192"/>
  <c r="T34" i="192"/>
  <c r="S34" i="192"/>
  <c r="R34" i="192"/>
  <c r="Q34" i="192"/>
  <c r="P34" i="192"/>
  <c r="O34" i="192"/>
  <c r="N34" i="192"/>
  <c r="M34" i="192"/>
  <c r="L34" i="192"/>
  <c r="K34" i="192"/>
  <c r="J34" i="192"/>
  <c r="I34" i="192"/>
  <c r="H34" i="192"/>
  <c r="G34" i="192"/>
  <c r="F34" i="192"/>
  <c r="E34" i="192"/>
  <c r="D34" i="192"/>
  <c r="Z32" i="192"/>
  <c r="Y32" i="192"/>
  <c r="X32" i="192"/>
  <c r="W32" i="192"/>
  <c r="V32" i="192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Z30" i="192"/>
  <c r="Y30" i="192"/>
  <c r="X30" i="192"/>
  <c r="W30" i="192"/>
  <c r="V30" i="192"/>
  <c r="U30" i="192"/>
  <c r="T30" i="192"/>
  <c r="S30" i="192"/>
  <c r="R30" i="192"/>
  <c r="Q30" i="192"/>
  <c r="P30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Z28" i="192"/>
  <c r="Y28" i="192"/>
  <c r="X28" i="192"/>
  <c r="W28" i="192"/>
  <c r="V28" i="192"/>
  <c r="U28" i="192"/>
  <c r="T28" i="192"/>
  <c r="S28" i="192"/>
  <c r="R28" i="192"/>
  <c r="Q28" i="192"/>
  <c r="P28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Z26" i="192"/>
  <c r="Y26" i="192"/>
  <c r="X26" i="192"/>
  <c r="W26" i="192"/>
  <c r="V26" i="192"/>
  <c r="U26" i="192"/>
  <c r="T26" i="192"/>
  <c r="S26" i="192"/>
  <c r="R26" i="192"/>
  <c r="Q26" i="192"/>
  <c r="P26" i="192"/>
  <c r="O26" i="192"/>
  <c r="N26" i="192"/>
  <c r="M26" i="192"/>
  <c r="L26" i="192"/>
  <c r="K26" i="192"/>
  <c r="J26" i="192"/>
  <c r="I26" i="192"/>
  <c r="H26" i="192"/>
  <c r="G26" i="192"/>
  <c r="F26" i="192"/>
  <c r="E26" i="192"/>
  <c r="D26" i="192"/>
  <c r="Z24" i="192"/>
  <c r="Y24" i="192"/>
  <c r="X24" i="192"/>
  <c r="W24" i="192"/>
  <c r="V24" i="192"/>
  <c r="U24" i="192"/>
  <c r="T24" i="192"/>
  <c r="S24" i="192"/>
  <c r="R24" i="192"/>
  <c r="Q24" i="192"/>
  <c r="P24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Z20" i="192"/>
  <c r="Y20" i="192"/>
  <c r="X20" i="192"/>
  <c r="W20" i="192"/>
  <c r="V20" i="192"/>
  <c r="U20" i="192"/>
  <c r="T20" i="192"/>
  <c r="S20" i="192"/>
  <c r="R20" i="192"/>
  <c r="Q20" i="192"/>
  <c r="P20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Z18" i="192"/>
  <c r="Y18" i="192"/>
  <c r="X18" i="192"/>
  <c r="W18" i="192"/>
  <c r="V18" i="192"/>
  <c r="U18" i="192"/>
  <c r="T18" i="192"/>
  <c r="S18" i="192"/>
  <c r="R18" i="192"/>
  <c r="Q18" i="192"/>
  <c r="P18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Z16" i="192"/>
  <c r="Y16" i="192"/>
  <c r="X16" i="192"/>
  <c r="W16" i="192"/>
  <c r="V16" i="192"/>
  <c r="U16" i="192"/>
  <c r="T16" i="192"/>
  <c r="S16" i="192"/>
  <c r="R16" i="192"/>
  <c r="Q16" i="192"/>
  <c r="P16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Z14" i="192"/>
  <c r="Y14" i="192"/>
  <c r="X14" i="192"/>
  <c r="W14" i="192"/>
  <c r="V14" i="192"/>
  <c r="U14" i="192"/>
  <c r="T14" i="192"/>
  <c r="S14" i="192"/>
  <c r="R14" i="192"/>
  <c r="Q14" i="192"/>
  <c r="P14" i="192"/>
  <c r="O14" i="192"/>
  <c r="N14" i="192"/>
  <c r="M14" i="192"/>
  <c r="L14" i="192"/>
  <c r="K14" i="192"/>
  <c r="J14" i="192"/>
  <c r="I14" i="192"/>
  <c r="H14" i="192"/>
  <c r="G14" i="192"/>
  <c r="F14" i="192"/>
  <c r="E14" i="192"/>
  <c r="D14" i="192"/>
  <c r="Z12" i="192"/>
  <c r="Y12" i="192"/>
  <c r="X12" i="192"/>
  <c r="W12" i="192"/>
  <c r="V12" i="192"/>
  <c r="U12" i="192"/>
  <c r="T12" i="192"/>
  <c r="S12" i="192"/>
  <c r="R12" i="192"/>
  <c r="Q12" i="192"/>
  <c r="P12" i="192"/>
  <c r="O12" i="192"/>
  <c r="N12" i="192"/>
  <c r="M12" i="192"/>
  <c r="L12" i="192"/>
  <c r="K12" i="192"/>
  <c r="J12" i="192"/>
  <c r="I12" i="192"/>
  <c r="H12" i="192"/>
  <c r="G12" i="192"/>
  <c r="F12" i="192"/>
  <c r="E12" i="192"/>
  <c r="D12" i="192"/>
  <c r="Z10" i="192"/>
  <c r="Y10" i="192"/>
  <c r="X10" i="192"/>
  <c r="W10" i="192"/>
  <c r="V10" i="192"/>
  <c r="U10" i="192"/>
  <c r="T10" i="192"/>
  <c r="S10" i="192"/>
  <c r="R10" i="192"/>
  <c r="Q10" i="192"/>
  <c r="P10" i="192"/>
  <c r="O10" i="192"/>
  <c r="N10" i="192"/>
  <c r="M10" i="192"/>
  <c r="L10" i="192"/>
  <c r="K10" i="192"/>
  <c r="J10" i="192"/>
  <c r="I10" i="192"/>
  <c r="H10" i="192"/>
  <c r="G10" i="192"/>
  <c r="F10" i="192"/>
  <c r="E10" i="192"/>
  <c r="D10" i="192"/>
  <c r="Z8" i="192"/>
  <c r="Y8" i="192"/>
  <c r="X8" i="192"/>
  <c r="W8" i="192"/>
  <c r="V8" i="192"/>
  <c r="U8" i="192"/>
  <c r="T8" i="192"/>
  <c r="S8" i="192"/>
  <c r="R8" i="192"/>
  <c r="Q8" i="192"/>
  <c r="P8" i="192"/>
  <c r="O8" i="192"/>
  <c r="N8" i="192"/>
  <c r="M8" i="192"/>
  <c r="L8" i="192"/>
  <c r="K8" i="192"/>
  <c r="J8" i="192"/>
  <c r="I8" i="192"/>
  <c r="H8" i="192"/>
  <c r="G8" i="192"/>
  <c r="F8" i="192"/>
  <c r="E8" i="192"/>
  <c r="D8" i="192"/>
  <c r="C56" i="192"/>
  <c r="C54" i="192"/>
  <c r="C50" i="192"/>
  <c r="C48" i="192"/>
  <c r="C46" i="192"/>
  <c r="C44" i="192"/>
  <c r="C42" i="192"/>
  <c r="C40" i="192"/>
  <c r="C36" i="192"/>
  <c r="C34" i="192"/>
  <c r="C32" i="192"/>
  <c r="C30" i="192"/>
  <c r="C28" i="192"/>
  <c r="C26" i="192"/>
  <c r="C24" i="192"/>
  <c r="C20" i="192"/>
  <c r="C18" i="192"/>
  <c r="C16" i="192"/>
  <c r="C14" i="192"/>
  <c r="C12" i="192"/>
  <c r="C10" i="192"/>
  <c r="C8" i="192"/>
  <c r="DC54" i="189"/>
  <c r="DB54" i="189"/>
  <c r="DA54" i="189"/>
  <c r="CZ54" i="189"/>
  <c r="CY54" i="189"/>
  <c r="CX54" i="189"/>
  <c r="CW54" i="189"/>
  <c r="CV54" i="189"/>
  <c r="CU54" i="189"/>
  <c r="CT54" i="189"/>
  <c r="CS54" i="189"/>
  <c r="CR54" i="189"/>
  <c r="CQ54" i="189"/>
  <c r="CP54" i="189"/>
  <c r="CO54" i="189"/>
  <c r="CN54" i="189"/>
  <c r="CM54" i="189"/>
  <c r="CL54" i="189"/>
  <c r="CK54" i="189"/>
  <c r="CJ54" i="189"/>
  <c r="CI54" i="189"/>
  <c r="CH54" i="189"/>
  <c r="CG54" i="189"/>
  <c r="CD54" i="189"/>
  <c r="CC54" i="189"/>
  <c r="CB54" i="189"/>
  <c r="DC50" i="189"/>
  <c r="DB50" i="189"/>
  <c r="DA50" i="189"/>
  <c r="CZ50" i="189"/>
  <c r="CY50" i="189"/>
  <c r="CX50" i="189"/>
  <c r="CW50" i="189"/>
  <c r="CV50" i="189"/>
  <c r="CU50" i="189"/>
  <c r="CT50" i="189"/>
  <c r="CS50" i="189"/>
  <c r="CR50" i="189"/>
  <c r="CQ50" i="189"/>
  <c r="CP50" i="189"/>
  <c r="CO50" i="189"/>
  <c r="CN50" i="189"/>
  <c r="CM50" i="189"/>
  <c r="CL50" i="189"/>
  <c r="CK50" i="189"/>
  <c r="CJ50" i="189"/>
  <c r="CI50" i="189"/>
  <c r="CH50" i="189"/>
  <c r="CG50" i="189"/>
  <c r="CD50" i="189"/>
  <c r="CC50" i="189"/>
  <c r="CB50" i="189"/>
  <c r="DC48" i="189"/>
  <c r="DB48" i="189"/>
  <c r="DA48" i="189"/>
  <c r="CZ48" i="189"/>
  <c r="CY48" i="189"/>
  <c r="CX48" i="189"/>
  <c r="CW48" i="189"/>
  <c r="CV48" i="189"/>
  <c r="CU48" i="189"/>
  <c r="CT48" i="189"/>
  <c r="CS48" i="189"/>
  <c r="CR48" i="189"/>
  <c r="CQ48" i="189"/>
  <c r="CP48" i="189"/>
  <c r="CO48" i="189"/>
  <c r="CN48" i="189"/>
  <c r="CM48" i="189"/>
  <c r="CL48" i="189"/>
  <c r="CK48" i="189"/>
  <c r="CJ48" i="189"/>
  <c r="CI48" i="189"/>
  <c r="CH48" i="189"/>
  <c r="CG48" i="189"/>
  <c r="CD48" i="189"/>
  <c r="CC48" i="189"/>
  <c r="CB48" i="189"/>
  <c r="DC44" i="189"/>
  <c r="DB44" i="189"/>
  <c r="DA44" i="189"/>
  <c r="CZ44" i="189"/>
  <c r="CY44" i="189"/>
  <c r="CX44" i="189"/>
  <c r="CW44" i="189"/>
  <c r="CV44" i="189"/>
  <c r="CU44" i="189"/>
  <c r="CT44" i="189"/>
  <c r="CS44" i="189"/>
  <c r="CR44" i="189"/>
  <c r="CQ44" i="189"/>
  <c r="CP44" i="189"/>
  <c r="CO44" i="189"/>
  <c r="CN44" i="189"/>
  <c r="CM44" i="189"/>
  <c r="CL44" i="189"/>
  <c r="CK44" i="189"/>
  <c r="CJ44" i="189"/>
  <c r="CI44" i="189"/>
  <c r="CH44" i="189"/>
  <c r="CG44" i="189"/>
  <c r="CD44" i="189"/>
  <c r="CC44" i="189"/>
  <c r="CB44" i="189"/>
  <c r="DC42" i="189"/>
  <c r="DB42" i="189"/>
  <c r="DA42" i="189"/>
  <c r="CZ42" i="189"/>
  <c r="CY42" i="189"/>
  <c r="CX42" i="189"/>
  <c r="CW42" i="189"/>
  <c r="CV42" i="189"/>
  <c r="CU42" i="189"/>
  <c r="CT42" i="189"/>
  <c r="CS42" i="189"/>
  <c r="CR42" i="189"/>
  <c r="CQ42" i="189"/>
  <c r="CP42" i="189"/>
  <c r="CO42" i="189"/>
  <c r="CN42" i="189"/>
  <c r="CM42" i="189"/>
  <c r="CL42" i="189"/>
  <c r="CK42" i="189"/>
  <c r="CJ42" i="189"/>
  <c r="CI42" i="189"/>
  <c r="CH42" i="189"/>
  <c r="CG42" i="189"/>
  <c r="CD42" i="189"/>
  <c r="CC42" i="189"/>
  <c r="CB42" i="189"/>
  <c r="DC40" i="189"/>
  <c r="DB40" i="189"/>
  <c r="DA40" i="189"/>
  <c r="CZ40" i="189"/>
  <c r="CY40" i="189"/>
  <c r="CX40" i="189"/>
  <c r="CW40" i="189"/>
  <c r="CV40" i="189"/>
  <c r="CU40" i="189"/>
  <c r="CT40" i="189"/>
  <c r="CS40" i="189"/>
  <c r="CR40" i="189"/>
  <c r="CQ40" i="189"/>
  <c r="CP40" i="189"/>
  <c r="CO40" i="189"/>
  <c r="CN40" i="189"/>
  <c r="CM40" i="189"/>
  <c r="CL40" i="189"/>
  <c r="CK40" i="189"/>
  <c r="CJ40" i="189"/>
  <c r="CI40" i="189"/>
  <c r="CH40" i="189"/>
  <c r="CG40" i="189"/>
  <c r="CD40" i="189"/>
  <c r="CC40" i="189"/>
  <c r="CB40" i="189"/>
  <c r="DC38" i="189"/>
  <c r="DB38" i="189"/>
  <c r="DA38" i="189"/>
  <c r="CZ38" i="189"/>
  <c r="CY38" i="189"/>
  <c r="CX38" i="189"/>
  <c r="CW38" i="189"/>
  <c r="CV38" i="189"/>
  <c r="CU38" i="189"/>
  <c r="CT38" i="189"/>
  <c r="CS38" i="189"/>
  <c r="CR38" i="189"/>
  <c r="CQ38" i="189"/>
  <c r="CP38" i="189"/>
  <c r="CO38" i="189"/>
  <c r="CN38" i="189"/>
  <c r="CM38" i="189"/>
  <c r="CL38" i="189"/>
  <c r="CK38" i="189"/>
  <c r="CJ38" i="189"/>
  <c r="CI38" i="189"/>
  <c r="CH38" i="189"/>
  <c r="CG38" i="189"/>
  <c r="CD38" i="189"/>
  <c r="CC38" i="189"/>
  <c r="CB38" i="189"/>
  <c r="DC36" i="189"/>
  <c r="DB36" i="189"/>
  <c r="DA36" i="189"/>
  <c r="CZ36" i="189"/>
  <c r="CY36" i="189"/>
  <c r="CX36" i="189"/>
  <c r="CW36" i="189"/>
  <c r="CV36" i="189"/>
  <c r="CU36" i="189"/>
  <c r="CT36" i="189"/>
  <c r="CS36" i="189"/>
  <c r="CR36" i="189"/>
  <c r="CQ36" i="189"/>
  <c r="CP36" i="189"/>
  <c r="CO36" i="189"/>
  <c r="CN36" i="189"/>
  <c r="CM36" i="189"/>
  <c r="CL36" i="189"/>
  <c r="CK36" i="189"/>
  <c r="CJ36" i="189"/>
  <c r="CI36" i="189"/>
  <c r="CH36" i="189"/>
  <c r="CG36" i="189"/>
  <c r="CD36" i="189"/>
  <c r="CC36" i="189"/>
  <c r="CB36" i="189"/>
  <c r="DC32" i="189"/>
  <c r="DB32" i="189"/>
  <c r="DA32" i="189"/>
  <c r="CZ32" i="189"/>
  <c r="CY32" i="189"/>
  <c r="CX32" i="189"/>
  <c r="CW32" i="189"/>
  <c r="CV32" i="189"/>
  <c r="CU32" i="189"/>
  <c r="CT32" i="189"/>
  <c r="CS32" i="189"/>
  <c r="CR32" i="189"/>
  <c r="CQ32" i="189"/>
  <c r="CP32" i="189"/>
  <c r="CO32" i="189"/>
  <c r="CN32" i="189"/>
  <c r="CM32" i="189"/>
  <c r="CL32" i="189"/>
  <c r="CK32" i="189"/>
  <c r="CJ32" i="189"/>
  <c r="CI32" i="189"/>
  <c r="CH32" i="189"/>
  <c r="CG32" i="189"/>
  <c r="CD32" i="189"/>
  <c r="CC32" i="189"/>
  <c r="CB32" i="189"/>
  <c r="DC30" i="189"/>
  <c r="DB30" i="189"/>
  <c r="DA30" i="189"/>
  <c r="CZ30" i="189"/>
  <c r="CY30" i="189"/>
  <c r="CX30" i="189"/>
  <c r="CW30" i="189"/>
  <c r="CV30" i="189"/>
  <c r="CU30" i="189"/>
  <c r="CT30" i="189"/>
  <c r="CS30" i="189"/>
  <c r="CR30" i="189"/>
  <c r="CQ30" i="189"/>
  <c r="CP30" i="189"/>
  <c r="CO30" i="189"/>
  <c r="CN30" i="189"/>
  <c r="CM30" i="189"/>
  <c r="CL30" i="189"/>
  <c r="CK30" i="189"/>
  <c r="CJ30" i="189"/>
  <c r="CI30" i="189"/>
  <c r="CH30" i="189"/>
  <c r="CG30" i="189"/>
  <c r="CD30" i="189"/>
  <c r="CC30" i="189"/>
  <c r="CB30" i="189"/>
  <c r="DC28" i="189"/>
  <c r="DB28" i="189"/>
  <c r="DA28" i="189"/>
  <c r="CZ28" i="189"/>
  <c r="CY28" i="189"/>
  <c r="CX28" i="189"/>
  <c r="CW28" i="189"/>
  <c r="CV28" i="189"/>
  <c r="CU28" i="189"/>
  <c r="CT28" i="189"/>
  <c r="CS28" i="189"/>
  <c r="CR28" i="189"/>
  <c r="CQ28" i="189"/>
  <c r="CP28" i="189"/>
  <c r="CO28" i="189"/>
  <c r="CN28" i="189"/>
  <c r="CM28" i="189"/>
  <c r="CL28" i="189"/>
  <c r="CK28" i="189"/>
  <c r="CJ28" i="189"/>
  <c r="CI28" i="189"/>
  <c r="CH28" i="189"/>
  <c r="CG28" i="189"/>
  <c r="CD28" i="189"/>
  <c r="CC28" i="189"/>
  <c r="CB28" i="189"/>
  <c r="DC26" i="189"/>
  <c r="DB26" i="189"/>
  <c r="DA26" i="189"/>
  <c r="CZ26" i="189"/>
  <c r="CY26" i="189"/>
  <c r="CX26" i="189"/>
  <c r="CW26" i="189"/>
  <c r="CV26" i="189"/>
  <c r="CU26" i="189"/>
  <c r="CT26" i="189"/>
  <c r="CS26" i="189"/>
  <c r="CR26" i="189"/>
  <c r="CQ26" i="189"/>
  <c r="CP26" i="189"/>
  <c r="CO26" i="189"/>
  <c r="CN26" i="189"/>
  <c r="CM26" i="189"/>
  <c r="CL26" i="189"/>
  <c r="CK26" i="189"/>
  <c r="CJ26" i="189"/>
  <c r="CI26" i="189"/>
  <c r="CH26" i="189"/>
  <c r="CG26" i="189"/>
  <c r="CD26" i="189"/>
  <c r="CC26" i="189"/>
  <c r="CB26" i="189"/>
  <c r="DC24" i="189"/>
  <c r="DB24" i="189"/>
  <c r="DA24" i="189"/>
  <c r="CZ24" i="189"/>
  <c r="CY24" i="189"/>
  <c r="CX24" i="189"/>
  <c r="CW24" i="189"/>
  <c r="CV24" i="189"/>
  <c r="CU24" i="189"/>
  <c r="CT24" i="189"/>
  <c r="CS24" i="189"/>
  <c r="CR24" i="189"/>
  <c r="CQ24" i="189"/>
  <c r="CP24" i="189"/>
  <c r="CO24" i="189"/>
  <c r="CN24" i="189"/>
  <c r="CM24" i="189"/>
  <c r="CL24" i="189"/>
  <c r="CK24" i="189"/>
  <c r="CJ24" i="189"/>
  <c r="CI24" i="189"/>
  <c r="CH24" i="189"/>
  <c r="CG24" i="189"/>
  <c r="CD24" i="189"/>
  <c r="CC24" i="189"/>
  <c r="CB24" i="189"/>
  <c r="DC22" i="189"/>
  <c r="DB22" i="189"/>
  <c r="DA22" i="189"/>
  <c r="CZ22" i="189"/>
  <c r="CY22" i="189"/>
  <c r="CX22" i="189"/>
  <c r="CW22" i="189"/>
  <c r="CV22" i="189"/>
  <c r="CU22" i="189"/>
  <c r="CT22" i="189"/>
  <c r="CS22" i="189"/>
  <c r="CR22" i="189"/>
  <c r="CQ22" i="189"/>
  <c r="CP22" i="189"/>
  <c r="CO22" i="189"/>
  <c r="CN22" i="189"/>
  <c r="CM22" i="189"/>
  <c r="CL22" i="189"/>
  <c r="CK22" i="189"/>
  <c r="CJ22" i="189"/>
  <c r="CI22" i="189"/>
  <c r="CH22" i="189"/>
  <c r="CG22" i="189"/>
  <c r="CD22" i="189"/>
  <c r="CC22" i="189"/>
  <c r="CB22" i="189"/>
  <c r="DC20" i="189"/>
  <c r="DB20" i="189"/>
  <c r="DA20" i="189"/>
  <c r="CZ20" i="189"/>
  <c r="CY20" i="189"/>
  <c r="CX20" i="189"/>
  <c r="CW20" i="189"/>
  <c r="CV20" i="189"/>
  <c r="CU20" i="189"/>
  <c r="CT20" i="189"/>
  <c r="CS20" i="189"/>
  <c r="CR20" i="189"/>
  <c r="CQ20" i="189"/>
  <c r="CP20" i="189"/>
  <c r="CO20" i="189"/>
  <c r="CN20" i="189"/>
  <c r="CM20" i="189"/>
  <c r="CL20" i="189"/>
  <c r="CK20" i="189"/>
  <c r="CJ20" i="189"/>
  <c r="CI20" i="189"/>
  <c r="CH20" i="189"/>
  <c r="CG20" i="189"/>
  <c r="CD20" i="189"/>
  <c r="CC20" i="189"/>
  <c r="CB20" i="189"/>
  <c r="DC18" i="189"/>
  <c r="DB18" i="189"/>
  <c r="DA18" i="189"/>
  <c r="CZ18" i="189"/>
  <c r="CY18" i="189"/>
  <c r="CX18" i="189"/>
  <c r="CW18" i="189"/>
  <c r="CV18" i="189"/>
  <c r="CU18" i="189"/>
  <c r="CT18" i="189"/>
  <c r="CS18" i="189"/>
  <c r="CR18" i="189"/>
  <c r="CQ18" i="189"/>
  <c r="CP18" i="189"/>
  <c r="CO18" i="189"/>
  <c r="CN18" i="189"/>
  <c r="CM18" i="189"/>
  <c r="CL18" i="189"/>
  <c r="CK18" i="189"/>
  <c r="CJ18" i="189"/>
  <c r="CI18" i="189"/>
  <c r="CH18" i="189"/>
  <c r="CG18" i="189"/>
  <c r="CD18" i="189"/>
  <c r="CC18" i="189"/>
  <c r="CB18" i="189"/>
  <c r="DC16" i="189"/>
  <c r="DB16" i="189"/>
  <c r="DA16" i="189"/>
  <c r="CZ16" i="189"/>
  <c r="CY16" i="189"/>
  <c r="CX16" i="189"/>
  <c r="CW16" i="189"/>
  <c r="CV16" i="189"/>
  <c r="CU16" i="189"/>
  <c r="CT16" i="189"/>
  <c r="CS16" i="189"/>
  <c r="CR16" i="189"/>
  <c r="CQ16" i="189"/>
  <c r="CP16" i="189"/>
  <c r="CO16" i="189"/>
  <c r="CN16" i="189"/>
  <c r="CM16" i="189"/>
  <c r="CL16" i="189"/>
  <c r="CK16" i="189"/>
  <c r="CJ16" i="189"/>
  <c r="CI16" i="189"/>
  <c r="CH16" i="189"/>
  <c r="CG16" i="189"/>
  <c r="CD16" i="189"/>
  <c r="CC16" i="189"/>
  <c r="CB16" i="189"/>
  <c r="DC14" i="189"/>
  <c r="DB14" i="189"/>
  <c r="DA14" i="189"/>
  <c r="CZ14" i="189"/>
  <c r="CY14" i="189"/>
  <c r="CX14" i="189"/>
  <c r="CW14" i="189"/>
  <c r="CV14" i="189"/>
  <c r="CU14" i="189"/>
  <c r="CT14" i="189"/>
  <c r="CS14" i="189"/>
  <c r="CR14" i="189"/>
  <c r="CQ14" i="189"/>
  <c r="CP14" i="189"/>
  <c r="CO14" i="189"/>
  <c r="CN14" i="189"/>
  <c r="CM14" i="189"/>
  <c r="CL14" i="189"/>
  <c r="CK14" i="189"/>
  <c r="CJ14" i="189"/>
  <c r="CI14" i="189"/>
  <c r="CH14" i="189"/>
  <c r="CG14" i="189"/>
  <c r="CD14" i="189"/>
  <c r="CC14" i="189"/>
  <c r="CB14" i="189"/>
  <c r="DC12" i="189"/>
  <c r="DB12" i="189"/>
  <c r="DA12" i="189"/>
  <c r="CZ12" i="189"/>
  <c r="CY12" i="189"/>
  <c r="CX12" i="189"/>
  <c r="CW12" i="189"/>
  <c r="CV12" i="189"/>
  <c r="CU12" i="189"/>
  <c r="CT12" i="189"/>
  <c r="CS12" i="189"/>
  <c r="CR12" i="189"/>
  <c r="CQ12" i="189"/>
  <c r="CP12" i="189"/>
  <c r="CO12" i="189"/>
  <c r="CN12" i="189"/>
  <c r="CM12" i="189"/>
  <c r="CL12" i="189"/>
  <c r="CK12" i="189"/>
  <c r="CJ12" i="189"/>
  <c r="CI12" i="189"/>
  <c r="CH12" i="189"/>
  <c r="CG12" i="189"/>
  <c r="CD12" i="189"/>
  <c r="CC12" i="189"/>
  <c r="CB12" i="189"/>
  <c r="DC10" i="189"/>
  <c r="DB10" i="189"/>
  <c r="DA10" i="189"/>
  <c r="CZ10" i="189"/>
  <c r="CY10" i="189"/>
  <c r="CX10" i="189"/>
  <c r="CW10" i="189"/>
  <c r="CV10" i="189"/>
  <c r="CU10" i="189"/>
  <c r="CT10" i="189"/>
  <c r="CS10" i="189"/>
  <c r="CR10" i="189"/>
  <c r="CQ10" i="189"/>
  <c r="CP10" i="189"/>
  <c r="CO10" i="189"/>
  <c r="CN10" i="189"/>
  <c r="CM10" i="189"/>
  <c r="CL10" i="189"/>
  <c r="CK10" i="189"/>
  <c r="CJ10" i="189"/>
  <c r="CI10" i="189"/>
  <c r="CH10" i="189"/>
  <c r="CG10" i="189"/>
  <c r="CD10" i="189"/>
  <c r="CC10" i="189"/>
  <c r="CB10" i="189"/>
  <c r="DC8" i="189"/>
  <c r="DB8" i="189"/>
  <c r="DA8" i="189"/>
  <c r="CZ8" i="189"/>
  <c r="CY8" i="189"/>
  <c r="CX8" i="189"/>
  <c r="CW8" i="189"/>
  <c r="CV8" i="189"/>
  <c r="CU8" i="189"/>
  <c r="CT8" i="189"/>
  <c r="CS8" i="189"/>
  <c r="CR8" i="189"/>
  <c r="CQ8" i="189"/>
  <c r="CP8" i="189"/>
  <c r="CO8" i="189"/>
  <c r="CN8" i="189"/>
  <c r="CM8" i="189"/>
  <c r="CL8" i="189"/>
  <c r="CK8" i="189"/>
  <c r="CJ8" i="189"/>
  <c r="CI8" i="189"/>
  <c r="CH8" i="189"/>
  <c r="CG8" i="189"/>
  <c r="CD8" i="189"/>
  <c r="CC8" i="189"/>
  <c r="CB8" i="189"/>
  <c r="CA54" i="189"/>
  <c r="CA50" i="189"/>
  <c r="CA48" i="189"/>
  <c r="CA44" i="189"/>
  <c r="CA42" i="189"/>
  <c r="CA40" i="189"/>
  <c r="CA38" i="189"/>
  <c r="CA36" i="189"/>
  <c r="CA32" i="189"/>
  <c r="CA30" i="189"/>
  <c r="CA28" i="189"/>
  <c r="CA26" i="189"/>
  <c r="CA24" i="189"/>
  <c r="CA22" i="189"/>
  <c r="CA20" i="189"/>
  <c r="CA18" i="189"/>
  <c r="CA16" i="189"/>
  <c r="CA14" i="189"/>
  <c r="CA12" i="189"/>
  <c r="CA10" i="189"/>
  <c r="CA8" i="189"/>
  <c r="BZ54" i="189"/>
  <c r="BY54" i="189"/>
  <c r="BX54" i="189"/>
  <c r="BW54" i="189"/>
  <c r="BV54" i="189"/>
  <c r="BU54" i="189"/>
  <c r="BT54" i="189"/>
  <c r="BS54" i="189"/>
  <c r="BR54" i="189"/>
  <c r="BQ54" i="189"/>
  <c r="BP54" i="189"/>
  <c r="BO54" i="189"/>
  <c r="BN54" i="189"/>
  <c r="BM54" i="189"/>
  <c r="BL54" i="189"/>
  <c r="BK54" i="189"/>
  <c r="BJ54" i="189"/>
  <c r="BI54" i="189"/>
  <c r="BH54" i="189"/>
  <c r="BG54" i="189"/>
  <c r="BF54" i="189"/>
  <c r="BE54" i="189"/>
  <c r="BB54" i="189"/>
  <c r="BZ50" i="189"/>
  <c r="BY50" i="189"/>
  <c r="BX50" i="189"/>
  <c r="BW50" i="189"/>
  <c r="BV50" i="189"/>
  <c r="BU50" i="189"/>
  <c r="BT50" i="189"/>
  <c r="BS50" i="189"/>
  <c r="BR50" i="189"/>
  <c r="BQ50" i="189"/>
  <c r="BP50" i="189"/>
  <c r="BO50" i="189"/>
  <c r="BN50" i="189"/>
  <c r="BM50" i="189"/>
  <c r="BL50" i="189"/>
  <c r="BK50" i="189"/>
  <c r="BJ50" i="189"/>
  <c r="BI50" i="189"/>
  <c r="BH50" i="189"/>
  <c r="BG50" i="189"/>
  <c r="BF50" i="189"/>
  <c r="BE50" i="189"/>
  <c r="BB50" i="189"/>
  <c r="BZ48" i="189"/>
  <c r="BY48" i="189"/>
  <c r="BX48" i="189"/>
  <c r="BW48" i="189"/>
  <c r="BV48" i="189"/>
  <c r="BU48" i="189"/>
  <c r="BT48" i="189"/>
  <c r="BS48" i="189"/>
  <c r="BR48" i="189"/>
  <c r="BQ48" i="189"/>
  <c r="BP48" i="189"/>
  <c r="BO48" i="189"/>
  <c r="BN48" i="189"/>
  <c r="BM48" i="189"/>
  <c r="BL48" i="189"/>
  <c r="BK48" i="189"/>
  <c r="BJ48" i="189"/>
  <c r="BI48" i="189"/>
  <c r="BH48" i="189"/>
  <c r="BG48" i="189"/>
  <c r="BF48" i="189"/>
  <c r="BE48" i="189"/>
  <c r="BB48" i="189"/>
  <c r="BZ44" i="189"/>
  <c r="BY44" i="189"/>
  <c r="BX44" i="189"/>
  <c r="BW44" i="189"/>
  <c r="BV44" i="189"/>
  <c r="BU44" i="189"/>
  <c r="BT44" i="189"/>
  <c r="BS44" i="189"/>
  <c r="BR44" i="189"/>
  <c r="BQ44" i="189"/>
  <c r="BP44" i="189"/>
  <c r="BO44" i="189"/>
  <c r="BN44" i="189"/>
  <c r="BM44" i="189"/>
  <c r="BL44" i="189"/>
  <c r="BK44" i="189"/>
  <c r="BJ44" i="189"/>
  <c r="BI44" i="189"/>
  <c r="BH44" i="189"/>
  <c r="BG44" i="189"/>
  <c r="BF44" i="189"/>
  <c r="BE44" i="189"/>
  <c r="BB44" i="189"/>
  <c r="BZ42" i="189"/>
  <c r="BY42" i="189"/>
  <c r="BX42" i="189"/>
  <c r="BW42" i="189"/>
  <c r="BV42" i="189"/>
  <c r="BU42" i="189"/>
  <c r="BT42" i="189"/>
  <c r="BS42" i="189"/>
  <c r="BR42" i="189"/>
  <c r="BQ42" i="189"/>
  <c r="BP42" i="189"/>
  <c r="BO42" i="189"/>
  <c r="BN42" i="189"/>
  <c r="BM42" i="189"/>
  <c r="BL42" i="189"/>
  <c r="BK42" i="189"/>
  <c r="BJ42" i="189"/>
  <c r="BI42" i="189"/>
  <c r="BH42" i="189"/>
  <c r="BG42" i="189"/>
  <c r="BF42" i="189"/>
  <c r="BE42" i="189"/>
  <c r="BB42" i="189"/>
  <c r="BZ40" i="189"/>
  <c r="BY40" i="189"/>
  <c r="BX40" i="189"/>
  <c r="BW40" i="189"/>
  <c r="BV40" i="189"/>
  <c r="BU40" i="189"/>
  <c r="BT40" i="189"/>
  <c r="BS40" i="189"/>
  <c r="BR40" i="189"/>
  <c r="BQ40" i="189"/>
  <c r="BP40" i="189"/>
  <c r="BO40" i="189"/>
  <c r="BN40" i="189"/>
  <c r="BM40" i="189"/>
  <c r="BL40" i="189"/>
  <c r="BK40" i="189"/>
  <c r="BJ40" i="189"/>
  <c r="BI40" i="189"/>
  <c r="BH40" i="189"/>
  <c r="BG40" i="189"/>
  <c r="BF40" i="189"/>
  <c r="BE40" i="189"/>
  <c r="BB40" i="189"/>
  <c r="BZ38" i="189"/>
  <c r="BY38" i="189"/>
  <c r="BX38" i="189"/>
  <c r="BW38" i="189"/>
  <c r="BV38" i="189"/>
  <c r="BU38" i="189"/>
  <c r="BT38" i="189"/>
  <c r="BS38" i="189"/>
  <c r="BR38" i="189"/>
  <c r="BQ38" i="189"/>
  <c r="BP38" i="189"/>
  <c r="BO38" i="189"/>
  <c r="BN38" i="189"/>
  <c r="BM38" i="189"/>
  <c r="BL38" i="189"/>
  <c r="BK38" i="189"/>
  <c r="BJ38" i="189"/>
  <c r="BI38" i="189"/>
  <c r="BH38" i="189"/>
  <c r="BG38" i="189"/>
  <c r="BF38" i="189"/>
  <c r="BE38" i="189"/>
  <c r="BB38" i="189"/>
  <c r="BZ36" i="189"/>
  <c r="BY36" i="189"/>
  <c r="BX36" i="189"/>
  <c r="BW36" i="189"/>
  <c r="BV36" i="189"/>
  <c r="BU36" i="189"/>
  <c r="BT36" i="189"/>
  <c r="BS36" i="189"/>
  <c r="BR36" i="189"/>
  <c r="BQ36" i="189"/>
  <c r="BP36" i="189"/>
  <c r="BO36" i="189"/>
  <c r="BN36" i="189"/>
  <c r="BM36" i="189"/>
  <c r="BL36" i="189"/>
  <c r="BK36" i="189"/>
  <c r="BJ36" i="189"/>
  <c r="BI36" i="189"/>
  <c r="BH36" i="189"/>
  <c r="BG36" i="189"/>
  <c r="BF36" i="189"/>
  <c r="BE36" i="189"/>
  <c r="BB36" i="189"/>
  <c r="BZ32" i="189"/>
  <c r="BY32" i="189"/>
  <c r="BX32" i="189"/>
  <c r="BW32" i="189"/>
  <c r="BV32" i="189"/>
  <c r="BU32" i="189"/>
  <c r="BT32" i="189"/>
  <c r="BS32" i="189"/>
  <c r="BR32" i="189"/>
  <c r="BQ32" i="189"/>
  <c r="BP32" i="189"/>
  <c r="BO32" i="189"/>
  <c r="BN32" i="189"/>
  <c r="BM32" i="189"/>
  <c r="BL32" i="189"/>
  <c r="BK32" i="189"/>
  <c r="BJ32" i="189"/>
  <c r="BI32" i="189"/>
  <c r="BH32" i="189"/>
  <c r="BG32" i="189"/>
  <c r="BF32" i="189"/>
  <c r="BE32" i="189"/>
  <c r="BB32" i="189"/>
  <c r="BZ30" i="189"/>
  <c r="BY30" i="189"/>
  <c r="BX30" i="189"/>
  <c r="BW30" i="189"/>
  <c r="BV30" i="189"/>
  <c r="BU30" i="189"/>
  <c r="BT30" i="189"/>
  <c r="BS30" i="189"/>
  <c r="BR30" i="189"/>
  <c r="BQ30" i="189"/>
  <c r="BP30" i="189"/>
  <c r="BO30" i="189"/>
  <c r="BN30" i="189"/>
  <c r="BM30" i="189"/>
  <c r="BL30" i="189"/>
  <c r="BK30" i="189"/>
  <c r="BJ30" i="189"/>
  <c r="BI30" i="189"/>
  <c r="BH30" i="189"/>
  <c r="BG30" i="189"/>
  <c r="BF30" i="189"/>
  <c r="BE30" i="189"/>
  <c r="BB30" i="189"/>
  <c r="BZ28" i="189"/>
  <c r="BY28" i="189"/>
  <c r="BX28" i="189"/>
  <c r="BW28" i="189"/>
  <c r="BV28" i="189"/>
  <c r="BU28" i="189"/>
  <c r="BT28" i="189"/>
  <c r="BS28" i="189"/>
  <c r="BR28" i="189"/>
  <c r="BQ28" i="189"/>
  <c r="BP28" i="189"/>
  <c r="BO28" i="189"/>
  <c r="BN28" i="189"/>
  <c r="BM28" i="189"/>
  <c r="BL28" i="189"/>
  <c r="BK28" i="189"/>
  <c r="BJ28" i="189"/>
  <c r="BI28" i="189"/>
  <c r="BH28" i="189"/>
  <c r="BG28" i="189"/>
  <c r="BF28" i="189"/>
  <c r="BE28" i="189"/>
  <c r="BB28" i="189"/>
  <c r="BZ26" i="189"/>
  <c r="BY26" i="189"/>
  <c r="BX26" i="189"/>
  <c r="BW26" i="189"/>
  <c r="BV26" i="189"/>
  <c r="BU26" i="189"/>
  <c r="BT26" i="189"/>
  <c r="BS26" i="189"/>
  <c r="BR26" i="189"/>
  <c r="BQ26" i="189"/>
  <c r="BP26" i="189"/>
  <c r="BO26" i="189"/>
  <c r="BN26" i="189"/>
  <c r="BM26" i="189"/>
  <c r="BL26" i="189"/>
  <c r="BK26" i="189"/>
  <c r="BJ26" i="189"/>
  <c r="BI26" i="189"/>
  <c r="BH26" i="189"/>
  <c r="BG26" i="189"/>
  <c r="BF26" i="189"/>
  <c r="BE26" i="189"/>
  <c r="BB26" i="189"/>
  <c r="BZ24" i="189"/>
  <c r="BY24" i="189"/>
  <c r="BX24" i="189"/>
  <c r="BW24" i="189"/>
  <c r="BV24" i="189"/>
  <c r="BU24" i="189"/>
  <c r="BT24" i="189"/>
  <c r="BS24" i="189"/>
  <c r="BR24" i="189"/>
  <c r="BQ24" i="189"/>
  <c r="BP24" i="189"/>
  <c r="BO24" i="189"/>
  <c r="BN24" i="189"/>
  <c r="BM24" i="189"/>
  <c r="BL24" i="189"/>
  <c r="BK24" i="189"/>
  <c r="BJ24" i="189"/>
  <c r="BI24" i="189"/>
  <c r="BH24" i="189"/>
  <c r="BG24" i="189"/>
  <c r="BF24" i="189"/>
  <c r="BE24" i="189"/>
  <c r="BB24" i="189"/>
  <c r="BZ22" i="189"/>
  <c r="BY22" i="189"/>
  <c r="BX22" i="189"/>
  <c r="BW22" i="189"/>
  <c r="BV22" i="189"/>
  <c r="BU22" i="189"/>
  <c r="BT22" i="189"/>
  <c r="BS22" i="189"/>
  <c r="BR22" i="189"/>
  <c r="BQ22" i="189"/>
  <c r="BP22" i="189"/>
  <c r="BO22" i="189"/>
  <c r="BN22" i="189"/>
  <c r="BM22" i="189"/>
  <c r="BL22" i="189"/>
  <c r="BK22" i="189"/>
  <c r="BJ22" i="189"/>
  <c r="BI22" i="189"/>
  <c r="BH22" i="189"/>
  <c r="BG22" i="189"/>
  <c r="BF22" i="189"/>
  <c r="BE22" i="189"/>
  <c r="BB22" i="189"/>
  <c r="BZ20" i="189"/>
  <c r="BY20" i="189"/>
  <c r="BX20" i="189"/>
  <c r="BW20" i="189"/>
  <c r="BV20" i="189"/>
  <c r="BU20" i="189"/>
  <c r="BT20" i="189"/>
  <c r="BS20" i="189"/>
  <c r="BR20" i="189"/>
  <c r="BQ20" i="189"/>
  <c r="BP20" i="189"/>
  <c r="BO20" i="189"/>
  <c r="BN20" i="189"/>
  <c r="BM20" i="189"/>
  <c r="BL20" i="189"/>
  <c r="BK20" i="189"/>
  <c r="BJ20" i="189"/>
  <c r="BI20" i="189"/>
  <c r="BH20" i="189"/>
  <c r="BG20" i="189"/>
  <c r="BF20" i="189"/>
  <c r="BE20" i="189"/>
  <c r="BB20" i="189"/>
  <c r="BZ18" i="189"/>
  <c r="BY18" i="189"/>
  <c r="BX18" i="189"/>
  <c r="BW18" i="189"/>
  <c r="BV18" i="189"/>
  <c r="BU18" i="189"/>
  <c r="BT18" i="189"/>
  <c r="BS18" i="189"/>
  <c r="BR18" i="189"/>
  <c r="BQ18" i="189"/>
  <c r="BP18" i="189"/>
  <c r="BO18" i="189"/>
  <c r="BN18" i="189"/>
  <c r="BM18" i="189"/>
  <c r="BL18" i="189"/>
  <c r="BK18" i="189"/>
  <c r="BJ18" i="189"/>
  <c r="BI18" i="189"/>
  <c r="BH18" i="189"/>
  <c r="BG18" i="189"/>
  <c r="BF18" i="189"/>
  <c r="BE18" i="189"/>
  <c r="BB18" i="189"/>
  <c r="BZ16" i="189"/>
  <c r="BY16" i="189"/>
  <c r="BX16" i="189"/>
  <c r="BW16" i="189"/>
  <c r="BV16" i="189"/>
  <c r="BU16" i="189"/>
  <c r="BT16" i="189"/>
  <c r="BS16" i="189"/>
  <c r="BR16" i="189"/>
  <c r="BQ16" i="189"/>
  <c r="BP16" i="189"/>
  <c r="BO16" i="189"/>
  <c r="BN16" i="189"/>
  <c r="BM16" i="189"/>
  <c r="BL16" i="189"/>
  <c r="BK16" i="189"/>
  <c r="BJ16" i="189"/>
  <c r="BI16" i="189"/>
  <c r="BH16" i="189"/>
  <c r="BG16" i="189"/>
  <c r="BF16" i="189"/>
  <c r="BE16" i="189"/>
  <c r="BB16" i="189"/>
  <c r="BZ14" i="189"/>
  <c r="BY14" i="189"/>
  <c r="BX14" i="189"/>
  <c r="BW14" i="189"/>
  <c r="BV14" i="189"/>
  <c r="BU14" i="189"/>
  <c r="BT14" i="189"/>
  <c r="BS14" i="189"/>
  <c r="BR14" i="189"/>
  <c r="BQ14" i="189"/>
  <c r="BP14" i="189"/>
  <c r="BO14" i="189"/>
  <c r="BN14" i="189"/>
  <c r="BM14" i="189"/>
  <c r="BL14" i="189"/>
  <c r="BK14" i="189"/>
  <c r="BJ14" i="189"/>
  <c r="BI14" i="189"/>
  <c r="BH14" i="189"/>
  <c r="BG14" i="189"/>
  <c r="BF14" i="189"/>
  <c r="BE14" i="189"/>
  <c r="BB14" i="189"/>
  <c r="BZ12" i="189"/>
  <c r="BY12" i="189"/>
  <c r="BX12" i="189"/>
  <c r="BW12" i="189"/>
  <c r="BV12" i="189"/>
  <c r="BU12" i="189"/>
  <c r="BT12" i="189"/>
  <c r="BS12" i="189"/>
  <c r="BR12" i="189"/>
  <c r="BQ12" i="189"/>
  <c r="BP12" i="189"/>
  <c r="BO12" i="189"/>
  <c r="BN12" i="189"/>
  <c r="BM12" i="189"/>
  <c r="BL12" i="189"/>
  <c r="BK12" i="189"/>
  <c r="BJ12" i="189"/>
  <c r="BI12" i="189"/>
  <c r="BH12" i="189"/>
  <c r="BG12" i="189"/>
  <c r="BF12" i="189"/>
  <c r="BE12" i="189"/>
  <c r="BB12" i="189"/>
  <c r="BZ10" i="189"/>
  <c r="BY10" i="189"/>
  <c r="BX10" i="189"/>
  <c r="BW10" i="189"/>
  <c r="BV10" i="189"/>
  <c r="BU10" i="189"/>
  <c r="BT10" i="189"/>
  <c r="BS10" i="189"/>
  <c r="BR10" i="189"/>
  <c r="BQ10" i="189"/>
  <c r="BP10" i="189"/>
  <c r="BO10" i="189"/>
  <c r="BN10" i="189"/>
  <c r="BM10" i="189"/>
  <c r="BL10" i="189"/>
  <c r="BK10" i="189"/>
  <c r="BJ10" i="189"/>
  <c r="BI10" i="189"/>
  <c r="BH10" i="189"/>
  <c r="BG10" i="189"/>
  <c r="BF10" i="189"/>
  <c r="BE10" i="189"/>
  <c r="BB10" i="189"/>
  <c r="BZ8" i="189"/>
  <c r="BY8" i="189"/>
  <c r="BX8" i="189"/>
  <c r="BW8" i="189"/>
  <c r="BV8" i="189"/>
  <c r="BU8" i="189"/>
  <c r="BT8" i="189"/>
  <c r="BS8" i="189"/>
  <c r="BR8" i="189"/>
  <c r="BQ8" i="189"/>
  <c r="BP8" i="189"/>
  <c r="BO8" i="189"/>
  <c r="BN8" i="189"/>
  <c r="BM8" i="189"/>
  <c r="BL8" i="189"/>
  <c r="BK8" i="189"/>
  <c r="BJ8" i="189"/>
  <c r="BI8" i="189"/>
  <c r="BH8" i="189"/>
  <c r="BG8" i="189"/>
  <c r="BF8" i="189"/>
  <c r="BE8" i="189"/>
  <c r="BB8" i="189"/>
  <c r="BA54" i="189"/>
  <c r="BA50" i="189"/>
  <c r="BA48" i="189"/>
  <c r="BA44" i="189"/>
  <c r="BA42" i="189"/>
  <c r="BA40" i="189"/>
  <c r="BA38" i="189"/>
  <c r="BA36" i="189"/>
  <c r="BA32" i="189"/>
  <c r="BA30" i="189"/>
  <c r="BA28" i="189"/>
  <c r="BA26" i="189"/>
  <c r="BA24" i="189"/>
  <c r="BA22" i="189"/>
  <c r="BA20" i="189"/>
  <c r="BA18" i="189"/>
  <c r="BA16" i="189"/>
  <c r="BA14" i="189"/>
  <c r="BA12" i="189"/>
  <c r="BA10" i="189"/>
  <c r="BA8" i="189"/>
  <c r="AZ54" i="189"/>
  <c r="AY54" i="189"/>
  <c r="AX54" i="189"/>
  <c r="AW54" i="189"/>
  <c r="AV54" i="189"/>
  <c r="AU54" i="189"/>
  <c r="AT54" i="189"/>
  <c r="AS54" i="189"/>
  <c r="AR54" i="189"/>
  <c r="AQ54" i="189"/>
  <c r="AP54" i="189"/>
  <c r="AO54" i="189"/>
  <c r="AN54" i="189"/>
  <c r="AM54" i="189"/>
  <c r="AL54" i="189"/>
  <c r="AK54" i="189"/>
  <c r="AJ54" i="189"/>
  <c r="AI54" i="189"/>
  <c r="AH54" i="189"/>
  <c r="AG54" i="189"/>
  <c r="AF54" i="189"/>
  <c r="AE54" i="189"/>
  <c r="AD54" i="189"/>
  <c r="AZ50" i="189"/>
  <c r="AY50" i="189"/>
  <c r="AX50" i="189"/>
  <c r="AW50" i="189"/>
  <c r="AV50" i="189"/>
  <c r="AU50" i="189"/>
  <c r="AT50" i="189"/>
  <c r="AS50" i="189"/>
  <c r="AR50" i="189"/>
  <c r="AQ50" i="189"/>
  <c r="AP50" i="189"/>
  <c r="AO50" i="189"/>
  <c r="AN50" i="189"/>
  <c r="AM50" i="189"/>
  <c r="AL50" i="189"/>
  <c r="AK50" i="189"/>
  <c r="AJ50" i="189"/>
  <c r="AI50" i="189"/>
  <c r="AH50" i="189"/>
  <c r="AG50" i="189"/>
  <c r="AF50" i="189"/>
  <c r="AE50" i="189"/>
  <c r="AD50" i="189"/>
  <c r="AZ48" i="189"/>
  <c r="AY48" i="189"/>
  <c r="AX48" i="189"/>
  <c r="AW48" i="189"/>
  <c r="AV48" i="189"/>
  <c r="AU48" i="189"/>
  <c r="AT48" i="189"/>
  <c r="AS48" i="189"/>
  <c r="AR48" i="189"/>
  <c r="AQ48" i="189"/>
  <c r="AP48" i="189"/>
  <c r="AO48" i="189"/>
  <c r="AN48" i="189"/>
  <c r="AM48" i="189"/>
  <c r="AL48" i="189"/>
  <c r="AK48" i="189"/>
  <c r="AJ48" i="189"/>
  <c r="AI48" i="189"/>
  <c r="AH48" i="189"/>
  <c r="AG48" i="189"/>
  <c r="AF48" i="189"/>
  <c r="AE48" i="189"/>
  <c r="AD48" i="189"/>
  <c r="AZ44" i="189"/>
  <c r="AY44" i="189"/>
  <c r="AX44" i="189"/>
  <c r="AW44" i="189"/>
  <c r="AV44" i="189"/>
  <c r="AU44" i="189"/>
  <c r="AT44" i="189"/>
  <c r="AS44" i="189"/>
  <c r="AR44" i="189"/>
  <c r="AQ44" i="189"/>
  <c r="AP44" i="189"/>
  <c r="AO44" i="189"/>
  <c r="AN44" i="189"/>
  <c r="AM44" i="189"/>
  <c r="AL44" i="189"/>
  <c r="AK44" i="189"/>
  <c r="AJ44" i="189"/>
  <c r="AI44" i="189"/>
  <c r="AH44" i="189"/>
  <c r="AG44" i="189"/>
  <c r="AF44" i="189"/>
  <c r="AE44" i="189"/>
  <c r="AD44" i="189"/>
  <c r="AZ42" i="189"/>
  <c r="AY42" i="189"/>
  <c r="AX42" i="189"/>
  <c r="AW42" i="189"/>
  <c r="AV42" i="189"/>
  <c r="AU42" i="189"/>
  <c r="AT42" i="189"/>
  <c r="AS42" i="189"/>
  <c r="AR42" i="189"/>
  <c r="AQ42" i="189"/>
  <c r="AP42" i="189"/>
  <c r="AO42" i="189"/>
  <c r="AN42" i="189"/>
  <c r="AM42" i="189"/>
  <c r="AL42" i="189"/>
  <c r="AK42" i="189"/>
  <c r="AJ42" i="189"/>
  <c r="AI42" i="189"/>
  <c r="AH42" i="189"/>
  <c r="AG42" i="189"/>
  <c r="AF42" i="189"/>
  <c r="AE42" i="189"/>
  <c r="AD42" i="189"/>
  <c r="AZ40" i="189"/>
  <c r="AY40" i="189"/>
  <c r="AX40" i="189"/>
  <c r="AW40" i="189"/>
  <c r="AV40" i="189"/>
  <c r="AU40" i="189"/>
  <c r="AT40" i="189"/>
  <c r="AS40" i="189"/>
  <c r="AR40" i="189"/>
  <c r="AQ40" i="189"/>
  <c r="AP40" i="189"/>
  <c r="AO40" i="189"/>
  <c r="AN40" i="189"/>
  <c r="AM40" i="189"/>
  <c r="AL40" i="189"/>
  <c r="AK40" i="189"/>
  <c r="AJ40" i="189"/>
  <c r="AI40" i="189"/>
  <c r="AH40" i="189"/>
  <c r="AG40" i="189"/>
  <c r="AF40" i="189"/>
  <c r="AE40" i="189"/>
  <c r="AD40" i="189"/>
  <c r="AZ38" i="189"/>
  <c r="AY38" i="189"/>
  <c r="AX38" i="189"/>
  <c r="AW38" i="189"/>
  <c r="AV38" i="189"/>
  <c r="AU38" i="189"/>
  <c r="AT38" i="189"/>
  <c r="AS38" i="189"/>
  <c r="AR38" i="189"/>
  <c r="AQ38" i="189"/>
  <c r="AP38" i="189"/>
  <c r="AO38" i="189"/>
  <c r="AN38" i="189"/>
  <c r="AM38" i="189"/>
  <c r="AL38" i="189"/>
  <c r="AK38" i="189"/>
  <c r="AJ38" i="189"/>
  <c r="AI38" i="189"/>
  <c r="AH38" i="189"/>
  <c r="AG38" i="189"/>
  <c r="AF38" i="189"/>
  <c r="AE38" i="189"/>
  <c r="AD38" i="189"/>
  <c r="AZ36" i="189"/>
  <c r="AY36" i="189"/>
  <c r="AX36" i="189"/>
  <c r="AW36" i="189"/>
  <c r="AV36" i="189"/>
  <c r="AU36" i="189"/>
  <c r="AT36" i="189"/>
  <c r="AS36" i="189"/>
  <c r="AR36" i="189"/>
  <c r="AQ36" i="189"/>
  <c r="AP36" i="189"/>
  <c r="AO36" i="189"/>
  <c r="AN36" i="189"/>
  <c r="AM36" i="189"/>
  <c r="AL36" i="189"/>
  <c r="AK36" i="189"/>
  <c r="AJ36" i="189"/>
  <c r="AI36" i="189"/>
  <c r="AH36" i="189"/>
  <c r="AG36" i="189"/>
  <c r="AF36" i="189"/>
  <c r="AE36" i="189"/>
  <c r="AD36" i="189"/>
  <c r="AZ32" i="189"/>
  <c r="AY32" i="189"/>
  <c r="AX32" i="189"/>
  <c r="AW32" i="189"/>
  <c r="AV32" i="189"/>
  <c r="AU32" i="189"/>
  <c r="AT32" i="189"/>
  <c r="AS32" i="189"/>
  <c r="AR32" i="189"/>
  <c r="AQ32" i="189"/>
  <c r="AP32" i="189"/>
  <c r="AO32" i="189"/>
  <c r="AN32" i="189"/>
  <c r="AM32" i="189"/>
  <c r="AL32" i="189"/>
  <c r="AK32" i="189"/>
  <c r="AJ32" i="189"/>
  <c r="AI32" i="189"/>
  <c r="AH32" i="189"/>
  <c r="AG32" i="189"/>
  <c r="AF32" i="189"/>
  <c r="AE32" i="189"/>
  <c r="AD32" i="189"/>
  <c r="AZ30" i="189"/>
  <c r="AY30" i="189"/>
  <c r="AX30" i="189"/>
  <c r="AW30" i="189"/>
  <c r="AV30" i="189"/>
  <c r="AU30" i="189"/>
  <c r="AT30" i="189"/>
  <c r="AS30" i="189"/>
  <c r="AR30" i="189"/>
  <c r="AQ30" i="189"/>
  <c r="AP30" i="189"/>
  <c r="AO30" i="189"/>
  <c r="AN30" i="189"/>
  <c r="AM30" i="189"/>
  <c r="AL30" i="189"/>
  <c r="AK30" i="189"/>
  <c r="AJ30" i="189"/>
  <c r="AI30" i="189"/>
  <c r="AH30" i="189"/>
  <c r="AG30" i="189"/>
  <c r="AF30" i="189"/>
  <c r="AE30" i="189"/>
  <c r="AD30" i="189"/>
  <c r="AZ28" i="189"/>
  <c r="AY28" i="189"/>
  <c r="AX28" i="189"/>
  <c r="AW28" i="189"/>
  <c r="AV28" i="189"/>
  <c r="AU28" i="189"/>
  <c r="AT28" i="189"/>
  <c r="AS28" i="189"/>
  <c r="AR28" i="189"/>
  <c r="AQ28" i="189"/>
  <c r="AP28" i="189"/>
  <c r="AO28" i="189"/>
  <c r="AN28" i="189"/>
  <c r="AM28" i="189"/>
  <c r="AL28" i="189"/>
  <c r="AK28" i="189"/>
  <c r="AJ28" i="189"/>
  <c r="AI28" i="189"/>
  <c r="AH28" i="189"/>
  <c r="AG28" i="189"/>
  <c r="AF28" i="189"/>
  <c r="AE28" i="189"/>
  <c r="AD28" i="189"/>
  <c r="AZ26" i="189"/>
  <c r="AY26" i="189"/>
  <c r="AX26" i="189"/>
  <c r="AW26" i="189"/>
  <c r="AV26" i="189"/>
  <c r="AU26" i="189"/>
  <c r="AT26" i="189"/>
  <c r="AS26" i="189"/>
  <c r="AR26" i="189"/>
  <c r="AQ26" i="189"/>
  <c r="AP26" i="189"/>
  <c r="AO26" i="189"/>
  <c r="AN26" i="189"/>
  <c r="AM26" i="189"/>
  <c r="AL26" i="189"/>
  <c r="AK26" i="189"/>
  <c r="AJ26" i="189"/>
  <c r="AI26" i="189"/>
  <c r="AH26" i="189"/>
  <c r="AG26" i="189"/>
  <c r="AF26" i="189"/>
  <c r="AE26" i="189"/>
  <c r="AD26" i="189"/>
  <c r="AZ24" i="189"/>
  <c r="AY24" i="189"/>
  <c r="AX24" i="189"/>
  <c r="AW24" i="189"/>
  <c r="AV24" i="189"/>
  <c r="AU24" i="189"/>
  <c r="AT24" i="189"/>
  <c r="AS24" i="189"/>
  <c r="AR24" i="189"/>
  <c r="AQ24" i="189"/>
  <c r="AP24" i="189"/>
  <c r="AO24" i="189"/>
  <c r="AN24" i="189"/>
  <c r="AM24" i="189"/>
  <c r="AL24" i="189"/>
  <c r="AK24" i="189"/>
  <c r="AJ24" i="189"/>
  <c r="AI24" i="189"/>
  <c r="AH24" i="189"/>
  <c r="AG24" i="189"/>
  <c r="AF24" i="189"/>
  <c r="AE24" i="189"/>
  <c r="AD24" i="189"/>
  <c r="AZ22" i="189"/>
  <c r="AY22" i="189"/>
  <c r="AX22" i="189"/>
  <c r="AW22" i="189"/>
  <c r="AV22" i="189"/>
  <c r="AU22" i="189"/>
  <c r="AT22" i="189"/>
  <c r="AS22" i="189"/>
  <c r="AR22" i="189"/>
  <c r="AQ22" i="189"/>
  <c r="AP22" i="189"/>
  <c r="AO22" i="189"/>
  <c r="AN22" i="189"/>
  <c r="AM22" i="189"/>
  <c r="AL22" i="189"/>
  <c r="AK22" i="189"/>
  <c r="AJ22" i="189"/>
  <c r="AI22" i="189"/>
  <c r="AH22" i="189"/>
  <c r="AG22" i="189"/>
  <c r="AF22" i="189"/>
  <c r="AE22" i="189"/>
  <c r="AD22" i="189"/>
  <c r="AZ20" i="189"/>
  <c r="AY20" i="189"/>
  <c r="AX20" i="189"/>
  <c r="AW20" i="189"/>
  <c r="AV20" i="189"/>
  <c r="AU20" i="189"/>
  <c r="AT20" i="189"/>
  <c r="AS20" i="189"/>
  <c r="AR20" i="189"/>
  <c r="AQ20" i="189"/>
  <c r="AP20" i="189"/>
  <c r="AO20" i="189"/>
  <c r="AN20" i="189"/>
  <c r="AM20" i="189"/>
  <c r="AL20" i="189"/>
  <c r="AK20" i="189"/>
  <c r="AJ20" i="189"/>
  <c r="AI20" i="189"/>
  <c r="AH20" i="189"/>
  <c r="AG20" i="189"/>
  <c r="AF20" i="189"/>
  <c r="AE20" i="189"/>
  <c r="AD20" i="189"/>
  <c r="AZ18" i="189"/>
  <c r="AY18" i="189"/>
  <c r="AX18" i="189"/>
  <c r="AW18" i="189"/>
  <c r="AV18" i="189"/>
  <c r="AU18" i="189"/>
  <c r="AT18" i="189"/>
  <c r="AS18" i="189"/>
  <c r="AR18" i="189"/>
  <c r="AQ18" i="189"/>
  <c r="AP18" i="189"/>
  <c r="AO18" i="189"/>
  <c r="AN18" i="189"/>
  <c r="AM18" i="189"/>
  <c r="AL18" i="189"/>
  <c r="AK18" i="189"/>
  <c r="AJ18" i="189"/>
  <c r="AI18" i="189"/>
  <c r="AH18" i="189"/>
  <c r="AG18" i="189"/>
  <c r="AF18" i="189"/>
  <c r="AE18" i="189"/>
  <c r="AD18" i="189"/>
  <c r="AZ16" i="189"/>
  <c r="AY16" i="189"/>
  <c r="AX16" i="189"/>
  <c r="AW16" i="189"/>
  <c r="AV16" i="189"/>
  <c r="AU16" i="189"/>
  <c r="AT16" i="189"/>
  <c r="AS16" i="189"/>
  <c r="AR16" i="189"/>
  <c r="AQ16" i="189"/>
  <c r="AP16" i="189"/>
  <c r="AO16" i="189"/>
  <c r="AN16" i="189"/>
  <c r="AM16" i="189"/>
  <c r="AL16" i="189"/>
  <c r="AK16" i="189"/>
  <c r="AJ16" i="189"/>
  <c r="AI16" i="189"/>
  <c r="AH16" i="189"/>
  <c r="AG16" i="189"/>
  <c r="AF16" i="189"/>
  <c r="AE16" i="189"/>
  <c r="AD16" i="189"/>
  <c r="AZ14" i="189"/>
  <c r="AY14" i="189"/>
  <c r="AX14" i="189"/>
  <c r="AW14" i="189"/>
  <c r="AV14" i="189"/>
  <c r="AU14" i="189"/>
  <c r="AT14" i="189"/>
  <c r="AS14" i="189"/>
  <c r="AR14" i="189"/>
  <c r="AQ14" i="189"/>
  <c r="AP14" i="189"/>
  <c r="AO14" i="189"/>
  <c r="AN14" i="189"/>
  <c r="AM14" i="189"/>
  <c r="AL14" i="189"/>
  <c r="AK14" i="189"/>
  <c r="AJ14" i="189"/>
  <c r="AI14" i="189"/>
  <c r="AH14" i="189"/>
  <c r="AG14" i="189"/>
  <c r="AF14" i="189"/>
  <c r="AE14" i="189"/>
  <c r="AD14" i="189"/>
  <c r="AZ12" i="189"/>
  <c r="AY12" i="189"/>
  <c r="AX12" i="189"/>
  <c r="AW12" i="189"/>
  <c r="AV12" i="189"/>
  <c r="AU12" i="189"/>
  <c r="AT12" i="189"/>
  <c r="AS12" i="189"/>
  <c r="AR12" i="189"/>
  <c r="AQ12" i="189"/>
  <c r="AP12" i="189"/>
  <c r="AO12" i="189"/>
  <c r="AN12" i="189"/>
  <c r="AM12" i="189"/>
  <c r="AL12" i="189"/>
  <c r="AK12" i="189"/>
  <c r="AJ12" i="189"/>
  <c r="AI12" i="189"/>
  <c r="AH12" i="189"/>
  <c r="AG12" i="189"/>
  <c r="AF12" i="189"/>
  <c r="AE12" i="189"/>
  <c r="AD12" i="189"/>
  <c r="AZ10" i="189"/>
  <c r="AY10" i="189"/>
  <c r="AX10" i="189"/>
  <c r="AW10" i="189"/>
  <c r="AV10" i="189"/>
  <c r="AU10" i="189"/>
  <c r="AT10" i="189"/>
  <c r="AS10" i="189"/>
  <c r="AR10" i="189"/>
  <c r="AQ10" i="189"/>
  <c r="AP10" i="189"/>
  <c r="AO10" i="189"/>
  <c r="AN10" i="189"/>
  <c r="AM10" i="189"/>
  <c r="AL10" i="189"/>
  <c r="AK10" i="189"/>
  <c r="AJ10" i="189"/>
  <c r="AI10" i="189"/>
  <c r="AH10" i="189"/>
  <c r="AG10" i="189"/>
  <c r="AF10" i="189"/>
  <c r="AE10" i="189"/>
  <c r="AD10" i="189"/>
  <c r="AZ8" i="189"/>
  <c r="AY8" i="189"/>
  <c r="AX8" i="189"/>
  <c r="AW8" i="189"/>
  <c r="AV8" i="189"/>
  <c r="AU8" i="189"/>
  <c r="AT8" i="189"/>
  <c r="AS8" i="189"/>
  <c r="AR8" i="189"/>
  <c r="AQ8" i="189"/>
  <c r="AP8" i="189"/>
  <c r="AO8" i="189"/>
  <c r="AN8" i="189"/>
  <c r="AM8" i="189"/>
  <c r="AL8" i="189"/>
  <c r="AK8" i="189"/>
  <c r="AJ8" i="189"/>
  <c r="AI8" i="189"/>
  <c r="AH8" i="189"/>
  <c r="AG8" i="189"/>
  <c r="AF8" i="189"/>
  <c r="AE8" i="189"/>
  <c r="AD8" i="189"/>
  <c r="AC54" i="189"/>
  <c r="AC50" i="189"/>
  <c r="AC48" i="189"/>
  <c r="AC44" i="189"/>
  <c r="AC42" i="189"/>
  <c r="AC40" i="189"/>
  <c r="AC38" i="189"/>
  <c r="AC36" i="189"/>
  <c r="AC32" i="189"/>
  <c r="AC30" i="189"/>
  <c r="AC28" i="189"/>
  <c r="AC26" i="189"/>
  <c r="AC24" i="189"/>
  <c r="AC22" i="189"/>
  <c r="AC20" i="189"/>
  <c r="AC18" i="189"/>
  <c r="AC16" i="189"/>
  <c r="AC14" i="189"/>
  <c r="AC12" i="189"/>
  <c r="AC10" i="189"/>
  <c r="AC8" i="189"/>
  <c r="Z54" i="189"/>
  <c r="Y54" i="189"/>
  <c r="X54" i="189"/>
  <c r="W54" i="189"/>
  <c r="V54" i="189"/>
  <c r="U54" i="189"/>
  <c r="T54" i="189"/>
  <c r="S54" i="189"/>
  <c r="R54" i="189"/>
  <c r="Q54" i="189"/>
  <c r="P54" i="189"/>
  <c r="O54" i="189"/>
  <c r="N54" i="189"/>
  <c r="M54" i="189"/>
  <c r="L54" i="189"/>
  <c r="K54" i="189"/>
  <c r="J54" i="189"/>
  <c r="I54" i="189"/>
  <c r="H54" i="189"/>
  <c r="G54" i="189"/>
  <c r="F54" i="189"/>
  <c r="E54" i="189"/>
  <c r="D54" i="189"/>
  <c r="Z50" i="189"/>
  <c r="Y50" i="189"/>
  <c r="X50" i="189"/>
  <c r="W50" i="189"/>
  <c r="V50" i="189"/>
  <c r="U50" i="189"/>
  <c r="T50" i="189"/>
  <c r="S50" i="189"/>
  <c r="R50" i="189"/>
  <c r="Q50" i="189"/>
  <c r="P50" i="189"/>
  <c r="O50" i="189"/>
  <c r="N50" i="189"/>
  <c r="M50" i="189"/>
  <c r="L50" i="189"/>
  <c r="K50" i="189"/>
  <c r="J50" i="189"/>
  <c r="I50" i="189"/>
  <c r="H50" i="189"/>
  <c r="G50" i="189"/>
  <c r="F50" i="189"/>
  <c r="E50" i="189"/>
  <c r="D50" i="189"/>
  <c r="Z48" i="189"/>
  <c r="Y48" i="189"/>
  <c r="X48" i="189"/>
  <c r="W48" i="189"/>
  <c r="V48" i="189"/>
  <c r="U48" i="189"/>
  <c r="T48" i="189"/>
  <c r="S48" i="189"/>
  <c r="R48" i="189"/>
  <c r="Q48" i="189"/>
  <c r="P48" i="189"/>
  <c r="O48" i="189"/>
  <c r="N48" i="189"/>
  <c r="M48" i="189"/>
  <c r="L48" i="189"/>
  <c r="K48" i="189"/>
  <c r="J48" i="189"/>
  <c r="I48" i="189"/>
  <c r="H48" i="189"/>
  <c r="G48" i="189"/>
  <c r="F48" i="189"/>
  <c r="E48" i="189"/>
  <c r="D48" i="189"/>
  <c r="Z44" i="189"/>
  <c r="Y44" i="189"/>
  <c r="X44" i="189"/>
  <c r="W44" i="189"/>
  <c r="V44" i="189"/>
  <c r="U44" i="189"/>
  <c r="T44" i="189"/>
  <c r="S44" i="189"/>
  <c r="R44" i="189"/>
  <c r="Q44" i="189"/>
  <c r="P44" i="189"/>
  <c r="O44" i="189"/>
  <c r="N44" i="189"/>
  <c r="M44" i="189"/>
  <c r="L44" i="189"/>
  <c r="K44" i="189"/>
  <c r="J44" i="189"/>
  <c r="I44" i="189"/>
  <c r="H44" i="189"/>
  <c r="G44" i="189"/>
  <c r="F44" i="189"/>
  <c r="E44" i="189"/>
  <c r="D44" i="189"/>
  <c r="Z42" i="189"/>
  <c r="Y42" i="189"/>
  <c r="X42" i="189"/>
  <c r="W42" i="189"/>
  <c r="V42" i="189"/>
  <c r="U42" i="189"/>
  <c r="T42" i="189"/>
  <c r="S42" i="189"/>
  <c r="R42" i="189"/>
  <c r="Q42" i="189"/>
  <c r="P42" i="189"/>
  <c r="O42" i="189"/>
  <c r="N42" i="189"/>
  <c r="M42" i="189"/>
  <c r="L42" i="189"/>
  <c r="K42" i="189"/>
  <c r="J42" i="189"/>
  <c r="I42" i="189"/>
  <c r="H42" i="189"/>
  <c r="G42" i="189"/>
  <c r="F42" i="189"/>
  <c r="E42" i="189"/>
  <c r="D42" i="189"/>
  <c r="Z40" i="189"/>
  <c r="Y40" i="189"/>
  <c r="X40" i="189"/>
  <c r="W40" i="189"/>
  <c r="V40" i="189"/>
  <c r="U40" i="189"/>
  <c r="T40" i="189"/>
  <c r="S40" i="189"/>
  <c r="R40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E40" i="189"/>
  <c r="D40" i="189"/>
  <c r="Z38" i="189"/>
  <c r="Y38" i="189"/>
  <c r="X38" i="189"/>
  <c r="W38" i="189"/>
  <c r="V38" i="189"/>
  <c r="U38" i="189"/>
  <c r="T38" i="189"/>
  <c r="S38" i="189"/>
  <c r="R38" i="189"/>
  <c r="Q38" i="189"/>
  <c r="P38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Z36" i="189"/>
  <c r="Y36" i="189"/>
  <c r="X36" i="189"/>
  <c r="W36" i="189"/>
  <c r="V36" i="189"/>
  <c r="U36" i="189"/>
  <c r="T36" i="189"/>
  <c r="S36" i="189"/>
  <c r="R36" i="189"/>
  <c r="Q36" i="189"/>
  <c r="P36" i="189"/>
  <c r="O36" i="189"/>
  <c r="N36" i="189"/>
  <c r="M36" i="189"/>
  <c r="L36" i="189"/>
  <c r="K36" i="189"/>
  <c r="J36" i="189"/>
  <c r="I36" i="189"/>
  <c r="H36" i="189"/>
  <c r="G36" i="189"/>
  <c r="F36" i="189"/>
  <c r="E36" i="189"/>
  <c r="D36" i="189"/>
  <c r="Z32" i="189"/>
  <c r="Y32" i="189"/>
  <c r="X32" i="189"/>
  <c r="W32" i="189"/>
  <c r="V32" i="189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Z30" i="189"/>
  <c r="Y30" i="189"/>
  <c r="X30" i="189"/>
  <c r="W30" i="189"/>
  <c r="V30" i="189"/>
  <c r="U30" i="189"/>
  <c r="T30" i="189"/>
  <c r="S30" i="189"/>
  <c r="R30" i="189"/>
  <c r="Q30" i="189"/>
  <c r="P30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Z28" i="189"/>
  <c r="Y28" i="189"/>
  <c r="X28" i="189"/>
  <c r="W28" i="189"/>
  <c r="V28" i="189"/>
  <c r="U28" i="189"/>
  <c r="T28" i="189"/>
  <c r="S28" i="189"/>
  <c r="R28" i="189"/>
  <c r="Q28" i="189"/>
  <c r="P28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Z26" i="189"/>
  <c r="Y26" i="189"/>
  <c r="X26" i="189"/>
  <c r="W26" i="189"/>
  <c r="V26" i="189"/>
  <c r="U26" i="189"/>
  <c r="T26" i="189"/>
  <c r="S26" i="189"/>
  <c r="R26" i="189"/>
  <c r="Q26" i="189"/>
  <c r="P26" i="189"/>
  <c r="O26" i="189"/>
  <c r="N26" i="189"/>
  <c r="M26" i="189"/>
  <c r="L26" i="189"/>
  <c r="K26" i="189"/>
  <c r="J26" i="189"/>
  <c r="I26" i="189"/>
  <c r="H26" i="189"/>
  <c r="G26" i="189"/>
  <c r="F26" i="189"/>
  <c r="E26" i="189"/>
  <c r="D26" i="189"/>
  <c r="Z24" i="189"/>
  <c r="Y24" i="189"/>
  <c r="X24" i="189"/>
  <c r="W24" i="189"/>
  <c r="V24" i="189"/>
  <c r="U24" i="189"/>
  <c r="T24" i="189"/>
  <c r="S24" i="189"/>
  <c r="R24" i="189"/>
  <c r="Q24" i="189"/>
  <c r="P24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Z22" i="189"/>
  <c r="Y22" i="189"/>
  <c r="X22" i="189"/>
  <c r="W22" i="189"/>
  <c r="V22" i="189"/>
  <c r="U22" i="189"/>
  <c r="T22" i="189"/>
  <c r="S22" i="189"/>
  <c r="R22" i="189"/>
  <c r="Q22" i="189"/>
  <c r="P22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Z20" i="189"/>
  <c r="Y20" i="189"/>
  <c r="X20" i="189"/>
  <c r="W20" i="189"/>
  <c r="V20" i="189"/>
  <c r="U20" i="189"/>
  <c r="T20" i="189"/>
  <c r="S20" i="189"/>
  <c r="R20" i="189"/>
  <c r="Q20" i="189"/>
  <c r="P20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Z18" i="189"/>
  <c r="Y18" i="189"/>
  <c r="X18" i="189"/>
  <c r="W18" i="189"/>
  <c r="V18" i="189"/>
  <c r="U18" i="189"/>
  <c r="T18" i="189"/>
  <c r="S18" i="189"/>
  <c r="R18" i="189"/>
  <c r="Q18" i="189"/>
  <c r="P18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Z16" i="189"/>
  <c r="Y16" i="189"/>
  <c r="X16" i="189"/>
  <c r="W16" i="189"/>
  <c r="V16" i="189"/>
  <c r="U16" i="189"/>
  <c r="T16" i="189"/>
  <c r="S16" i="189"/>
  <c r="R16" i="189"/>
  <c r="Q16" i="189"/>
  <c r="P16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Z14" i="189"/>
  <c r="Y14" i="189"/>
  <c r="X14" i="189"/>
  <c r="W14" i="189"/>
  <c r="V14" i="189"/>
  <c r="U14" i="189"/>
  <c r="T14" i="189"/>
  <c r="S14" i="189"/>
  <c r="R14" i="189"/>
  <c r="Q14" i="189"/>
  <c r="P14" i="189"/>
  <c r="O14" i="189"/>
  <c r="N14" i="189"/>
  <c r="M14" i="189"/>
  <c r="L14" i="189"/>
  <c r="K14" i="189"/>
  <c r="J14" i="189"/>
  <c r="I14" i="189"/>
  <c r="H14" i="189"/>
  <c r="G14" i="189"/>
  <c r="F14" i="189"/>
  <c r="E14" i="189"/>
  <c r="D14" i="189"/>
  <c r="Z12" i="189"/>
  <c r="Y12" i="189"/>
  <c r="X12" i="189"/>
  <c r="W12" i="189"/>
  <c r="V12" i="189"/>
  <c r="U12" i="189"/>
  <c r="T12" i="189"/>
  <c r="S12" i="189"/>
  <c r="R12" i="189"/>
  <c r="Q12" i="189"/>
  <c r="P12" i="189"/>
  <c r="O12" i="189"/>
  <c r="N12" i="189"/>
  <c r="M12" i="189"/>
  <c r="L12" i="189"/>
  <c r="K12" i="189"/>
  <c r="J12" i="189"/>
  <c r="I12" i="189"/>
  <c r="H12" i="189"/>
  <c r="G12" i="189"/>
  <c r="F12" i="189"/>
  <c r="E12" i="189"/>
  <c r="D12" i="189"/>
  <c r="Z10" i="189"/>
  <c r="Y10" i="189"/>
  <c r="X10" i="189"/>
  <c r="W10" i="189"/>
  <c r="V10" i="189"/>
  <c r="U10" i="189"/>
  <c r="T10" i="189"/>
  <c r="S10" i="189"/>
  <c r="R10" i="189"/>
  <c r="Q10" i="189"/>
  <c r="P10" i="189"/>
  <c r="O10" i="189"/>
  <c r="N10" i="189"/>
  <c r="M10" i="189"/>
  <c r="L10" i="189"/>
  <c r="K10" i="189"/>
  <c r="J10" i="189"/>
  <c r="I10" i="189"/>
  <c r="H10" i="189"/>
  <c r="G10" i="189"/>
  <c r="F10" i="189"/>
  <c r="E10" i="189"/>
  <c r="D10" i="189"/>
  <c r="Z8" i="189"/>
  <c r="Y8" i="189"/>
  <c r="X8" i="189"/>
  <c r="W8" i="189"/>
  <c r="V8" i="189"/>
  <c r="U8" i="189"/>
  <c r="T8" i="189"/>
  <c r="S8" i="189"/>
  <c r="R8" i="189"/>
  <c r="Q8" i="189"/>
  <c r="P8" i="189"/>
  <c r="O8" i="189"/>
  <c r="N8" i="189"/>
  <c r="M8" i="189"/>
  <c r="L8" i="189"/>
  <c r="K8" i="189"/>
  <c r="J8" i="189"/>
  <c r="I8" i="189"/>
  <c r="H8" i="189"/>
  <c r="G8" i="189"/>
  <c r="F8" i="189"/>
  <c r="E8" i="189"/>
  <c r="D8" i="189"/>
  <c r="C50" i="189"/>
  <c r="C54" i="189"/>
  <c r="C48" i="189"/>
  <c r="C44" i="189"/>
  <c r="C42" i="189"/>
  <c r="C40" i="189"/>
  <c r="C38" i="189"/>
  <c r="C36" i="189"/>
  <c r="C32" i="189"/>
  <c r="C30" i="189"/>
  <c r="C28" i="189"/>
  <c r="C26" i="189"/>
  <c r="C24" i="189"/>
  <c r="C22" i="189"/>
  <c r="C20" i="189"/>
  <c r="C18" i="189"/>
  <c r="C16" i="189"/>
  <c r="C14" i="189"/>
  <c r="C12" i="189"/>
  <c r="C10" i="189"/>
  <c r="C8" i="189"/>
  <c r="CO70" i="157"/>
  <c r="CO68" i="157"/>
  <c r="CO66" i="157"/>
  <c r="CO64" i="157"/>
  <c r="CO62" i="157"/>
  <c r="CO60" i="157"/>
  <c r="CO58" i="157"/>
  <c r="CO56" i="157"/>
  <c r="CO54" i="157"/>
  <c r="CO52" i="157"/>
  <c r="CO50" i="157"/>
  <c r="CO48" i="157"/>
  <c r="CO46" i="157"/>
  <c r="CO44" i="157"/>
  <c r="CO42" i="157"/>
  <c r="CO40" i="157"/>
  <c r="CO38" i="157"/>
  <c r="CO36" i="157"/>
  <c r="CO34" i="157"/>
  <c r="CO32" i="157"/>
  <c r="CO30" i="157"/>
  <c r="CO28" i="157"/>
  <c r="CO26" i="157"/>
  <c r="CO24" i="157"/>
  <c r="CO22" i="157"/>
  <c r="CO20" i="157"/>
  <c r="CO18" i="157"/>
  <c r="CO16" i="157"/>
  <c r="CO14" i="157"/>
  <c r="CO12" i="157"/>
  <c r="CO10" i="157"/>
  <c r="CO8" i="157"/>
  <c r="BK70" i="157"/>
  <c r="BK68" i="157"/>
  <c r="BK66" i="157"/>
  <c r="BK64" i="157"/>
  <c r="BK62" i="157"/>
  <c r="BK60" i="157"/>
  <c r="BK58" i="157"/>
  <c r="BK56" i="157"/>
  <c r="BK54" i="157"/>
  <c r="BK52" i="157"/>
  <c r="BK50" i="157"/>
  <c r="BK48" i="157"/>
  <c r="BK46" i="157"/>
  <c r="BK44" i="157"/>
  <c r="BK42" i="157"/>
  <c r="BK40" i="157"/>
  <c r="BK38" i="157"/>
  <c r="BK36" i="157"/>
  <c r="BK34" i="157"/>
  <c r="BK32" i="157"/>
  <c r="BK30" i="157"/>
  <c r="BK28" i="157"/>
  <c r="BK26" i="157"/>
  <c r="BK24" i="157"/>
  <c r="BK22" i="157"/>
  <c r="BK20" i="157"/>
  <c r="BK18" i="157"/>
  <c r="BK16" i="157"/>
  <c r="BK14" i="157"/>
  <c r="BK12" i="157"/>
  <c r="BK10" i="157"/>
  <c r="BK8" i="157"/>
  <c r="AG70" i="157"/>
  <c r="AB70" i="157"/>
  <c r="AA70" i="157"/>
  <c r="Z70" i="157"/>
  <c r="Y70" i="157"/>
  <c r="X70" i="157"/>
  <c r="W70" i="157"/>
  <c r="V70" i="157"/>
  <c r="U70" i="157"/>
  <c r="T70" i="157"/>
  <c r="S70" i="157"/>
  <c r="R70" i="157"/>
  <c r="Q70" i="157"/>
  <c r="P70" i="157"/>
  <c r="O70" i="157"/>
  <c r="N70" i="157"/>
  <c r="AG68" i="157"/>
  <c r="AB68" i="157"/>
  <c r="AA68" i="157"/>
  <c r="Z68" i="157"/>
  <c r="Y68" i="157"/>
  <c r="X68" i="157"/>
  <c r="W68" i="157"/>
  <c r="V68" i="157"/>
  <c r="U68" i="157"/>
  <c r="T68" i="157"/>
  <c r="S68" i="157"/>
  <c r="R68" i="157"/>
  <c r="Q68" i="157"/>
  <c r="P68" i="157"/>
  <c r="O68" i="157"/>
  <c r="N68" i="157"/>
  <c r="AG66" i="157"/>
  <c r="AB66" i="157"/>
  <c r="AA66" i="157"/>
  <c r="Z66" i="157"/>
  <c r="Y66" i="157"/>
  <c r="X66" i="157"/>
  <c r="W66" i="157"/>
  <c r="V66" i="157"/>
  <c r="U66" i="157"/>
  <c r="T66" i="157"/>
  <c r="S66" i="157"/>
  <c r="R66" i="157"/>
  <c r="Q66" i="157"/>
  <c r="P66" i="157"/>
  <c r="O66" i="157"/>
  <c r="N66" i="157"/>
  <c r="AG64" i="157"/>
  <c r="AB64" i="157"/>
  <c r="AA64" i="157"/>
  <c r="Z64" i="157"/>
  <c r="Y64" i="157"/>
  <c r="X64" i="157"/>
  <c r="W64" i="157"/>
  <c r="V64" i="157"/>
  <c r="U64" i="157"/>
  <c r="T64" i="157"/>
  <c r="S64" i="157"/>
  <c r="R64" i="157"/>
  <c r="Q64" i="157"/>
  <c r="P64" i="157"/>
  <c r="O64" i="157"/>
  <c r="N64" i="157"/>
  <c r="AG62" i="157"/>
  <c r="AB62" i="157"/>
  <c r="AA62" i="157"/>
  <c r="Z62" i="157"/>
  <c r="Y62" i="157"/>
  <c r="X62" i="157"/>
  <c r="W62" i="157"/>
  <c r="V62" i="157"/>
  <c r="U62" i="157"/>
  <c r="T62" i="157"/>
  <c r="S62" i="157"/>
  <c r="R62" i="157"/>
  <c r="Q62" i="157"/>
  <c r="P62" i="157"/>
  <c r="O62" i="157"/>
  <c r="N62" i="157"/>
  <c r="AG60" i="157"/>
  <c r="AB60" i="157"/>
  <c r="AA60" i="157"/>
  <c r="Z60" i="157"/>
  <c r="Y60" i="157"/>
  <c r="X60" i="157"/>
  <c r="W60" i="157"/>
  <c r="V60" i="157"/>
  <c r="U60" i="157"/>
  <c r="T60" i="157"/>
  <c r="S60" i="157"/>
  <c r="R60" i="157"/>
  <c r="Q60" i="157"/>
  <c r="P60" i="157"/>
  <c r="O60" i="157"/>
  <c r="N60" i="157"/>
  <c r="AG58" i="157"/>
  <c r="AB58" i="157"/>
  <c r="AA58" i="157"/>
  <c r="Z58" i="157"/>
  <c r="Y58" i="157"/>
  <c r="X58" i="157"/>
  <c r="W58" i="157"/>
  <c r="V58" i="157"/>
  <c r="U58" i="157"/>
  <c r="T58" i="157"/>
  <c r="S58" i="157"/>
  <c r="R58" i="157"/>
  <c r="Q58" i="157"/>
  <c r="P58" i="157"/>
  <c r="O58" i="157"/>
  <c r="N58" i="157"/>
  <c r="AG56" i="157"/>
  <c r="AB56" i="157"/>
  <c r="AA56" i="157"/>
  <c r="Z56" i="157"/>
  <c r="Y56" i="157"/>
  <c r="X56" i="157"/>
  <c r="W56" i="157"/>
  <c r="V56" i="157"/>
  <c r="U56" i="157"/>
  <c r="T56" i="157"/>
  <c r="S56" i="157"/>
  <c r="R56" i="157"/>
  <c r="Q56" i="157"/>
  <c r="P56" i="157"/>
  <c r="O56" i="157"/>
  <c r="N56" i="157"/>
  <c r="AG54" i="157"/>
  <c r="AB54" i="157"/>
  <c r="AA54" i="157"/>
  <c r="Z54" i="157"/>
  <c r="Y54" i="157"/>
  <c r="X54" i="157"/>
  <c r="W54" i="157"/>
  <c r="V54" i="157"/>
  <c r="U54" i="157"/>
  <c r="T54" i="157"/>
  <c r="S54" i="157"/>
  <c r="R54" i="157"/>
  <c r="Q54" i="157"/>
  <c r="P54" i="157"/>
  <c r="O54" i="157"/>
  <c r="N54" i="157"/>
  <c r="AG52" i="157"/>
  <c r="AB52" i="157"/>
  <c r="AA52" i="157"/>
  <c r="Z52" i="157"/>
  <c r="Y52" i="157"/>
  <c r="X52" i="157"/>
  <c r="W52" i="157"/>
  <c r="V52" i="157"/>
  <c r="U52" i="157"/>
  <c r="T52" i="157"/>
  <c r="S52" i="157"/>
  <c r="R52" i="157"/>
  <c r="Q52" i="157"/>
  <c r="P52" i="157"/>
  <c r="O52" i="157"/>
  <c r="N52" i="157"/>
  <c r="AG50" i="157"/>
  <c r="AB50" i="157"/>
  <c r="AA50" i="157"/>
  <c r="Z50" i="157"/>
  <c r="Y50" i="157"/>
  <c r="X50" i="157"/>
  <c r="W50" i="157"/>
  <c r="V50" i="157"/>
  <c r="U50" i="157"/>
  <c r="T50" i="157"/>
  <c r="S50" i="157"/>
  <c r="R50" i="157"/>
  <c r="Q50" i="157"/>
  <c r="P50" i="157"/>
  <c r="O50" i="157"/>
  <c r="N50" i="157"/>
  <c r="AG48" i="157"/>
  <c r="AB48" i="157"/>
  <c r="AA48" i="157"/>
  <c r="Z48" i="157"/>
  <c r="Y48" i="157"/>
  <c r="X48" i="157"/>
  <c r="W48" i="157"/>
  <c r="V48" i="157"/>
  <c r="U48" i="157"/>
  <c r="T48" i="157"/>
  <c r="S48" i="157"/>
  <c r="R48" i="157"/>
  <c r="Q48" i="157"/>
  <c r="P48" i="157"/>
  <c r="O48" i="157"/>
  <c r="N48" i="157"/>
  <c r="AG46" i="157"/>
  <c r="AB46" i="157"/>
  <c r="AA46" i="157"/>
  <c r="Z46" i="157"/>
  <c r="Y46" i="157"/>
  <c r="X46" i="157"/>
  <c r="W46" i="157"/>
  <c r="V46" i="157"/>
  <c r="U46" i="157"/>
  <c r="T46" i="157"/>
  <c r="S46" i="157"/>
  <c r="R46" i="157"/>
  <c r="Q46" i="157"/>
  <c r="P46" i="157"/>
  <c r="O46" i="157"/>
  <c r="N46" i="157"/>
  <c r="AG44" i="157"/>
  <c r="AB44" i="157"/>
  <c r="AA44" i="157"/>
  <c r="Z44" i="157"/>
  <c r="Y44" i="157"/>
  <c r="X44" i="157"/>
  <c r="W44" i="157"/>
  <c r="V44" i="157"/>
  <c r="U44" i="157"/>
  <c r="T44" i="157"/>
  <c r="S44" i="157"/>
  <c r="R44" i="157"/>
  <c r="Q44" i="157"/>
  <c r="P44" i="157"/>
  <c r="O44" i="157"/>
  <c r="N44" i="157"/>
  <c r="AG42" i="157"/>
  <c r="AB42" i="157"/>
  <c r="AA42" i="157"/>
  <c r="Z42" i="157"/>
  <c r="Y42" i="157"/>
  <c r="X42" i="157"/>
  <c r="W42" i="157"/>
  <c r="V42" i="157"/>
  <c r="U42" i="157"/>
  <c r="T42" i="157"/>
  <c r="S42" i="157"/>
  <c r="R42" i="157"/>
  <c r="Q42" i="157"/>
  <c r="P42" i="157"/>
  <c r="O42" i="157"/>
  <c r="N42" i="157"/>
  <c r="AG40" i="157"/>
  <c r="AB40" i="157"/>
  <c r="AA40" i="157"/>
  <c r="Z40" i="157"/>
  <c r="Y40" i="157"/>
  <c r="X40" i="157"/>
  <c r="W40" i="157"/>
  <c r="V40" i="157"/>
  <c r="U40" i="157"/>
  <c r="T40" i="157"/>
  <c r="S40" i="157"/>
  <c r="R40" i="157"/>
  <c r="Q40" i="157"/>
  <c r="P40" i="157"/>
  <c r="O40" i="157"/>
  <c r="N40" i="157"/>
  <c r="AG38" i="157"/>
  <c r="AB38" i="157"/>
  <c r="AA38" i="157"/>
  <c r="Z38" i="157"/>
  <c r="Y38" i="157"/>
  <c r="X38" i="157"/>
  <c r="W38" i="157"/>
  <c r="V38" i="157"/>
  <c r="U38" i="157"/>
  <c r="T38" i="157"/>
  <c r="S38" i="157"/>
  <c r="R38" i="157"/>
  <c r="Q38" i="157"/>
  <c r="P38" i="157"/>
  <c r="O38" i="157"/>
  <c r="N38" i="157"/>
  <c r="AG36" i="157"/>
  <c r="AB36" i="157"/>
  <c r="AA36" i="157"/>
  <c r="Z36" i="157"/>
  <c r="Y36" i="157"/>
  <c r="X36" i="157"/>
  <c r="W36" i="157"/>
  <c r="V36" i="157"/>
  <c r="U36" i="157"/>
  <c r="T36" i="157"/>
  <c r="S36" i="157"/>
  <c r="R36" i="157"/>
  <c r="Q36" i="157"/>
  <c r="P36" i="157"/>
  <c r="O36" i="157"/>
  <c r="N36" i="157"/>
  <c r="AG34" i="157"/>
  <c r="AB34" i="157"/>
  <c r="AA34" i="157"/>
  <c r="Z34" i="157"/>
  <c r="Y34" i="157"/>
  <c r="X34" i="157"/>
  <c r="W34" i="157"/>
  <c r="V34" i="157"/>
  <c r="U34" i="157"/>
  <c r="T34" i="157"/>
  <c r="S34" i="157"/>
  <c r="R34" i="157"/>
  <c r="Q34" i="157"/>
  <c r="P34" i="157"/>
  <c r="O34" i="157"/>
  <c r="N34" i="157"/>
  <c r="AG32" i="157"/>
  <c r="AB32" i="157"/>
  <c r="AA32" i="157"/>
  <c r="Z32" i="157"/>
  <c r="Y32" i="157"/>
  <c r="X32" i="157"/>
  <c r="W32" i="157"/>
  <c r="V32" i="157"/>
  <c r="U32" i="157"/>
  <c r="T32" i="157"/>
  <c r="S32" i="157"/>
  <c r="R32" i="157"/>
  <c r="Q32" i="157"/>
  <c r="P32" i="157"/>
  <c r="O32" i="157"/>
  <c r="N32" i="157"/>
  <c r="AG30" i="157"/>
  <c r="AB30" i="157"/>
  <c r="AA30" i="157"/>
  <c r="Z30" i="157"/>
  <c r="Y30" i="157"/>
  <c r="X30" i="157"/>
  <c r="W30" i="157"/>
  <c r="V30" i="157"/>
  <c r="U30" i="157"/>
  <c r="T30" i="157"/>
  <c r="S30" i="157"/>
  <c r="R30" i="157"/>
  <c r="Q30" i="157"/>
  <c r="P30" i="157"/>
  <c r="O30" i="157"/>
  <c r="N30" i="157"/>
  <c r="AG28" i="157"/>
  <c r="AB28" i="157"/>
  <c r="AA28" i="157"/>
  <c r="Z28" i="157"/>
  <c r="Y28" i="157"/>
  <c r="X28" i="157"/>
  <c r="W28" i="157"/>
  <c r="V28" i="157"/>
  <c r="U28" i="157"/>
  <c r="T28" i="157"/>
  <c r="S28" i="157"/>
  <c r="R28" i="157"/>
  <c r="Q28" i="157"/>
  <c r="P28" i="157"/>
  <c r="O28" i="157"/>
  <c r="N28" i="157"/>
  <c r="AG26" i="157"/>
  <c r="AB26" i="157"/>
  <c r="AA26" i="157"/>
  <c r="Z26" i="157"/>
  <c r="Y26" i="157"/>
  <c r="X26" i="157"/>
  <c r="W26" i="157"/>
  <c r="V26" i="157"/>
  <c r="U26" i="157"/>
  <c r="T26" i="157"/>
  <c r="S26" i="157"/>
  <c r="R26" i="157"/>
  <c r="Q26" i="157"/>
  <c r="P26" i="157"/>
  <c r="O26" i="157"/>
  <c r="N26" i="157"/>
  <c r="AG24" i="157"/>
  <c r="AB24" i="157"/>
  <c r="AA24" i="157"/>
  <c r="Z24" i="157"/>
  <c r="Y24" i="157"/>
  <c r="X24" i="157"/>
  <c r="W24" i="157"/>
  <c r="V24" i="157"/>
  <c r="U24" i="157"/>
  <c r="T24" i="157"/>
  <c r="S24" i="157"/>
  <c r="R24" i="157"/>
  <c r="Q24" i="157"/>
  <c r="P24" i="157"/>
  <c r="O24" i="157"/>
  <c r="N24" i="157"/>
  <c r="AG22" i="157"/>
  <c r="AB22" i="157"/>
  <c r="AA22" i="157"/>
  <c r="Z22" i="157"/>
  <c r="Y22" i="157"/>
  <c r="X22" i="157"/>
  <c r="W22" i="157"/>
  <c r="V22" i="157"/>
  <c r="U22" i="157"/>
  <c r="T22" i="157"/>
  <c r="S22" i="157"/>
  <c r="R22" i="157"/>
  <c r="Q22" i="157"/>
  <c r="P22" i="157"/>
  <c r="O22" i="157"/>
  <c r="N22" i="157"/>
  <c r="AG20" i="157"/>
  <c r="AB20" i="157"/>
  <c r="AA20" i="157"/>
  <c r="Z20" i="157"/>
  <c r="Y20" i="157"/>
  <c r="X20" i="157"/>
  <c r="W20" i="157"/>
  <c r="V20" i="157"/>
  <c r="U20" i="157"/>
  <c r="T20" i="157"/>
  <c r="S20" i="157"/>
  <c r="R20" i="157"/>
  <c r="Q20" i="157"/>
  <c r="P20" i="157"/>
  <c r="O20" i="157"/>
  <c r="N20" i="157"/>
  <c r="AG18" i="157"/>
  <c r="AB18" i="157"/>
  <c r="AA18" i="157"/>
  <c r="Z18" i="157"/>
  <c r="Y18" i="157"/>
  <c r="X18" i="157"/>
  <c r="W18" i="157"/>
  <c r="V18" i="157"/>
  <c r="U18" i="157"/>
  <c r="T18" i="157"/>
  <c r="S18" i="157"/>
  <c r="R18" i="157"/>
  <c r="Q18" i="157"/>
  <c r="P18" i="157"/>
  <c r="O18" i="157"/>
  <c r="N18" i="157"/>
  <c r="AG16" i="157"/>
  <c r="AB16" i="157"/>
  <c r="AA16" i="157"/>
  <c r="Z16" i="157"/>
  <c r="Y16" i="157"/>
  <c r="X16" i="157"/>
  <c r="W16" i="157"/>
  <c r="V16" i="157"/>
  <c r="U16" i="157"/>
  <c r="T16" i="157"/>
  <c r="S16" i="157"/>
  <c r="R16" i="157"/>
  <c r="Q16" i="157"/>
  <c r="P16" i="157"/>
  <c r="O16" i="157"/>
  <c r="N16" i="157"/>
  <c r="AG14" i="157"/>
  <c r="AB14" i="157"/>
  <c r="AA14" i="157"/>
  <c r="Z14" i="157"/>
  <c r="Y14" i="157"/>
  <c r="X14" i="157"/>
  <c r="W14" i="157"/>
  <c r="V14" i="157"/>
  <c r="U14" i="157"/>
  <c r="T14" i="157"/>
  <c r="S14" i="157"/>
  <c r="R14" i="157"/>
  <c r="Q14" i="157"/>
  <c r="P14" i="157"/>
  <c r="O14" i="157"/>
  <c r="N14" i="157"/>
  <c r="AG12" i="157"/>
  <c r="AB12" i="157"/>
  <c r="AA12" i="157"/>
  <c r="Z12" i="157"/>
  <c r="Y12" i="157"/>
  <c r="X12" i="157"/>
  <c r="W12" i="157"/>
  <c r="V12" i="157"/>
  <c r="U12" i="157"/>
  <c r="T12" i="157"/>
  <c r="S12" i="157"/>
  <c r="R12" i="157"/>
  <c r="Q12" i="157"/>
  <c r="P12" i="157"/>
  <c r="O12" i="157"/>
  <c r="N12" i="157"/>
  <c r="AG10" i="157"/>
  <c r="AB10" i="157"/>
  <c r="AA10" i="157"/>
  <c r="Z10" i="157"/>
  <c r="Y10" i="157"/>
  <c r="X10" i="157"/>
  <c r="W10" i="157"/>
  <c r="V10" i="157"/>
  <c r="U10" i="157"/>
  <c r="T10" i="157"/>
  <c r="S10" i="157"/>
  <c r="R10" i="157"/>
  <c r="Q10" i="157"/>
  <c r="P10" i="157"/>
  <c r="O10" i="157"/>
  <c r="N10" i="157"/>
  <c r="AG8" i="157"/>
  <c r="AB8" i="157"/>
  <c r="AA8" i="157"/>
  <c r="Z8" i="157"/>
  <c r="Y8" i="157"/>
  <c r="X8" i="157"/>
  <c r="W8" i="157"/>
  <c r="V8" i="157"/>
  <c r="U8" i="157"/>
  <c r="T8" i="157"/>
  <c r="S8" i="157"/>
  <c r="R8" i="157"/>
  <c r="Q8" i="157"/>
  <c r="P8" i="157"/>
  <c r="O8" i="157"/>
  <c r="N8" i="157"/>
  <c r="M70" i="157"/>
  <c r="M68" i="157"/>
  <c r="M66" i="157"/>
  <c r="M64" i="157"/>
  <c r="M62" i="157"/>
  <c r="M60" i="157"/>
  <c r="M58" i="157"/>
  <c r="M56" i="157"/>
  <c r="M54" i="157"/>
  <c r="M52" i="157"/>
  <c r="M50" i="157"/>
  <c r="M48" i="157"/>
  <c r="M46" i="157"/>
  <c r="M44" i="157"/>
  <c r="M42" i="157"/>
  <c r="M40" i="157"/>
  <c r="M38" i="157"/>
  <c r="M36" i="157"/>
  <c r="M34" i="157"/>
  <c r="M32" i="157"/>
  <c r="M30" i="157"/>
  <c r="M28" i="157"/>
  <c r="M26" i="157"/>
  <c r="M24" i="157"/>
  <c r="M22" i="157"/>
  <c r="M20" i="157"/>
  <c r="M18" i="157"/>
  <c r="M16" i="157"/>
  <c r="M14" i="157"/>
  <c r="M12" i="157"/>
  <c r="M10" i="157"/>
  <c r="M8" i="157"/>
  <c r="L70" i="157"/>
  <c r="K70" i="157"/>
  <c r="J70" i="157"/>
  <c r="I70" i="157"/>
  <c r="H70" i="157"/>
  <c r="G70" i="157"/>
  <c r="F70" i="157"/>
  <c r="L68" i="157"/>
  <c r="K68" i="157"/>
  <c r="J68" i="157"/>
  <c r="I68" i="157"/>
  <c r="H68" i="157"/>
  <c r="G68" i="157"/>
  <c r="F68" i="157"/>
  <c r="L66" i="157"/>
  <c r="K66" i="157"/>
  <c r="J66" i="157"/>
  <c r="I66" i="157"/>
  <c r="H66" i="157"/>
  <c r="G66" i="157"/>
  <c r="F66" i="157"/>
  <c r="L64" i="157"/>
  <c r="K64" i="157"/>
  <c r="J64" i="157"/>
  <c r="I64" i="157"/>
  <c r="H64" i="157"/>
  <c r="G64" i="157"/>
  <c r="F64" i="157"/>
  <c r="L62" i="157"/>
  <c r="K62" i="157"/>
  <c r="J62" i="157"/>
  <c r="I62" i="157"/>
  <c r="H62" i="157"/>
  <c r="G62" i="157"/>
  <c r="F62" i="157"/>
  <c r="L60" i="157"/>
  <c r="K60" i="157"/>
  <c r="J60" i="157"/>
  <c r="I60" i="157"/>
  <c r="H60" i="157"/>
  <c r="G60" i="157"/>
  <c r="F60" i="157"/>
  <c r="L58" i="157"/>
  <c r="K58" i="157"/>
  <c r="J58" i="157"/>
  <c r="I58" i="157"/>
  <c r="H58" i="157"/>
  <c r="G58" i="157"/>
  <c r="F58" i="157"/>
  <c r="L56" i="157"/>
  <c r="K56" i="157"/>
  <c r="J56" i="157"/>
  <c r="I56" i="157"/>
  <c r="H56" i="157"/>
  <c r="G56" i="157"/>
  <c r="F56" i="157"/>
  <c r="L54" i="157"/>
  <c r="K54" i="157"/>
  <c r="J54" i="157"/>
  <c r="I54" i="157"/>
  <c r="H54" i="157"/>
  <c r="G54" i="157"/>
  <c r="F54" i="157"/>
  <c r="L52" i="157"/>
  <c r="K52" i="157"/>
  <c r="J52" i="157"/>
  <c r="I52" i="157"/>
  <c r="H52" i="157"/>
  <c r="G52" i="157"/>
  <c r="F52" i="157"/>
  <c r="L50" i="157"/>
  <c r="K50" i="157"/>
  <c r="J50" i="157"/>
  <c r="I50" i="157"/>
  <c r="H50" i="157"/>
  <c r="G50" i="157"/>
  <c r="F50" i="157"/>
  <c r="L48" i="157"/>
  <c r="K48" i="157"/>
  <c r="J48" i="157"/>
  <c r="I48" i="157"/>
  <c r="H48" i="157"/>
  <c r="G48" i="157"/>
  <c r="F48" i="157"/>
  <c r="L46" i="157"/>
  <c r="K46" i="157"/>
  <c r="J46" i="157"/>
  <c r="I46" i="157"/>
  <c r="H46" i="157"/>
  <c r="G46" i="157"/>
  <c r="F46" i="157"/>
  <c r="L44" i="157"/>
  <c r="K44" i="157"/>
  <c r="J44" i="157"/>
  <c r="I44" i="157"/>
  <c r="H44" i="157"/>
  <c r="G44" i="157"/>
  <c r="F44" i="157"/>
  <c r="L42" i="157"/>
  <c r="K42" i="157"/>
  <c r="J42" i="157"/>
  <c r="I42" i="157"/>
  <c r="H42" i="157"/>
  <c r="G42" i="157"/>
  <c r="F42" i="157"/>
  <c r="L40" i="157"/>
  <c r="K40" i="157"/>
  <c r="J40" i="157"/>
  <c r="I40" i="157"/>
  <c r="H40" i="157"/>
  <c r="G40" i="157"/>
  <c r="F40" i="157"/>
  <c r="L38" i="157"/>
  <c r="K38" i="157"/>
  <c r="J38" i="157"/>
  <c r="I38" i="157"/>
  <c r="H38" i="157"/>
  <c r="G38" i="157"/>
  <c r="F38" i="157"/>
  <c r="L36" i="157"/>
  <c r="K36" i="157"/>
  <c r="J36" i="157"/>
  <c r="I36" i="157"/>
  <c r="H36" i="157"/>
  <c r="G36" i="157"/>
  <c r="F36" i="157"/>
  <c r="L34" i="157"/>
  <c r="K34" i="157"/>
  <c r="J34" i="157"/>
  <c r="I34" i="157"/>
  <c r="H34" i="157"/>
  <c r="G34" i="157"/>
  <c r="F34" i="157"/>
  <c r="L32" i="157"/>
  <c r="K32" i="157"/>
  <c r="J32" i="157"/>
  <c r="I32" i="157"/>
  <c r="H32" i="157"/>
  <c r="G32" i="157"/>
  <c r="F32" i="157"/>
  <c r="L30" i="157"/>
  <c r="K30" i="157"/>
  <c r="J30" i="157"/>
  <c r="I30" i="157"/>
  <c r="H30" i="157"/>
  <c r="G30" i="157"/>
  <c r="F30" i="157"/>
  <c r="L28" i="157"/>
  <c r="K28" i="157"/>
  <c r="J28" i="157"/>
  <c r="I28" i="157"/>
  <c r="H28" i="157"/>
  <c r="G28" i="157"/>
  <c r="F28" i="157"/>
  <c r="L26" i="157"/>
  <c r="K26" i="157"/>
  <c r="J26" i="157"/>
  <c r="I26" i="157"/>
  <c r="H26" i="157"/>
  <c r="G26" i="157"/>
  <c r="F26" i="157"/>
  <c r="L24" i="157"/>
  <c r="K24" i="157"/>
  <c r="J24" i="157"/>
  <c r="I24" i="157"/>
  <c r="H24" i="157"/>
  <c r="G24" i="157"/>
  <c r="F24" i="157"/>
  <c r="L22" i="157"/>
  <c r="K22" i="157"/>
  <c r="J22" i="157"/>
  <c r="I22" i="157"/>
  <c r="H22" i="157"/>
  <c r="G22" i="157"/>
  <c r="F22" i="157"/>
  <c r="L20" i="157"/>
  <c r="K20" i="157"/>
  <c r="J20" i="157"/>
  <c r="I20" i="157"/>
  <c r="H20" i="157"/>
  <c r="G20" i="157"/>
  <c r="F20" i="157"/>
  <c r="L18" i="157"/>
  <c r="K18" i="157"/>
  <c r="J18" i="157"/>
  <c r="I18" i="157"/>
  <c r="H18" i="157"/>
  <c r="G18" i="157"/>
  <c r="F18" i="157"/>
  <c r="L16" i="157"/>
  <c r="K16" i="157"/>
  <c r="J16" i="157"/>
  <c r="I16" i="157"/>
  <c r="H16" i="157"/>
  <c r="G16" i="157"/>
  <c r="F16" i="157"/>
  <c r="L14" i="157"/>
  <c r="K14" i="157"/>
  <c r="J14" i="157"/>
  <c r="I14" i="157"/>
  <c r="H14" i="157"/>
  <c r="G14" i="157"/>
  <c r="F14" i="157"/>
  <c r="L12" i="157"/>
  <c r="K12" i="157"/>
  <c r="J12" i="157"/>
  <c r="I12" i="157"/>
  <c r="H12" i="157"/>
  <c r="G12" i="157"/>
  <c r="F12" i="157"/>
  <c r="L10" i="157"/>
  <c r="K10" i="157"/>
  <c r="J10" i="157"/>
  <c r="I10" i="157"/>
  <c r="H10" i="157"/>
  <c r="G10" i="157"/>
  <c r="F10" i="157"/>
  <c r="L8" i="157"/>
  <c r="K8" i="157"/>
  <c r="J8" i="157"/>
  <c r="I8" i="157"/>
  <c r="H8" i="157"/>
  <c r="G8" i="157"/>
  <c r="F8" i="157"/>
  <c r="E70" i="157"/>
  <c r="E68" i="157"/>
  <c r="E66" i="157"/>
  <c r="E64" i="157"/>
  <c r="E62" i="157"/>
  <c r="E60" i="157"/>
  <c r="E58" i="157"/>
  <c r="E56" i="157"/>
  <c r="E54" i="157"/>
  <c r="E52" i="157"/>
  <c r="E50" i="157"/>
  <c r="E48" i="157"/>
  <c r="E46" i="157"/>
  <c r="E44" i="157"/>
  <c r="E42" i="157"/>
  <c r="E40" i="157"/>
  <c r="E38" i="157"/>
  <c r="E36" i="157"/>
  <c r="E34" i="157"/>
  <c r="E32" i="157"/>
  <c r="E30" i="157"/>
  <c r="E28" i="157"/>
  <c r="E26" i="157"/>
  <c r="E24" i="157"/>
  <c r="E22" i="157"/>
  <c r="E20" i="157"/>
  <c r="E18" i="157"/>
  <c r="E16" i="157"/>
  <c r="E14" i="157"/>
  <c r="E12" i="157"/>
  <c r="E10" i="157"/>
  <c r="E8" i="157"/>
  <c r="BM9" i="199" l="1"/>
  <c r="BL9" i="199"/>
  <c r="BK9" i="199"/>
  <c r="BJ9" i="199"/>
  <c r="BI9" i="199"/>
  <c r="BH9" i="199"/>
  <c r="BG9" i="199"/>
  <c r="BF9" i="199"/>
  <c r="BE9" i="199"/>
  <c r="BD9" i="199"/>
  <c r="BC9" i="199"/>
  <c r="BB9" i="199"/>
  <c r="BA9" i="199"/>
  <c r="AZ9" i="199"/>
  <c r="AY9" i="199"/>
  <c r="AX9" i="199"/>
  <c r="AW9" i="199"/>
  <c r="AV9" i="199"/>
  <c r="AU9" i="199"/>
  <c r="AT9" i="199"/>
  <c r="AS9" i="199"/>
  <c r="AR9" i="199"/>
  <c r="AQ9" i="199"/>
  <c r="AP9" i="199"/>
  <c r="AO9" i="199"/>
  <c r="AN9" i="199"/>
  <c r="AM9" i="199"/>
  <c r="AL9" i="199"/>
  <c r="AK9" i="199"/>
  <c r="AJ9" i="199"/>
  <c r="AI9" i="199"/>
  <c r="AH9" i="199"/>
  <c r="AG9" i="199"/>
  <c r="AF9" i="199"/>
  <c r="AE9" i="199"/>
  <c r="AD9" i="199"/>
  <c r="AC9" i="199"/>
  <c r="AB9" i="199"/>
  <c r="AA9" i="199"/>
  <c r="Z9" i="199"/>
  <c r="Y9" i="199"/>
  <c r="X9" i="199"/>
  <c r="W9" i="199"/>
  <c r="V9" i="199"/>
  <c r="U9" i="199"/>
  <c r="T9" i="199"/>
  <c r="S9" i="199"/>
  <c r="R9" i="199"/>
  <c r="Q9" i="199"/>
  <c r="P9" i="199"/>
  <c r="O9" i="199"/>
  <c r="O22" i="202" l="1"/>
  <c r="AG20" i="202" s="1"/>
  <c r="N22" i="202"/>
  <c r="AF21" i="202" s="1"/>
  <c r="M22" i="202"/>
  <c r="AE20" i="202" s="1"/>
  <c r="L22" i="202"/>
  <c r="AD19" i="202" s="1"/>
  <c r="K22" i="202"/>
  <c r="J22" i="202"/>
  <c r="AB21" i="202" s="1"/>
  <c r="I22" i="202"/>
  <c r="AA20" i="202" s="1"/>
  <c r="H22" i="202"/>
  <c r="Z19" i="202" s="1"/>
  <c r="G22" i="202"/>
  <c r="F22" i="202"/>
  <c r="X21" i="202" s="1"/>
  <c r="E22" i="202"/>
  <c r="W20" i="202" s="1"/>
  <c r="D22" i="202"/>
  <c r="V19" i="202" s="1"/>
  <c r="C22" i="202"/>
  <c r="B22" i="202"/>
  <c r="T21" i="202" s="1"/>
  <c r="B42" i="193" s="1"/>
  <c r="AE21" i="202"/>
  <c r="AC21" i="202"/>
  <c r="Y21" i="202"/>
  <c r="U21" i="202"/>
  <c r="AC20" i="202"/>
  <c r="Y20" i="202"/>
  <c r="X20" i="202"/>
  <c r="U20" i="202"/>
  <c r="AG19" i="202"/>
  <c r="AE19" i="202"/>
  <c r="AC19" i="202"/>
  <c r="AB19" i="202"/>
  <c r="Y19" i="202"/>
  <c r="X19" i="202"/>
  <c r="U19" i="202"/>
  <c r="T19" i="202"/>
  <c r="B38" i="193" s="1"/>
  <c r="AE18" i="202"/>
  <c r="AD18" i="202"/>
  <c r="AC18" i="202"/>
  <c r="AB18" i="202"/>
  <c r="Z18" i="202"/>
  <c r="Y18" i="202"/>
  <c r="X18" i="202"/>
  <c r="V18" i="202"/>
  <c r="U18" i="202"/>
  <c r="T18" i="202"/>
  <c r="B36" i="193" s="1"/>
  <c r="AE17" i="202"/>
  <c r="AC17" i="202"/>
  <c r="AB17" i="202"/>
  <c r="AA17" i="202"/>
  <c r="Y17" i="202"/>
  <c r="X17" i="202"/>
  <c r="U17" i="202"/>
  <c r="T17" i="202"/>
  <c r="B34" i="193" s="1"/>
  <c r="AG16" i="202"/>
  <c r="AE16" i="202"/>
  <c r="AC16" i="202"/>
  <c r="AB16" i="202"/>
  <c r="Y16" i="202"/>
  <c r="X16" i="202"/>
  <c r="U16" i="202"/>
  <c r="T16" i="202"/>
  <c r="B32" i="193" s="1"/>
  <c r="AE15" i="202"/>
  <c r="AC15" i="202"/>
  <c r="AB15" i="202"/>
  <c r="Y15" i="202"/>
  <c r="X15" i="202"/>
  <c r="U15" i="202"/>
  <c r="T15" i="202"/>
  <c r="B30" i="193" s="1"/>
  <c r="AG14" i="202"/>
  <c r="AF14" i="202"/>
  <c r="AE14" i="202"/>
  <c r="AD14" i="202"/>
  <c r="AC14" i="202"/>
  <c r="AB14" i="202"/>
  <c r="Z14" i="202"/>
  <c r="Y14" i="202"/>
  <c r="X14" i="202"/>
  <c r="V14" i="202"/>
  <c r="U14" i="202"/>
  <c r="T14" i="202"/>
  <c r="B28" i="193" s="1"/>
  <c r="AG13" i="202"/>
  <c r="AF13" i="202"/>
  <c r="AE13" i="202"/>
  <c r="AC13" i="202"/>
  <c r="AB13" i="202"/>
  <c r="AA13" i="202"/>
  <c r="Y13" i="202"/>
  <c r="X13" i="202"/>
  <c r="U13" i="202"/>
  <c r="T13" i="202"/>
  <c r="B26" i="193" s="1"/>
  <c r="AE12" i="202"/>
  <c r="AC12" i="202"/>
  <c r="AB12" i="202"/>
  <c r="Y12" i="202"/>
  <c r="X12" i="202"/>
  <c r="U12" i="202"/>
  <c r="T12" i="202"/>
  <c r="B24" i="193" s="1"/>
  <c r="AE11" i="202"/>
  <c r="AC11" i="202"/>
  <c r="AB11" i="202"/>
  <c r="Y11" i="202"/>
  <c r="X11" i="202"/>
  <c r="U11" i="202"/>
  <c r="T11" i="202"/>
  <c r="B22" i="193" s="1"/>
  <c r="AG10" i="202"/>
  <c r="AE10" i="202"/>
  <c r="AD10" i="202"/>
  <c r="AC10" i="202"/>
  <c r="AB10" i="202"/>
  <c r="Z10" i="202"/>
  <c r="Y10" i="202"/>
  <c r="X10" i="202"/>
  <c r="V10" i="202"/>
  <c r="U10" i="202"/>
  <c r="T10" i="202"/>
  <c r="B20" i="193" s="1"/>
  <c r="AG9" i="202"/>
  <c r="AE9" i="202"/>
  <c r="AC9" i="202"/>
  <c r="AB9" i="202"/>
  <c r="AA9" i="202"/>
  <c r="Y9" i="202"/>
  <c r="X9" i="202"/>
  <c r="U9" i="202"/>
  <c r="T9" i="202"/>
  <c r="B18" i="193" s="1"/>
  <c r="AE8" i="202"/>
  <c r="AC8" i="202"/>
  <c r="AB8" i="202"/>
  <c r="Y8" i="202"/>
  <c r="X8" i="202"/>
  <c r="U8" i="202"/>
  <c r="T8" i="202"/>
  <c r="B16" i="193" s="1"/>
  <c r="AG7" i="202"/>
  <c r="AF7" i="202"/>
  <c r="AE7" i="202"/>
  <c r="AC7" i="202"/>
  <c r="AB7" i="202"/>
  <c r="Y7" i="202"/>
  <c r="X7" i="202"/>
  <c r="U7" i="202"/>
  <c r="T7" i="202"/>
  <c r="B14" i="193" s="1"/>
  <c r="AE6" i="202"/>
  <c r="AD6" i="202"/>
  <c r="AC6" i="202"/>
  <c r="AB6" i="202"/>
  <c r="Z6" i="202"/>
  <c r="Y6" i="202"/>
  <c r="X6" i="202"/>
  <c r="V6" i="202"/>
  <c r="U6" i="202"/>
  <c r="T6" i="202"/>
  <c r="B12" i="193" s="1"/>
  <c r="AE5" i="202"/>
  <c r="AC5" i="202"/>
  <c r="AB5" i="202"/>
  <c r="AA5" i="202"/>
  <c r="Y5" i="202"/>
  <c r="X5" i="202"/>
  <c r="U5" i="202"/>
  <c r="T5" i="202"/>
  <c r="B10" i="193" s="1"/>
  <c r="AG4" i="202"/>
  <c r="AF4" i="202"/>
  <c r="AE4" i="202"/>
  <c r="AC4" i="202"/>
  <c r="AB4" i="202"/>
  <c r="Y4" i="202"/>
  <c r="X4" i="202"/>
  <c r="U4" i="202"/>
  <c r="T4" i="202"/>
  <c r="B8" i="193" s="1"/>
  <c r="AF8" i="202" l="1"/>
  <c r="AF11" i="202"/>
  <c r="AF17" i="202"/>
  <c r="AF18" i="202"/>
  <c r="AF20" i="202"/>
  <c r="AG5" i="202"/>
  <c r="AG6" i="202"/>
  <c r="AF9" i="202"/>
  <c r="AF10" i="202"/>
  <c r="AG12" i="202"/>
  <c r="AG15" i="202"/>
  <c r="AF16" i="202"/>
  <c r="AF19" i="202"/>
  <c r="AG21" i="202"/>
  <c r="AF5" i="202"/>
  <c r="AF6" i="202"/>
  <c r="AG8" i="202"/>
  <c r="AG11" i="202"/>
  <c r="AF12" i="202"/>
  <c r="AF15" i="202"/>
  <c r="AG17" i="202"/>
  <c r="AG18" i="202"/>
  <c r="W5" i="202"/>
  <c r="W6" i="202"/>
  <c r="AA6" i="202"/>
  <c r="AA8" i="202"/>
  <c r="W9" i="202"/>
  <c r="W10" i="202"/>
  <c r="AA10" i="202"/>
  <c r="AA12" i="202"/>
  <c r="W13" i="202"/>
  <c r="W14" i="202"/>
  <c r="AA14" i="202"/>
  <c r="AA16" i="202"/>
  <c r="W17" i="202"/>
  <c r="W18" i="202"/>
  <c r="AA18" i="202"/>
  <c r="AA21" i="202"/>
  <c r="AA4" i="202"/>
  <c r="W4" i="202"/>
  <c r="AA7" i="202"/>
  <c r="W8" i="202"/>
  <c r="AA11" i="202"/>
  <c r="W12" i="202"/>
  <c r="AA15" i="202"/>
  <c r="W16" i="202"/>
  <c r="AA19" i="202"/>
  <c r="W7" i="202"/>
  <c r="W11" i="202"/>
  <c r="W15" i="202"/>
  <c r="W19" i="202"/>
  <c r="W21" i="202"/>
  <c r="AA22" i="202"/>
  <c r="AC22" i="202"/>
  <c r="X22" i="202"/>
  <c r="Y22" i="202"/>
  <c r="T20" i="202"/>
  <c r="B40" i="193" s="1"/>
  <c r="AB20" i="202"/>
  <c r="U22" i="202"/>
  <c r="AE22" i="202"/>
  <c r="V5" i="202"/>
  <c r="Z5" i="202"/>
  <c r="AD5" i="202"/>
  <c r="V9" i="202"/>
  <c r="Z9" i="202"/>
  <c r="AD9" i="202"/>
  <c r="V13" i="202"/>
  <c r="Z13" i="202"/>
  <c r="AD13" i="202"/>
  <c r="V17" i="202"/>
  <c r="Z17" i="202"/>
  <c r="AD17" i="202"/>
  <c r="V21" i="202"/>
  <c r="Z21" i="202"/>
  <c r="AD21" i="202"/>
  <c r="Z4" i="202"/>
  <c r="V8" i="202"/>
  <c r="Z8" i="202"/>
  <c r="V12" i="202"/>
  <c r="Z12" i="202"/>
  <c r="AD12" i="202"/>
  <c r="V16" i="202"/>
  <c r="Z16" i="202"/>
  <c r="AD16" i="202"/>
  <c r="V20" i="202"/>
  <c r="Z20" i="202"/>
  <c r="AD20" i="202"/>
  <c r="V4" i="202"/>
  <c r="AD4" i="202"/>
  <c r="AD8" i="202"/>
  <c r="V7" i="202"/>
  <c r="Z7" i="202"/>
  <c r="AD7" i="202"/>
  <c r="V11" i="202"/>
  <c r="Z11" i="202"/>
  <c r="AD11" i="202"/>
  <c r="V15" i="202"/>
  <c r="Z15" i="202"/>
  <c r="AD15" i="202"/>
  <c r="AF22" i="202" l="1"/>
  <c r="AG22" i="202"/>
  <c r="AB22" i="202"/>
  <c r="W22" i="202"/>
  <c r="AD22" i="202"/>
  <c r="T22" i="202"/>
  <c r="V22" i="202"/>
  <c r="Z22" i="202"/>
  <c r="Q33" i="201" l="1"/>
  <c r="P33" i="201"/>
  <c r="L64" i="204" s="1"/>
  <c r="O33" i="201"/>
  <c r="K64" i="204" s="1"/>
  <c r="N33" i="201"/>
  <c r="J64" i="204" s="1"/>
  <c r="M33" i="201"/>
  <c r="I64" i="204" s="1"/>
  <c r="L33" i="201"/>
  <c r="H64" i="204" s="1"/>
  <c r="K33" i="201"/>
  <c r="G64" i="204" s="1"/>
  <c r="J33" i="201"/>
  <c r="F64" i="204" s="1"/>
  <c r="I33" i="201"/>
  <c r="E64" i="204" s="1"/>
  <c r="Q32" i="201"/>
  <c r="P32" i="201"/>
  <c r="L62" i="204" s="1"/>
  <c r="O32" i="201"/>
  <c r="K62" i="204" s="1"/>
  <c r="N32" i="201"/>
  <c r="J62" i="204" s="1"/>
  <c r="M32" i="201"/>
  <c r="I62" i="204" s="1"/>
  <c r="L32" i="201"/>
  <c r="H62" i="204" s="1"/>
  <c r="K32" i="201"/>
  <c r="G62" i="204" s="1"/>
  <c r="J32" i="201"/>
  <c r="F62" i="204" s="1"/>
  <c r="I32" i="201"/>
  <c r="E62" i="204" s="1"/>
  <c r="Q31" i="201"/>
  <c r="P31" i="201"/>
  <c r="L60" i="204" s="1"/>
  <c r="O31" i="201"/>
  <c r="K60" i="204" s="1"/>
  <c r="N31" i="201"/>
  <c r="J60" i="204" s="1"/>
  <c r="M31" i="201"/>
  <c r="I60" i="204" s="1"/>
  <c r="L31" i="201"/>
  <c r="H60" i="204" s="1"/>
  <c r="K31" i="201"/>
  <c r="G60" i="204" s="1"/>
  <c r="J31" i="201"/>
  <c r="F60" i="204" s="1"/>
  <c r="I31" i="201"/>
  <c r="E60" i="204" s="1"/>
  <c r="Q30" i="201"/>
  <c r="P30" i="201"/>
  <c r="L58" i="204" s="1"/>
  <c r="O30" i="201"/>
  <c r="K58" i="204" s="1"/>
  <c r="N30" i="201"/>
  <c r="J58" i="204" s="1"/>
  <c r="M30" i="201"/>
  <c r="I58" i="204" s="1"/>
  <c r="L30" i="201"/>
  <c r="H58" i="204" s="1"/>
  <c r="K30" i="201"/>
  <c r="G58" i="204" s="1"/>
  <c r="J30" i="201"/>
  <c r="F58" i="204" s="1"/>
  <c r="I30" i="201"/>
  <c r="E58" i="204" s="1"/>
  <c r="Q29" i="201"/>
  <c r="P29" i="201"/>
  <c r="L56" i="204" s="1"/>
  <c r="O29" i="201"/>
  <c r="K56" i="204" s="1"/>
  <c r="N29" i="201"/>
  <c r="J56" i="204" s="1"/>
  <c r="M29" i="201"/>
  <c r="I56" i="204" s="1"/>
  <c r="L29" i="201"/>
  <c r="H56" i="204" s="1"/>
  <c r="K29" i="201"/>
  <c r="G56" i="204" s="1"/>
  <c r="J29" i="201"/>
  <c r="F56" i="204" s="1"/>
  <c r="I29" i="201"/>
  <c r="E56" i="204" s="1"/>
  <c r="Q28" i="201"/>
  <c r="P28" i="201"/>
  <c r="L54" i="204" s="1"/>
  <c r="O28" i="201"/>
  <c r="K54" i="204" s="1"/>
  <c r="N28" i="201"/>
  <c r="J54" i="204" s="1"/>
  <c r="M28" i="201"/>
  <c r="I54" i="204" s="1"/>
  <c r="L28" i="201"/>
  <c r="H54" i="204" s="1"/>
  <c r="K28" i="201"/>
  <c r="G54" i="204" s="1"/>
  <c r="J28" i="201"/>
  <c r="F54" i="204" s="1"/>
  <c r="I28" i="201"/>
  <c r="E54" i="204" s="1"/>
  <c r="Q27" i="201"/>
  <c r="P27" i="201"/>
  <c r="L52" i="204" s="1"/>
  <c r="O27" i="201"/>
  <c r="K52" i="204" s="1"/>
  <c r="N27" i="201"/>
  <c r="J52" i="204" s="1"/>
  <c r="M27" i="201"/>
  <c r="I52" i="204" s="1"/>
  <c r="L27" i="201"/>
  <c r="H52" i="204" s="1"/>
  <c r="K27" i="201"/>
  <c r="G52" i="204" s="1"/>
  <c r="J27" i="201"/>
  <c r="F52" i="204" s="1"/>
  <c r="I27" i="201"/>
  <c r="E52" i="204" s="1"/>
  <c r="Q26" i="201"/>
  <c r="P26" i="201"/>
  <c r="L50" i="204" s="1"/>
  <c r="O26" i="201"/>
  <c r="K50" i="204" s="1"/>
  <c r="N26" i="201"/>
  <c r="J50" i="204" s="1"/>
  <c r="M26" i="201"/>
  <c r="I50" i="204" s="1"/>
  <c r="L26" i="201"/>
  <c r="H50" i="204" s="1"/>
  <c r="K26" i="201"/>
  <c r="G50" i="204" s="1"/>
  <c r="J26" i="201"/>
  <c r="F50" i="204" s="1"/>
  <c r="I26" i="201"/>
  <c r="E50" i="204" s="1"/>
  <c r="Q25" i="201"/>
  <c r="P25" i="201"/>
  <c r="L48" i="204" s="1"/>
  <c r="O25" i="201"/>
  <c r="K48" i="204" s="1"/>
  <c r="N25" i="201"/>
  <c r="J48" i="204" s="1"/>
  <c r="M25" i="201"/>
  <c r="I48" i="204" s="1"/>
  <c r="L25" i="201"/>
  <c r="H48" i="204" s="1"/>
  <c r="K25" i="201"/>
  <c r="G48" i="204" s="1"/>
  <c r="J25" i="201"/>
  <c r="F48" i="204" s="1"/>
  <c r="I25" i="201"/>
  <c r="E48" i="204" s="1"/>
  <c r="Q24" i="201"/>
  <c r="P24" i="201"/>
  <c r="L46" i="204" s="1"/>
  <c r="O24" i="201"/>
  <c r="K46" i="204" s="1"/>
  <c r="N24" i="201"/>
  <c r="J46" i="204" s="1"/>
  <c r="M24" i="201"/>
  <c r="I46" i="204" s="1"/>
  <c r="L24" i="201"/>
  <c r="H46" i="204" s="1"/>
  <c r="K24" i="201"/>
  <c r="G46" i="204" s="1"/>
  <c r="J24" i="201"/>
  <c r="F46" i="204" s="1"/>
  <c r="I24" i="201"/>
  <c r="E46" i="204" s="1"/>
  <c r="Q23" i="201"/>
  <c r="P23" i="201"/>
  <c r="L44" i="204" s="1"/>
  <c r="O23" i="201"/>
  <c r="K44" i="204" s="1"/>
  <c r="N23" i="201"/>
  <c r="J44" i="204" s="1"/>
  <c r="M23" i="201"/>
  <c r="I44" i="204" s="1"/>
  <c r="L23" i="201"/>
  <c r="H44" i="204" s="1"/>
  <c r="K23" i="201"/>
  <c r="G44" i="204" s="1"/>
  <c r="J23" i="201"/>
  <c r="F44" i="204" s="1"/>
  <c r="I23" i="201"/>
  <c r="E44" i="204" s="1"/>
  <c r="Q22" i="201"/>
  <c r="P22" i="201"/>
  <c r="L42" i="204" s="1"/>
  <c r="O22" i="201"/>
  <c r="K42" i="204" s="1"/>
  <c r="N22" i="201"/>
  <c r="J42" i="204" s="1"/>
  <c r="M22" i="201"/>
  <c r="I42" i="204" s="1"/>
  <c r="L22" i="201"/>
  <c r="H42" i="204" s="1"/>
  <c r="K22" i="201"/>
  <c r="G42" i="204" s="1"/>
  <c r="J22" i="201"/>
  <c r="F42" i="204" s="1"/>
  <c r="I22" i="201"/>
  <c r="E42" i="204" s="1"/>
  <c r="Q21" i="201"/>
  <c r="P21" i="201"/>
  <c r="L40" i="204" s="1"/>
  <c r="O21" i="201"/>
  <c r="K40" i="204" s="1"/>
  <c r="N21" i="201"/>
  <c r="J40" i="204" s="1"/>
  <c r="M21" i="201"/>
  <c r="I40" i="204" s="1"/>
  <c r="L21" i="201"/>
  <c r="H40" i="204" s="1"/>
  <c r="K21" i="201"/>
  <c r="G40" i="204" s="1"/>
  <c r="J21" i="201"/>
  <c r="F40" i="204" s="1"/>
  <c r="I21" i="201"/>
  <c r="E40" i="204" s="1"/>
  <c r="Q20" i="201"/>
  <c r="P20" i="201"/>
  <c r="L38" i="204" s="1"/>
  <c r="O20" i="201"/>
  <c r="K38" i="204" s="1"/>
  <c r="N20" i="201"/>
  <c r="J38" i="204" s="1"/>
  <c r="M20" i="201"/>
  <c r="I38" i="204" s="1"/>
  <c r="L20" i="201"/>
  <c r="H38" i="204" s="1"/>
  <c r="K20" i="201"/>
  <c r="G38" i="204" s="1"/>
  <c r="J20" i="201"/>
  <c r="F38" i="204" s="1"/>
  <c r="I20" i="201"/>
  <c r="E38" i="204" s="1"/>
  <c r="Q19" i="201"/>
  <c r="P19" i="201"/>
  <c r="L36" i="204" s="1"/>
  <c r="O19" i="201"/>
  <c r="K36" i="204" s="1"/>
  <c r="N19" i="201"/>
  <c r="J36" i="204" s="1"/>
  <c r="M19" i="201"/>
  <c r="I36" i="204" s="1"/>
  <c r="L19" i="201"/>
  <c r="H36" i="204" s="1"/>
  <c r="K19" i="201"/>
  <c r="G36" i="204" s="1"/>
  <c r="J19" i="201"/>
  <c r="F36" i="204" s="1"/>
  <c r="I19" i="201"/>
  <c r="E36" i="204" s="1"/>
  <c r="Q18" i="201"/>
  <c r="P18" i="201"/>
  <c r="L34" i="204" s="1"/>
  <c r="O18" i="201"/>
  <c r="K34" i="204" s="1"/>
  <c r="N18" i="201"/>
  <c r="J34" i="204" s="1"/>
  <c r="M18" i="201"/>
  <c r="I34" i="204" s="1"/>
  <c r="L18" i="201"/>
  <c r="H34" i="204" s="1"/>
  <c r="K18" i="201"/>
  <c r="G34" i="204" s="1"/>
  <c r="J18" i="201"/>
  <c r="F34" i="204" s="1"/>
  <c r="I18" i="201"/>
  <c r="E34" i="204" s="1"/>
  <c r="Q17" i="201"/>
  <c r="P17" i="201"/>
  <c r="L32" i="204" s="1"/>
  <c r="O17" i="201"/>
  <c r="K32" i="204" s="1"/>
  <c r="N17" i="201"/>
  <c r="J32" i="204" s="1"/>
  <c r="M17" i="201"/>
  <c r="I32" i="204" s="1"/>
  <c r="L17" i="201"/>
  <c r="H32" i="204" s="1"/>
  <c r="K17" i="201"/>
  <c r="G32" i="204" s="1"/>
  <c r="J17" i="201"/>
  <c r="F32" i="204" s="1"/>
  <c r="I17" i="201"/>
  <c r="E32" i="204" s="1"/>
  <c r="Q16" i="201"/>
  <c r="P16" i="201"/>
  <c r="L30" i="204" s="1"/>
  <c r="O16" i="201"/>
  <c r="K30" i="204" s="1"/>
  <c r="N16" i="201"/>
  <c r="J30" i="204" s="1"/>
  <c r="M16" i="201"/>
  <c r="I30" i="204" s="1"/>
  <c r="L16" i="201"/>
  <c r="H30" i="204" s="1"/>
  <c r="K16" i="201"/>
  <c r="G30" i="204" s="1"/>
  <c r="J16" i="201"/>
  <c r="F30" i="204" s="1"/>
  <c r="I16" i="201"/>
  <c r="E30" i="204" s="1"/>
  <c r="Q15" i="201"/>
  <c r="P15" i="201"/>
  <c r="L28" i="204" s="1"/>
  <c r="O15" i="201"/>
  <c r="K28" i="204" s="1"/>
  <c r="N15" i="201"/>
  <c r="J28" i="204" s="1"/>
  <c r="M15" i="201"/>
  <c r="I28" i="204" s="1"/>
  <c r="L15" i="201"/>
  <c r="H28" i="204" s="1"/>
  <c r="K15" i="201"/>
  <c r="G28" i="204" s="1"/>
  <c r="J15" i="201"/>
  <c r="F28" i="204" s="1"/>
  <c r="I15" i="201"/>
  <c r="E28" i="204" s="1"/>
  <c r="Q14" i="201"/>
  <c r="P14" i="201"/>
  <c r="L26" i="204" s="1"/>
  <c r="O14" i="201"/>
  <c r="K26" i="204" s="1"/>
  <c r="N14" i="201"/>
  <c r="J26" i="204" s="1"/>
  <c r="M14" i="201"/>
  <c r="I26" i="204" s="1"/>
  <c r="L14" i="201"/>
  <c r="H26" i="204" s="1"/>
  <c r="K14" i="201"/>
  <c r="G26" i="204" s="1"/>
  <c r="J14" i="201"/>
  <c r="F26" i="204" s="1"/>
  <c r="I14" i="201"/>
  <c r="E26" i="204" s="1"/>
  <c r="Q13" i="201"/>
  <c r="P13" i="201"/>
  <c r="L24" i="204" s="1"/>
  <c r="O13" i="201"/>
  <c r="K24" i="204" s="1"/>
  <c r="N13" i="201"/>
  <c r="J24" i="204" s="1"/>
  <c r="M13" i="201"/>
  <c r="I24" i="204" s="1"/>
  <c r="L13" i="201"/>
  <c r="H24" i="204" s="1"/>
  <c r="K13" i="201"/>
  <c r="G24" i="204" s="1"/>
  <c r="J13" i="201"/>
  <c r="F24" i="204" s="1"/>
  <c r="I13" i="201"/>
  <c r="E24" i="204" s="1"/>
  <c r="Q12" i="201"/>
  <c r="P12" i="201"/>
  <c r="L22" i="204" s="1"/>
  <c r="O12" i="201"/>
  <c r="K22" i="204" s="1"/>
  <c r="N12" i="201"/>
  <c r="J22" i="204" s="1"/>
  <c r="M12" i="201"/>
  <c r="I22" i="204" s="1"/>
  <c r="L12" i="201"/>
  <c r="H22" i="204" s="1"/>
  <c r="K12" i="201"/>
  <c r="G22" i="204" s="1"/>
  <c r="J12" i="201"/>
  <c r="F22" i="204" s="1"/>
  <c r="I12" i="201"/>
  <c r="E22" i="204" s="1"/>
  <c r="Q11" i="201"/>
  <c r="P11" i="201"/>
  <c r="L20" i="204" s="1"/>
  <c r="O11" i="201"/>
  <c r="K20" i="204" s="1"/>
  <c r="N11" i="201"/>
  <c r="J20" i="204" s="1"/>
  <c r="M11" i="201"/>
  <c r="I20" i="204" s="1"/>
  <c r="L11" i="201"/>
  <c r="H20" i="204" s="1"/>
  <c r="K11" i="201"/>
  <c r="G20" i="204" s="1"/>
  <c r="J11" i="201"/>
  <c r="F20" i="204" s="1"/>
  <c r="I11" i="201"/>
  <c r="E20" i="204" s="1"/>
  <c r="Q10" i="201"/>
  <c r="P10" i="201"/>
  <c r="L18" i="204" s="1"/>
  <c r="O10" i="201"/>
  <c r="K18" i="204" s="1"/>
  <c r="N10" i="201"/>
  <c r="J18" i="204" s="1"/>
  <c r="M10" i="201"/>
  <c r="I18" i="204" s="1"/>
  <c r="L10" i="201"/>
  <c r="H18" i="204" s="1"/>
  <c r="K10" i="201"/>
  <c r="G18" i="204" s="1"/>
  <c r="J10" i="201"/>
  <c r="F18" i="204" s="1"/>
  <c r="I10" i="201"/>
  <c r="E18" i="204" s="1"/>
  <c r="Q9" i="201"/>
  <c r="P9" i="201"/>
  <c r="L16" i="204" s="1"/>
  <c r="O9" i="201"/>
  <c r="K16" i="204" s="1"/>
  <c r="N9" i="201"/>
  <c r="J16" i="204" s="1"/>
  <c r="M9" i="201"/>
  <c r="I16" i="204" s="1"/>
  <c r="L9" i="201"/>
  <c r="H16" i="204" s="1"/>
  <c r="K9" i="201"/>
  <c r="G16" i="204" s="1"/>
  <c r="J9" i="201"/>
  <c r="F16" i="204" s="1"/>
  <c r="I9" i="201"/>
  <c r="E16" i="204" s="1"/>
  <c r="Q8" i="201"/>
  <c r="P8" i="201"/>
  <c r="L14" i="204" s="1"/>
  <c r="O8" i="201"/>
  <c r="K14" i="204" s="1"/>
  <c r="N8" i="201"/>
  <c r="J14" i="204" s="1"/>
  <c r="M8" i="201"/>
  <c r="I14" i="204" s="1"/>
  <c r="L8" i="201"/>
  <c r="H14" i="204" s="1"/>
  <c r="K8" i="201"/>
  <c r="G14" i="204" s="1"/>
  <c r="J8" i="201"/>
  <c r="F14" i="204" s="1"/>
  <c r="I8" i="201"/>
  <c r="E14" i="204" s="1"/>
  <c r="Q7" i="201"/>
  <c r="P7" i="201"/>
  <c r="L12" i="204" s="1"/>
  <c r="O7" i="201"/>
  <c r="K12" i="204" s="1"/>
  <c r="N7" i="201"/>
  <c r="J12" i="204" s="1"/>
  <c r="M7" i="201"/>
  <c r="I12" i="204" s="1"/>
  <c r="L7" i="201"/>
  <c r="H12" i="204" s="1"/>
  <c r="K7" i="201"/>
  <c r="G12" i="204" s="1"/>
  <c r="J7" i="201"/>
  <c r="F12" i="204" s="1"/>
  <c r="I7" i="201"/>
  <c r="E12" i="204" s="1"/>
  <c r="Q6" i="201"/>
  <c r="P6" i="201"/>
  <c r="L10" i="204" s="1"/>
  <c r="O6" i="201"/>
  <c r="K10" i="204" s="1"/>
  <c r="N6" i="201"/>
  <c r="J10" i="204" s="1"/>
  <c r="M6" i="201"/>
  <c r="I10" i="204" s="1"/>
  <c r="L6" i="201"/>
  <c r="H10" i="204" s="1"/>
  <c r="K6" i="201"/>
  <c r="G10" i="204" s="1"/>
  <c r="J6" i="201"/>
  <c r="F10" i="204" s="1"/>
  <c r="I6" i="201"/>
  <c r="E10" i="204" s="1"/>
  <c r="Q5" i="201"/>
  <c r="P5" i="201"/>
  <c r="L8" i="204" s="1"/>
  <c r="O5" i="201"/>
  <c r="K8" i="204" s="1"/>
  <c r="N5" i="201"/>
  <c r="J8" i="204" s="1"/>
  <c r="M5" i="201"/>
  <c r="I8" i="204" s="1"/>
  <c r="L5" i="201"/>
  <c r="H8" i="204" s="1"/>
  <c r="K5" i="201"/>
  <c r="G8" i="204" s="1"/>
  <c r="J5" i="201"/>
  <c r="F8" i="204" s="1"/>
  <c r="I5" i="201"/>
  <c r="E8" i="204" s="1"/>
  <c r="BA34" i="201"/>
  <c r="AZ34" i="201"/>
  <c r="AY34" i="201"/>
  <c r="AX34" i="201"/>
  <c r="AW34" i="201"/>
  <c r="AV34" i="201"/>
  <c r="AU34" i="201"/>
  <c r="AT34" i="201"/>
  <c r="AS34" i="201"/>
  <c r="AR34" i="201"/>
  <c r="AQ34" i="201"/>
  <c r="AP34" i="201"/>
  <c r="AO34" i="201"/>
  <c r="AN34" i="201"/>
  <c r="AM34" i="201"/>
  <c r="AL34" i="201"/>
  <c r="AK34" i="201"/>
  <c r="AJ34" i="201"/>
  <c r="AI34" i="201"/>
  <c r="AH34" i="201"/>
  <c r="AG34" i="201"/>
  <c r="AF34" i="201"/>
  <c r="AE34" i="201"/>
  <c r="AD34" i="201"/>
  <c r="AC34" i="201"/>
  <c r="AB34" i="201"/>
  <c r="AA34" i="201"/>
  <c r="Z34" i="201"/>
  <c r="Y34" i="201"/>
  <c r="X34" i="201"/>
  <c r="W34" i="201"/>
  <c r="V34" i="201"/>
  <c r="U34" i="201"/>
  <c r="T34" i="201"/>
  <c r="S34" i="201"/>
  <c r="R34" i="201"/>
  <c r="BA33" i="201"/>
  <c r="AZ33" i="201"/>
  <c r="AY33" i="201"/>
  <c r="AX33" i="201"/>
  <c r="AW33" i="201"/>
  <c r="AV33" i="201"/>
  <c r="AU33" i="201"/>
  <c r="AT33" i="201"/>
  <c r="AS33" i="201"/>
  <c r="AR33" i="201"/>
  <c r="AQ33" i="201"/>
  <c r="AP33" i="201"/>
  <c r="AO33" i="201"/>
  <c r="AN33" i="201"/>
  <c r="AM33" i="201"/>
  <c r="AL33" i="201"/>
  <c r="AK33" i="201"/>
  <c r="AJ33" i="201"/>
  <c r="AI33" i="201"/>
  <c r="AH33" i="201"/>
  <c r="AG33" i="201"/>
  <c r="AB64" i="185" s="1"/>
  <c r="AF33" i="201"/>
  <c r="W64" i="185" s="1"/>
  <c r="AE33" i="201"/>
  <c r="V64" i="185" s="1"/>
  <c r="AD33" i="201"/>
  <c r="U64" i="185" s="1"/>
  <c r="AC33" i="201"/>
  <c r="T64" i="185" s="1"/>
  <c r="AB33" i="201"/>
  <c r="S64" i="185" s="1"/>
  <c r="AA33" i="201"/>
  <c r="R64" i="185" s="1"/>
  <c r="Z33" i="201"/>
  <c r="Q64" i="185" s="1"/>
  <c r="Y33" i="201"/>
  <c r="L64" i="185" s="1"/>
  <c r="X33" i="201"/>
  <c r="K64" i="185" s="1"/>
  <c r="W33" i="201"/>
  <c r="J64" i="185" s="1"/>
  <c r="V33" i="201"/>
  <c r="I64" i="185" s="1"/>
  <c r="U33" i="201"/>
  <c r="H64" i="185" s="1"/>
  <c r="T33" i="201"/>
  <c r="G64" i="185" s="1"/>
  <c r="S33" i="201"/>
  <c r="F64" i="185" s="1"/>
  <c r="R33" i="201"/>
  <c r="E64" i="185" s="1"/>
  <c r="BA32" i="201"/>
  <c r="AZ32" i="201"/>
  <c r="AY32" i="201"/>
  <c r="AX32" i="201"/>
  <c r="AW32" i="201"/>
  <c r="AV32" i="201"/>
  <c r="AU32" i="201"/>
  <c r="AT32" i="201"/>
  <c r="AS32" i="201"/>
  <c r="AR32" i="201"/>
  <c r="AQ32" i="201"/>
  <c r="AP32" i="201"/>
  <c r="AO32" i="201"/>
  <c r="AN32" i="201"/>
  <c r="AM32" i="201"/>
  <c r="AL32" i="201"/>
  <c r="AK32" i="201"/>
  <c r="AJ32" i="201"/>
  <c r="AI32" i="201"/>
  <c r="AH32" i="201"/>
  <c r="AG32" i="201"/>
  <c r="AB62" i="185" s="1"/>
  <c r="AF32" i="201"/>
  <c r="W62" i="185" s="1"/>
  <c r="AE32" i="201"/>
  <c r="V62" i="185" s="1"/>
  <c r="AD32" i="201"/>
  <c r="U62" i="185" s="1"/>
  <c r="AC32" i="201"/>
  <c r="T62" i="185" s="1"/>
  <c r="AB32" i="201"/>
  <c r="S62" i="185" s="1"/>
  <c r="AA32" i="201"/>
  <c r="R62" i="185" s="1"/>
  <c r="Z32" i="201"/>
  <c r="Q62" i="185" s="1"/>
  <c r="Y32" i="201"/>
  <c r="L62" i="185" s="1"/>
  <c r="X32" i="201"/>
  <c r="K62" i="185" s="1"/>
  <c r="W32" i="201"/>
  <c r="J62" i="185" s="1"/>
  <c r="V32" i="201"/>
  <c r="I62" i="185" s="1"/>
  <c r="U32" i="201"/>
  <c r="H62" i="185" s="1"/>
  <c r="T32" i="201"/>
  <c r="G62" i="185" s="1"/>
  <c r="S32" i="201"/>
  <c r="F62" i="185" s="1"/>
  <c r="R32" i="201"/>
  <c r="E62" i="185" s="1"/>
  <c r="BA31" i="201"/>
  <c r="AZ31" i="201"/>
  <c r="AY31" i="201"/>
  <c r="AX31" i="201"/>
  <c r="AW31" i="201"/>
  <c r="AV31" i="201"/>
  <c r="AU31" i="201"/>
  <c r="AT31" i="201"/>
  <c r="AS31" i="201"/>
  <c r="AR31" i="201"/>
  <c r="AQ31" i="201"/>
  <c r="AP31" i="201"/>
  <c r="AO31" i="201"/>
  <c r="AN31" i="201"/>
  <c r="AM31" i="201"/>
  <c r="AL31" i="201"/>
  <c r="AK31" i="201"/>
  <c r="AJ31" i="201"/>
  <c r="AI31" i="201"/>
  <c r="AH31" i="201"/>
  <c r="AG31" i="201"/>
  <c r="AB60" i="185" s="1"/>
  <c r="AF31" i="201"/>
  <c r="W60" i="185" s="1"/>
  <c r="AE31" i="201"/>
  <c r="V60" i="185" s="1"/>
  <c r="AD31" i="201"/>
  <c r="U60" i="185" s="1"/>
  <c r="AC31" i="201"/>
  <c r="T60" i="185" s="1"/>
  <c r="AB31" i="201"/>
  <c r="S60" i="185" s="1"/>
  <c r="AA31" i="201"/>
  <c r="R60" i="185" s="1"/>
  <c r="Z31" i="201"/>
  <c r="Q60" i="185" s="1"/>
  <c r="Y31" i="201"/>
  <c r="L60" i="185" s="1"/>
  <c r="X31" i="201"/>
  <c r="K60" i="185" s="1"/>
  <c r="W31" i="201"/>
  <c r="J60" i="185" s="1"/>
  <c r="V31" i="201"/>
  <c r="I60" i="185" s="1"/>
  <c r="U31" i="201"/>
  <c r="H60" i="185" s="1"/>
  <c r="T31" i="201"/>
  <c r="G60" i="185" s="1"/>
  <c r="S31" i="201"/>
  <c r="F60" i="185" s="1"/>
  <c r="R31" i="201"/>
  <c r="E60" i="185" s="1"/>
  <c r="BA30" i="201"/>
  <c r="AZ30" i="201"/>
  <c r="AY30" i="201"/>
  <c r="AX30" i="201"/>
  <c r="AW30" i="201"/>
  <c r="AV30" i="201"/>
  <c r="AU30" i="201"/>
  <c r="AT30" i="201"/>
  <c r="AS30" i="201"/>
  <c r="AR30" i="201"/>
  <c r="AQ30" i="201"/>
  <c r="AP30" i="201"/>
  <c r="AO30" i="201"/>
  <c r="AN30" i="201"/>
  <c r="AM30" i="201"/>
  <c r="AL30" i="201"/>
  <c r="AK30" i="201"/>
  <c r="AJ30" i="201"/>
  <c r="AI30" i="201"/>
  <c r="AH30" i="201"/>
  <c r="AG30" i="201"/>
  <c r="AB58" i="185" s="1"/>
  <c r="AF30" i="201"/>
  <c r="W58" i="185" s="1"/>
  <c r="AE30" i="201"/>
  <c r="V58" i="185" s="1"/>
  <c r="AD30" i="201"/>
  <c r="U58" i="185" s="1"/>
  <c r="AC30" i="201"/>
  <c r="T58" i="185" s="1"/>
  <c r="AB30" i="201"/>
  <c r="S58" i="185" s="1"/>
  <c r="AA30" i="201"/>
  <c r="R58" i="185" s="1"/>
  <c r="Z30" i="201"/>
  <c r="Q58" i="185" s="1"/>
  <c r="Y30" i="201"/>
  <c r="L58" i="185" s="1"/>
  <c r="X30" i="201"/>
  <c r="K58" i="185" s="1"/>
  <c r="W30" i="201"/>
  <c r="J58" i="185" s="1"/>
  <c r="V30" i="201"/>
  <c r="I58" i="185" s="1"/>
  <c r="U30" i="201"/>
  <c r="H58" i="185" s="1"/>
  <c r="T30" i="201"/>
  <c r="G58" i="185" s="1"/>
  <c r="S30" i="201"/>
  <c r="F58" i="185" s="1"/>
  <c r="R30" i="201"/>
  <c r="E58" i="185" s="1"/>
  <c r="BA29" i="201"/>
  <c r="AZ29" i="201"/>
  <c r="AY29" i="201"/>
  <c r="AX29" i="201"/>
  <c r="AW29" i="201"/>
  <c r="AV29" i="201"/>
  <c r="AU29" i="201"/>
  <c r="AT29" i="201"/>
  <c r="AS29" i="201"/>
  <c r="AR29" i="201"/>
  <c r="AQ29" i="201"/>
  <c r="AP29" i="201"/>
  <c r="AO29" i="201"/>
  <c r="AN29" i="201"/>
  <c r="AM29" i="201"/>
  <c r="AL29" i="201"/>
  <c r="AK29" i="201"/>
  <c r="AJ29" i="201"/>
  <c r="AI29" i="201"/>
  <c r="AH29" i="201"/>
  <c r="AG29" i="201"/>
  <c r="AB56" i="185" s="1"/>
  <c r="AF29" i="201"/>
  <c r="W56" i="185" s="1"/>
  <c r="AE29" i="201"/>
  <c r="V56" i="185" s="1"/>
  <c r="AD29" i="201"/>
  <c r="U56" i="185" s="1"/>
  <c r="AC29" i="201"/>
  <c r="T56" i="185" s="1"/>
  <c r="AB29" i="201"/>
  <c r="S56" i="185" s="1"/>
  <c r="AA29" i="201"/>
  <c r="R56" i="185" s="1"/>
  <c r="Z29" i="201"/>
  <c r="Q56" i="185" s="1"/>
  <c r="Y29" i="201"/>
  <c r="L56" i="185" s="1"/>
  <c r="X29" i="201"/>
  <c r="K56" i="185" s="1"/>
  <c r="W29" i="201"/>
  <c r="J56" i="185" s="1"/>
  <c r="V29" i="201"/>
  <c r="I56" i="185" s="1"/>
  <c r="U29" i="201"/>
  <c r="H56" i="185" s="1"/>
  <c r="T29" i="201"/>
  <c r="G56" i="185" s="1"/>
  <c r="S29" i="201"/>
  <c r="F56" i="185" s="1"/>
  <c r="R29" i="201"/>
  <c r="E56" i="185" s="1"/>
  <c r="BA28" i="201"/>
  <c r="AZ28" i="201"/>
  <c r="AY28" i="201"/>
  <c r="AX28" i="201"/>
  <c r="AW28" i="201"/>
  <c r="AV28" i="201"/>
  <c r="AU28" i="201"/>
  <c r="AT28" i="201"/>
  <c r="AS28" i="201"/>
  <c r="AR28" i="201"/>
  <c r="AQ28" i="201"/>
  <c r="AP28" i="201"/>
  <c r="AO28" i="201"/>
  <c r="AN28" i="201"/>
  <c r="AM28" i="201"/>
  <c r="AL28" i="201"/>
  <c r="AK28" i="201"/>
  <c r="AJ28" i="201"/>
  <c r="AI28" i="201"/>
  <c r="AH28" i="201"/>
  <c r="AG28" i="201"/>
  <c r="AB54" i="185" s="1"/>
  <c r="AF28" i="201"/>
  <c r="W54" i="185" s="1"/>
  <c r="AE28" i="201"/>
  <c r="V54" i="185" s="1"/>
  <c r="AD28" i="201"/>
  <c r="U54" i="185" s="1"/>
  <c r="AC28" i="201"/>
  <c r="T54" i="185" s="1"/>
  <c r="AB28" i="201"/>
  <c r="S54" i="185" s="1"/>
  <c r="AA28" i="201"/>
  <c r="R54" i="185" s="1"/>
  <c r="Z28" i="201"/>
  <c r="Q54" i="185" s="1"/>
  <c r="Y28" i="201"/>
  <c r="L54" i="185" s="1"/>
  <c r="X28" i="201"/>
  <c r="K54" i="185" s="1"/>
  <c r="W28" i="201"/>
  <c r="J54" i="185" s="1"/>
  <c r="V28" i="201"/>
  <c r="I54" i="185" s="1"/>
  <c r="U28" i="201"/>
  <c r="H54" i="185" s="1"/>
  <c r="T28" i="201"/>
  <c r="G54" i="185" s="1"/>
  <c r="S28" i="201"/>
  <c r="F54" i="185" s="1"/>
  <c r="R28" i="201"/>
  <c r="E54" i="185" s="1"/>
  <c r="BA27" i="201"/>
  <c r="AZ27" i="201"/>
  <c r="AY27" i="201"/>
  <c r="AX27" i="201"/>
  <c r="AW27" i="201"/>
  <c r="AV27" i="201"/>
  <c r="AU27" i="201"/>
  <c r="AT27" i="201"/>
  <c r="AS27" i="201"/>
  <c r="AR27" i="201"/>
  <c r="AQ27" i="201"/>
  <c r="AP27" i="201"/>
  <c r="AO27" i="201"/>
  <c r="AN27" i="201"/>
  <c r="AM27" i="201"/>
  <c r="AL27" i="201"/>
  <c r="AK27" i="201"/>
  <c r="AJ27" i="201"/>
  <c r="AI27" i="201"/>
  <c r="AH27" i="201"/>
  <c r="AG27" i="201"/>
  <c r="AB52" i="185" s="1"/>
  <c r="AF27" i="201"/>
  <c r="W52" i="185" s="1"/>
  <c r="AE27" i="201"/>
  <c r="V52" i="185" s="1"/>
  <c r="AD27" i="201"/>
  <c r="U52" i="185" s="1"/>
  <c r="AC27" i="201"/>
  <c r="T52" i="185" s="1"/>
  <c r="AB27" i="201"/>
  <c r="S52" i="185" s="1"/>
  <c r="AA27" i="201"/>
  <c r="R52" i="185" s="1"/>
  <c r="Z27" i="201"/>
  <c r="Q52" i="185" s="1"/>
  <c r="Y27" i="201"/>
  <c r="L52" i="185" s="1"/>
  <c r="X27" i="201"/>
  <c r="K52" i="185" s="1"/>
  <c r="W27" i="201"/>
  <c r="J52" i="185" s="1"/>
  <c r="V27" i="201"/>
  <c r="I52" i="185" s="1"/>
  <c r="U27" i="201"/>
  <c r="H52" i="185" s="1"/>
  <c r="T27" i="201"/>
  <c r="G52" i="185" s="1"/>
  <c r="S27" i="201"/>
  <c r="F52" i="185" s="1"/>
  <c r="R27" i="201"/>
  <c r="E52" i="185" s="1"/>
  <c r="BA26" i="201"/>
  <c r="AZ26" i="201"/>
  <c r="AY26" i="201"/>
  <c r="AX26" i="201"/>
  <c r="AW26" i="201"/>
  <c r="AV26" i="201"/>
  <c r="AU26" i="201"/>
  <c r="AT26" i="201"/>
  <c r="AS26" i="201"/>
  <c r="AR26" i="201"/>
  <c r="AQ26" i="201"/>
  <c r="AP26" i="201"/>
  <c r="AO26" i="201"/>
  <c r="AN26" i="201"/>
  <c r="AM26" i="201"/>
  <c r="AL26" i="201"/>
  <c r="AK26" i="201"/>
  <c r="AJ26" i="201"/>
  <c r="AI26" i="201"/>
  <c r="AH26" i="201"/>
  <c r="AG26" i="201"/>
  <c r="AB50" i="185" s="1"/>
  <c r="AF26" i="201"/>
  <c r="W50" i="185" s="1"/>
  <c r="AE26" i="201"/>
  <c r="V50" i="185" s="1"/>
  <c r="AD26" i="201"/>
  <c r="U50" i="185" s="1"/>
  <c r="AC26" i="201"/>
  <c r="T50" i="185" s="1"/>
  <c r="AB26" i="201"/>
  <c r="S50" i="185" s="1"/>
  <c r="AA26" i="201"/>
  <c r="R50" i="185" s="1"/>
  <c r="Z26" i="201"/>
  <c r="Q50" i="185" s="1"/>
  <c r="Y26" i="201"/>
  <c r="L50" i="185" s="1"/>
  <c r="X26" i="201"/>
  <c r="K50" i="185" s="1"/>
  <c r="W26" i="201"/>
  <c r="J50" i="185" s="1"/>
  <c r="V26" i="201"/>
  <c r="I50" i="185" s="1"/>
  <c r="U26" i="201"/>
  <c r="H50" i="185" s="1"/>
  <c r="T26" i="201"/>
  <c r="G50" i="185" s="1"/>
  <c r="S26" i="201"/>
  <c r="F50" i="185" s="1"/>
  <c r="R26" i="201"/>
  <c r="E50" i="185" s="1"/>
  <c r="BA25" i="201"/>
  <c r="AZ25" i="201"/>
  <c r="AY25" i="201"/>
  <c r="AX25" i="201"/>
  <c r="AW25" i="201"/>
  <c r="AV25" i="201"/>
  <c r="AU25" i="201"/>
  <c r="AT25" i="201"/>
  <c r="AS25" i="201"/>
  <c r="AR25" i="201"/>
  <c r="AQ25" i="201"/>
  <c r="AP25" i="201"/>
  <c r="AO25" i="201"/>
  <c r="AN25" i="201"/>
  <c r="AM25" i="201"/>
  <c r="AL25" i="201"/>
  <c r="AK25" i="201"/>
  <c r="AJ25" i="201"/>
  <c r="AI25" i="201"/>
  <c r="AH25" i="201"/>
  <c r="AG25" i="201"/>
  <c r="AB48" i="185" s="1"/>
  <c r="AF25" i="201"/>
  <c r="W48" i="185" s="1"/>
  <c r="AE25" i="201"/>
  <c r="V48" i="185" s="1"/>
  <c r="AD25" i="201"/>
  <c r="U48" i="185" s="1"/>
  <c r="AC25" i="201"/>
  <c r="T48" i="185" s="1"/>
  <c r="AB25" i="201"/>
  <c r="S48" i="185" s="1"/>
  <c r="AA25" i="201"/>
  <c r="R48" i="185" s="1"/>
  <c r="Z25" i="201"/>
  <c r="Q48" i="185" s="1"/>
  <c r="Y25" i="201"/>
  <c r="L48" i="185" s="1"/>
  <c r="X25" i="201"/>
  <c r="K48" i="185" s="1"/>
  <c r="W25" i="201"/>
  <c r="J48" i="185" s="1"/>
  <c r="V25" i="201"/>
  <c r="I48" i="185" s="1"/>
  <c r="U25" i="201"/>
  <c r="H48" i="185" s="1"/>
  <c r="T25" i="201"/>
  <c r="G48" i="185" s="1"/>
  <c r="S25" i="201"/>
  <c r="F48" i="185" s="1"/>
  <c r="R25" i="201"/>
  <c r="E48" i="185" s="1"/>
  <c r="BA24" i="201"/>
  <c r="AZ24" i="201"/>
  <c r="AY24" i="201"/>
  <c r="AX24" i="201"/>
  <c r="AW24" i="201"/>
  <c r="AV24" i="201"/>
  <c r="AU24" i="201"/>
  <c r="AT24" i="201"/>
  <c r="AS24" i="201"/>
  <c r="AR24" i="201"/>
  <c r="AQ24" i="201"/>
  <c r="AP24" i="201"/>
  <c r="AO24" i="201"/>
  <c r="AN24" i="201"/>
  <c r="AM24" i="201"/>
  <c r="AL24" i="201"/>
  <c r="AK24" i="201"/>
  <c r="AJ24" i="201"/>
  <c r="AI24" i="201"/>
  <c r="AH24" i="201"/>
  <c r="AG24" i="201"/>
  <c r="AB46" i="185" s="1"/>
  <c r="AF24" i="201"/>
  <c r="W46" i="185" s="1"/>
  <c r="AE24" i="201"/>
  <c r="V46" i="185" s="1"/>
  <c r="AD24" i="201"/>
  <c r="U46" i="185" s="1"/>
  <c r="AC24" i="201"/>
  <c r="T46" i="185" s="1"/>
  <c r="AB24" i="201"/>
  <c r="S46" i="185" s="1"/>
  <c r="AA24" i="201"/>
  <c r="R46" i="185" s="1"/>
  <c r="Z24" i="201"/>
  <c r="Q46" i="185" s="1"/>
  <c r="Y24" i="201"/>
  <c r="L46" i="185" s="1"/>
  <c r="X24" i="201"/>
  <c r="K46" i="185" s="1"/>
  <c r="W24" i="201"/>
  <c r="J46" i="185" s="1"/>
  <c r="V24" i="201"/>
  <c r="I46" i="185" s="1"/>
  <c r="U24" i="201"/>
  <c r="H46" i="185" s="1"/>
  <c r="T24" i="201"/>
  <c r="G46" i="185" s="1"/>
  <c r="S24" i="201"/>
  <c r="F46" i="185" s="1"/>
  <c r="R24" i="201"/>
  <c r="E46" i="185" s="1"/>
  <c r="BA23" i="201"/>
  <c r="AZ23" i="201"/>
  <c r="AY23" i="201"/>
  <c r="AX23" i="201"/>
  <c r="AW23" i="201"/>
  <c r="AV23" i="201"/>
  <c r="AU23" i="201"/>
  <c r="AT23" i="201"/>
  <c r="AS23" i="201"/>
  <c r="AR23" i="201"/>
  <c r="AQ23" i="201"/>
  <c r="AP23" i="201"/>
  <c r="AO23" i="201"/>
  <c r="AN23" i="201"/>
  <c r="AM23" i="201"/>
  <c r="AL23" i="201"/>
  <c r="AK23" i="201"/>
  <c r="AJ23" i="201"/>
  <c r="AI23" i="201"/>
  <c r="AH23" i="201"/>
  <c r="AG23" i="201"/>
  <c r="AB44" i="185" s="1"/>
  <c r="AF23" i="201"/>
  <c r="W44" i="185" s="1"/>
  <c r="AE23" i="201"/>
  <c r="V44" i="185" s="1"/>
  <c r="AD23" i="201"/>
  <c r="U44" i="185" s="1"/>
  <c r="AC23" i="201"/>
  <c r="T44" i="185" s="1"/>
  <c r="AB23" i="201"/>
  <c r="S44" i="185" s="1"/>
  <c r="AA23" i="201"/>
  <c r="R44" i="185" s="1"/>
  <c r="Z23" i="201"/>
  <c r="Q44" i="185" s="1"/>
  <c r="Y23" i="201"/>
  <c r="L44" i="185" s="1"/>
  <c r="X23" i="201"/>
  <c r="K44" i="185" s="1"/>
  <c r="W23" i="201"/>
  <c r="J44" i="185" s="1"/>
  <c r="V23" i="201"/>
  <c r="I44" i="185" s="1"/>
  <c r="U23" i="201"/>
  <c r="H44" i="185" s="1"/>
  <c r="T23" i="201"/>
  <c r="G44" i="185" s="1"/>
  <c r="S23" i="201"/>
  <c r="F44" i="185" s="1"/>
  <c r="R23" i="201"/>
  <c r="E44" i="185" s="1"/>
  <c r="BA22" i="201"/>
  <c r="AZ22" i="201"/>
  <c r="AY22" i="201"/>
  <c r="AX22" i="201"/>
  <c r="AW22" i="201"/>
  <c r="AV22" i="201"/>
  <c r="AU22" i="201"/>
  <c r="AT22" i="201"/>
  <c r="AS22" i="201"/>
  <c r="AR22" i="201"/>
  <c r="AQ22" i="201"/>
  <c r="AP22" i="201"/>
  <c r="AO22" i="201"/>
  <c r="AN22" i="201"/>
  <c r="AM22" i="201"/>
  <c r="AL22" i="201"/>
  <c r="AK22" i="201"/>
  <c r="AJ22" i="201"/>
  <c r="AI22" i="201"/>
  <c r="AH22" i="201"/>
  <c r="AG22" i="201"/>
  <c r="AB42" i="185" s="1"/>
  <c r="AF22" i="201"/>
  <c r="W42" i="185" s="1"/>
  <c r="AE22" i="201"/>
  <c r="V42" i="185" s="1"/>
  <c r="AD22" i="201"/>
  <c r="U42" i="185" s="1"/>
  <c r="AC22" i="201"/>
  <c r="T42" i="185" s="1"/>
  <c r="AB22" i="201"/>
  <c r="S42" i="185" s="1"/>
  <c r="AA22" i="201"/>
  <c r="R42" i="185" s="1"/>
  <c r="Z22" i="201"/>
  <c r="Q42" i="185" s="1"/>
  <c r="Y22" i="201"/>
  <c r="L42" i="185" s="1"/>
  <c r="X22" i="201"/>
  <c r="K42" i="185" s="1"/>
  <c r="W22" i="201"/>
  <c r="J42" i="185" s="1"/>
  <c r="V22" i="201"/>
  <c r="I42" i="185" s="1"/>
  <c r="U22" i="201"/>
  <c r="H42" i="185" s="1"/>
  <c r="T22" i="201"/>
  <c r="G42" i="185" s="1"/>
  <c r="S22" i="201"/>
  <c r="F42" i="185" s="1"/>
  <c r="R22" i="201"/>
  <c r="E42" i="185" s="1"/>
  <c r="BA21" i="201"/>
  <c r="AZ21" i="201"/>
  <c r="AY21" i="201"/>
  <c r="AX21" i="201"/>
  <c r="AW21" i="201"/>
  <c r="AV21" i="201"/>
  <c r="AU21" i="201"/>
  <c r="AT21" i="201"/>
  <c r="AS21" i="201"/>
  <c r="AR21" i="201"/>
  <c r="AQ21" i="201"/>
  <c r="AP21" i="201"/>
  <c r="AO21" i="201"/>
  <c r="AN21" i="201"/>
  <c r="AM21" i="201"/>
  <c r="AL21" i="201"/>
  <c r="AK21" i="201"/>
  <c r="AJ21" i="201"/>
  <c r="AI21" i="201"/>
  <c r="AH21" i="201"/>
  <c r="AG21" i="201"/>
  <c r="AB40" i="185" s="1"/>
  <c r="AF21" i="201"/>
  <c r="W40" i="185" s="1"/>
  <c r="AE21" i="201"/>
  <c r="V40" i="185" s="1"/>
  <c r="AD21" i="201"/>
  <c r="U40" i="185" s="1"/>
  <c r="AC21" i="201"/>
  <c r="T40" i="185" s="1"/>
  <c r="AB21" i="201"/>
  <c r="S40" i="185" s="1"/>
  <c r="AA21" i="201"/>
  <c r="R40" i="185" s="1"/>
  <c r="Z21" i="201"/>
  <c r="Q40" i="185" s="1"/>
  <c r="Y21" i="201"/>
  <c r="L40" i="185" s="1"/>
  <c r="X21" i="201"/>
  <c r="K40" i="185" s="1"/>
  <c r="W21" i="201"/>
  <c r="J40" i="185" s="1"/>
  <c r="V21" i="201"/>
  <c r="I40" i="185" s="1"/>
  <c r="U21" i="201"/>
  <c r="H40" i="185" s="1"/>
  <c r="T21" i="201"/>
  <c r="G40" i="185" s="1"/>
  <c r="S21" i="201"/>
  <c r="F40" i="185" s="1"/>
  <c r="R21" i="201"/>
  <c r="E40" i="185" s="1"/>
  <c r="BA20" i="201"/>
  <c r="AZ20" i="201"/>
  <c r="AY20" i="201"/>
  <c r="AX20" i="201"/>
  <c r="AW20" i="201"/>
  <c r="AV20" i="201"/>
  <c r="AU20" i="201"/>
  <c r="AT20" i="201"/>
  <c r="AS20" i="201"/>
  <c r="AR20" i="201"/>
  <c r="AQ20" i="201"/>
  <c r="AP20" i="201"/>
  <c r="AO20" i="201"/>
  <c r="AN20" i="201"/>
  <c r="AM20" i="201"/>
  <c r="AL20" i="201"/>
  <c r="AK20" i="201"/>
  <c r="AJ20" i="201"/>
  <c r="AI20" i="201"/>
  <c r="AH20" i="201"/>
  <c r="AG20" i="201"/>
  <c r="AB38" i="185" s="1"/>
  <c r="AF20" i="201"/>
  <c r="W38" i="185" s="1"/>
  <c r="AE20" i="201"/>
  <c r="V38" i="185" s="1"/>
  <c r="AD20" i="201"/>
  <c r="U38" i="185" s="1"/>
  <c r="AC20" i="201"/>
  <c r="T38" i="185" s="1"/>
  <c r="AB20" i="201"/>
  <c r="S38" i="185" s="1"/>
  <c r="AA20" i="201"/>
  <c r="R38" i="185" s="1"/>
  <c r="Z20" i="201"/>
  <c r="Q38" i="185" s="1"/>
  <c r="Y20" i="201"/>
  <c r="L38" i="185" s="1"/>
  <c r="X20" i="201"/>
  <c r="K38" i="185" s="1"/>
  <c r="W20" i="201"/>
  <c r="J38" i="185" s="1"/>
  <c r="V20" i="201"/>
  <c r="I38" i="185" s="1"/>
  <c r="U20" i="201"/>
  <c r="H38" i="185" s="1"/>
  <c r="T20" i="201"/>
  <c r="G38" i="185" s="1"/>
  <c r="S20" i="201"/>
  <c r="F38" i="185" s="1"/>
  <c r="R20" i="201"/>
  <c r="E38" i="185" s="1"/>
  <c r="BA19" i="201"/>
  <c r="AZ19" i="201"/>
  <c r="AY19" i="201"/>
  <c r="AX19" i="201"/>
  <c r="AW19" i="201"/>
  <c r="AV19" i="201"/>
  <c r="AU19" i="201"/>
  <c r="AT19" i="201"/>
  <c r="AS19" i="201"/>
  <c r="AR19" i="201"/>
  <c r="AQ19" i="201"/>
  <c r="AP19" i="201"/>
  <c r="AO19" i="201"/>
  <c r="AN19" i="201"/>
  <c r="AM19" i="201"/>
  <c r="AL19" i="201"/>
  <c r="AK19" i="201"/>
  <c r="AJ19" i="201"/>
  <c r="AI19" i="201"/>
  <c r="AH19" i="201"/>
  <c r="AG19" i="201"/>
  <c r="AB36" i="185" s="1"/>
  <c r="AF19" i="201"/>
  <c r="W36" i="185" s="1"/>
  <c r="AE19" i="201"/>
  <c r="V36" i="185" s="1"/>
  <c r="AD19" i="201"/>
  <c r="U36" i="185" s="1"/>
  <c r="AC19" i="201"/>
  <c r="T36" i="185" s="1"/>
  <c r="AB19" i="201"/>
  <c r="S36" i="185" s="1"/>
  <c r="AA19" i="201"/>
  <c r="R36" i="185" s="1"/>
  <c r="Z19" i="201"/>
  <c r="Q36" i="185" s="1"/>
  <c r="Y19" i="201"/>
  <c r="L36" i="185" s="1"/>
  <c r="X19" i="201"/>
  <c r="K36" i="185" s="1"/>
  <c r="W19" i="201"/>
  <c r="J36" i="185" s="1"/>
  <c r="V19" i="201"/>
  <c r="I36" i="185" s="1"/>
  <c r="U19" i="201"/>
  <c r="H36" i="185" s="1"/>
  <c r="T19" i="201"/>
  <c r="G36" i="185" s="1"/>
  <c r="S19" i="201"/>
  <c r="F36" i="185" s="1"/>
  <c r="R19" i="201"/>
  <c r="E36" i="185" s="1"/>
  <c r="BA18" i="201"/>
  <c r="AZ18" i="201"/>
  <c r="AY18" i="201"/>
  <c r="AX18" i="201"/>
  <c r="AW18" i="201"/>
  <c r="AV18" i="201"/>
  <c r="AU18" i="201"/>
  <c r="AT18" i="201"/>
  <c r="AS18" i="201"/>
  <c r="AR18" i="201"/>
  <c r="AQ18" i="201"/>
  <c r="AP18" i="201"/>
  <c r="AO18" i="201"/>
  <c r="AN18" i="201"/>
  <c r="AM18" i="201"/>
  <c r="AL18" i="201"/>
  <c r="AK18" i="201"/>
  <c r="AJ18" i="201"/>
  <c r="AI18" i="201"/>
  <c r="AH18" i="201"/>
  <c r="AG18" i="201"/>
  <c r="AB34" i="185" s="1"/>
  <c r="AF18" i="201"/>
  <c r="W34" i="185" s="1"/>
  <c r="AE18" i="201"/>
  <c r="V34" i="185" s="1"/>
  <c r="AD18" i="201"/>
  <c r="U34" i="185" s="1"/>
  <c r="AC18" i="201"/>
  <c r="T34" i="185" s="1"/>
  <c r="AB18" i="201"/>
  <c r="S34" i="185" s="1"/>
  <c r="AA18" i="201"/>
  <c r="R34" i="185" s="1"/>
  <c r="Z18" i="201"/>
  <c r="Q34" i="185" s="1"/>
  <c r="Y18" i="201"/>
  <c r="L34" i="185" s="1"/>
  <c r="X18" i="201"/>
  <c r="K34" i="185" s="1"/>
  <c r="W18" i="201"/>
  <c r="J34" i="185" s="1"/>
  <c r="V18" i="201"/>
  <c r="I34" i="185" s="1"/>
  <c r="U18" i="201"/>
  <c r="H34" i="185" s="1"/>
  <c r="T18" i="201"/>
  <c r="G34" i="185" s="1"/>
  <c r="S18" i="201"/>
  <c r="F34" i="185" s="1"/>
  <c r="R18" i="201"/>
  <c r="E34" i="185" s="1"/>
  <c r="BA17" i="201"/>
  <c r="AZ17" i="201"/>
  <c r="AY17" i="201"/>
  <c r="AX17" i="201"/>
  <c r="AW17" i="201"/>
  <c r="AV17" i="201"/>
  <c r="AU17" i="201"/>
  <c r="AT17" i="201"/>
  <c r="AS17" i="201"/>
  <c r="AR17" i="201"/>
  <c r="AQ17" i="201"/>
  <c r="AP17" i="201"/>
  <c r="AO17" i="201"/>
  <c r="AN17" i="201"/>
  <c r="AM17" i="201"/>
  <c r="AL17" i="201"/>
  <c r="AK17" i="201"/>
  <c r="AJ17" i="201"/>
  <c r="AI17" i="201"/>
  <c r="AH17" i="201"/>
  <c r="AG17" i="201"/>
  <c r="AB32" i="185" s="1"/>
  <c r="AF17" i="201"/>
  <c r="W32" i="185" s="1"/>
  <c r="AE17" i="201"/>
  <c r="V32" i="185" s="1"/>
  <c r="AD17" i="201"/>
  <c r="U32" i="185" s="1"/>
  <c r="AC17" i="201"/>
  <c r="T32" i="185" s="1"/>
  <c r="AB17" i="201"/>
  <c r="S32" i="185" s="1"/>
  <c r="AA17" i="201"/>
  <c r="R32" i="185" s="1"/>
  <c r="Z17" i="201"/>
  <c r="Q32" i="185" s="1"/>
  <c r="Y17" i="201"/>
  <c r="L32" i="185" s="1"/>
  <c r="X17" i="201"/>
  <c r="K32" i="185" s="1"/>
  <c r="W17" i="201"/>
  <c r="J32" i="185" s="1"/>
  <c r="V17" i="201"/>
  <c r="I32" i="185" s="1"/>
  <c r="U17" i="201"/>
  <c r="H32" i="185" s="1"/>
  <c r="T17" i="201"/>
  <c r="G32" i="185" s="1"/>
  <c r="S17" i="201"/>
  <c r="F32" i="185" s="1"/>
  <c r="R17" i="201"/>
  <c r="E32" i="185" s="1"/>
  <c r="BA16" i="201"/>
  <c r="AZ16" i="201"/>
  <c r="AY16" i="201"/>
  <c r="AX16" i="201"/>
  <c r="AW16" i="201"/>
  <c r="AV16" i="201"/>
  <c r="AU16" i="201"/>
  <c r="AT16" i="201"/>
  <c r="AS16" i="201"/>
  <c r="AR16" i="201"/>
  <c r="AQ16" i="201"/>
  <c r="AP16" i="201"/>
  <c r="AO16" i="201"/>
  <c r="AN16" i="201"/>
  <c r="AM16" i="201"/>
  <c r="AL16" i="201"/>
  <c r="AK16" i="201"/>
  <c r="AJ16" i="201"/>
  <c r="AI16" i="201"/>
  <c r="AH16" i="201"/>
  <c r="AG16" i="201"/>
  <c r="AB30" i="185" s="1"/>
  <c r="AF16" i="201"/>
  <c r="W30" i="185" s="1"/>
  <c r="AE16" i="201"/>
  <c r="V30" i="185" s="1"/>
  <c r="AD16" i="201"/>
  <c r="U30" i="185" s="1"/>
  <c r="AC16" i="201"/>
  <c r="T30" i="185" s="1"/>
  <c r="AB16" i="201"/>
  <c r="S30" i="185" s="1"/>
  <c r="AA16" i="201"/>
  <c r="R30" i="185" s="1"/>
  <c r="Z16" i="201"/>
  <c r="Q30" i="185" s="1"/>
  <c r="Y16" i="201"/>
  <c r="L30" i="185" s="1"/>
  <c r="X16" i="201"/>
  <c r="K30" i="185" s="1"/>
  <c r="W16" i="201"/>
  <c r="J30" i="185" s="1"/>
  <c r="V16" i="201"/>
  <c r="I30" i="185" s="1"/>
  <c r="U16" i="201"/>
  <c r="H30" i="185" s="1"/>
  <c r="T16" i="201"/>
  <c r="G30" i="185" s="1"/>
  <c r="S16" i="201"/>
  <c r="F30" i="185" s="1"/>
  <c r="R16" i="201"/>
  <c r="E30" i="185" s="1"/>
  <c r="BA15" i="201"/>
  <c r="AZ15" i="201"/>
  <c r="AY15" i="201"/>
  <c r="AX15" i="201"/>
  <c r="AW15" i="201"/>
  <c r="AV15" i="201"/>
  <c r="AU15" i="201"/>
  <c r="AT15" i="201"/>
  <c r="AS15" i="201"/>
  <c r="AR15" i="201"/>
  <c r="AQ15" i="201"/>
  <c r="AP15" i="201"/>
  <c r="AO15" i="201"/>
  <c r="AN15" i="201"/>
  <c r="AM15" i="201"/>
  <c r="AL15" i="201"/>
  <c r="AK15" i="201"/>
  <c r="AJ15" i="201"/>
  <c r="AI15" i="201"/>
  <c r="AH15" i="201"/>
  <c r="AG15" i="201"/>
  <c r="AB28" i="185" s="1"/>
  <c r="AF15" i="201"/>
  <c r="W28" i="185" s="1"/>
  <c r="AE15" i="201"/>
  <c r="V28" i="185" s="1"/>
  <c r="AD15" i="201"/>
  <c r="U28" i="185" s="1"/>
  <c r="AC15" i="201"/>
  <c r="T28" i="185" s="1"/>
  <c r="AB15" i="201"/>
  <c r="S28" i="185" s="1"/>
  <c r="AA15" i="201"/>
  <c r="R28" i="185" s="1"/>
  <c r="Z15" i="201"/>
  <c r="Q28" i="185" s="1"/>
  <c r="Y15" i="201"/>
  <c r="L28" i="185" s="1"/>
  <c r="X15" i="201"/>
  <c r="K28" i="185" s="1"/>
  <c r="W15" i="201"/>
  <c r="J28" i="185" s="1"/>
  <c r="V15" i="201"/>
  <c r="I28" i="185" s="1"/>
  <c r="U15" i="201"/>
  <c r="H28" i="185" s="1"/>
  <c r="T15" i="201"/>
  <c r="G28" i="185" s="1"/>
  <c r="S15" i="201"/>
  <c r="F28" i="185" s="1"/>
  <c r="R15" i="201"/>
  <c r="E28" i="185" s="1"/>
  <c r="BA14" i="201"/>
  <c r="AZ14" i="201"/>
  <c r="AY14" i="201"/>
  <c r="AX14" i="201"/>
  <c r="AW14" i="201"/>
  <c r="AV14" i="201"/>
  <c r="AU14" i="201"/>
  <c r="AT14" i="201"/>
  <c r="AS14" i="201"/>
  <c r="AR14" i="201"/>
  <c r="AQ14" i="201"/>
  <c r="AP14" i="201"/>
  <c r="AO14" i="201"/>
  <c r="AN14" i="201"/>
  <c r="AM14" i="201"/>
  <c r="AL14" i="201"/>
  <c r="AK14" i="201"/>
  <c r="AJ14" i="201"/>
  <c r="AI14" i="201"/>
  <c r="AH14" i="201"/>
  <c r="AG14" i="201"/>
  <c r="AB26" i="185" s="1"/>
  <c r="AF14" i="201"/>
  <c r="W26" i="185" s="1"/>
  <c r="AE14" i="201"/>
  <c r="V26" i="185" s="1"/>
  <c r="AD14" i="201"/>
  <c r="U26" i="185" s="1"/>
  <c r="AC14" i="201"/>
  <c r="T26" i="185" s="1"/>
  <c r="AB14" i="201"/>
  <c r="S26" i="185" s="1"/>
  <c r="AA14" i="201"/>
  <c r="R26" i="185" s="1"/>
  <c r="Z14" i="201"/>
  <c r="Q26" i="185" s="1"/>
  <c r="Y14" i="201"/>
  <c r="L26" i="185" s="1"/>
  <c r="X14" i="201"/>
  <c r="K26" i="185" s="1"/>
  <c r="W14" i="201"/>
  <c r="J26" i="185" s="1"/>
  <c r="V14" i="201"/>
  <c r="I26" i="185" s="1"/>
  <c r="U14" i="201"/>
  <c r="H26" i="185" s="1"/>
  <c r="T14" i="201"/>
  <c r="G26" i="185" s="1"/>
  <c r="S14" i="201"/>
  <c r="F26" i="185" s="1"/>
  <c r="R14" i="201"/>
  <c r="E26" i="185" s="1"/>
  <c r="BA13" i="201"/>
  <c r="AZ13" i="201"/>
  <c r="AY13" i="201"/>
  <c r="AX13" i="201"/>
  <c r="AW13" i="201"/>
  <c r="AV13" i="201"/>
  <c r="AU13" i="201"/>
  <c r="AT13" i="201"/>
  <c r="AS13" i="201"/>
  <c r="AR13" i="201"/>
  <c r="AQ13" i="201"/>
  <c r="AP13" i="201"/>
  <c r="AO13" i="201"/>
  <c r="AN13" i="201"/>
  <c r="AM13" i="201"/>
  <c r="AL13" i="201"/>
  <c r="AK13" i="201"/>
  <c r="AJ13" i="201"/>
  <c r="AI13" i="201"/>
  <c r="AH13" i="201"/>
  <c r="AG13" i="201"/>
  <c r="AB24" i="185" s="1"/>
  <c r="AF13" i="201"/>
  <c r="W24" i="185" s="1"/>
  <c r="AE13" i="201"/>
  <c r="V24" i="185" s="1"/>
  <c r="AD13" i="201"/>
  <c r="U24" i="185" s="1"/>
  <c r="AC13" i="201"/>
  <c r="T24" i="185" s="1"/>
  <c r="AB13" i="201"/>
  <c r="S24" i="185" s="1"/>
  <c r="AA13" i="201"/>
  <c r="R24" i="185" s="1"/>
  <c r="Z13" i="201"/>
  <c r="Q24" i="185" s="1"/>
  <c r="Y13" i="201"/>
  <c r="L24" i="185" s="1"/>
  <c r="X13" i="201"/>
  <c r="K24" i="185" s="1"/>
  <c r="W13" i="201"/>
  <c r="J24" i="185" s="1"/>
  <c r="V13" i="201"/>
  <c r="I24" i="185" s="1"/>
  <c r="U13" i="201"/>
  <c r="H24" i="185" s="1"/>
  <c r="T13" i="201"/>
  <c r="G24" i="185" s="1"/>
  <c r="S13" i="201"/>
  <c r="F24" i="185" s="1"/>
  <c r="R13" i="201"/>
  <c r="E24" i="185" s="1"/>
  <c r="BA12" i="201"/>
  <c r="AZ12" i="201"/>
  <c r="AY12" i="201"/>
  <c r="AX12" i="201"/>
  <c r="AW12" i="201"/>
  <c r="AV12" i="201"/>
  <c r="AU12" i="201"/>
  <c r="AT12" i="201"/>
  <c r="AS12" i="201"/>
  <c r="AR12" i="201"/>
  <c r="AQ12" i="201"/>
  <c r="AP12" i="201"/>
  <c r="AO12" i="201"/>
  <c r="AN12" i="201"/>
  <c r="AM12" i="201"/>
  <c r="AL12" i="201"/>
  <c r="AK12" i="201"/>
  <c r="AJ12" i="201"/>
  <c r="AI12" i="201"/>
  <c r="AH12" i="201"/>
  <c r="AG12" i="201"/>
  <c r="AB22" i="185" s="1"/>
  <c r="AF12" i="201"/>
  <c r="W22" i="185" s="1"/>
  <c r="AE12" i="201"/>
  <c r="V22" i="185" s="1"/>
  <c r="AD12" i="201"/>
  <c r="U22" i="185" s="1"/>
  <c r="AC12" i="201"/>
  <c r="T22" i="185" s="1"/>
  <c r="AB12" i="201"/>
  <c r="S22" i="185" s="1"/>
  <c r="AA12" i="201"/>
  <c r="R22" i="185" s="1"/>
  <c r="Z12" i="201"/>
  <c r="Q22" i="185" s="1"/>
  <c r="Y12" i="201"/>
  <c r="L22" i="185" s="1"/>
  <c r="X12" i="201"/>
  <c r="K22" i="185" s="1"/>
  <c r="W12" i="201"/>
  <c r="J22" i="185" s="1"/>
  <c r="V12" i="201"/>
  <c r="I22" i="185" s="1"/>
  <c r="U12" i="201"/>
  <c r="H22" i="185" s="1"/>
  <c r="T12" i="201"/>
  <c r="G22" i="185" s="1"/>
  <c r="S12" i="201"/>
  <c r="F22" i="185" s="1"/>
  <c r="R12" i="201"/>
  <c r="E22" i="185" s="1"/>
  <c r="BA11" i="201"/>
  <c r="AZ11" i="201"/>
  <c r="AY11" i="201"/>
  <c r="AX11" i="201"/>
  <c r="AW11" i="201"/>
  <c r="AV11" i="201"/>
  <c r="AU11" i="201"/>
  <c r="AT11" i="201"/>
  <c r="AS11" i="201"/>
  <c r="AR11" i="201"/>
  <c r="AQ11" i="201"/>
  <c r="AP11" i="201"/>
  <c r="AO11" i="201"/>
  <c r="AN11" i="201"/>
  <c r="AM11" i="201"/>
  <c r="AL11" i="201"/>
  <c r="AK11" i="201"/>
  <c r="AJ11" i="201"/>
  <c r="AI11" i="201"/>
  <c r="AH11" i="201"/>
  <c r="AG11" i="201"/>
  <c r="AB20" i="185" s="1"/>
  <c r="AF11" i="201"/>
  <c r="W20" i="185" s="1"/>
  <c r="AE11" i="201"/>
  <c r="V20" i="185" s="1"/>
  <c r="AD11" i="201"/>
  <c r="U20" i="185" s="1"/>
  <c r="AC11" i="201"/>
  <c r="T20" i="185" s="1"/>
  <c r="AB11" i="201"/>
  <c r="S20" i="185" s="1"/>
  <c r="AA11" i="201"/>
  <c r="R20" i="185" s="1"/>
  <c r="Z11" i="201"/>
  <c r="Q20" i="185" s="1"/>
  <c r="Y11" i="201"/>
  <c r="L20" i="185" s="1"/>
  <c r="X11" i="201"/>
  <c r="K20" i="185" s="1"/>
  <c r="W11" i="201"/>
  <c r="J20" i="185" s="1"/>
  <c r="V11" i="201"/>
  <c r="I20" i="185" s="1"/>
  <c r="U11" i="201"/>
  <c r="H20" i="185" s="1"/>
  <c r="T11" i="201"/>
  <c r="G20" i="185" s="1"/>
  <c r="S11" i="201"/>
  <c r="F20" i="185" s="1"/>
  <c r="R11" i="201"/>
  <c r="E20" i="185" s="1"/>
  <c r="BA10" i="201"/>
  <c r="AZ10" i="201"/>
  <c r="AY10" i="201"/>
  <c r="AX10" i="201"/>
  <c r="AW10" i="201"/>
  <c r="AV10" i="201"/>
  <c r="AU10" i="201"/>
  <c r="AT10" i="201"/>
  <c r="AS10" i="201"/>
  <c r="AR10" i="201"/>
  <c r="AQ10" i="201"/>
  <c r="AP10" i="201"/>
  <c r="AO10" i="201"/>
  <c r="AN10" i="201"/>
  <c r="AM10" i="201"/>
  <c r="AL10" i="201"/>
  <c r="AK10" i="201"/>
  <c r="AJ10" i="201"/>
  <c r="AI10" i="201"/>
  <c r="AH10" i="201"/>
  <c r="AG10" i="201"/>
  <c r="AB18" i="185" s="1"/>
  <c r="AF10" i="201"/>
  <c r="W18" i="185" s="1"/>
  <c r="AE10" i="201"/>
  <c r="V18" i="185" s="1"/>
  <c r="AD10" i="201"/>
  <c r="U18" i="185" s="1"/>
  <c r="AC10" i="201"/>
  <c r="T18" i="185" s="1"/>
  <c r="AB10" i="201"/>
  <c r="S18" i="185" s="1"/>
  <c r="AA10" i="201"/>
  <c r="R18" i="185" s="1"/>
  <c r="Z10" i="201"/>
  <c r="Q18" i="185" s="1"/>
  <c r="Y10" i="201"/>
  <c r="L18" i="185" s="1"/>
  <c r="X10" i="201"/>
  <c r="K18" i="185" s="1"/>
  <c r="W10" i="201"/>
  <c r="J18" i="185" s="1"/>
  <c r="V10" i="201"/>
  <c r="I18" i="185" s="1"/>
  <c r="U10" i="201"/>
  <c r="H18" i="185" s="1"/>
  <c r="T10" i="201"/>
  <c r="G18" i="185" s="1"/>
  <c r="S10" i="201"/>
  <c r="F18" i="185" s="1"/>
  <c r="R10" i="201"/>
  <c r="E18" i="185" s="1"/>
  <c r="BA9" i="201"/>
  <c r="AZ9" i="201"/>
  <c r="AY9" i="201"/>
  <c r="AX9" i="201"/>
  <c r="AW9" i="201"/>
  <c r="AV9" i="201"/>
  <c r="AU9" i="201"/>
  <c r="AT9" i="201"/>
  <c r="AS9" i="201"/>
  <c r="AR9" i="201"/>
  <c r="AQ9" i="201"/>
  <c r="AP9" i="201"/>
  <c r="AO9" i="201"/>
  <c r="AN9" i="201"/>
  <c r="AM9" i="201"/>
  <c r="AL9" i="201"/>
  <c r="AK9" i="201"/>
  <c r="AJ9" i="201"/>
  <c r="AI9" i="201"/>
  <c r="AH9" i="201"/>
  <c r="AG9" i="201"/>
  <c r="AB16" i="185" s="1"/>
  <c r="AF9" i="201"/>
  <c r="W16" i="185" s="1"/>
  <c r="AE9" i="201"/>
  <c r="V16" i="185" s="1"/>
  <c r="AD9" i="201"/>
  <c r="U16" i="185" s="1"/>
  <c r="AC9" i="201"/>
  <c r="T16" i="185" s="1"/>
  <c r="AB9" i="201"/>
  <c r="S16" i="185" s="1"/>
  <c r="AA9" i="201"/>
  <c r="R16" i="185" s="1"/>
  <c r="Z9" i="201"/>
  <c r="Q16" i="185" s="1"/>
  <c r="Y9" i="201"/>
  <c r="L16" i="185" s="1"/>
  <c r="X9" i="201"/>
  <c r="K16" i="185" s="1"/>
  <c r="W9" i="201"/>
  <c r="J16" i="185" s="1"/>
  <c r="V9" i="201"/>
  <c r="I16" i="185" s="1"/>
  <c r="U9" i="201"/>
  <c r="H16" i="185" s="1"/>
  <c r="T9" i="201"/>
  <c r="G16" i="185" s="1"/>
  <c r="S9" i="201"/>
  <c r="F16" i="185" s="1"/>
  <c r="R9" i="201"/>
  <c r="E16" i="185" s="1"/>
  <c r="BA8" i="201"/>
  <c r="AZ8" i="201"/>
  <c r="AY8" i="201"/>
  <c r="AX8" i="201"/>
  <c r="AW8" i="201"/>
  <c r="AV8" i="201"/>
  <c r="AU8" i="201"/>
  <c r="AT8" i="201"/>
  <c r="AS8" i="201"/>
  <c r="AR8" i="201"/>
  <c r="AQ8" i="201"/>
  <c r="AP8" i="201"/>
  <c r="AO8" i="201"/>
  <c r="AN8" i="201"/>
  <c r="AM8" i="201"/>
  <c r="AL8" i="201"/>
  <c r="AK8" i="201"/>
  <c r="AJ8" i="201"/>
  <c r="AI8" i="201"/>
  <c r="AH8" i="201"/>
  <c r="AG8" i="201"/>
  <c r="AB14" i="185" s="1"/>
  <c r="AF8" i="201"/>
  <c r="W14" i="185" s="1"/>
  <c r="AE8" i="201"/>
  <c r="V14" i="185" s="1"/>
  <c r="AD8" i="201"/>
  <c r="U14" i="185" s="1"/>
  <c r="AC8" i="201"/>
  <c r="T14" i="185" s="1"/>
  <c r="AB8" i="201"/>
  <c r="S14" i="185" s="1"/>
  <c r="AA8" i="201"/>
  <c r="R14" i="185" s="1"/>
  <c r="Z8" i="201"/>
  <c r="Q14" i="185" s="1"/>
  <c r="Y8" i="201"/>
  <c r="L14" i="185" s="1"/>
  <c r="X8" i="201"/>
  <c r="K14" i="185" s="1"/>
  <c r="W8" i="201"/>
  <c r="J14" i="185" s="1"/>
  <c r="V8" i="201"/>
  <c r="I14" i="185" s="1"/>
  <c r="U8" i="201"/>
  <c r="H14" i="185" s="1"/>
  <c r="T8" i="201"/>
  <c r="G14" i="185" s="1"/>
  <c r="S8" i="201"/>
  <c r="F14" i="185" s="1"/>
  <c r="R8" i="201"/>
  <c r="E14" i="185" s="1"/>
  <c r="BA7" i="201"/>
  <c r="AZ7" i="201"/>
  <c r="AY7" i="201"/>
  <c r="AT12" i="185" s="1"/>
  <c r="AX7" i="201"/>
  <c r="AW7" i="201"/>
  <c r="AV7" i="201"/>
  <c r="AU7" i="201"/>
  <c r="AT7" i="201"/>
  <c r="AS7" i="201"/>
  <c r="AR7" i="201"/>
  <c r="AQ7" i="201"/>
  <c r="AP7" i="201"/>
  <c r="AO7" i="201"/>
  <c r="AN7" i="201"/>
  <c r="AM7" i="201"/>
  <c r="AL7" i="201"/>
  <c r="AK7" i="201"/>
  <c r="AJ7" i="201"/>
  <c r="AI7" i="201"/>
  <c r="AH7" i="201"/>
  <c r="AG7" i="201"/>
  <c r="AB12" i="185" s="1"/>
  <c r="AF7" i="201"/>
  <c r="W12" i="185" s="1"/>
  <c r="AE7" i="201"/>
  <c r="V12" i="185" s="1"/>
  <c r="AD7" i="201"/>
  <c r="U12" i="185" s="1"/>
  <c r="AC7" i="201"/>
  <c r="T12" i="185" s="1"/>
  <c r="AB7" i="201"/>
  <c r="S12" i="185" s="1"/>
  <c r="AA7" i="201"/>
  <c r="R12" i="185" s="1"/>
  <c r="Z7" i="201"/>
  <c r="Q12" i="185" s="1"/>
  <c r="Y7" i="201"/>
  <c r="L12" i="185" s="1"/>
  <c r="X7" i="201"/>
  <c r="K12" i="185" s="1"/>
  <c r="W7" i="201"/>
  <c r="J12" i="185" s="1"/>
  <c r="V7" i="201"/>
  <c r="I12" i="185" s="1"/>
  <c r="U7" i="201"/>
  <c r="H12" i="185" s="1"/>
  <c r="T7" i="201"/>
  <c r="G12" i="185" s="1"/>
  <c r="S7" i="201"/>
  <c r="F12" i="185" s="1"/>
  <c r="R7" i="201"/>
  <c r="E12" i="185" s="1"/>
  <c r="BA5" i="201"/>
  <c r="AZ5" i="201"/>
  <c r="AY5" i="201"/>
  <c r="AX5" i="201"/>
  <c r="AW5" i="201"/>
  <c r="AV5" i="201"/>
  <c r="AU5" i="201"/>
  <c r="AT5" i="201"/>
  <c r="AS5" i="201"/>
  <c r="AR5" i="201"/>
  <c r="AQ5" i="201"/>
  <c r="AP5" i="201"/>
  <c r="AO5" i="201"/>
  <c r="AN5" i="201"/>
  <c r="AM5" i="201"/>
  <c r="AL5" i="201"/>
  <c r="AK5" i="201"/>
  <c r="AJ5" i="201"/>
  <c r="AI5" i="201"/>
  <c r="AH5" i="201"/>
  <c r="AG5" i="201"/>
  <c r="AB8" i="185" s="1"/>
  <c r="AF5" i="201"/>
  <c r="W8" i="185" s="1"/>
  <c r="AE5" i="201"/>
  <c r="V8" i="185" s="1"/>
  <c r="AD5" i="201"/>
  <c r="U8" i="185" s="1"/>
  <c r="AC5" i="201"/>
  <c r="T8" i="185" s="1"/>
  <c r="AB5" i="201"/>
  <c r="S8" i="185" s="1"/>
  <c r="AA5" i="201"/>
  <c r="R8" i="185" s="1"/>
  <c r="Z5" i="201"/>
  <c r="Q8" i="185" s="1"/>
  <c r="Y5" i="201"/>
  <c r="L8" i="185" s="1"/>
  <c r="X5" i="201"/>
  <c r="K8" i="185" s="1"/>
  <c r="W5" i="201"/>
  <c r="J8" i="185" s="1"/>
  <c r="V5" i="201"/>
  <c r="I8" i="185" s="1"/>
  <c r="U5" i="201"/>
  <c r="H8" i="185" s="1"/>
  <c r="T5" i="201"/>
  <c r="G8" i="185" s="1"/>
  <c r="S5" i="201"/>
  <c r="F8" i="185" s="1"/>
  <c r="R5" i="201"/>
  <c r="E8" i="185" s="1"/>
  <c r="BA6" i="201"/>
  <c r="AZ6" i="201"/>
  <c r="AY6" i="201"/>
  <c r="AX6" i="201"/>
  <c r="AW6" i="201"/>
  <c r="AV6" i="201"/>
  <c r="AU6" i="201"/>
  <c r="AT6" i="201"/>
  <c r="AS6" i="201"/>
  <c r="AR6" i="201"/>
  <c r="AQ6" i="201"/>
  <c r="AP6" i="201"/>
  <c r="AO6" i="201"/>
  <c r="AN6" i="201"/>
  <c r="AM6" i="201"/>
  <c r="AL6" i="201"/>
  <c r="AK6" i="201"/>
  <c r="AJ6" i="201"/>
  <c r="AI6" i="201"/>
  <c r="AH6" i="201"/>
  <c r="AG6" i="201"/>
  <c r="AB10" i="185" s="1"/>
  <c r="AF6" i="201"/>
  <c r="W10" i="185" s="1"/>
  <c r="AE6" i="201"/>
  <c r="V10" i="185" s="1"/>
  <c r="AD6" i="201"/>
  <c r="U10" i="185" s="1"/>
  <c r="AC6" i="201"/>
  <c r="T10" i="185" s="1"/>
  <c r="AB6" i="201"/>
  <c r="S10" i="185" s="1"/>
  <c r="AA6" i="201"/>
  <c r="R10" i="185" s="1"/>
  <c r="Z6" i="201"/>
  <c r="Q10" i="185" s="1"/>
  <c r="Y6" i="201"/>
  <c r="L10" i="185" s="1"/>
  <c r="X6" i="201"/>
  <c r="K10" i="185" s="1"/>
  <c r="W6" i="201"/>
  <c r="J10" i="185" s="1"/>
  <c r="V6" i="201"/>
  <c r="I10" i="185" s="1"/>
  <c r="U6" i="201"/>
  <c r="H10" i="185" s="1"/>
  <c r="T6" i="201"/>
  <c r="G10" i="185" s="1"/>
  <c r="S6" i="201"/>
  <c r="F10" i="185" s="1"/>
  <c r="R6" i="201"/>
  <c r="E10" i="185" s="1"/>
  <c r="C19" i="201"/>
  <c r="C6" i="201"/>
  <c r="AU30" i="132"/>
  <c r="AT30" i="132"/>
  <c r="AS30" i="132"/>
  <c r="AR30" i="132"/>
  <c r="AQ30" i="132"/>
  <c r="C21" i="132"/>
  <c r="B34" i="172" s="1"/>
  <c r="AU5" i="132"/>
  <c r="AT5" i="132"/>
  <c r="AS5" i="132"/>
  <c r="AR5" i="132"/>
  <c r="AT75" i="133"/>
  <c r="AS75" i="133"/>
  <c r="AR75" i="133"/>
  <c r="AL26" i="188" s="1"/>
  <c r="AQ75" i="133"/>
  <c r="AK26" i="188" s="1"/>
  <c r="AT74" i="133"/>
  <c r="AS74" i="133"/>
  <c r="AR74" i="133"/>
  <c r="AQ74" i="133"/>
  <c r="AT73" i="133"/>
  <c r="AS73" i="133"/>
  <c r="AR73" i="133"/>
  <c r="AQ73" i="133"/>
  <c r="AT70" i="133"/>
  <c r="AS70" i="133"/>
  <c r="AR70" i="133"/>
  <c r="AL22" i="188" s="1"/>
  <c r="AQ70" i="133"/>
  <c r="AK22" i="188" s="1"/>
  <c r="AT69" i="133"/>
  <c r="AS69" i="133"/>
  <c r="AR69" i="133"/>
  <c r="AL20" i="188" s="1"/>
  <c r="AQ69" i="133"/>
  <c r="AK20" i="188" s="1"/>
  <c r="AT72" i="133"/>
  <c r="AS72" i="133"/>
  <c r="AR72" i="133"/>
  <c r="AQ72" i="133"/>
  <c r="AT71" i="133"/>
  <c r="AS71" i="133"/>
  <c r="AR71" i="133"/>
  <c r="AQ71" i="133"/>
  <c r="AT68" i="133"/>
  <c r="AS68" i="133"/>
  <c r="AR68" i="133"/>
  <c r="AQ68" i="133"/>
  <c r="AT67" i="133"/>
  <c r="AS67" i="133"/>
  <c r="AR67" i="133"/>
  <c r="AL16" i="188" s="1"/>
  <c r="AQ67" i="133"/>
  <c r="AK16" i="188" s="1"/>
  <c r="AT66" i="133"/>
  <c r="AS66" i="133"/>
  <c r="AR66" i="133"/>
  <c r="AL14" i="188" s="1"/>
  <c r="AQ66" i="133"/>
  <c r="AK14" i="188" s="1"/>
  <c r="AT65" i="133"/>
  <c r="AS65" i="133"/>
  <c r="AR65" i="133"/>
  <c r="AQ65" i="133"/>
  <c r="AT64" i="133"/>
  <c r="AS64" i="133"/>
  <c r="AR64" i="133"/>
  <c r="AQ64" i="133"/>
  <c r="AT63" i="133"/>
  <c r="AS63" i="133"/>
  <c r="AR63" i="133"/>
  <c r="AQ63" i="133"/>
  <c r="AT62" i="133"/>
  <c r="AS62" i="133"/>
  <c r="AR62" i="133"/>
  <c r="AQ62" i="133"/>
  <c r="AT61" i="133"/>
  <c r="AS61" i="133"/>
  <c r="AR61" i="133"/>
  <c r="AL10" i="188" s="1"/>
  <c r="AQ61" i="133"/>
  <c r="AK10" i="188" s="1"/>
  <c r="AT60" i="133"/>
  <c r="AS60" i="133"/>
  <c r="AR60" i="133"/>
  <c r="AL8" i="188" s="1"/>
  <c r="AQ60" i="133"/>
  <c r="AK8" i="188" s="1"/>
  <c r="AT59" i="133"/>
  <c r="AS59" i="133"/>
  <c r="AR59" i="133"/>
  <c r="AL56" i="191" s="1"/>
  <c r="AQ59" i="133"/>
  <c r="AK56" i="191" s="1"/>
  <c r="AT58" i="133"/>
  <c r="AS58" i="133"/>
  <c r="AR58" i="133"/>
  <c r="AL54" i="191" s="1"/>
  <c r="AQ58" i="133"/>
  <c r="AK54" i="191" s="1"/>
  <c r="AT57" i="133"/>
  <c r="AS57" i="133"/>
  <c r="AR57" i="133"/>
  <c r="AQ57" i="133"/>
  <c r="AT56" i="133"/>
  <c r="AS56" i="133"/>
  <c r="AR56" i="133"/>
  <c r="AQ56" i="133"/>
  <c r="AT55" i="133"/>
  <c r="AS55" i="133"/>
  <c r="AR55" i="133"/>
  <c r="AL50" i="191" s="1"/>
  <c r="AQ55" i="133"/>
  <c r="AK50" i="191" s="1"/>
  <c r="AT54" i="133"/>
  <c r="AS54" i="133"/>
  <c r="AR54" i="133"/>
  <c r="AL48" i="191" s="1"/>
  <c r="AQ54" i="133"/>
  <c r="AK48" i="191" s="1"/>
  <c r="AT53" i="133"/>
  <c r="AS53" i="133"/>
  <c r="AR53" i="133"/>
  <c r="AL46" i="191" s="1"/>
  <c r="AQ53" i="133"/>
  <c r="AK46" i="191" s="1"/>
  <c r="AT52" i="133"/>
  <c r="AS52" i="133"/>
  <c r="AR52" i="133"/>
  <c r="AL44" i="191" s="1"/>
  <c r="AQ52" i="133"/>
  <c r="AK44" i="191" s="1"/>
  <c r="AT51" i="133"/>
  <c r="AS51" i="133"/>
  <c r="AR51" i="133"/>
  <c r="AL42" i="191" s="1"/>
  <c r="AQ51" i="133"/>
  <c r="AK42" i="191" s="1"/>
  <c r="AT50" i="133"/>
  <c r="AS50" i="133"/>
  <c r="AR50" i="133"/>
  <c r="AL40" i="191" s="1"/>
  <c r="AQ50" i="133"/>
  <c r="AK40" i="191" s="1"/>
  <c r="AT49" i="133"/>
  <c r="AS49" i="133"/>
  <c r="AR49" i="133"/>
  <c r="AQ49" i="133"/>
  <c r="AT48" i="133"/>
  <c r="AS48" i="133"/>
  <c r="AR48" i="133"/>
  <c r="AQ48" i="133"/>
  <c r="AT47" i="133"/>
  <c r="AS47" i="133"/>
  <c r="AR47" i="133"/>
  <c r="AL36" i="191" s="1"/>
  <c r="AQ47" i="133"/>
  <c r="AK36" i="191" s="1"/>
  <c r="AT46" i="133"/>
  <c r="AS46" i="133"/>
  <c r="AR46" i="133"/>
  <c r="AL34" i="191" s="1"/>
  <c r="AQ46" i="133"/>
  <c r="AK34" i="191" s="1"/>
  <c r="AT45" i="133"/>
  <c r="AS45" i="133"/>
  <c r="AR45" i="133"/>
  <c r="AL32" i="191" s="1"/>
  <c r="AQ45" i="133"/>
  <c r="AK32" i="191" s="1"/>
  <c r="AT44" i="133"/>
  <c r="AS44" i="133"/>
  <c r="AR44" i="133"/>
  <c r="AL30" i="191" s="1"/>
  <c r="AQ44" i="133"/>
  <c r="AK30" i="191" s="1"/>
  <c r="AT43" i="133"/>
  <c r="AS43" i="133"/>
  <c r="AR43" i="133"/>
  <c r="AL28" i="191" s="1"/>
  <c r="AQ43" i="133"/>
  <c r="AK28" i="191" s="1"/>
  <c r="AT42" i="133"/>
  <c r="AS42" i="133"/>
  <c r="AR42" i="133"/>
  <c r="AL26" i="191" s="1"/>
  <c r="AQ42" i="133"/>
  <c r="AK26" i="191" s="1"/>
  <c r="AT41" i="133"/>
  <c r="AS41" i="133"/>
  <c r="AR41" i="133"/>
  <c r="AL24" i="191" s="1"/>
  <c r="AQ41" i="133"/>
  <c r="AK24" i="191" s="1"/>
  <c r="AT40" i="133"/>
  <c r="AS40" i="133"/>
  <c r="AR40" i="133"/>
  <c r="AQ40" i="133"/>
  <c r="AT39" i="133"/>
  <c r="AS39" i="133"/>
  <c r="AR39" i="133"/>
  <c r="AQ39" i="133"/>
  <c r="AT38" i="133"/>
  <c r="AS38" i="133"/>
  <c r="AR38" i="133"/>
  <c r="AL20" i="191" s="1"/>
  <c r="AQ38" i="133"/>
  <c r="AK20" i="191" s="1"/>
  <c r="AT37" i="133"/>
  <c r="AS37" i="133"/>
  <c r="AR37" i="133"/>
  <c r="AL18" i="191" s="1"/>
  <c r="AQ37" i="133"/>
  <c r="AK18" i="191" s="1"/>
  <c r="AT36" i="133"/>
  <c r="AS36" i="133"/>
  <c r="AR36" i="133"/>
  <c r="AL16" i="191" s="1"/>
  <c r="AQ36" i="133"/>
  <c r="AK16" i="191" s="1"/>
  <c r="AT35" i="133"/>
  <c r="AS35" i="133"/>
  <c r="AR35" i="133"/>
  <c r="AL14" i="191" s="1"/>
  <c r="AQ35" i="133"/>
  <c r="AK14" i="191" s="1"/>
  <c r="AT34" i="133"/>
  <c r="AS34" i="133"/>
  <c r="AR34" i="133"/>
  <c r="AL12" i="191" s="1"/>
  <c r="AQ34" i="133"/>
  <c r="AK12" i="191" s="1"/>
  <c r="AT33" i="133"/>
  <c r="AS33" i="133"/>
  <c r="AR33" i="133"/>
  <c r="AL10" i="191" s="1"/>
  <c r="AQ33" i="133"/>
  <c r="AK10" i="191" s="1"/>
  <c r="AT32" i="133"/>
  <c r="AS32" i="133"/>
  <c r="AR32" i="133"/>
  <c r="AL8" i="191" s="1"/>
  <c r="AQ32" i="133"/>
  <c r="AK8" i="191" s="1"/>
  <c r="AT31" i="133"/>
  <c r="AS31" i="133"/>
  <c r="AR31" i="133"/>
  <c r="AQ31" i="133"/>
  <c r="AT30" i="133"/>
  <c r="AS30" i="133"/>
  <c r="AR30" i="133"/>
  <c r="AQ30" i="133"/>
  <c r="AT29" i="133"/>
  <c r="AS29" i="133"/>
  <c r="AR29" i="133"/>
  <c r="AQ29" i="133"/>
  <c r="AT28" i="133"/>
  <c r="AS28" i="133"/>
  <c r="AR28" i="133"/>
  <c r="AQ28" i="133"/>
  <c r="AT27" i="133"/>
  <c r="AS27" i="133"/>
  <c r="AR27" i="133"/>
  <c r="AQ27" i="133"/>
  <c r="AT26" i="133"/>
  <c r="AS26" i="133"/>
  <c r="AR26" i="133"/>
  <c r="AQ26" i="133"/>
  <c r="AT25" i="133"/>
  <c r="AS25" i="133"/>
  <c r="AR25" i="133"/>
  <c r="AQ25" i="133"/>
  <c r="AT24" i="133"/>
  <c r="AS24" i="133"/>
  <c r="AR24" i="133"/>
  <c r="AQ24" i="133"/>
  <c r="AT23" i="133"/>
  <c r="AS23" i="133"/>
  <c r="AR23" i="133"/>
  <c r="AQ23" i="133"/>
  <c r="AT22" i="133"/>
  <c r="AS22" i="133"/>
  <c r="AR22" i="133"/>
  <c r="AQ22" i="133"/>
  <c r="AT21" i="133"/>
  <c r="AS21" i="133"/>
  <c r="AR21" i="133"/>
  <c r="AQ21" i="133"/>
  <c r="AT20" i="133"/>
  <c r="AS20" i="133"/>
  <c r="AR20" i="133"/>
  <c r="AQ20" i="133"/>
  <c r="AT19" i="133"/>
  <c r="AS19" i="133"/>
  <c r="AR19" i="133"/>
  <c r="AQ19" i="133"/>
  <c r="AT18" i="133"/>
  <c r="AS18" i="133"/>
  <c r="AR18" i="133"/>
  <c r="AQ18" i="133"/>
  <c r="AT17" i="133"/>
  <c r="AS17" i="133"/>
  <c r="AR17" i="133"/>
  <c r="AQ17" i="133"/>
  <c r="AT16" i="133"/>
  <c r="AS16" i="133"/>
  <c r="AR16" i="133"/>
  <c r="AQ16" i="133"/>
  <c r="AT15" i="133"/>
  <c r="AS15" i="133"/>
  <c r="AR15" i="133"/>
  <c r="AQ15" i="133"/>
  <c r="AT14" i="133"/>
  <c r="AS14" i="133"/>
  <c r="AR14" i="133"/>
  <c r="AQ14" i="133"/>
  <c r="AT13" i="133"/>
  <c r="AS13" i="133"/>
  <c r="AR13" i="133"/>
  <c r="AQ13" i="133"/>
  <c r="AT12" i="133"/>
  <c r="AS12" i="133"/>
  <c r="AR12" i="133"/>
  <c r="AQ12" i="133"/>
  <c r="AT11" i="133"/>
  <c r="AS11" i="133"/>
  <c r="AR11" i="133"/>
  <c r="AQ11" i="133"/>
  <c r="AT10" i="133"/>
  <c r="AS10" i="133"/>
  <c r="AR10" i="133"/>
  <c r="AQ10" i="133"/>
  <c r="AT9" i="133"/>
  <c r="AS9" i="133"/>
  <c r="AR9" i="133"/>
  <c r="AQ9" i="133"/>
  <c r="AT8" i="133"/>
  <c r="AS8" i="133"/>
  <c r="AR8" i="133"/>
  <c r="AQ8" i="133"/>
  <c r="AT7" i="133"/>
  <c r="AS7" i="133"/>
  <c r="AR7" i="133"/>
  <c r="AQ7" i="133"/>
  <c r="AT6" i="133"/>
  <c r="AS6" i="133"/>
  <c r="AR6" i="133"/>
  <c r="AQ6" i="133"/>
  <c r="AT5" i="133"/>
  <c r="AS5" i="133"/>
  <c r="AR5" i="133"/>
  <c r="AQ5" i="133"/>
  <c r="AT4" i="133"/>
  <c r="AS4" i="133"/>
  <c r="AR4" i="133"/>
  <c r="AN8" i="158" s="1"/>
  <c r="AQ4" i="133"/>
  <c r="J75" i="133"/>
  <c r="J74" i="133"/>
  <c r="J73" i="133"/>
  <c r="J70" i="133"/>
  <c r="J69" i="133"/>
  <c r="J72" i="133"/>
  <c r="J71" i="133"/>
  <c r="J68" i="133"/>
  <c r="J67" i="133"/>
  <c r="J66" i="133"/>
  <c r="J65" i="133"/>
  <c r="J64" i="133"/>
  <c r="J63" i="133"/>
  <c r="J62" i="133"/>
  <c r="J61" i="133"/>
  <c r="J60" i="133"/>
  <c r="J59" i="133"/>
  <c r="J58" i="133"/>
  <c r="J57" i="133"/>
  <c r="J56" i="133"/>
  <c r="J55" i="133"/>
  <c r="J54" i="133"/>
  <c r="J53" i="133"/>
  <c r="J52" i="133"/>
  <c r="J51" i="133"/>
  <c r="J50" i="133"/>
  <c r="J49" i="133"/>
  <c r="J48" i="133"/>
  <c r="J47" i="133"/>
  <c r="J46" i="133"/>
  <c r="J45" i="133"/>
  <c r="J44" i="133"/>
  <c r="J43" i="133"/>
  <c r="J42" i="133"/>
  <c r="J41" i="133"/>
  <c r="J40" i="133"/>
  <c r="J39" i="133"/>
  <c r="J38" i="133"/>
  <c r="J37" i="133"/>
  <c r="J36" i="133"/>
  <c r="J35" i="133"/>
  <c r="J34" i="133"/>
  <c r="J33" i="133"/>
  <c r="J32" i="133"/>
  <c r="J31" i="133"/>
  <c r="J30" i="133"/>
  <c r="J29" i="133"/>
  <c r="J28" i="133"/>
  <c r="J27" i="133"/>
  <c r="J26" i="133"/>
  <c r="J25" i="133"/>
  <c r="J24" i="133"/>
  <c r="J23" i="133"/>
  <c r="J22" i="133"/>
  <c r="J21" i="133"/>
  <c r="J20" i="133"/>
  <c r="J19" i="133"/>
  <c r="J18" i="133"/>
  <c r="J17" i="133"/>
  <c r="J16" i="133"/>
  <c r="J15" i="133"/>
  <c r="J14" i="133"/>
  <c r="J13" i="133"/>
  <c r="J12" i="133"/>
  <c r="J11" i="133"/>
  <c r="J10" i="133"/>
  <c r="J9" i="133"/>
  <c r="J8" i="133"/>
  <c r="J7" i="133"/>
  <c r="J6" i="133"/>
  <c r="J5" i="133"/>
  <c r="J4" i="133"/>
  <c r="I4" i="133"/>
  <c r="J8" i="155" s="1"/>
  <c r="H4" i="133"/>
  <c r="I8" i="155" s="1"/>
  <c r="G4" i="133"/>
  <c r="H8" i="155" s="1"/>
  <c r="F4" i="133"/>
  <c r="G8" i="155" s="1"/>
  <c r="E4" i="133"/>
  <c r="F8" i="155" s="1"/>
  <c r="D4" i="133"/>
  <c r="E8" i="155" s="1"/>
  <c r="C4" i="133"/>
  <c r="D8" i="155" s="1"/>
  <c r="B4" i="133"/>
  <c r="C8" i="155" s="1"/>
  <c r="C5" i="201" l="1"/>
  <c r="EX87" i="133" l="1"/>
  <c r="EW87" i="133"/>
  <c r="EV87" i="133"/>
  <c r="AT87" i="133" s="1"/>
  <c r="EU87" i="133"/>
  <c r="ET87" i="133"/>
  <c r="ES87" i="133"/>
  <c r="ER87" i="133"/>
  <c r="DF24" i="190" s="1"/>
  <c r="EQ87" i="133"/>
  <c r="DE24" i="190" s="1"/>
  <c r="EP87" i="133"/>
  <c r="DD24" i="190" s="1"/>
  <c r="EO87" i="133"/>
  <c r="DC24" i="190" s="1"/>
  <c r="EN87" i="133"/>
  <c r="DB24" i="190" s="1"/>
  <c r="EM87" i="133"/>
  <c r="EX86" i="133"/>
  <c r="EW86" i="133"/>
  <c r="EV86" i="133"/>
  <c r="EU86" i="133"/>
  <c r="ET86" i="133"/>
  <c r="ES86" i="133"/>
  <c r="ER86" i="133"/>
  <c r="DF18" i="190" s="1"/>
  <c r="EQ86" i="133"/>
  <c r="DE18" i="190" s="1"/>
  <c r="EP86" i="133"/>
  <c r="DD18" i="190" s="1"/>
  <c r="EO86" i="133"/>
  <c r="DC18" i="190" s="1"/>
  <c r="EN86" i="133"/>
  <c r="DB18" i="190" s="1"/>
  <c r="EM86" i="133"/>
  <c r="EX85" i="133"/>
  <c r="EW85" i="133"/>
  <c r="EV85" i="133"/>
  <c r="EU85" i="133"/>
  <c r="ET85" i="133"/>
  <c r="ES85" i="133"/>
  <c r="DF12" i="190"/>
  <c r="EQ85" i="133"/>
  <c r="DE12" i="190" s="1"/>
  <c r="EP85" i="133"/>
  <c r="DD12" i="190" s="1"/>
  <c r="EO85" i="133"/>
  <c r="DC12" i="190" s="1"/>
  <c r="EN85" i="133"/>
  <c r="DB12" i="190" s="1"/>
  <c r="EM85" i="133"/>
  <c r="EX84" i="133"/>
  <c r="EW84" i="133"/>
  <c r="EV84" i="133"/>
  <c r="EU84" i="133"/>
  <c r="ET84" i="133"/>
  <c r="ES84" i="133"/>
  <c r="ER84" i="133"/>
  <c r="DF52" i="192" s="1"/>
  <c r="EQ84" i="133"/>
  <c r="DE52" i="192" s="1"/>
  <c r="EP84" i="133"/>
  <c r="DD52" i="192" s="1"/>
  <c r="EO84" i="133"/>
  <c r="DC52" i="192" s="1"/>
  <c r="EN84" i="133"/>
  <c r="DB52" i="192" s="1"/>
  <c r="EM84" i="133"/>
  <c r="EX83" i="133"/>
  <c r="EW83" i="133"/>
  <c r="EV83" i="133"/>
  <c r="AT83" i="133" s="1"/>
  <c r="EU83" i="133"/>
  <c r="ET83" i="133"/>
  <c r="ES83" i="133"/>
  <c r="ER83" i="133"/>
  <c r="DF38" i="192" s="1"/>
  <c r="EQ83" i="133"/>
  <c r="DE38" i="192" s="1"/>
  <c r="EP83" i="133"/>
  <c r="DD38" i="192" s="1"/>
  <c r="EO83" i="133"/>
  <c r="DC38" i="192" s="1"/>
  <c r="EN83" i="133"/>
  <c r="DB38" i="192" s="1"/>
  <c r="EM83" i="133"/>
  <c r="EX82" i="133"/>
  <c r="EW82" i="133"/>
  <c r="EV82" i="133"/>
  <c r="AT82" i="133" s="1"/>
  <c r="EU82" i="133"/>
  <c r="ET82" i="133"/>
  <c r="ES82" i="133"/>
  <c r="ER82" i="133"/>
  <c r="DF22" i="192" s="1"/>
  <c r="EQ82" i="133"/>
  <c r="DE22" i="192" s="1"/>
  <c r="EP82" i="133"/>
  <c r="DD22" i="192" s="1"/>
  <c r="EO82" i="133"/>
  <c r="DC22" i="192" s="1"/>
  <c r="EN82" i="133"/>
  <c r="DB22" i="192" s="1"/>
  <c r="EM82" i="133"/>
  <c r="EX81" i="133"/>
  <c r="EW81" i="133"/>
  <c r="EV81" i="133"/>
  <c r="AT81" i="133" s="1"/>
  <c r="EU81" i="133"/>
  <c r="ET81" i="133"/>
  <c r="ES81" i="133"/>
  <c r="ER81" i="133"/>
  <c r="DF52" i="189" s="1"/>
  <c r="EQ81" i="133"/>
  <c r="DE52" i="189" s="1"/>
  <c r="EP81" i="133"/>
  <c r="DD52" i="189" s="1"/>
  <c r="EO81" i="133"/>
  <c r="DC52" i="189" s="1"/>
  <c r="EN81" i="133"/>
  <c r="DB52" i="189" s="1"/>
  <c r="EM81" i="133"/>
  <c r="EX80" i="133"/>
  <c r="EW80" i="133"/>
  <c r="EV80" i="133"/>
  <c r="AT80" i="133" s="1"/>
  <c r="EU80" i="133"/>
  <c r="ET80" i="133"/>
  <c r="ES80" i="133"/>
  <c r="ER80" i="133"/>
  <c r="DF46" i="189" s="1"/>
  <c r="EQ80" i="133"/>
  <c r="DE46" i="189" s="1"/>
  <c r="EP80" i="133"/>
  <c r="DD46" i="189" s="1"/>
  <c r="EO80" i="133"/>
  <c r="DC46" i="189" s="1"/>
  <c r="EN80" i="133"/>
  <c r="DB46" i="189" s="1"/>
  <c r="EM80" i="133"/>
  <c r="EX79" i="133"/>
  <c r="EW79" i="133"/>
  <c r="EV79" i="133"/>
  <c r="AT79" i="133" s="1"/>
  <c r="EU79" i="133"/>
  <c r="ET79" i="133"/>
  <c r="ES79" i="133"/>
  <c r="ER79" i="133"/>
  <c r="DF34" i="189" s="1"/>
  <c r="EQ79" i="133"/>
  <c r="DE34" i="189" s="1"/>
  <c r="EP79" i="133"/>
  <c r="DD34" i="189" s="1"/>
  <c r="EO79" i="133"/>
  <c r="DC34" i="189" s="1"/>
  <c r="EN79" i="133"/>
  <c r="DB34" i="189" s="1"/>
  <c r="EM79" i="133"/>
  <c r="AT84" i="133" l="1"/>
  <c r="AT85" i="133"/>
  <c r="AT86" i="133"/>
  <c r="AS79" i="133"/>
  <c r="AS80" i="133"/>
  <c r="AS83" i="133"/>
  <c r="AS85" i="133"/>
  <c r="AS86" i="133"/>
  <c r="AS87" i="133"/>
  <c r="AS81" i="133"/>
  <c r="AS82" i="133"/>
  <c r="AS84" i="133"/>
  <c r="AR79" i="133"/>
  <c r="DA34" i="189"/>
  <c r="AQ79" i="133"/>
  <c r="AQ80" i="133"/>
  <c r="DA46" i="189"/>
  <c r="AQ81" i="133"/>
  <c r="DA52" i="189"/>
  <c r="DA22" i="192"/>
  <c r="AQ82" i="133"/>
  <c r="AK22" i="191" s="1"/>
  <c r="DA38" i="192"/>
  <c r="AQ83" i="133"/>
  <c r="AK38" i="191" s="1"/>
  <c r="DA52" i="192"/>
  <c r="AQ84" i="133"/>
  <c r="AK52" i="191" s="1"/>
  <c r="DA12" i="190"/>
  <c r="AQ85" i="133"/>
  <c r="AK12" i="188" s="1"/>
  <c r="DA18" i="190"/>
  <c r="AQ86" i="133"/>
  <c r="AK18" i="188" s="1"/>
  <c r="DA24" i="190"/>
  <c r="AQ87" i="133"/>
  <c r="AK24" i="188" s="1"/>
  <c r="AR80" i="133"/>
  <c r="AR81" i="133"/>
  <c r="AR82" i="133"/>
  <c r="AL22" i="191" s="1"/>
  <c r="AR83" i="133"/>
  <c r="AL38" i="191" s="1"/>
  <c r="AR84" i="133"/>
  <c r="AL52" i="191" s="1"/>
  <c r="AR85" i="133"/>
  <c r="AR86" i="133"/>
  <c r="AL18" i="188" s="1"/>
  <c r="AR87" i="133"/>
  <c r="AL24" i="188" s="1"/>
  <c r="AU61" i="132"/>
  <c r="AT61" i="132"/>
  <c r="AS61" i="132"/>
  <c r="AR61" i="132"/>
  <c r="AU60" i="132"/>
  <c r="AT60" i="132"/>
  <c r="AS60" i="132"/>
  <c r="AR60" i="132"/>
  <c r="AU59" i="132"/>
  <c r="AT59" i="132"/>
  <c r="AS59" i="132"/>
  <c r="AR59" i="132"/>
  <c r="AU58" i="132"/>
  <c r="AT58" i="132"/>
  <c r="AS58" i="132"/>
  <c r="AR58" i="132"/>
  <c r="AU57" i="132"/>
  <c r="AT57" i="132"/>
  <c r="AS57" i="132"/>
  <c r="AR57" i="132"/>
  <c r="AU56" i="132"/>
  <c r="AT56" i="132"/>
  <c r="AS56" i="132"/>
  <c r="AR56" i="132"/>
  <c r="AU55" i="132"/>
  <c r="AT55" i="132"/>
  <c r="AS55" i="132"/>
  <c r="AR55" i="132"/>
  <c r="AU54" i="132"/>
  <c r="AT54" i="132"/>
  <c r="AS54" i="132"/>
  <c r="AR54" i="132"/>
  <c r="AU53" i="132"/>
  <c r="AT53" i="132"/>
  <c r="AS53" i="132"/>
  <c r="AR53" i="132"/>
  <c r="AU52" i="132"/>
  <c r="AT52" i="132"/>
  <c r="AS52" i="132"/>
  <c r="AR52" i="132"/>
  <c r="AU51" i="132"/>
  <c r="AT51" i="132"/>
  <c r="AS51" i="132"/>
  <c r="AR51" i="132"/>
  <c r="AU50" i="132"/>
  <c r="AT50" i="132"/>
  <c r="AS50" i="132"/>
  <c r="AR50" i="132"/>
  <c r="AU49" i="132"/>
  <c r="AT49" i="132"/>
  <c r="AS49" i="132"/>
  <c r="AR49" i="132"/>
  <c r="AU48" i="132"/>
  <c r="AT48" i="132"/>
  <c r="AS48" i="132"/>
  <c r="AR48" i="132"/>
  <c r="AU47" i="132"/>
  <c r="AT47" i="132"/>
  <c r="AS47" i="132"/>
  <c r="AR47" i="132"/>
  <c r="AU46" i="132"/>
  <c r="AT46" i="132"/>
  <c r="AS46" i="132"/>
  <c r="AR46" i="132"/>
  <c r="AU45" i="132"/>
  <c r="AT45" i="132"/>
  <c r="AS45" i="132"/>
  <c r="AR45" i="132"/>
  <c r="AU44" i="132"/>
  <c r="AT44" i="132"/>
  <c r="AS44" i="132"/>
  <c r="AR44" i="132"/>
  <c r="AU43" i="132"/>
  <c r="AT43" i="132"/>
  <c r="AS43" i="132"/>
  <c r="AR43" i="132"/>
  <c r="AU42" i="132"/>
  <c r="AT42" i="132"/>
  <c r="AS42" i="132"/>
  <c r="AR42" i="132"/>
  <c r="AU41" i="132"/>
  <c r="AT41" i="132"/>
  <c r="AS41" i="132"/>
  <c r="AR41" i="132"/>
  <c r="AU40" i="132"/>
  <c r="AT40" i="132"/>
  <c r="AS40" i="132"/>
  <c r="AR40" i="132"/>
  <c r="AU39" i="132"/>
  <c r="AT39" i="132"/>
  <c r="AS39" i="132"/>
  <c r="AR39" i="132"/>
  <c r="AU38" i="132"/>
  <c r="AT38" i="132"/>
  <c r="AS38" i="132"/>
  <c r="AR38" i="132"/>
  <c r="AU37" i="132"/>
  <c r="AT37" i="132"/>
  <c r="AS37" i="132"/>
  <c r="AR37" i="132"/>
  <c r="AU36" i="132"/>
  <c r="AT36" i="132"/>
  <c r="AS36" i="132"/>
  <c r="AR36" i="132"/>
  <c r="AU35" i="132"/>
  <c r="AT35" i="132"/>
  <c r="AS35" i="132"/>
  <c r="AR35" i="132"/>
  <c r="AU34" i="132"/>
  <c r="AT34" i="132"/>
  <c r="AS34" i="132"/>
  <c r="AR34" i="132"/>
  <c r="AU33" i="132"/>
  <c r="AT33" i="132"/>
  <c r="AS33" i="132"/>
  <c r="AR33" i="132"/>
  <c r="AU32" i="132"/>
  <c r="AT32" i="132"/>
  <c r="AS32" i="132"/>
  <c r="AR32" i="132"/>
  <c r="AU31" i="132"/>
  <c r="AT31" i="132"/>
  <c r="AS31" i="132"/>
  <c r="AR31" i="132"/>
  <c r="K23" i="132"/>
  <c r="K22" i="132"/>
  <c r="K21" i="132"/>
  <c r="K20" i="132"/>
  <c r="K19" i="132"/>
  <c r="K18" i="132"/>
  <c r="K17" i="132"/>
  <c r="K16" i="132"/>
  <c r="K15" i="132"/>
  <c r="K14" i="132"/>
  <c r="K13" i="132"/>
  <c r="K12" i="132"/>
  <c r="K11" i="132"/>
  <c r="K10" i="132"/>
  <c r="K9" i="132"/>
  <c r="K8" i="132"/>
  <c r="K7" i="132"/>
  <c r="K6" i="132"/>
  <c r="K5" i="132"/>
  <c r="K61" i="132"/>
  <c r="K60" i="132"/>
  <c r="K59" i="132"/>
  <c r="K58" i="132"/>
  <c r="K57" i="132"/>
  <c r="K56" i="132"/>
  <c r="K55" i="132"/>
  <c r="K54" i="132"/>
  <c r="K53" i="132"/>
  <c r="K52" i="132"/>
  <c r="K51" i="132"/>
  <c r="K50" i="132"/>
  <c r="K49" i="132"/>
  <c r="K48" i="132"/>
  <c r="K47" i="132"/>
  <c r="K46" i="132"/>
  <c r="K45" i="132"/>
  <c r="K44" i="132"/>
  <c r="K43" i="132"/>
  <c r="K42" i="132"/>
  <c r="K41" i="132"/>
  <c r="K40" i="132"/>
  <c r="K39" i="132"/>
  <c r="K38" i="132"/>
  <c r="K37" i="132"/>
  <c r="K36" i="132"/>
  <c r="K35" i="132"/>
  <c r="K34" i="132"/>
  <c r="K33" i="132"/>
  <c r="K32" i="132"/>
  <c r="K31" i="132"/>
  <c r="K30" i="132"/>
  <c r="AQ21" i="132"/>
  <c r="AP21" i="132"/>
  <c r="AO21" i="132"/>
  <c r="AN21" i="132"/>
  <c r="AM21" i="132"/>
  <c r="AL21" i="132"/>
  <c r="AK21" i="132"/>
  <c r="AJ21" i="132"/>
  <c r="AI21" i="132"/>
  <c r="AH21" i="132"/>
  <c r="AG21" i="132"/>
  <c r="AF21" i="132"/>
  <c r="AE21" i="132"/>
  <c r="AD21" i="132"/>
  <c r="AC21" i="132"/>
  <c r="AB21" i="132"/>
  <c r="AA21" i="132"/>
  <c r="S34" i="171" s="1"/>
  <c r="Z21" i="132"/>
  <c r="Y21" i="132"/>
  <c r="X21" i="132"/>
  <c r="W21" i="132"/>
  <c r="V21" i="132"/>
  <c r="U21" i="132"/>
  <c r="T21" i="132"/>
  <c r="K34" i="171" s="1"/>
  <c r="S21" i="132"/>
  <c r="I34" i="171" s="1"/>
  <c r="R21" i="132"/>
  <c r="H34" i="171" s="1"/>
  <c r="Q21" i="132"/>
  <c r="G34" i="171" s="1"/>
  <c r="P21" i="132"/>
  <c r="F34" i="171" s="1"/>
  <c r="O21" i="132"/>
  <c r="E34" i="171" s="1"/>
  <c r="N21" i="132"/>
  <c r="D34" i="171" s="1"/>
  <c r="M21" i="132"/>
  <c r="C34" i="171" s="1"/>
  <c r="L21" i="132"/>
  <c r="B34" i="171" s="1"/>
  <c r="J21" i="132"/>
  <c r="I34" i="172" s="1"/>
  <c r="I21" i="132"/>
  <c r="H34" i="172" s="1"/>
  <c r="H21" i="132"/>
  <c r="G34" i="172" s="1"/>
  <c r="G21" i="132"/>
  <c r="F34" i="172" s="1"/>
  <c r="F21" i="132"/>
  <c r="E34" i="172" s="1"/>
  <c r="E21" i="132"/>
  <c r="D34" i="172" s="1"/>
  <c r="D21" i="132"/>
  <c r="C34" i="172" s="1"/>
  <c r="AU23" i="132"/>
  <c r="AT23" i="132"/>
  <c r="AS23" i="132"/>
  <c r="AR23" i="132"/>
  <c r="AU22" i="132"/>
  <c r="AT22" i="132"/>
  <c r="AS22" i="132"/>
  <c r="AR22" i="132"/>
  <c r="AU21" i="132"/>
  <c r="AT21" i="132"/>
  <c r="AS21" i="132"/>
  <c r="AR21" i="132"/>
  <c r="AU20" i="132"/>
  <c r="AT20" i="132"/>
  <c r="AS20" i="132"/>
  <c r="AR20" i="132"/>
  <c r="AU19" i="132"/>
  <c r="AT19" i="132"/>
  <c r="AS19" i="132"/>
  <c r="AR19" i="132"/>
  <c r="AU18" i="132"/>
  <c r="AT18" i="132"/>
  <c r="AS18" i="132"/>
  <c r="AR18" i="132"/>
  <c r="AU17" i="132"/>
  <c r="AT17" i="132"/>
  <c r="AS17" i="132"/>
  <c r="AR17" i="132"/>
  <c r="AU16" i="132"/>
  <c r="AT16" i="132"/>
  <c r="AS16" i="132"/>
  <c r="AR16" i="132"/>
  <c r="AU15" i="132"/>
  <c r="AT15" i="132"/>
  <c r="AS15" i="132"/>
  <c r="AR15" i="132"/>
  <c r="AU14" i="132"/>
  <c r="AT14" i="132"/>
  <c r="AS14" i="132"/>
  <c r="AR14" i="132"/>
  <c r="AU13" i="132"/>
  <c r="AT13" i="132"/>
  <c r="AS13" i="132"/>
  <c r="AR13" i="132"/>
  <c r="AU12" i="132"/>
  <c r="AT12" i="132"/>
  <c r="AS12" i="132"/>
  <c r="AR12" i="132"/>
  <c r="AU11" i="132"/>
  <c r="AT11" i="132"/>
  <c r="AS11" i="132"/>
  <c r="AR11" i="132"/>
  <c r="AU10" i="132"/>
  <c r="AT10" i="132"/>
  <c r="AS10" i="132"/>
  <c r="AR10" i="132"/>
  <c r="AU9" i="132"/>
  <c r="AT9" i="132"/>
  <c r="AS9" i="132"/>
  <c r="AR9" i="132"/>
  <c r="AU8" i="132"/>
  <c r="AT8" i="132"/>
  <c r="AS8" i="132"/>
  <c r="AR8" i="132"/>
  <c r="AU7" i="132"/>
  <c r="AT7" i="132"/>
  <c r="AS7" i="132"/>
  <c r="AR7" i="132"/>
  <c r="AU6" i="132"/>
  <c r="AT6" i="132"/>
  <c r="AS6" i="132"/>
  <c r="AR6" i="132"/>
  <c r="AQ5" i="132"/>
  <c r="AE16" i="153"/>
  <c r="G16" i="153"/>
  <c r="AH18" i="153"/>
  <c r="AG18" i="153"/>
  <c r="AF18" i="153"/>
  <c r="AH16" i="153"/>
  <c r="AG16" i="153"/>
  <c r="AF16" i="153"/>
  <c r="AH10" i="153"/>
  <c r="AG10" i="153"/>
  <c r="AF10" i="153"/>
  <c r="AH20" i="153"/>
  <c r="AG20" i="153"/>
  <c r="AF20" i="153"/>
  <c r="AH12" i="153"/>
  <c r="AG12" i="153"/>
  <c r="AF12" i="153"/>
  <c r="AH8" i="153"/>
  <c r="AG8" i="153"/>
  <c r="AF8" i="153"/>
  <c r="AH14" i="153"/>
  <c r="AG14" i="153"/>
  <c r="AF14" i="153"/>
  <c r="AH22" i="153"/>
  <c r="AG22" i="153"/>
  <c r="AF22" i="153"/>
  <c r="AH24" i="153"/>
  <c r="AG24" i="153"/>
  <c r="AF24" i="153"/>
  <c r="H24" i="153"/>
  <c r="I24" i="153"/>
  <c r="H22" i="153"/>
  <c r="I22" i="153"/>
  <c r="H14" i="153"/>
  <c r="I14" i="153"/>
  <c r="H8" i="153"/>
  <c r="I8" i="153"/>
  <c r="H12" i="153"/>
  <c r="I12" i="153"/>
  <c r="H20" i="153"/>
  <c r="I20" i="153"/>
  <c r="H10" i="153"/>
  <c r="I10" i="153"/>
  <c r="H16" i="153"/>
  <c r="I16" i="153"/>
  <c r="H18" i="153"/>
  <c r="I18" i="153"/>
  <c r="G18" i="153"/>
  <c r="G38" i="199"/>
  <c r="F18" i="153" s="1"/>
  <c r="F38" i="199"/>
  <c r="E18" i="153" s="1"/>
  <c r="E38" i="199"/>
  <c r="D18" i="153" s="1"/>
  <c r="D38" i="199"/>
  <c r="C18" i="153" s="1"/>
  <c r="C38" i="199"/>
  <c r="B18" i="153" s="1"/>
  <c r="G22" i="153"/>
  <c r="G37" i="199"/>
  <c r="F22" i="153" s="1"/>
  <c r="F37" i="199"/>
  <c r="E22" i="153" s="1"/>
  <c r="E37" i="199"/>
  <c r="D22" i="153" s="1"/>
  <c r="D37" i="199"/>
  <c r="C22" i="153" s="1"/>
  <c r="C37" i="199"/>
  <c r="B22" i="153" s="1"/>
  <c r="G24" i="153"/>
  <c r="G36" i="199"/>
  <c r="F24" i="153" s="1"/>
  <c r="F36" i="199"/>
  <c r="E24" i="153" s="1"/>
  <c r="E36" i="199"/>
  <c r="D24" i="153" s="1"/>
  <c r="D36" i="199"/>
  <c r="C24" i="153" s="1"/>
  <c r="C36" i="199"/>
  <c r="B24" i="153" s="1"/>
  <c r="G20" i="153"/>
  <c r="G35" i="199"/>
  <c r="F20" i="153" s="1"/>
  <c r="F35" i="199"/>
  <c r="E20" i="153" s="1"/>
  <c r="E35" i="199"/>
  <c r="D20" i="153" s="1"/>
  <c r="D35" i="199"/>
  <c r="C20" i="153" s="1"/>
  <c r="C35" i="199"/>
  <c r="B20" i="153" s="1"/>
  <c r="G12" i="153"/>
  <c r="G34" i="199"/>
  <c r="F12" i="153" s="1"/>
  <c r="F34" i="199"/>
  <c r="E12" i="153" s="1"/>
  <c r="E34" i="199"/>
  <c r="D12" i="153" s="1"/>
  <c r="D34" i="199"/>
  <c r="C12" i="153" s="1"/>
  <c r="C34" i="199"/>
  <c r="B12" i="153" s="1"/>
  <c r="G8" i="153"/>
  <c r="G33" i="199"/>
  <c r="F8" i="153" s="1"/>
  <c r="F33" i="199"/>
  <c r="E8" i="153" s="1"/>
  <c r="E33" i="199"/>
  <c r="D8" i="153" s="1"/>
  <c r="D33" i="199"/>
  <c r="C8" i="153" s="1"/>
  <c r="C33" i="199"/>
  <c r="B8" i="153" s="1"/>
  <c r="G14" i="153"/>
  <c r="G32" i="199"/>
  <c r="F14" i="153" s="1"/>
  <c r="F32" i="199"/>
  <c r="E14" i="153" s="1"/>
  <c r="E32" i="199"/>
  <c r="D14" i="153" s="1"/>
  <c r="D32" i="199"/>
  <c r="C14" i="153" s="1"/>
  <c r="C32" i="199"/>
  <c r="B14" i="153" s="1"/>
  <c r="G10" i="153"/>
  <c r="G31" i="199"/>
  <c r="F10" i="153" s="1"/>
  <c r="F31" i="199"/>
  <c r="E10" i="153" s="1"/>
  <c r="E31" i="199"/>
  <c r="D10" i="153" s="1"/>
  <c r="D31" i="199"/>
  <c r="C10" i="153" s="1"/>
  <c r="C31" i="199"/>
  <c r="B10" i="153" s="1"/>
  <c r="B16" i="153"/>
  <c r="V15" i="199"/>
  <c r="AD16" i="153" s="1"/>
  <c r="U15" i="199"/>
  <c r="AC16" i="153" s="1"/>
  <c r="T15" i="199"/>
  <c r="AB16" i="153" s="1"/>
  <c r="S15" i="199"/>
  <c r="AA16" i="153" s="1"/>
  <c r="R15" i="199"/>
  <c r="Z16" i="153" s="1"/>
  <c r="Q15" i="199"/>
  <c r="Y16" i="153" s="1"/>
  <c r="P15" i="199"/>
  <c r="X16" i="153" s="1"/>
  <c r="O15" i="199"/>
  <c r="W16" i="153" s="1"/>
  <c r="N15" i="199"/>
  <c r="V16" i="153" s="1"/>
  <c r="M15" i="199"/>
  <c r="U16" i="153" s="1"/>
  <c r="L15" i="199"/>
  <c r="T16" i="153" s="1"/>
  <c r="K15" i="199"/>
  <c r="S16" i="153" s="1"/>
  <c r="J15" i="199"/>
  <c r="R16" i="153" s="1"/>
  <c r="I15" i="199"/>
  <c r="Q16" i="153" s="1"/>
  <c r="H15" i="199"/>
  <c r="P16" i="153" s="1"/>
  <c r="G15" i="199"/>
  <c r="O16" i="153" s="1"/>
  <c r="AL12" i="188" l="1"/>
  <c r="AL62" i="191"/>
  <c r="W24" i="199"/>
  <c r="C16" i="153"/>
  <c r="E16" i="153"/>
  <c r="F16" i="153"/>
  <c r="D16" i="153"/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K108" i="103"/>
  <c r="H108" i="103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N107" i="103" s="1"/>
  <c r="H106" i="103"/>
  <c r="K106" i="103" s="1"/>
  <c r="F106" i="103"/>
  <c r="S106" i="103" s="1"/>
  <c r="D106" i="103"/>
  <c r="R105" i="103"/>
  <c r="M105" i="103"/>
  <c r="N105" i="103" s="1"/>
  <c r="H105" i="103"/>
  <c r="K105" i="103" s="1"/>
  <c r="F105" i="103"/>
  <c r="S105" i="103" s="1"/>
  <c r="D105" i="103"/>
  <c r="R104" i="103"/>
  <c r="P104" i="103"/>
  <c r="M104" i="103"/>
  <c r="H104" i="103"/>
  <c r="K104" i="103" s="1"/>
  <c r="F104" i="103"/>
  <c r="G105" i="103" s="1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G102" i="103" s="1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EL87" i="133"/>
  <c r="CZ24" i="190" s="1"/>
  <c r="EK87" i="133"/>
  <c r="CY24" i="190" s="1"/>
  <c r="EJ87" i="133"/>
  <c r="EI87" i="133"/>
  <c r="CW24" i="190" s="1"/>
  <c r="EH87" i="133"/>
  <c r="CV24" i="190" s="1"/>
  <c r="EG87" i="133"/>
  <c r="EF87" i="133"/>
  <c r="CT24" i="190" s="1"/>
  <c r="EE87" i="133"/>
  <c r="CS24" i="190" s="1"/>
  <c r="ED87" i="133"/>
  <c r="EC87" i="133"/>
  <c r="CQ24" i="190" s="1"/>
  <c r="EB87" i="133"/>
  <c r="EA87" i="133"/>
  <c r="DZ87" i="133"/>
  <c r="CN24" i="190" s="1"/>
  <c r="DY87" i="133"/>
  <c r="CM24" i="190" s="1"/>
  <c r="DX87" i="133"/>
  <c r="DW87" i="133"/>
  <c r="CK24" i="190" s="1"/>
  <c r="DV87" i="133"/>
  <c r="CJ24" i="190" s="1"/>
  <c r="DU87" i="133"/>
  <c r="DT87" i="133"/>
  <c r="CH24" i="190" s="1"/>
  <c r="DS87" i="133"/>
  <c r="CG24" i="190" s="1"/>
  <c r="DR87" i="133"/>
  <c r="DQ87" i="133"/>
  <c r="CC24" i="190" s="1"/>
  <c r="DP87" i="133"/>
  <c r="CB24" i="190" s="1"/>
  <c r="DO87" i="133"/>
  <c r="DN87" i="133"/>
  <c r="BZ24" i="190" s="1"/>
  <c r="DM87" i="133"/>
  <c r="BY24" i="190" s="1"/>
  <c r="DL87" i="133"/>
  <c r="DK87" i="133"/>
  <c r="BW24" i="190" s="1"/>
  <c r="DJ87" i="133"/>
  <c r="BV24" i="190" s="1"/>
  <c r="DI87" i="133"/>
  <c r="DH87" i="133"/>
  <c r="BT24" i="190" s="1"/>
  <c r="DG87" i="133"/>
  <c r="BS24" i="190" s="1"/>
  <c r="DF87" i="133"/>
  <c r="DE87" i="133"/>
  <c r="BQ24" i="190" s="1"/>
  <c r="DD87" i="133"/>
  <c r="BP24" i="190" s="1"/>
  <c r="DC87" i="133"/>
  <c r="DB87" i="133"/>
  <c r="BN24" i="190" s="1"/>
  <c r="DA87" i="133"/>
  <c r="BM24" i="190" s="1"/>
  <c r="CZ87" i="133"/>
  <c r="CY87" i="133"/>
  <c r="BK24" i="190" s="1"/>
  <c r="CX87" i="133"/>
  <c r="BJ24" i="190" s="1"/>
  <c r="CW87" i="133"/>
  <c r="CV87" i="133"/>
  <c r="BH24" i="190" s="1"/>
  <c r="CU87" i="133"/>
  <c r="BG24" i="190" s="1"/>
  <c r="CT87" i="133"/>
  <c r="CS87" i="133"/>
  <c r="BE24" i="190" s="1"/>
  <c r="CR87" i="133"/>
  <c r="BB24" i="190" s="1"/>
  <c r="CQ87" i="133"/>
  <c r="CP87" i="133"/>
  <c r="AZ24" i="190" s="1"/>
  <c r="CO87" i="133"/>
  <c r="AY24" i="190" s="1"/>
  <c r="CN87" i="133"/>
  <c r="CM87" i="133"/>
  <c r="AW24" i="190" s="1"/>
  <c r="CL87" i="133"/>
  <c r="AV24" i="190" s="1"/>
  <c r="CK87" i="133"/>
  <c r="CJ87" i="133"/>
  <c r="AT24" i="190" s="1"/>
  <c r="CI87" i="133"/>
  <c r="AS24" i="190" s="1"/>
  <c r="CH87" i="133"/>
  <c r="CG87" i="133"/>
  <c r="AQ24" i="190" s="1"/>
  <c r="CF87" i="133"/>
  <c r="AP24" i="190" s="1"/>
  <c r="CE87" i="133"/>
  <c r="CD87" i="133"/>
  <c r="AN24" i="190" s="1"/>
  <c r="CC87" i="133"/>
  <c r="AM24" i="190" s="1"/>
  <c r="CB87" i="133"/>
  <c r="CA87" i="133"/>
  <c r="AK24" i="190" s="1"/>
  <c r="BZ87" i="133"/>
  <c r="AJ24" i="190" s="1"/>
  <c r="BY87" i="133"/>
  <c r="BX87" i="133"/>
  <c r="AH24" i="190" s="1"/>
  <c r="BW87" i="133"/>
  <c r="AG24" i="190" s="1"/>
  <c r="BV87" i="133"/>
  <c r="BU87" i="133"/>
  <c r="AE24" i="190" s="1"/>
  <c r="BT87" i="133"/>
  <c r="AD24" i="190" s="1"/>
  <c r="BS87" i="133"/>
  <c r="BR87" i="133"/>
  <c r="Z24" i="190" s="1"/>
  <c r="BQ87" i="133"/>
  <c r="Y24" i="190" s="1"/>
  <c r="BP87" i="133"/>
  <c r="BO87" i="133"/>
  <c r="W24" i="190" s="1"/>
  <c r="BN87" i="133"/>
  <c r="V24" i="190" s="1"/>
  <c r="BM87" i="133"/>
  <c r="BL87" i="133"/>
  <c r="T24" i="190" s="1"/>
  <c r="BK87" i="133"/>
  <c r="S24" i="190" s="1"/>
  <c r="BJ87" i="133"/>
  <c r="BI87" i="133"/>
  <c r="Q24" i="190" s="1"/>
  <c r="BH87" i="133"/>
  <c r="P24" i="190" s="1"/>
  <c r="BG87" i="133"/>
  <c r="BF87" i="133"/>
  <c r="N24" i="190" s="1"/>
  <c r="BE87" i="133"/>
  <c r="M24" i="190" s="1"/>
  <c r="BD87" i="133"/>
  <c r="BC87" i="133"/>
  <c r="K24" i="190" s="1"/>
  <c r="BB87" i="133"/>
  <c r="J24" i="190" s="1"/>
  <c r="BA87" i="133"/>
  <c r="AZ87" i="133"/>
  <c r="H24" i="190" s="1"/>
  <c r="AY87" i="133"/>
  <c r="G24" i="190" s="1"/>
  <c r="AX87" i="133"/>
  <c r="AW87" i="133"/>
  <c r="E24" i="190" s="1"/>
  <c r="AV87" i="133"/>
  <c r="EL86" i="133"/>
  <c r="CZ18" i="190" s="1"/>
  <c r="EK86" i="133"/>
  <c r="CY18" i="190" s="1"/>
  <c r="EJ86" i="133"/>
  <c r="EI86" i="133"/>
  <c r="CW18" i="190" s="1"/>
  <c r="EH86" i="133"/>
  <c r="CV18" i="190" s="1"/>
  <c r="EG86" i="133"/>
  <c r="EF86" i="133"/>
  <c r="CT18" i="190" s="1"/>
  <c r="EE86" i="133"/>
  <c r="CS18" i="190" s="1"/>
  <c r="ED86" i="133"/>
  <c r="EC86" i="133"/>
  <c r="CQ18" i="190" s="1"/>
  <c r="EB86" i="133"/>
  <c r="EA86" i="133"/>
  <c r="DZ86" i="133"/>
  <c r="CN18" i="190" s="1"/>
  <c r="DY86" i="133"/>
  <c r="CM18" i="190" s="1"/>
  <c r="DX86" i="133"/>
  <c r="DW86" i="133"/>
  <c r="CK18" i="190" s="1"/>
  <c r="DV86" i="133"/>
  <c r="CJ18" i="190" s="1"/>
  <c r="DU86" i="133"/>
  <c r="DT86" i="133"/>
  <c r="CH18" i="190" s="1"/>
  <c r="DS86" i="133"/>
  <c r="CG18" i="190" s="1"/>
  <c r="DR86" i="133"/>
  <c r="DQ86" i="133"/>
  <c r="CC18" i="190" s="1"/>
  <c r="DP86" i="133"/>
  <c r="CB18" i="190" s="1"/>
  <c r="DO86" i="133"/>
  <c r="DN86" i="133"/>
  <c r="BZ18" i="190" s="1"/>
  <c r="DM86" i="133"/>
  <c r="BY18" i="190" s="1"/>
  <c r="DL86" i="133"/>
  <c r="DK86" i="133"/>
  <c r="BW18" i="190" s="1"/>
  <c r="DJ86" i="133"/>
  <c r="BV18" i="190" s="1"/>
  <c r="DI86" i="133"/>
  <c r="DH86" i="133"/>
  <c r="BT18" i="190" s="1"/>
  <c r="DG86" i="133"/>
  <c r="BS18" i="190" s="1"/>
  <c r="DF86" i="133"/>
  <c r="DE86" i="133"/>
  <c r="BQ18" i="190" s="1"/>
  <c r="DD86" i="133"/>
  <c r="BP18" i="190" s="1"/>
  <c r="DC86" i="133"/>
  <c r="DB86" i="133"/>
  <c r="BN18" i="190" s="1"/>
  <c r="DA86" i="133"/>
  <c r="BM18" i="190" s="1"/>
  <c r="CZ86" i="133"/>
  <c r="CY86" i="133"/>
  <c r="BK18" i="190" s="1"/>
  <c r="CX86" i="133"/>
  <c r="BJ18" i="190" s="1"/>
  <c r="CW86" i="133"/>
  <c r="CV86" i="133"/>
  <c r="BH18" i="190" s="1"/>
  <c r="CU86" i="133"/>
  <c r="BG18" i="190" s="1"/>
  <c r="CT86" i="133"/>
  <c r="CS86" i="133"/>
  <c r="BE18" i="190" s="1"/>
  <c r="CR86" i="133"/>
  <c r="BB18" i="190" s="1"/>
  <c r="CQ86" i="133"/>
  <c r="CP86" i="133"/>
  <c r="AZ18" i="190" s="1"/>
  <c r="CO86" i="133"/>
  <c r="AY18" i="190" s="1"/>
  <c r="CN86" i="133"/>
  <c r="CM86" i="133"/>
  <c r="AW18" i="190" s="1"/>
  <c r="CL86" i="133"/>
  <c r="AV18" i="190" s="1"/>
  <c r="CK86" i="133"/>
  <c r="CJ86" i="133"/>
  <c r="AT18" i="190" s="1"/>
  <c r="CI86" i="133"/>
  <c r="AS18" i="190" s="1"/>
  <c r="CH86" i="133"/>
  <c r="CG86" i="133"/>
  <c r="AQ18" i="190" s="1"/>
  <c r="CF86" i="133"/>
  <c r="AP18" i="190" s="1"/>
  <c r="CE86" i="133"/>
  <c r="CD86" i="133"/>
  <c r="AN18" i="190" s="1"/>
  <c r="CC86" i="133"/>
  <c r="AM18" i="190" s="1"/>
  <c r="CB86" i="133"/>
  <c r="CA86" i="133"/>
  <c r="AK18" i="190" s="1"/>
  <c r="BZ86" i="133"/>
  <c r="AJ18" i="190" s="1"/>
  <c r="BY86" i="133"/>
  <c r="BX86" i="133"/>
  <c r="AH18" i="190" s="1"/>
  <c r="BW86" i="133"/>
  <c r="AG18" i="190" s="1"/>
  <c r="BV86" i="133"/>
  <c r="BU86" i="133"/>
  <c r="AE18" i="190" s="1"/>
  <c r="BT86" i="133"/>
  <c r="AD18" i="190" s="1"/>
  <c r="BS86" i="133"/>
  <c r="BR86" i="133"/>
  <c r="Z18" i="190" s="1"/>
  <c r="BQ86" i="133"/>
  <c r="Y18" i="190" s="1"/>
  <c r="BP86" i="133"/>
  <c r="BO86" i="133"/>
  <c r="W18" i="190" s="1"/>
  <c r="BN86" i="133"/>
  <c r="V18" i="190" s="1"/>
  <c r="BM86" i="133"/>
  <c r="BL86" i="133"/>
  <c r="T18" i="190" s="1"/>
  <c r="BK86" i="133"/>
  <c r="S18" i="190" s="1"/>
  <c r="BJ86" i="133"/>
  <c r="BI86" i="133"/>
  <c r="Q18" i="190" s="1"/>
  <c r="BH86" i="133"/>
  <c r="P18" i="190" s="1"/>
  <c r="BG86" i="133"/>
  <c r="BF86" i="133"/>
  <c r="N18" i="190" s="1"/>
  <c r="BE86" i="133"/>
  <c r="M18" i="190" s="1"/>
  <c r="BD86" i="133"/>
  <c r="BC86" i="133"/>
  <c r="K18" i="190" s="1"/>
  <c r="BB86" i="133"/>
  <c r="J18" i="190" s="1"/>
  <c r="BA86" i="133"/>
  <c r="AZ86" i="133"/>
  <c r="H18" i="190" s="1"/>
  <c r="AY86" i="133"/>
  <c r="G18" i="190" s="1"/>
  <c r="AX86" i="133"/>
  <c r="AW86" i="133"/>
  <c r="E18" i="190" s="1"/>
  <c r="AV86" i="133"/>
  <c r="EL85" i="133"/>
  <c r="CZ12" i="190" s="1"/>
  <c r="EK85" i="133"/>
  <c r="CY12" i="190" s="1"/>
  <c r="EJ85" i="133"/>
  <c r="EI85" i="133"/>
  <c r="CW12" i="190" s="1"/>
  <c r="EH85" i="133"/>
  <c r="CV12" i="190" s="1"/>
  <c r="EG85" i="133"/>
  <c r="EF85" i="133"/>
  <c r="CT12" i="190" s="1"/>
  <c r="EE85" i="133"/>
  <c r="CS12" i="190" s="1"/>
  <c r="ED85" i="133"/>
  <c r="EC85" i="133"/>
  <c r="CQ12" i="190" s="1"/>
  <c r="EB85" i="133"/>
  <c r="EA85" i="133"/>
  <c r="DZ85" i="133"/>
  <c r="CN12" i="190" s="1"/>
  <c r="DY85" i="133"/>
  <c r="CM12" i="190" s="1"/>
  <c r="DX85" i="133"/>
  <c r="DW85" i="133"/>
  <c r="CK12" i="190" s="1"/>
  <c r="DV85" i="133"/>
  <c r="CJ12" i="190" s="1"/>
  <c r="DU85" i="133"/>
  <c r="DT85" i="133"/>
  <c r="CH12" i="190" s="1"/>
  <c r="DS85" i="133"/>
  <c r="CG12" i="190" s="1"/>
  <c r="DR85" i="133"/>
  <c r="DQ85" i="133"/>
  <c r="CC12" i="190" s="1"/>
  <c r="DP85" i="133"/>
  <c r="CB12" i="190" s="1"/>
  <c r="DO85" i="133"/>
  <c r="DN85" i="133"/>
  <c r="BZ12" i="190" s="1"/>
  <c r="DM85" i="133"/>
  <c r="BY12" i="190" s="1"/>
  <c r="DL85" i="133"/>
  <c r="DK85" i="133"/>
  <c r="BW12" i="190" s="1"/>
  <c r="DJ85" i="133"/>
  <c r="BV12" i="190" s="1"/>
  <c r="DI85" i="133"/>
  <c r="DH85" i="133"/>
  <c r="BT12" i="190" s="1"/>
  <c r="DG85" i="133"/>
  <c r="BS12" i="190" s="1"/>
  <c r="DF85" i="133"/>
  <c r="DE85" i="133"/>
  <c r="BQ12" i="190" s="1"/>
  <c r="DD85" i="133"/>
  <c r="BP12" i="190" s="1"/>
  <c r="DC85" i="133"/>
  <c r="DB85" i="133"/>
  <c r="BN12" i="190" s="1"/>
  <c r="DA85" i="133"/>
  <c r="BM12" i="190" s="1"/>
  <c r="CZ85" i="133"/>
  <c r="CY85" i="133"/>
  <c r="BK12" i="190" s="1"/>
  <c r="CX85" i="133"/>
  <c r="BJ12" i="190" s="1"/>
  <c r="CW85" i="133"/>
  <c r="CV85" i="133"/>
  <c r="BH12" i="190" s="1"/>
  <c r="CU85" i="133"/>
  <c r="BG12" i="190" s="1"/>
  <c r="CT85" i="133"/>
  <c r="CS85" i="133"/>
  <c r="BE12" i="190" s="1"/>
  <c r="CR85" i="133"/>
  <c r="BB12" i="190" s="1"/>
  <c r="CQ85" i="133"/>
  <c r="CP85" i="133"/>
  <c r="AZ12" i="190" s="1"/>
  <c r="CO85" i="133"/>
  <c r="AY12" i="190" s="1"/>
  <c r="CN85" i="133"/>
  <c r="CM85" i="133"/>
  <c r="AW12" i="190" s="1"/>
  <c r="CL85" i="133"/>
  <c r="AV12" i="190" s="1"/>
  <c r="CK85" i="133"/>
  <c r="CJ85" i="133"/>
  <c r="AT12" i="190" s="1"/>
  <c r="CI85" i="133"/>
  <c r="AS12" i="190" s="1"/>
  <c r="CH85" i="133"/>
  <c r="CG85" i="133"/>
  <c r="AQ12" i="190" s="1"/>
  <c r="CF85" i="133"/>
  <c r="AP12" i="190" s="1"/>
  <c r="CE85" i="133"/>
  <c r="CD85" i="133"/>
  <c r="AN12" i="190" s="1"/>
  <c r="CC85" i="133"/>
  <c r="AM12" i="190" s="1"/>
  <c r="CB85" i="133"/>
  <c r="CA85" i="133"/>
  <c r="AK12" i="190" s="1"/>
  <c r="BZ85" i="133"/>
  <c r="AJ12" i="190" s="1"/>
  <c r="BY85" i="133"/>
  <c r="BX85" i="133"/>
  <c r="AH12" i="190" s="1"/>
  <c r="BW85" i="133"/>
  <c r="AG12" i="190" s="1"/>
  <c r="BV85" i="133"/>
  <c r="BU85" i="133"/>
  <c r="AE12" i="190" s="1"/>
  <c r="BT85" i="133"/>
  <c r="AD12" i="190" s="1"/>
  <c r="BS85" i="133"/>
  <c r="BR85" i="133"/>
  <c r="Z12" i="190" s="1"/>
  <c r="BQ85" i="133"/>
  <c r="Y12" i="190" s="1"/>
  <c r="BP85" i="133"/>
  <c r="BO85" i="133"/>
  <c r="W12" i="190" s="1"/>
  <c r="BN85" i="133"/>
  <c r="V12" i="190" s="1"/>
  <c r="BM85" i="133"/>
  <c r="BL85" i="133"/>
  <c r="T12" i="190" s="1"/>
  <c r="BK85" i="133"/>
  <c r="S12" i="190" s="1"/>
  <c r="BJ85" i="133"/>
  <c r="BI85" i="133"/>
  <c r="Q12" i="190" s="1"/>
  <c r="BH85" i="133"/>
  <c r="P12" i="190" s="1"/>
  <c r="BG85" i="133"/>
  <c r="BF85" i="133"/>
  <c r="N12" i="190" s="1"/>
  <c r="BE85" i="133"/>
  <c r="M12" i="190" s="1"/>
  <c r="BD85" i="133"/>
  <c r="BC85" i="133"/>
  <c r="K12" i="190" s="1"/>
  <c r="BB85" i="133"/>
  <c r="J12" i="190" s="1"/>
  <c r="BA85" i="133"/>
  <c r="AZ85" i="133"/>
  <c r="H12" i="190" s="1"/>
  <c r="AY85" i="133"/>
  <c r="G12" i="190" s="1"/>
  <c r="AX85" i="133"/>
  <c r="AW85" i="133"/>
  <c r="E12" i="190" s="1"/>
  <c r="AV85" i="133"/>
  <c r="D12" i="190" s="1"/>
  <c r="EL84" i="133"/>
  <c r="CZ52" i="192" s="1"/>
  <c r="EK84" i="133"/>
  <c r="CY52" i="192" s="1"/>
  <c r="EJ84" i="133"/>
  <c r="EI84" i="133"/>
  <c r="CW52" i="192" s="1"/>
  <c r="EH84" i="133"/>
  <c r="CV52" i="192" s="1"/>
  <c r="EG84" i="133"/>
  <c r="EF84" i="133"/>
  <c r="CT52" i="192" s="1"/>
  <c r="EE84" i="133"/>
  <c r="CS52" i="192" s="1"/>
  <c r="ED84" i="133"/>
  <c r="EC84" i="133"/>
  <c r="CQ52" i="192" s="1"/>
  <c r="EB84" i="133"/>
  <c r="EA84" i="133"/>
  <c r="DZ84" i="133"/>
  <c r="CN52" i="192" s="1"/>
  <c r="DY84" i="133"/>
  <c r="CM52" i="192" s="1"/>
  <c r="DX84" i="133"/>
  <c r="DW84" i="133"/>
  <c r="CK52" i="192" s="1"/>
  <c r="DV84" i="133"/>
  <c r="CJ52" i="192" s="1"/>
  <c r="DU84" i="133"/>
  <c r="DT84" i="133"/>
  <c r="CH52" i="192" s="1"/>
  <c r="DS84" i="133"/>
  <c r="CG52" i="192" s="1"/>
  <c r="DR84" i="133"/>
  <c r="DQ84" i="133"/>
  <c r="CC52" i="192" s="1"/>
  <c r="DP84" i="133"/>
  <c r="CB52" i="192" s="1"/>
  <c r="DO84" i="133"/>
  <c r="DN84" i="133"/>
  <c r="BZ52" i="192" s="1"/>
  <c r="DM84" i="133"/>
  <c r="BY52" i="192" s="1"/>
  <c r="DL84" i="133"/>
  <c r="DK84" i="133"/>
  <c r="BW52" i="192" s="1"/>
  <c r="DJ84" i="133"/>
  <c r="BV52" i="192" s="1"/>
  <c r="DI84" i="133"/>
  <c r="DH84" i="133"/>
  <c r="BT52" i="192" s="1"/>
  <c r="DG84" i="133"/>
  <c r="BS52" i="192" s="1"/>
  <c r="DF84" i="133"/>
  <c r="DE84" i="133"/>
  <c r="BQ52" i="192" s="1"/>
  <c r="DD84" i="133"/>
  <c r="BP52" i="192" s="1"/>
  <c r="DC84" i="133"/>
  <c r="DB84" i="133"/>
  <c r="BN52" i="192" s="1"/>
  <c r="DA84" i="133"/>
  <c r="BM52" i="192" s="1"/>
  <c r="CZ84" i="133"/>
  <c r="CY84" i="133"/>
  <c r="BK52" i="192" s="1"/>
  <c r="CX84" i="133"/>
  <c r="BJ52" i="192" s="1"/>
  <c r="CW84" i="133"/>
  <c r="CV84" i="133"/>
  <c r="BH52" i="192" s="1"/>
  <c r="CU84" i="133"/>
  <c r="BG52" i="192" s="1"/>
  <c r="CT84" i="133"/>
  <c r="CS84" i="133"/>
  <c r="BE52" i="192" s="1"/>
  <c r="CR84" i="133"/>
  <c r="BB52" i="192" s="1"/>
  <c r="CQ84" i="133"/>
  <c r="CP84" i="133"/>
  <c r="AZ52" i="192" s="1"/>
  <c r="CO84" i="133"/>
  <c r="AY52" i="192" s="1"/>
  <c r="CN84" i="133"/>
  <c r="CM84" i="133"/>
  <c r="AW52" i="192" s="1"/>
  <c r="CL84" i="133"/>
  <c r="AV52" i="192" s="1"/>
  <c r="CK84" i="133"/>
  <c r="CJ84" i="133"/>
  <c r="AT52" i="192" s="1"/>
  <c r="CI84" i="133"/>
  <c r="AS52" i="192" s="1"/>
  <c r="CH84" i="133"/>
  <c r="CG84" i="133"/>
  <c r="AQ52" i="192" s="1"/>
  <c r="CF84" i="133"/>
  <c r="AP52" i="192" s="1"/>
  <c r="CE84" i="133"/>
  <c r="CD84" i="133"/>
  <c r="AN52" i="192" s="1"/>
  <c r="CC84" i="133"/>
  <c r="AM52" i="192" s="1"/>
  <c r="CB84" i="133"/>
  <c r="CA84" i="133"/>
  <c r="AK52" i="192" s="1"/>
  <c r="BZ84" i="133"/>
  <c r="AJ52" i="192" s="1"/>
  <c r="BY84" i="133"/>
  <c r="BX84" i="133"/>
  <c r="AH52" i="192" s="1"/>
  <c r="BW84" i="133"/>
  <c r="AG52" i="192" s="1"/>
  <c r="BV84" i="133"/>
  <c r="BU84" i="133"/>
  <c r="AE52" i="192" s="1"/>
  <c r="BT84" i="133"/>
  <c r="AD52" i="192" s="1"/>
  <c r="BS84" i="133"/>
  <c r="BR84" i="133"/>
  <c r="Z52" i="192" s="1"/>
  <c r="BQ84" i="133"/>
  <c r="Y52" i="192" s="1"/>
  <c r="BP84" i="133"/>
  <c r="BO84" i="133"/>
  <c r="W52" i="192" s="1"/>
  <c r="BN84" i="133"/>
  <c r="V52" i="192" s="1"/>
  <c r="BM84" i="133"/>
  <c r="BL84" i="133"/>
  <c r="T52" i="192" s="1"/>
  <c r="BK84" i="133"/>
  <c r="S52" i="192" s="1"/>
  <c r="BJ84" i="133"/>
  <c r="BI84" i="133"/>
  <c r="Q52" i="192" s="1"/>
  <c r="BH84" i="133"/>
  <c r="P52" i="192" s="1"/>
  <c r="BG84" i="133"/>
  <c r="BF84" i="133"/>
  <c r="N52" i="192" s="1"/>
  <c r="BE84" i="133"/>
  <c r="M52" i="192" s="1"/>
  <c r="BD84" i="133"/>
  <c r="BC84" i="133"/>
  <c r="K52" i="192" s="1"/>
  <c r="BB84" i="133"/>
  <c r="J52" i="192" s="1"/>
  <c r="BA84" i="133"/>
  <c r="AZ84" i="133"/>
  <c r="AW84" i="133"/>
  <c r="E52" i="192" s="1"/>
  <c r="AV84" i="133"/>
  <c r="D52" i="192" s="1"/>
  <c r="EL83" i="133"/>
  <c r="CZ38" i="192" s="1"/>
  <c r="EK83" i="133"/>
  <c r="CY38" i="192" s="1"/>
  <c r="EJ83" i="133"/>
  <c r="EI83" i="133"/>
  <c r="CW38" i="192" s="1"/>
  <c r="EH83" i="133"/>
  <c r="CV38" i="192" s="1"/>
  <c r="EG83" i="133"/>
  <c r="EF83" i="133"/>
  <c r="CT38" i="192" s="1"/>
  <c r="EE83" i="133"/>
  <c r="CS38" i="192" s="1"/>
  <c r="ED83" i="133"/>
  <c r="EC83" i="133"/>
  <c r="CQ38" i="192" s="1"/>
  <c r="EB83" i="133"/>
  <c r="EA83" i="133"/>
  <c r="DZ83" i="133"/>
  <c r="CN38" i="192" s="1"/>
  <c r="DY83" i="133"/>
  <c r="CM38" i="192" s="1"/>
  <c r="DX83" i="133"/>
  <c r="DW83" i="133"/>
  <c r="CK38" i="192" s="1"/>
  <c r="DV83" i="133"/>
  <c r="CJ38" i="192" s="1"/>
  <c r="DU83" i="133"/>
  <c r="DT83" i="133"/>
  <c r="CH38" i="192" s="1"/>
  <c r="DS83" i="133"/>
  <c r="CG38" i="192" s="1"/>
  <c r="DR83" i="133"/>
  <c r="DQ83" i="133"/>
  <c r="CC38" i="192" s="1"/>
  <c r="DP83" i="133"/>
  <c r="CB38" i="192" s="1"/>
  <c r="DO83" i="133"/>
  <c r="DN83" i="133"/>
  <c r="BZ38" i="192" s="1"/>
  <c r="DM83" i="133"/>
  <c r="BY38" i="192" s="1"/>
  <c r="DL83" i="133"/>
  <c r="DK83" i="133"/>
  <c r="BW38" i="192" s="1"/>
  <c r="DJ83" i="133"/>
  <c r="BV38" i="192" s="1"/>
  <c r="DI83" i="133"/>
  <c r="DH83" i="133"/>
  <c r="BT38" i="192" s="1"/>
  <c r="DG83" i="133"/>
  <c r="BS38" i="192" s="1"/>
  <c r="DF83" i="133"/>
  <c r="DE83" i="133"/>
  <c r="BQ38" i="192" s="1"/>
  <c r="DD83" i="133"/>
  <c r="BP38" i="192" s="1"/>
  <c r="DC83" i="133"/>
  <c r="DB83" i="133"/>
  <c r="BN38" i="192" s="1"/>
  <c r="DA83" i="133"/>
  <c r="BM38" i="192" s="1"/>
  <c r="CZ83" i="133"/>
  <c r="CY83" i="133"/>
  <c r="BK38" i="192" s="1"/>
  <c r="CX83" i="133"/>
  <c r="BJ38" i="192" s="1"/>
  <c r="CW83" i="133"/>
  <c r="CV83" i="133"/>
  <c r="BH38" i="192" s="1"/>
  <c r="CU83" i="133"/>
  <c r="BG38" i="192" s="1"/>
  <c r="CT83" i="133"/>
  <c r="CS83" i="133"/>
  <c r="BE38" i="192" s="1"/>
  <c r="CR83" i="133"/>
  <c r="BB38" i="192" s="1"/>
  <c r="CQ83" i="133"/>
  <c r="CP83" i="133"/>
  <c r="AZ38" i="192" s="1"/>
  <c r="CO83" i="133"/>
  <c r="AY38" i="192" s="1"/>
  <c r="CN83" i="133"/>
  <c r="CM83" i="133"/>
  <c r="AW38" i="192" s="1"/>
  <c r="CL83" i="133"/>
  <c r="AV38" i="192" s="1"/>
  <c r="CK83" i="133"/>
  <c r="CJ83" i="133"/>
  <c r="AT38" i="192" s="1"/>
  <c r="CI83" i="133"/>
  <c r="AS38" i="192" s="1"/>
  <c r="CH83" i="133"/>
  <c r="CG83" i="133"/>
  <c r="AQ38" i="192" s="1"/>
  <c r="CF83" i="133"/>
  <c r="AP38" i="192" s="1"/>
  <c r="CE83" i="133"/>
  <c r="CD83" i="133"/>
  <c r="AN38" i="192" s="1"/>
  <c r="CC83" i="133"/>
  <c r="AM38" i="192" s="1"/>
  <c r="CB83" i="133"/>
  <c r="CA83" i="133"/>
  <c r="AK38" i="192" s="1"/>
  <c r="BZ83" i="133"/>
  <c r="AJ38" i="192" s="1"/>
  <c r="BY83" i="133"/>
  <c r="BX83" i="133"/>
  <c r="AH38" i="192" s="1"/>
  <c r="BW83" i="133"/>
  <c r="AG38" i="192" s="1"/>
  <c r="BV83" i="133"/>
  <c r="BU83" i="133"/>
  <c r="AE38" i="192" s="1"/>
  <c r="BT83" i="133"/>
  <c r="AD38" i="192" s="1"/>
  <c r="BS83" i="133"/>
  <c r="BR83" i="133"/>
  <c r="Z38" i="192" s="1"/>
  <c r="BQ83" i="133"/>
  <c r="Y38" i="192" s="1"/>
  <c r="BP83" i="133"/>
  <c r="BO83" i="133"/>
  <c r="W38" i="192" s="1"/>
  <c r="BN83" i="133"/>
  <c r="V38" i="192" s="1"/>
  <c r="BM83" i="133"/>
  <c r="BL83" i="133"/>
  <c r="T38" i="192" s="1"/>
  <c r="BK83" i="133"/>
  <c r="S38" i="192" s="1"/>
  <c r="BJ83" i="133"/>
  <c r="BI83" i="133"/>
  <c r="Q38" i="192" s="1"/>
  <c r="BH83" i="133"/>
  <c r="P38" i="192" s="1"/>
  <c r="BG83" i="133"/>
  <c r="BF83" i="133"/>
  <c r="N38" i="192" s="1"/>
  <c r="BE83" i="133"/>
  <c r="M38" i="192" s="1"/>
  <c r="BD83" i="133"/>
  <c r="BC83" i="133"/>
  <c r="K38" i="192" s="1"/>
  <c r="BB83" i="133"/>
  <c r="J38" i="192" s="1"/>
  <c r="BA83" i="133"/>
  <c r="AZ83" i="133"/>
  <c r="H38" i="192" s="1"/>
  <c r="AY83" i="133"/>
  <c r="G38" i="192" s="1"/>
  <c r="AX83" i="133"/>
  <c r="AW83" i="133"/>
  <c r="E38" i="192" s="1"/>
  <c r="AV83" i="133"/>
  <c r="D38" i="192" s="1"/>
  <c r="EL82" i="133"/>
  <c r="CZ22" i="192" s="1"/>
  <c r="EK82" i="133"/>
  <c r="CY22" i="192" s="1"/>
  <c r="EJ82" i="133"/>
  <c r="EI82" i="133"/>
  <c r="CW22" i="192" s="1"/>
  <c r="EH82" i="133"/>
  <c r="CV22" i="192" s="1"/>
  <c r="EG82" i="133"/>
  <c r="EF82" i="133"/>
  <c r="CT22" i="192" s="1"/>
  <c r="EE82" i="133"/>
  <c r="CS22" i="192" s="1"/>
  <c r="ED82" i="133"/>
  <c r="EC82" i="133"/>
  <c r="CQ22" i="192" s="1"/>
  <c r="EB82" i="133"/>
  <c r="EA82" i="133"/>
  <c r="DZ82" i="133"/>
  <c r="CN22" i="192" s="1"/>
  <c r="DY82" i="133"/>
  <c r="CM22" i="192" s="1"/>
  <c r="DX82" i="133"/>
  <c r="DW82" i="133"/>
  <c r="CK22" i="192" s="1"/>
  <c r="DV82" i="133"/>
  <c r="CJ22" i="192" s="1"/>
  <c r="DU82" i="133"/>
  <c r="DT82" i="133"/>
  <c r="CH22" i="192" s="1"/>
  <c r="DS82" i="133"/>
  <c r="CG22" i="192" s="1"/>
  <c r="DR82" i="133"/>
  <c r="DQ82" i="133"/>
  <c r="CC22" i="192" s="1"/>
  <c r="DP82" i="133"/>
  <c r="CB22" i="192" s="1"/>
  <c r="DO82" i="133"/>
  <c r="DN82" i="133"/>
  <c r="BZ22" i="192" s="1"/>
  <c r="DM82" i="133"/>
  <c r="BY22" i="192" s="1"/>
  <c r="DL82" i="133"/>
  <c r="DK82" i="133"/>
  <c r="BW22" i="192" s="1"/>
  <c r="DJ82" i="133"/>
  <c r="BV22" i="192" s="1"/>
  <c r="DI82" i="133"/>
  <c r="DH82" i="133"/>
  <c r="BT22" i="192" s="1"/>
  <c r="DG82" i="133"/>
  <c r="BS22" i="192" s="1"/>
  <c r="DF82" i="133"/>
  <c r="DE82" i="133"/>
  <c r="BQ22" i="192" s="1"/>
  <c r="DD82" i="133"/>
  <c r="BP22" i="192" s="1"/>
  <c r="DC82" i="133"/>
  <c r="DB82" i="133"/>
  <c r="BN22" i="192" s="1"/>
  <c r="DA82" i="133"/>
  <c r="BM22" i="192" s="1"/>
  <c r="CZ82" i="133"/>
  <c r="CY82" i="133"/>
  <c r="BK22" i="192" s="1"/>
  <c r="CX82" i="133"/>
  <c r="BJ22" i="192" s="1"/>
  <c r="CW82" i="133"/>
  <c r="CV82" i="133"/>
  <c r="BH22" i="192" s="1"/>
  <c r="CU82" i="133"/>
  <c r="BG22" i="192" s="1"/>
  <c r="CT82" i="133"/>
  <c r="CS82" i="133"/>
  <c r="BE22" i="192" s="1"/>
  <c r="CR82" i="133"/>
  <c r="BB22" i="192" s="1"/>
  <c r="CQ82" i="133"/>
  <c r="CP82" i="133"/>
  <c r="AZ22" i="192" s="1"/>
  <c r="CO82" i="133"/>
  <c r="AY22" i="192" s="1"/>
  <c r="CN82" i="133"/>
  <c r="CM82" i="133"/>
  <c r="AW22" i="192" s="1"/>
  <c r="CL82" i="133"/>
  <c r="AV22" i="192" s="1"/>
  <c r="CK82" i="133"/>
  <c r="CJ82" i="133"/>
  <c r="AT22" i="192" s="1"/>
  <c r="CI82" i="133"/>
  <c r="AS22" i="192" s="1"/>
  <c r="CH82" i="133"/>
  <c r="CG82" i="133"/>
  <c r="AQ22" i="192" s="1"/>
  <c r="CF82" i="133"/>
  <c r="AP22" i="192" s="1"/>
  <c r="CE82" i="133"/>
  <c r="CD82" i="133"/>
  <c r="AN22" i="192" s="1"/>
  <c r="CC82" i="133"/>
  <c r="AM22" i="192" s="1"/>
  <c r="CB82" i="133"/>
  <c r="CA82" i="133"/>
  <c r="AK22" i="192" s="1"/>
  <c r="BZ82" i="133"/>
  <c r="AJ22" i="192" s="1"/>
  <c r="BY82" i="133"/>
  <c r="BX82" i="133"/>
  <c r="AH22" i="192" s="1"/>
  <c r="BW82" i="133"/>
  <c r="AG22" i="192" s="1"/>
  <c r="BV82" i="133"/>
  <c r="BU82" i="133"/>
  <c r="AE22" i="192" s="1"/>
  <c r="BT82" i="133"/>
  <c r="AD22" i="192" s="1"/>
  <c r="BS82" i="133"/>
  <c r="BR82" i="133"/>
  <c r="Z22" i="192" s="1"/>
  <c r="BQ82" i="133"/>
  <c r="Y22" i="192" s="1"/>
  <c r="BP82" i="133"/>
  <c r="BO82" i="133"/>
  <c r="W22" i="192" s="1"/>
  <c r="BN82" i="133"/>
  <c r="V22" i="192" s="1"/>
  <c r="BM82" i="133"/>
  <c r="BL82" i="133"/>
  <c r="T22" i="192" s="1"/>
  <c r="BK82" i="133"/>
  <c r="S22" i="192" s="1"/>
  <c r="BJ82" i="133"/>
  <c r="BI82" i="133"/>
  <c r="Q22" i="192" s="1"/>
  <c r="BH82" i="133"/>
  <c r="P22" i="192" s="1"/>
  <c r="BG82" i="133"/>
  <c r="BF82" i="133"/>
  <c r="N22" i="192" s="1"/>
  <c r="BE82" i="133"/>
  <c r="M22" i="192" s="1"/>
  <c r="BD82" i="133"/>
  <c r="BC82" i="133"/>
  <c r="K22" i="192" s="1"/>
  <c r="BB82" i="133"/>
  <c r="J22" i="192" s="1"/>
  <c r="BA82" i="133"/>
  <c r="AZ82" i="133"/>
  <c r="H22" i="192" s="1"/>
  <c r="AY82" i="133"/>
  <c r="G22" i="192" s="1"/>
  <c r="AX82" i="133"/>
  <c r="AW82" i="133"/>
  <c r="E22" i="192" s="1"/>
  <c r="AV82" i="133"/>
  <c r="D22" i="192" s="1"/>
  <c r="EL81" i="133"/>
  <c r="CZ52" i="189" s="1"/>
  <c r="EK81" i="133"/>
  <c r="CY52" i="189" s="1"/>
  <c r="EJ81" i="133"/>
  <c r="EI81" i="133"/>
  <c r="CW52" i="189" s="1"/>
  <c r="EH81" i="133"/>
  <c r="CV52" i="189" s="1"/>
  <c r="EG81" i="133"/>
  <c r="EF81" i="133"/>
  <c r="CT52" i="189" s="1"/>
  <c r="EE81" i="133"/>
  <c r="CS52" i="189" s="1"/>
  <c r="ED81" i="133"/>
  <c r="EC81" i="133"/>
  <c r="CQ52" i="189" s="1"/>
  <c r="EB81" i="133"/>
  <c r="EA81" i="133"/>
  <c r="DZ81" i="133"/>
  <c r="CN52" i="189" s="1"/>
  <c r="DY81" i="133"/>
  <c r="CM52" i="189" s="1"/>
  <c r="DX81" i="133"/>
  <c r="DW81" i="133"/>
  <c r="CK52" i="189" s="1"/>
  <c r="DV81" i="133"/>
  <c r="CJ52" i="189" s="1"/>
  <c r="DU81" i="133"/>
  <c r="DT81" i="133"/>
  <c r="CH52" i="189" s="1"/>
  <c r="DS81" i="133"/>
  <c r="CG52" i="189" s="1"/>
  <c r="DR81" i="133"/>
  <c r="DQ81" i="133"/>
  <c r="CC52" i="189" s="1"/>
  <c r="DP81" i="133"/>
  <c r="CB52" i="189" s="1"/>
  <c r="DO81" i="133"/>
  <c r="DN81" i="133"/>
  <c r="BZ52" i="189" s="1"/>
  <c r="DM81" i="133"/>
  <c r="BY52" i="189" s="1"/>
  <c r="DL81" i="133"/>
  <c r="DK81" i="133"/>
  <c r="BW52" i="189" s="1"/>
  <c r="DJ81" i="133"/>
  <c r="BV52" i="189" s="1"/>
  <c r="DI81" i="133"/>
  <c r="DH81" i="133"/>
  <c r="BT52" i="189" s="1"/>
  <c r="DG81" i="133"/>
  <c r="BS52" i="189" s="1"/>
  <c r="DF81" i="133"/>
  <c r="DE81" i="133"/>
  <c r="BQ52" i="189" s="1"/>
  <c r="DD81" i="133"/>
  <c r="BP52" i="189" s="1"/>
  <c r="DC81" i="133"/>
  <c r="DB81" i="133"/>
  <c r="BN52" i="189" s="1"/>
  <c r="DA81" i="133"/>
  <c r="BM52" i="189" s="1"/>
  <c r="CZ81" i="133"/>
  <c r="CY81" i="133"/>
  <c r="BK52" i="189" s="1"/>
  <c r="CX81" i="133"/>
  <c r="BJ52" i="189" s="1"/>
  <c r="CW81" i="133"/>
  <c r="CV81" i="133"/>
  <c r="BH52" i="189" s="1"/>
  <c r="CU81" i="133"/>
  <c r="BG52" i="189" s="1"/>
  <c r="CT81" i="133"/>
  <c r="CS81" i="133"/>
  <c r="BE52" i="189" s="1"/>
  <c r="CR81" i="133"/>
  <c r="BB52" i="189" s="1"/>
  <c r="CQ81" i="133"/>
  <c r="CP81" i="133"/>
  <c r="AZ52" i="189" s="1"/>
  <c r="CO81" i="133"/>
  <c r="AY52" i="189" s="1"/>
  <c r="CN81" i="133"/>
  <c r="CM81" i="133"/>
  <c r="AW52" i="189" s="1"/>
  <c r="CL81" i="133"/>
  <c r="AV52" i="189" s="1"/>
  <c r="CK81" i="133"/>
  <c r="CJ81" i="133"/>
  <c r="AT52" i="189" s="1"/>
  <c r="CI81" i="133"/>
  <c r="AS52" i="189" s="1"/>
  <c r="CH81" i="133"/>
  <c r="CG81" i="133"/>
  <c r="AQ52" i="189" s="1"/>
  <c r="CF81" i="133"/>
  <c r="AP52" i="189" s="1"/>
  <c r="CE81" i="133"/>
  <c r="CD81" i="133"/>
  <c r="AN52" i="189" s="1"/>
  <c r="CC81" i="133"/>
  <c r="AM52" i="189" s="1"/>
  <c r="CB81" i="133"/>
  <c r="CA81" i="133"/>
  <c r="AK52" i="189" s="1"/>
  <c r="BZ81" i="133"/>
  <c r="AJ52" i="189" s="1"/>
  <c r="BY81" i="133"/>
  <c r="BX81" i="133"/>
  <c r="AH52" i="189" s="1"/>
  <c r="BW81" i="133"/>
  <c r="AG52" i="189" s="1"/>
  <c r="BV81" i="133"/>
  <c r="BU81" i="133"/>
  <c r="AE52" i="189" s="1"/>
  <c r="BT81" i="133"/>
  <c r="AD52" i="189" s="1"/>
  <c r="BS81" i="133"/>
  <c r="BR81" i="133"/>
  <c r="Z52" i="189" s="1"/>
  <c r="BQ81" i="133"/>
  <c r="Y52" i="189" s="1"/>
  <c r="BP81" i="133"/>
  <c r="BO81" i="133"/>
  <c r="W52" i="189" s="1"/>
  <c r="BN81" i="133"/>
  <c r="V52" i="189" s="1"/>
  <c r="BM81" i="133"/>
  <c r="BL81" i="133"/>
  <c r="T52" i="189" s="1"/>
  <c r="BK81" i="133"/>
  <c r="S52" i="189" s="1"/>
  <c r="BJ81" i="133"/>
  <c r="BI81" i="133"/>
  <c r="Q52" i="189" s="1"/>
  <c r="BH81" i="133"/>
  <c r="P52" i="189" s="1"/>
  <c r="BG81" i="133"/>
  <c r="BF81" i="133"/>
  <c r="N52" i="189" s="1"/>
  <c r="BE81" i="133"/>
  <c r="M52" i="189" s="1"/>
  <c r="BD81" i="133"/>
  <c r="BC81" i="133"/>
  <c r="K52" i="189" s="1"/>
  <c r="BB81" i="133"/>
  <c r="J52" i="189" s="1"/>
  <c r="BA81" i="133"/>
  <c r="AZ81" i="133"/>
  <c r="H52" i="189" s="1"/>
  <c r="AY81" i="133"/>
  <c r="G52" i="189" s="1"/>
  <c r="AX81" i="133"/>
  <c r="AW81" i="133"/>
  <c r="E52" i="189" s="1"/>
  <c r="AV81" i="133"/>
  <c r="D52" i="189" s="1"/>
  <c r="EL80" i="133"/>
  <c r="CZ46" i="189" s="1"/>
  <c r="EK80" i="133"/>
  <c r="CY46" i="189" s="1"/>
  <c r="EJ80" i="133"/>
  <c r="EI80" i="133"/>
  <c r="CW46" i="189" s="1"/>
  <c r="EH80" i="133"/>
  <c r="CV46" i="189" s="1"/>
  <c r="EG80" i="133"/>
  <c r="EF80" i="133"/>
  <c r="CT46" i="189" s="1"/>
  <c r="EE80" i="133"/>
  <c r="CS46" i="189" s="1"/>
  <c r="ED80" i="133"/>
  <c r="EC80" i="133"/>
  <c r="CQ46" i="189" s="1"/>
  <c r="EB80" i="133"/>
  <c r="EA80" i="133"/>
  <c r="DZ80" i="133"/>
  <c r="CN46" i="189" s="1"/>
  <c r="DY80" i="133"/>
  <c r="CM46" i="189" s="1"/>
  <c r="DX80" i="133"/>
  <c r="DW80" i="133"/>
  <c r="CK46" i="189" s="1"/>
  <c r="DV80" i="133"/>
  <c r="CJ46" i="189" s="1"/>
  <c r="DU80" i="133"/>
  <c r="DT80" i="133"/>
  <c r="CH46" i="189" s="1"/>
  <c r="DS80" i="133"/>
  <c r="CG46" i="189" s="1"/>
  <c r="DR80" i="133"/>
  <c r="DQ80" i="133"/>
  <c r="CC46" i="189" s="1"/>
  <c r="DP80" i="133"/>
  <c r="CB46" i="189" s="1"/>
  <c r="DO80" i="133"/>
  <c r="DN80" i="133"/>
  <c r="BZ46" i="189" s="1"/>
  <c r="DM80" i="133"/>
  <c r="BY46" i="189" s="1"/>
  <c r="DL80" i="133"/>
  <c r="DK80" i="133"/>
  <c r="BW46" i="189" s="1"/>
  <c r="DJ80" i="133"/>
  <c r="BV46" i="189" s="1"/>
  <c r="DI80" i="133"/>
  <c r="DH80" i="133"/>
  <c r="BT46" i="189" s="1"/>
  <c r="DG80" i="133"/>
  <c r="BS46" i="189" s="1"/>
  <c r="DF80" i="133"/>
  <c r="DE80" i="133"/>
  <c r="BQ46" i="189" s="1"/>
  <c r="DD80" i="133"/>
  <c r="BP46" i="189" s="1"/>
  <c r="DC80" i="133"/>
  <c r="DB80" i="133"/>
  <c r="BN46" i="189" s="1"/>
  <c r="DA80" i="133"/>
  <c r="BM46" i="189" s="1"/>
  <c r="CZ80" i="133"/>
  <c r="CY80" i="133"/>
  <c r="BK46" i="189" s="1"/>
  <c r="CX80" i="133"/>
  <c r="BJ46" i="189" s="1"/>
  <c r="CW80" i="133"/>
  <c r="CV80" i="133"/>
  <c r="BH46" i="189" s="1"/>
  <c r="CU80" i="133"/>
  <c r="BG46" i="189" s="1"/>
  <c r="CT80" i="133"/>
  <c r="CS80" i="133"/>
  <c r="BE46" i="189" s="1"/>
  <c r="CR80" i="133"/>
  <c r="BB46" i="189" s="1"/>
  <c r="CQ80" i="133"/>
  <c r="CP80" i="133"/>
  <c r="AZ46" i="189" s="1"/>
  <c r="CO80" i="133"/>
  <c r="AY46" i="189" s="1"/>
  <c r="CN80" i="133"/>
  <c r="CM80" i="133"/>
  <c r="AW46" i="189" s="1"/>
  <c r="CL80" i="133"/>
  <c r="AV46" i="189" s="1"/>
  <c r="CK80" i="133"/>
  <c r="CJ80" i="133"/>
  <c r="AT46" i="189" s="1"/>
  <c r="CI80" i="133"/>
  <c r="AS46" i="189" s="1"/>
  <c r="CH80" i="133"/>
  <c r="CG80" i="133"/>
  <c r="AQ46" i="189" s="1"/>
  <c r="CF80" i="133"/>
  <c r="AP46" i="189" s="1"/>
  <c r="CE80" i="133"/>
  <c r="CD80" i="133"/>
  <c r="AN46" i="189" s="1"/>
  <c r="CC80" i="133"/>
  <c r="AM46" i="189" s="1"/>
  <c r="CB80" i="133"/>
  <c r="CA80" i="133"/>
  <c r="AK46" i="189" s="1"/>
  <c r="BZ80" i="133"/>
  <c r="AJ46" i="189" s="1"/>
  <c r="BY80" i="133"/>
  <c r="BX80" i="133"/>
  <c r="AH46" i="189" s="1"/>
  <c r="BW80" i="133"/>
  <c r="AG46" i="189" s="1"/>
  <c r="BV80" i="133"/>
  <c r="BU80" i="133"/>
  <c r="AE46" i="189" s="1"/>
  <c r="BT80" i="133"/>
  <c r="AD46" i="189" s="1"/>
  <c r="BS80" i="133"/>
  <c r="BR80" i="133"/>
  <c r="Z46" i="189" s="1"/>
  <c r="BQ80" i="133"/>
  <c r="Y46" i="189" s="1"/>
  <c r="BP80" i="133"/>
  <c r="BO80" i="133"/>
  <c r="W46" i="189" s="1"/>
  <c r="BN80" i="133"/>
  <c r="V46" i="189" s="1"/>
  <c r="BM80" i="133"/>
  <c r="BL80" i="133"/>
  <c r="T46" i="189" s="1"/>
  <c r="BK80" i="133"/>
  <c r="S46" i="189" s="1"/>
  <c r="BJ80" i="133"/>
  <c r="BI80" i="133"/>
  <c r="Q46" i="189" s="1"/>
  <c r="BH80" i="133"/>
  <c r="P46" i="189" s="1"/>
  <c r="BG80" i="133"/>
  <c r="BF80" i="133"/>
  <c r="N46" i="189" s="1"/>
  <c r="BE80" i="133"/>
  <c r="M46" i="189" s="1"/>
  <c r="BD80" i="133"/>
  <c r="BC80" i="133"/>
  <c r="K46" i="189" s="1"/>
  <c r="BB80" i="133"/>
  <c r="J46" i="189" s="1"/>
  <c r="BA80" i="133"/>
  <c r="AZ80" i="133"/>
  <c r="H46" i="189" s="1"/>
  <c r="AY80" i="133"/>
  <c r="G46" i="189" s="1"/>
  <c r="AX80" i="133"/>
  <c r="AW80" i="133"/>
  <c r="E46" i="189" s="1"/>
  <c r="AV80" i="133"/>
  <c r="D46" i="189" s="1"/>
  <c r="EL79" i="133"/>
  <c r="CZ34" i="189" s="1"/>
  <c r="EK79" i="133"/>
  <c r="CY34" i="189" s="1"/>
  <c r="EJ79" i="133"/>
  <c r="EI79" i="133"/>
  <c r="CW34" i="189" s="1"/>
  <c r="EH79" i="133"/>
  <c r="CV34" i="189" s="1"/>
  <c r="EG79" i="133"/>
  <c r="EF79" i="133"/>
  <c r="CT34" i="189" s="1"/>
  <c r="EE79" i="133"/>
  <c r="CS34" i="189" s="1"/>
  <c r="ED79" i="133"/>
  <c r="EC79" i="133"/>
  <c r="CQ34" i="189" s="1"/>
  <c r="EB79" i="133"/>
  <c r="EA79" i="133"/>
  <c r="DZ79" i="133"/>
  <c r="CN34" i="189" s="1"/>
  <c r="DY79" i="133"/>
  <c r="CM34" i="189" s="1"/>
  <c r="DX79" i="133"/>
  <c r="DW79" i="133"/>
  <c r="CK34" i="189" s="1"/>
  <c r="DV79" i="133"/>
  <c r="CJ34" i="189" s="1"/>
  <c r="DU79" i="133"/>
  <c r="DT79" i="133"/>
  <c r="CH34" i="189" s="1"/>
  <c r="DS79" i="133"/>
  <c r="CG34" i="189" s="1"/>
  <c r="DR79" i="133"/>
  <c r="DQ79" i="133"/>
  <c r="CC34" i="189" s="1"/>
  <c r="DP79" i="133"/>
  <c r="CB34" i="189" s="1"/>
  <c r="DO79" i="133"/>
  <c r="DN79" i="133"/>
  <c r="BZ34" i="189" s="1"/>
  <c r="DM79" i="133"/>
  <c r="BY34" i="189" s="1"/>
  <c r="DL79" i="133"/>
  <c r="DK79" i="133"/>
  <c r="BW34" i="189" s="1"/>
  <c r="DJ79" i="133"/>
  <c r="BV34" i="189" s="1"/>
  <c r="DI79" i="133"/>
  <c r="DH79" i="133"/>
  <c r="BT34" i="189" s="1"/>
  <c r="DG79" i="133"/>
  <c r="BS34" i="189" s="1"/>
  <c r="DF79" i="133"/>
  <c r="DE79" i="133"/>
  <c r="BQ34" i="189" s="1"/>
  <c r="DD79" i="133"/>
  <c r="BP34" i="189" s="1"/>
  <c r="DC79" i="133"/>
  <c r="DB79" i="133"/>
  <c r="BN34" i="189" s="1"/>
  <c r="DA79" i="133"/>
  <c r="BM34" i="189" s="1"/>
  <c r="CZ79" i="133"/>
  <c r="CY79" i="133"/>
  <c r="BK34" i="189" s="1"/>
  <c r="CX79" i="133"/>
  <c r="BJ34" i="189" s="1"/>
  <c r="CW79" i="133"/>
  <c r="CV79" i="133"/>
  <c r="BH34" i="189" s="1"/>
  <c r="CU79" i="133"/>
  <c r="BG34" i="189" s="1"/>
  <c r="CT79" i="133"/>
  <c r="CS79" i="133"/>
  <c r="BE34" i="189" s="1"/>
  <c r="CR79" i="133"/>
  <c r="BB34" i="189" s="1"/>
  <c r="CQ79" i="133"/>
  <c r="CP79" i="133"/>
  <c r="AZ34" i="189" s="1"/>
  <c r="CO79" i="133"/>
  <c r="AY34" i="189" s="1"/>
  <c r="CN79" i="133"/>
  <c r="CM79" i="133"/>
  <c r="AW34" i="189" s="1"/>
  <c r="CL79" i="133"/>
  <c r="AV34" i="189" s="1"/>
  <c r="CK79" i="133"/>
  <c r="CJ79" i="133"/>
  <c r="AT34" i="189" s="1"/>
  <c r="CI79" i="133"/>
  <c r="AS34" i="189" s="1"/>
  <c r="CH79" i="133"/>
  <c r="CG79" i="133"/>
  <c r="AQ34" i="189" s="1"/>
  <c r="CF79" i="133"/>
  <c r="AP34" i="189" s="1"/>
  <c r="CE79" i="133"/>
  <c r="CD79" i="133"/>
  <c r="AN34" i="189" s="1"/>
  <c r="CC79" i="133"/>
  <c r="AM34" i="189" s="1"/>
  <c r="CB79" i="133"/>
  <c r="CA79" i="133"/>
  <c r="AK34" i="189" s="1"/>
  <c r="BZ79" i="133"/>
  <c r="AJ34" i="189" s="1"/>
  <c r="BY79" i="133"/>
  <c r="BX79" i="133"/>
  <c r="AH34" i="189" s="1"/>
  <c r="BW79" i="133"/>
  <c r="AG34" i="189" s="1"/>
  <c r="BV79" i="133"/>
  <c r="BU79" i="133"/>
  <c r="AE34" i="189" s="1"/>
  <c r="BT79" i="133"/>
  <c r="AD34" i="189" s="1"/>
  <c r="BS79" i="133"/>
  <c r="BR79" i="133"/>
  <c r="Z34" i="189" s="1"/>
  <c r="BQ79" i="133"/>
  <c r="Y34" i="189" s="1"/>
  <c r="BP79" i="133"/>
  <c r="BO79" i="133"/>
  <c r="W34" i="189" s="1"/>
  <c r="BN79" i="133"/>
  <c r="V34" i="189" s="1"/>
  <c r="BM79" i="133"/>
  <c r="BL79" i="133"/>
  <c r="T34" i="189" s="1"/>
  <c r="BK79" i="133"/>
  <c r="S34" i="189" s="1"/>
  <c r="BJ79" i="133"/>
  <c r="BI79" i="133"/>
  <c r="Q34" i="189" s="1"/>
  <c r="BH79" i="133"/>
  <c r="P34" i="189" s="1"/>
  <c r="BG79" i="133"/>
  <c r="BF79" i="133"/>
  <c r="N34" i="189" s="1"/>
  <c r="BE79" i="133"/>
  <c r="M34" i="189" s="1"/>
  <c r="BD79" i="133"/>
  <c r="BC79" i="133"/>
  <c r="K34" i="189" s="1"/>
  <c r="BB79" i="133"/>
  <c r="J34" i="189" s="1"/>
  <c r="BA79" i="133"/>
  <c r="AZ79" i="133"/>
  <c r="H34" i="189" s="1"/>
  <c r="AY79" i="133"/>
  <c r="G34" i="189" s="1"/>
  <c r="AX79" i="133"/>
  <c r="AW79" i="133"/>
  <c r="E34" i="189" s="1"/>
  <c r="AV79" i="133"/>
  <c r="D34" i="189" s="1"/>
  <c r="AP75" i="133"/>
  <c r="AJ26" i="188" s="1"/>
  <c r="AO75" i="133"/>
  <c r="AI26" i="188" s="1"/>
  <c r="AN75" i="133"/>
  <c r="AH26" i="188" s="1"/>
  <c r="AM75" i="133"/>
  <c r="AG26" i="188" s="1"/>
  <c r="AL75" i="133"/>
  <c r="AF26" i="188" s="1"/>
  <c r="AK75" i="133"/>
  <c r="AE26" i="188" s="1"/>
  <c r="AJ75" i="133"/>
  <c r="AD26" i="188" s="1"/>
  <c r="AI75" i="133"/>
  <c r="AC26" i="188" s="1"/>
  <c r="AH75" i="133"/>
  <c r="AB26" i="188" s="1"/>
  <c r="AG75" i="133"/>
  <c r="AA26" i="188" s="1"/>
  <c r="AF75" i="133"/>
  <c r="Z26" i="188" s="1"/>
  <c r="AE75" i="133"/>
  <c r="Y26" i="188" s="1"/>
  <c r="AD75" i="133"/>
  <c r="X26" i="188" s="1"/>
  <c r="AC75" i="133"/>
  <c r="W26" i="188" s="1"/>
  <c r="AB75" i="133"/>
  <c r="V26" i="188" s="1"/>
  <c r="AA75" i="133"/>
  <c r="U26" i="188" s="1"/>
  <c r="Z75" i="133"/>
  <c r="T26" i="188" s="1"/>
  <c r="Y75" i="133"/>
  <c r="Q26" i="188" s="1"/>
  <c r="X75" i="133"/>
  <c r="P26" i="188" s="1"/>
  <c r="W75" i="133"/>
  <c r="O26" i="188" s="1"/>
  <c r="V75" i="133"/>
  <c r="N26" i="188" s="1"/>
  <c r="U75" i="133"/>
  <c r="M26" i="188" s="1"/>
  <c r="T75" i="133"/>
  <c r="L26" i="188" s="1"/>
  <c r="S75" i="133"/>
  <c r="K26" i="188" s="1"/>
  <c r="R75" i="133"/>
  <c r="J26" i="188" s="1"/>
  <c r="Q75" i="133"/>
  <c r="I26" i="188" s="1"/>
  <c r="P75" i="133"/>
  <c r="H26" i="188" s="1"/>
  <c r="O75" i="133"/>
  <c r="G26" i="188" s="1"/>
  <c r="N75" i="133"/>
  <c r="F26" i="188" s="1"/>
  <c r="M75" i="133"/>
  <c r="E26" i="188" s="1"/>
  <c r="L75" i="133"/>
  <c r="D26" i="188" s="1"/>
  <c r="K75" i="133"/>
  <c r="C26" i="188" s="1"/>
  <c r="I75" i="133"/>
  <c r="J148" i="155" s="1"/>
  <c r="H75" i="133"/>
  <c r="I148" i="155" s="1"/>
  <c r="G75" i="133"/>
  <c r="H148" i="155" s="1"/>
  <c r="F75" i="133"/>
  <c r="G148" i="155" s="1"/>
  <c r="E75" i="133"/>
  <c r="F148" i="155" s="1"/>
  <c r="D75" i="133"/>
  <c r="E148" i="155" s="1"/>
  <c r="C75" i="133"/>
  <c r="D148" i="155" s="1"/>
  <c r="B75" i="133"/>
  <c r="C148" i="155" s="1"/>
  <c r="AP74" i="133"/>
  <c r="AO74" i="133"/>
  <c r="AN74" i="133"/>
  <c r="AM74" i="133"/>
  <c r="AL74" i="133"/>
  <c r="AK74" i="133"/>
  <c r="AJ74" i="133"/>
  <c r="AI74" i="133"/>
  <c r="AH74" i="133"/>
  <c r="AG74" i="133"/>
  <c r="AF74" i="133"/>
  <c r="AE74" i="133"/>
  <c r="AD74" i="133"/>
  <c r="AC74" i="133"/>
  <c r="AB74" i="133"/>
  <c r="AA74" i="133"/>
  <c r="Z74" i="133"/>
  <c r="Y74" i="133"/>
  <c r="X74" i="133"/>
  <c r="W74" i="133"/>
  <c r="V74" i="133"/>
  <c r="U74" i="133"/>
  <c r="T74" i="133"/>
  <c r="S74" i="133"/>
  <c r="R74" i="133"/>
  <c r="Q74" i="133"/>
  <c r="P74" i="133"/>
  <c r="O74" i="133"/>
  <c r="N74" i="133"/>
  <c r="M74" i="133"/>
  <c r="L74" i="133"/>
  <c r="K74" i="133"/>
  <c r="I74" i="133"/>
  <c r="H74" i="133"/>
  <c r="G74" i="133"/>
  <c r="F74" i="133"/>
  <c r="E74" i="133"/>
  <c r="D74" i="133"/>
  <c r="C74" i="133"/>
  <c r="B74" i="133"/>
  <c r="AP73" i="133"/>
  <c r="AO73" i="133"/>
  <c r="AN73" i="133"/>
  <c r="AM73" i="133"/>
  <c r="AL73" i="133"/>
  <c r="AK73" i="133"/>
  <c r="AJ73" i="133"/>
  <c r="AI73" i="133"/>
  <c r="AH73" i="133"/>
  <c r="AG73" i="133"/>
  <c r="AF73" i="133"/>
  <c r="AE73" i="133"/>
  <c r="AD73" i="133"/>
  <c r="AC73" i="133"/>
  <c r="AB73" i="133"/>
  <c r="AA73" i="133"/>
  <c r="Z73" i="133"/>
  <c r="Y73" i="133"/>
  <c r="X73" i="133"/>
  <c r="W73" i="133"/>
  <c r="V73" i="133"/>
  <c r="U73" i="133"/>
  <c r="T73" i="133"/>
  <c r="S73" i="133"/>
  <c r="R73" i="133"/>
  <c r="Q73" i="133"/>
  <c r="P73" i="133"/>
  <c r="O73" i="133"/>
  <c r="N73" i="133"/>
  <c r="M73" i="133"/>
  <c r="L73" i="133"/>
  <c r="K73" i="133"/>
  <c r="I73" i="133"/>
  <c r="H73" i="133"/>
  <c r="G73" i="133"/>
  <c r="F73" i="133"/>
  <c r="E73" i="133"/>
  <c r="D73" i="133"/>
  <c r="C73" i="133"/>
  <c r="B73" i="133"/>
  <c r="AP70" i="133"/>
  <c r="AJ22" i="188" s="1"/>
  <c r="AO70" i="133"/>
  <c r="AI22" i="188" s="1"/>
  <c r="AN70" i="133"/>
  <c r="AH22" i="188" s="1"/>
  <c r="AM70" i="133"/>
  <c r="AG22" i="188" s="1"/>
  <c r="AL70" i="133"/>
  <c r="AF22" i="188" s="1"/>
  <c r="AK70" i="133"/>
  <c r="AE22" i="188" s="1"/>
  <c r="AJ70" i="133"/>
  <c r="AD22" i="188" s="1"/>
  <c r="AI70" i="133"/>
  <c r="AC22" i="188" s="1"/>
  <c r="AH70" i="133"/>
  <c r="AB22" i="188" s="1"/>
  <c r="AG70" i="133"/>
  <c r="AA22" i="188" s="1"/>
  <c r="AF70" i="133"/>
  <c r="Z22" i="188" s="1"/>
  <c r="AE70" i="133"/>
  <c r="Y22" i="188" s="1"/>
  <c r="AD70" i="133"/>
  <c r="X22" i="188" s="1"/>
  <c r="AC70" i="133"/>
  <c r="W22" i="188" s="1"/>
  <c r="AB70" i="133"/>
  <c r="V22" i="188" s="1"/>
  <c r="AA70" i="133"/>
  <c r="U22" i="188" s="1"/>
  <c r="Z70" i="133"/>
  <c r="T22" i="188" s="1"/>
  <c r="Y70" i="133"/>
  <c r="Q22" i="188" s="1"/>
  <c r="X70" i="133"/>
  <c r="P22" i="188" s="1"/>
  <c r="W70" i="133"/>
  <c r="O22" i="188" s="1"/>
  <c r="V70" i="133"/>
  <c r="N22" i="188" s="1"/>
  <c r="U70" i="133"/>
  <c r="M22" i="188" s="1"/>
  <c r="T70" i="133"/>
  <c r="L22" i="188" s="1"/>
  <c r="S70" i="133"/>
  <c r="K22" i="188" s="1"/>
  <c r="R70" i="133"/>
  <c r="J22" i="188" s="1"/>
  <c r="Q70" i="133"/>
  <c r="I22" i="188" s="1"/>
  <c r="P70" i="133"/>
  <c r="H22" i="188" s="1"/>
  <c r="O70" i="133"/>
  <c r="G22" i="188" s="1"/>
  <c r="N70" i="133"/>
  <c r="F22" i="188" s="1"/>
  <c r="M70" i="133"/>
  <c r="E22" i="188" s="1"/>
  <c r="L70" i="133"/>
  <c r="D22" i="188" s="1"/>
  <c r="K70" i="133"/>
  <c r="C22" i="188" s="1"/>
  <c r="I70" i="133"/>
  <c r="J144" i="155" s="1"/>
  <c r="H70" i="133"/>
  <c r="I144" i="155" s="1"/>
  <c r="G70" i="133"/>
  <c r="H144" i="155" s="1"/>
  <c r="F70" i="133"/>
  <c r="G144" i="155" s="1"/>
  <c r="E70" i="133"/>
  <c r="F144" i="155" s="1"/>
  <c r="D70" i="133"/>
  <c r="E144" i="155" s="1"/>
  <c r="C70" i="133"/>
  <c r="D144" i="155" s="1"/>
  <c r="B70" i="133"/>
  <c r="C144" i="155" s="1"/>
  <c r="AP69" i="133"/>
  <c r="AJ20" i="188" s="1"/>
  <c r="AO69" i="133"/>
  <c r="AI20" i="188" s="1"/>
  <c r="AN69" i="133"/>
  <c r="AH20" i="188" s="1"/>
  <c r="AM69" i="133"/>
  <c r="AG20" i="188" s="1"/>
  <c r="AL69" i="133"/>
  <c r="AF20" i="188" s="1"/>
  <c r="AK69" i="133"/>
  <c r="AE20" i="188" s="1"/>
  <c r="AJ69" i="133"/>
  <c r="AD20" i="188" s="1"/>
  <c r="AI69" i="133"/>
  <c r="AC20" i="188" s="1"/>
  <c r="AH69" i="133"/>
  <c r="AB20" i="188" s="1"/>
  <c r="AG69" i="133"/>
  <c r="AA20" i="188" s="1"/>
  <c r="AF69" i="133"/>
  <c r="Z20" i="188" s="1"/>
  <c r="AE69" i="133"/>
  <c r="Y20" i="188" s="1"/>
  <c r="AD69" i="133"/>
  <c r="X20" i="188" s="1"/>
  <c r="AC69" i="133"/>
  <c r="W20" i="188" s="1"/>
  <c r="AB69" i="133"/>
  <c r="V20" i="188" s="1"/>
  <c r="AA69" i="133"/>
  <c r="U20" i="188" s="1"/>
  <c r="Z69" i="133"/>
  <c r="T20" i="188" s="1"/>
  <c r="Y69" i="133"/>
  <c r="Q20" i="188" s="1"/>
  <c r="X69" i="133"/>
  <c r="P20" i="188" s="1"/>
  <c r="W69" i="133"/>
  <c r="O20" i="188" s="1"/>
  <c r="V69" i="133"/>
  <c r="N20" i="188" s="1"/>
  <c r="U69" i="133"/>
  <c r="M20" i="188" s="1"/>
  <c r="T69" i="133"/>
  <c r="L20" i="188" s="1"/>
  <c r="S69" i="133"/>
  <c r="K20" i="188" s="1"/>
  <c r="R69" i="133"/>
  <c r="J20" i="188" s="1"/>
  <c r="Q69" i="133"/>
  <c r="I20" i="188" s="1"/>
  <c r="P69" i="133"/>
  <c r="H20" i="188" s="1"/>
  <c r="O69" i="133"/>
  <c r="G20" i="188" s="1"/>
  <c r="N69" i="133"/>
  <c r="F20" i="188" s="1"/>
  <c r="M69" i="133"/>
  <c r="E20" i="188" s="1"/>
  <c r="L69" i="133"/>
  <c r="D20" i="188" s="1"/>
  <c r="K69" i="133"/>
  <c r="C20" i="188" s="1"/>
  <c r="I69" i="133"/>
  <c r="J142" i="155" s="1"/>
  <c r="H69" i="133"/>
  <c r="I142" i="155" s="1"/>
  <c r="G69" i="133"/>
  <c r="H142" i="155" s="1"/>
  <c r="F69" i="133"/>
  <c r="G142" i="155" s="1"/>
  <c r="E69" i="133"/>
  <c r="F142" i="155" s="1"/>
  <c r="D69" i="133"/>
  <c r="E142" i="155" s="1"/>
  <c r="C69" i="133"/>
  <c r="D142" i="155" s="1"/>
  <c r="B69" i="133"/>
  <c r="C142" i="155" s="1"/>
  <c r="AP72" i="133"/>
  <c r="AO72" i="133"/>
  <c r="AN72" i="133"/>
  <c r="AM72" i="133"/>
  <c r="AL72" i="133"/>
  <c r="AK72" i="133"/>
  <c r="AJ72" i="133"/>
  <c r="AI72" i="133"/>
  <c r="AH72" i="133"/>
  <c r="AG72" i="133"/>
  <c r="AF72" i="133"/>
  <c r="AE72" i="133"/>
  <c r="AD72" i="133"/>
  <c r="AC72" i="133"/>
  <c r="AB72" i="133"/>
  <c r="AA72" i="133"/>
  <c r="Z72" i="133"/>
  <c r="Y72" i="133"/>
  <c r="X72" i="133"/>
  <c r="W72" i="133"/>
  <c r="V72" i="133"/>
  <c r="U72" i="133"/>
  <c r="T72" i="133"/>
  <c r="S72" i="133"/>
  <c r="R72" i="133"/>
  <c r="Q72" i="133"/>
  <c r="P72" i="133"/>
  <c r="O72" i="133"/>
  <c r="N72" i="133"/>
  <c r="M72" i="133"/>
  <c r="L72" i="133"/>
  <c r="K72" i="133"/>
  <c r="I72" i="133"/>
  <c r="H72" i="133"/>
  <c r="G72" i="133"/>
  <c r="F72" i="133"/>
  <c r="E72" i="133"/>
  <c r="D72" i="133"/>
  <c r="C72" i="133"/>
  <c r="B72" i="133"/>
  <c r="AP71" i="133"/>
  <c r="AO71" i="133"/>
  <c r="AN71" i="133"/>
  <c r="AM71" i="133"/>
  <c r="AL71" i="133"/>
  <c r="AK71" i="133"/>
  <c r="AJ71" i="133"/>
  <c r="AI71" i="133"/>
  <c r="AH71" i="133"/>
  <c r="AG71" i="133"/>
  <c r="AF71" i="133"/>
  <c r="AE71" i="133"/>
  <c r="AD71" i="133"/>
  <c r="AC71" i="133"/>
  <c r="AB71" i="133"/>
  <c r="AA71" i="133"/>
  <c r="Z71" i="133"/>
  <c r="Y71" i="133"/>
  <c r="X71" i="133"/>
  <c r="W71" i="133"/>
  <c r="V71" i="133"/>
  <c r="U71" i="133"/>
  <c r="T71" i="133"/>
  <c r="S71" i="133"/>
  <c r="R71" i="133"/>
  <c r="Q71" i="133"/>
  <c r="P71" i="133"/>
  <c r="O71" i="133"/>
  <c r="N71" i="133"/>
  <c r="M71" i="133"/>
  <c r="L71" i="133"/>
  <c r="K71" i="133"/>
  <c r="I71" i="133"/>
  <c r="H71" i="133"/>
  <c r="G71" i="133"/>
  <c r="F71" i="133"/>
  <c r="E71" i="133"/>
  <c r="D71" i="133"/>
  <c r="C71" i="133"/>
  <c r="B71" i="133"/>
  <c r="AP68" i="133"/>
  <c r="AO68" i="133"/>
  <c r="AN68" i="133"/>
  <c r="AM68" i="133"/>
  <c r="AL68" i="133"/>
  <c r="AK68" i="133"/>
  <c r="AJ68" i="133"/>
  <c r="AI68" i="133"/>
  <c r="AH68" i="133"/>
  <c r="AG68" i="133"/>
  <c r="AF68" i="133"/>
  <c r="AE68" i="133"/>
  <c r="AD68" i="133"/>
  <c r="AC68" i="133"/>
  <c r="AB68" i="133"/>
  <c r="AA68" i="133"/>
  <c r="Z68" i="133"/>
  <c r="Y68" i="133"/>
  <c r="X68" i="133"/>
  <c r="W68" i="133"/>
  <c r="V68" i="133"/>
  <c r="U68" i="133"/>
  <c r="T68" i="133"/>
  <c r="S68" i="133"/>
  <c r="R68" i="133"/>
  <c r="Q68" i="133"/>
  <c r="P68" i="133"/>
  <c r="O68" i="133"/>
  <c r="N68" i="133"/>
  <c r="M68" i="133"/>
  <c r="L68" i="133"/>
  <c r="K68" i="133"/>
  <c r="I68" i="133"/>
  <c r="H68" i="133"/>
  <c r="G68" i="133"/>
  <c r="F68" i="133"/>
  <c r="E68" i="133"/>
  <c r="D68" i="133"/>
  <c r="C68" i="133"/>
  <c r="B68" i="133"/>
  <c r="AP67" i="133"/>
  <c r="AJ16" i="188" s="1"/>
  <c r="AO67" i="133"/>
  <c r="AI16" i="188" s="1"/>
  <c r="AN67" i="133"/>
  <c r="AH16" i="188" s="1"/>
  <c r="AM67" i="133"/>
  <c r="AG16" i="188" s="1"/>
  <c r="AL67" i="133"/>
  <c r="AF16" i="188" s="1"/>
  <c r="AK67" i="133"/>
  <c r="AE16" i="188" s="1"/>
  <c r="AJ67" i="133"/>
  <c r="AD16" i="188" s="1"/>
  <c r="AI67" i="133"/>
  <c r="AC16" i="188" s="1"/>
  <c r="AH67" i="133"/>
  <c r="AB16" i="188" s="1"/>
  <c r="AG67" i="133"/>
  <c r="AA16" i="188" s="1"/>
  <c r="AF67" i="133"/>
  <c r="Z16" i="188" s="1"/>
  <c r="AE67" i="133"/>
  <c r="Y16" i="188" s="1"/>
  <c r="AD67" i="133"/>
  <c r="X16" i="188" s="1"/>
  <c r="AC67" i="133"/>
  <c r="W16" i="188" s="1"/>
  <c r="AB67" i="133"/>
  <c r="V16" i="188" s="1"/>
  <c r="AA67" i="133"/>
  <c r="U16" i="188" s="1"/>
  <c r="Z67" i="133"/>
  <c r="T16" i="188" s="1"/>
  <c r="Y67" i="133"/>
  <c r="Q16" i="188" s="1"/>
  <c r="X67" i="133"/>
  <c r="P16" i="188" s="1"/>
  <c r="W67" i="133"/>
  <c r="O16" i="188" s="1"/>
  <c r="V67" i="133"/>
  <c r="N16" i="188" s="1"/>
  <c r="U67" i="133"/>
  <c r="M16" i="188" s="1"/>
  <c r="T67" i="133"/>
  <c r="L16" i="188" s="1"/>
  <c r="S67" i="133"/>
  <c r="K16" i="188" s="1"/>
  <c r="R67" i="133"/>
  <c r="J16" i="188" s="1"/>
  <c r="Q67" i="133"/>
  <c r="I16" i="188" s="1"/>
  <c r="P67" i="133"/>
  <c r="H16" i="188" s="1"/>
  <c r="O67" i="133"/>
  <c r="G16" i="188" s="1"/>
  <c r="N67" i="133"/>
  <c r="F16" i="188" s="1"/>
  <c r="M67" i="133"/>
  <c r="E16" i="188" s="1"/>
  <c r="L67" i="133"/>
  <c r="D16" i="188" s="1"/>
  <c r="K67" i="133"/>
  <c r="C16" i="188" s="1"/>
  <c r="I67" i="133"/>
  <c r="J138" i="155" s="1"/>
  <c r="H67" i="133"/>
  <c r="I138" i="155" s="1"/>
  <c r="G67" i="133"/>
  <c r="H138" i="155" s="1"/>
  <c r="F67" i="133"/>
  <c r="G138" i="155" s="1"/>
  <c r="E67" i="133"/>
  <c r="F138" i="155" s="1"/>
  <c r="D67" i="133"/>
  <c r="E138" i="155" s="1"/>
  <c r="C67" i="133"/>
  <c r="D138" i="155" s="1"/>
  <c r="B67" i="133"/>
  <c r="C138" i="155" s="1"/>
  <c r="AP66" i="133"/>
  <c r="AJ14" i="188" s="1"/>
  <c r="AO66" i="133"/>
  <c r="AI14" i="188" s="1"/>
  <c r="AN66" i="133"/>
  <c r="AH14" i="188" s="1"/>
  <c r="AM66" i="133"/>
  <c r="AG14" i="188" s="1"/>
  <c r="AL66" i="133"/>
  <c r="AF14" i="188" s="1"/>
  <c r="AK66" i="133"/>
  <c r="AE14" i="188" s="1"/>
  <c r="AJ66" i="133"/>
  <c r="AD14" i="188" s="1"/>
  <c r="AI66" i="133"/>
  <c r="AC14" i="188" s="1"/>
  <c r="AH66" i="133"/>
  <c r="AB14" i="188" s="1"/>
  <c r="AG66" i="133"/>
  <c r="AA14" i="188" s="1"/>
  <c r="AF66" i="133"/>
  <c r="Z14" i="188" s="1"/>
  <c r="AE66" i="133"/>
  <c r="Y14" i="188" s="1"/>
  <c r="AD66" i="133"/>
  <c r="X14" i="188" s="1"/>
  <c r="AC66" i="133"/>
  <c r="W14" i="188" s="1"/>
  <c r="AB66" i="133"/>
  <c r="V14" i="188" s="1"/>
  <c r="AA66" i="133"/>
  <c r="U14" i="188" s="1"/>
  <c r="Z66" i="133"/>
  <c r="T14" i="188" s="1"/>
  <c r="Y66" i="133"/>
  <c r="Q14" i="188" s="1"/>
  <c r="X66" i="133"/>
  <c r="P14" i="188" s="1"/>
  <c r="W66" i="133"/>
  <c r="O14" i="188" s="1"/>
  <c r="V66" i="133"/>
  <c r="N14" i="188" s="1"/>
  <c r="U66" i="133"/>
  <c r="M14" i="188" s="1"/>
  <c r="T66" i="133"/>
  <c r="L14" i="188" s="1"/>
  <c r="S66" i="133"/>
  <c r="K14" i="188" s="1"/>
  <c r="R66" i="133"/>
  <c r="J14" i="188" s="1"/>
  <c r="Q66" i="133"/>
  <c r="I14" i="188" s="1"/>
  <c r="P66" i="133"/>
  <c r="H14" i="188" s="1"/>
  <c r="O66" i="133"/>
  <c r="G14" i="188" s="1"/>
  <c r="N66" i="133"/>
  <c r="F14" i="188" s="1"/>
  <c r="M66" i="133"/>
  <c r="E14" i="188" s="1"/>
  <c r="L66" i="133"/>
  <c r="D14" i="188" s="1"/>
  <c r="K66" i="133"/>
  <c r="C14" i="188" s="1"/>
  <c r="I66" i="133"/>
  <c r="J136" i="155" s="1"/>
  <c r="H66" i="133"/>
  <c r="I136" i="155" s="1"/>
  <c r="G66" i="133"/>
  <c r="H136" i="155" s="1"/>
  <c r="F66" i="133"/>
  <c r="G136" i="155" s="1"/>
  <c r="E66" i="133"/>
  <c r="F136" i="155" s="1"/>
  <c r="D66" i="133"/>
  <c r="E136" i="155" s="1"/>
  <c r="C66" i="133"/>
  <c r="D136" i="155" s="1"/>
  <c r="B66" i="133"/>
  <c r="C136" i="155" s="1"/>
  <c r="AP65" i="133"/>
  <c r="AO65" i="133"/>
  <c r="AN65" i="133"/>
  <c r="AM65" i="133"/>
  <c r="AL65" i="133"/>
  <c r="AK65" i="133"/>
  <c r="AJ65" i="133"/>
  <c r="AI65" i="133"/>
  <c r="AH65" i="133"/>
  <c r="AG65" i="133"/>
  <c r="AF65" i="133"/>
  <c r="AE65" i="133"/>
  <c r="AD65" i="133"/>
  <c r="AC65" i="133"/>
  <c r="AB65" i="133"/>
  <c r="AA65" i="133"/>
  <c r="Z65" i="133"/>
  <c r="Y65" i="133"/>
  <c r="X65" i="133"/>
  <c r="W65" i="133"/>
  <c r="V65" i="133"/>
  <c r="U65" i="133"/>
  <c r="T65" i="133"/>
  <c r="S65" i="133"/>
  <c r="R65" i="133"/>
  <c r="Q65" i="133"/>
  <c r="P65" i="133"/>
  <c r="O65" i="133"/>
  <c r="N65" i="133"/>
  <c r="M65" i="133"/>
  <c r="L65" i="133"/>
  <c r="K65" i="133"/>
  <c r="I65" i="133"/>
  <c r="H65" i="133"/>
  <c r="G65" i="133"/>
  <c r="F65" i="133"/>
  <c r="E65" i="133"/>
  <c r="D65" i="133"/>
  <c r="C65" i="133"/>
  <c r="B65" i="133"/>
  <c r="AP64" i="133"/>
  <c r="AO64" i="133"/>
  <c r="AN64" i="133"/>
  <c r="AM64" i="133"/>
  <c r="AL64" i="133"/>
  <c r="AK64" i="133"/>
  <c r="AJ64" i="133"/>
  <c r="AI64" i="133"/>
  <c r="AH64" i="133"/>
  <c r="AG64" i="133"/>
  <c r="AF64" i="133"/>
  <c r="AE64" i="133"/>
  <c r="AD64" i="133"/>
  <c r="AC64" i="133"/>
  <c r="AB64" i="133"/>
  <c r="AA64" i="133"/>
  <c r="Z64" i="133"/>
  <c r="Y64" i="133"/>
  <c r="X64" i="133"/>
  <c r="W64" i="133"/>
  <c r="V64" i="133"/>
  <c r="U64" i="133"/>
  <c r="T64" i="133"/>
  <c r="S64" i="133"/>
  <c r="R64" i="133"/>
  <c r="Q64" i="133"/>
  <c r="P64" i="133"/>
  <c r="O64" i="133"/>
  <c r="N64" i="133"/>
  <c r="M64" i="133"/>
  <c r="L64" i="133"/>
  <c r="K64" i="133"/>
  <c r="I64" i="133"/>
  <c r="H64" i="133"/>
  <c r="G64" i="133"/>
  <c r="F64" i="133"/>
  <c r="E64" i="133"/>
  <c r="D64" i="133"/>
  <c r="C64" i="133"/>
  <c r="B64" i="133"/>
  <c r="AP63" i="133"/>
  <c r="AO63" i="133"/>
  <c r="AN63" i="133"/>
  <c r="AM63" i="133"/>
  <c r="AL63" i="133"/>
  <c r="AK63" i="133"/>
  <c r="AJ63" i="133"/>
  <c r="AI63" i="133"/>
  <c r="AH63" i="133"/>
  <c r="AG63" i="133"/>
  <c r="AF63" i="133"/>
  <c r="AE63" i="133"/>
  <c r="AD63" i="133"/>
  <c r="AC63" i="133"/>
  <c r="AB63" i="133"/>
  <c r="AA63" i="133"/>
  <c r="Z63" i="133"/>
  <c r="Y63" i="133"/>
  <c r="X63" i="133"/>
  <c r="W63" i="133"/>
  <c r="V63" i="133"/>
  <c r="U63" i="133"/>
  <c r="T63" i="133"/>
  <c r="S63" i="133"/>
  <c r="R63" i="133"/>
  <c r="Q63" i="133"/>
  <c r="P63" i="133"/>
  <c r="O63" i="133"/>
  <c r="N63" i="133"/>
  <c r="M63" i="133"/>
  <c r="L63" i="133"/>
  <c r="K63" i="133"/>
  <c r="I63" i="133"/>
  <c r="H63" i="133"/>
  <c r="G63" i="133"/>
  <c r="F63" i="133"/>
  <c r="E63" i="133"/>
  <c r="D63" i="133"/>
  <c r="C63" i="133"/>
  <c r="B63" i="133"/>
  <c r="AP62" i="133"/>
  <c r="AO62" i="133"/>
  <c r="AN62" i="133"/>
  <c r="AM62" i="133"/>
  <c r="AL62" i="133"/>
  <c r="AK62" i="133"/>
  <c r="AJ62" i="133"/>
  <c r="AI62" i="133"/>
  <c r="AH62" i="133"/>
  <c r="AG62" i="133"/>
  <c r="AF62" i="133"/>
  <c r="AE62" i="133"/>
  <c r="AD62" i="133"/>
  <c r="AC62" i="133"/>
  <c r="AB62" i="133"/>
  <c r="AA62" i="133"/>
  <c r="Z62" i="133"/>
  <c r="Y62" i="133"/>
  <c r="X62" i="133"/>
  <c r="W62" i="133"/>
  <c r="V62" i="133"/>
  <c r="U62" i="133"/>
  <c r="T62" i="133"/>
  <c r="S62" i="133"/>
  <c r="R62" i="133"/>
  <c r="Q62" i="133"/>
  <c r="P62" i="133"/>
  <c r="O62" i="133"/>
  <c r="N62" i="133"/>
  <c r="M62" i="133"/>
  <c r="L62" i="133"/>
  <c r="K62" i="133"/>
  <c r="I62" i="133"/>
  <c r="H62" i="133"/>
  <c r="G62" i="133"/>
  <c r="F62" i="133"/>
  <c r="E62" i="133"/>
  <c r="D62" i="133"/>
  <c r="C62" i="133"/>
  <c r="B62" i="133"/>
  <c r="AP61" i="133"/>
  <c r="AJ10" i="188" s="1"/>
  <c r="AO61" i="133"/>
  <c r="AI10" i="188" s="1"/>
  <c r="AN61" i="133"/>
  <c r="AH10" i="188" s="1"/>
  <c r="AM61" i="133"/>
  <c r="AG10" i="188" s="1"/>
  <c r="AL61" i="133"/>
  <c r="AF10" i="188" s="1"/>
  <c r="AK61" i="133"/>
  <c r="AE10" i="188" s="1"/>
  <c r="AJ61" i="133"/>
  <c r="AD10" i="188" s="1"/>
  <c r="AI61" i="133"/>
  <c r="AC10" i="188" s="1"/>
  <c r="AH61" i="133"/>
  <c r="AB10" i="188" s="1"/>
  <c r="AG61" i="133"/>
  <c r="AA10" i="188" s="1"/>
  <c r="AF61" i="133"/>
  <c r="Z10" i="188" s="1"/>
  <c r="AE61" i="133"/>
  <c r="Y10" i="188" s="1"/>
  <c r="AD61" i="133"/>
  <c r="X10" i="188" s="1"/>
  <c r="AC61" i="133"/>
  <c r="W10" i="188" s="1"/>
  <c r="AB61" i="133"/>
  <c r="V10" i="188" s="1"/>
  <c r="AA61" i="133"/>
  <c r="U10" i="188" s="1"/>
  <c r="Z61" i="133"/>
  <c r="T10" i="188" s="1"/>
  <c r="Y61" i="133"/>
  <c r="Q10" i="188" s="1"/>
  <c r="X61" i="133"/>
  <c r="P10" i="188" s="1"/>
  <c r="W61" i="133"/>
  <c r="O10" i="188" s="1"/>
  <c r="V61" i="133"/>
  <c r="N10" i="188" s="1"/>
  <c r="U61" i="133"/>
  <c r="M10" i="188" s="1"/>
  <c r="T61" i="133"/>
  <c r="L10" i="188" s="1"/>
  <c r="S61" i="133"/>
  <c r="K10" i="188" s="1"/>
  <c r="R61" i="133"/>
  <c r="J10" i="188" s="1"/>
  <c r="Q61" i="133"/>
  <c r="I10" i="188" s="1"/>
  <c r="P61" i="133"/>
  <c r="H10" i="188" s="1"/>
  <c r="O61" i="133"/>
  <c r="G10" i="188" s="1"/>
  <c r="N61" i="133"/>
  <c r="F10" i="188" s="1"/>
  <c r="M61" i="133"/>
  <c r="E10" i="188" s="1"/>
  <c r="L61" i="133"/>
  <c r="D10" i="188" s="1"/>
  <c r="K61" i="133"/>
  <c r="C10" i="188" s="1"/>
  <c r="I61" i="133"/>
  <c r="J132" i="155" s="1"/>
  <c r="H61" i="133"/>
  <c r="I132" i="155" s="1"/>
  <c r="G61" i="133"/>
  <c r="H132" i="155" s="1"/>
  <c r="F61" i="133"/>
  <c r="G132" i="155" s="1"/>
  <c r="E61" i="133"/>
  <c r="F132" i="155" s="1"/>
  <c r="D61" i="133"/>
  <c r="E132" i="155" s="1"/>
  <c r="C61" i="133"/>
  <c r="D132" i="155" s="1"/>
  <c r="B61" i="133"/>
  <c r="C132" i="155" s="1"/>
  <c r="AP60" i="133"/>
  <c r="AJ8" i="188" s="1"/>
  <c r="AO60" i="133"/>
  <c r="AI8" i="188" s="1"/>
  <c r="AN60" i="133"/>
  <c r="AH8" i="188" s="1"/>
  <c r="AM60" i="133"/>
  <c r="AG8" i="188" s="1"/>
  <c r="AL60" i="133"/>
  <c r="AF8" i="188" s="1"/>
  <c r="AK60" i="133"/>
  <c r="AE8" i="188" s="1"/>
  <c r="AJ60" i="133"/>
  <c r="AD8" i="188" s="1"/>
  <c r="AI60" i="133"/>
  <c r="AC8" i="188" s="1"/>
  <c r="AH60" i="133"/>
  <c r="AB8" i="188" s="1"/>
  <c r="AG60" i="133"/>
  <c r="AA8" i="188" s="1"/>
  <c r="AF60" i="133"/>
  <c r="Z8" i="188" s="1"/>
  <c r="AE60" i="133"/>
  <c r="Y8" i="188" s="1"/>
  <c r="AD60" i="133"/>
  <c r="X8" i="188" s="1"/>
  <c r="AC60" i="133"/>
  <c r="W8" i="188" s="1"/>
  <c r="AB60" i="133"/>
  <c r="V8" i="188" s="1"/>
  <c r="AA60" i="133"/>
  <c r="U8" i="188" s="1"/>
  <c r="Z60" i="133"/>
  <c r="T8" i="188" s="1"/>
  <c r="Y60" i="133"/>
  <c r="Q8" i="188" s="1"/>
  <c r="X60" i="133"/>
  <c r="P8" i="188" s="1"/>
  <c r="W60" i="133"/>
  <c r="O8" i="188" s="1"/>
  <c r="V60" i="133"/>
  <c r="N8" i="188" s="1"/>
  <c r="U60" i="133"/>
  <c r="M8" i="188" s="1"/>
  <c r="T60" i="133"/>
  <c r="L8" i="188" s="1"/>
  <c r="S60" i="133"/>
  <c r="K8" i="188" s="1"/>
  <c r="R60" i="133"/>
  <c r="J8" i="188" s="1"/>
  <c r="Q60" i="133"/>
  <c r="I8" i="188" s="1"/>
  <c r="P60" i="133"/>
  <c r="H8" i="188" s="1"/>
  <c r="O60" i="133"/>
  <c r="G8" i="188" s="1"/>
  <c r="N60" i="133"/>
  <c r="F8" i="188" s="1"/>
  <c r="M60" i="133"/>
  <c r="E8" i="188" s="1"/>
  <c r="L60" i="133"/>
  <c r="D8" i="188" s="1"/>
  <c r="K60" i="133"/>
  <c r="C8" i="188" s="1"/>
  <c r="I60" i="133"/>
  <c r="J130" i="155" s="1"/>
  <c r="H60" i="133"/>
  <c r="I130" i="155" s="1"/>
  <c r="G60" i="133"/>
  <c r="H130" i="155" s="1"/>
  <c r="F60" i="133"/>
  <c r="G130" i="155" s="1"/>
  <c r="E60" i="133"/>
  <c r="F130" i="155" s="1"/>
  <c r="D60" i="133"/>
  <c r="E130" i="155" s="1"/>
  <c r="C60" i="133"/>
  <c r="D130" i="155" s="1"/>
  <c r="B60" i="133"/>
  <c r="C130" i="155" s="1"/>
  <c r="AP59" i="133"/>
  <c r="AJ56" i="191" s="1"/>
  <c r="AO59" i="133"/>
  <c r="AI56" i="191" s="1"/>
  <c r="AN59" i="133"/>
  <c r="AH56" i="191" s="1"/>
  <c r="AM59" i="133"/>
  <c r="AG56" i="191" s="1"/>
  <c r="AL59" i="133"/>
  <c r="AF56" i="191" s="1"/>
  <c r="AK59" i="133"/>
  <c r="AC56" i="191" s="1"/>
  <c r="AJ59" i="133"/>
  <c r="AB56" i="191" s="1"/>
  <c r="AI59" i="133"/>
  <c r="AA56" i="191" s="1"/>
  <c r="AH59" i="133"/>
  <c r="Z56" i="191" s="1"/>
  <c r="AG59" i="133"/>
  <c r="Y56" i="191" s="1"/>
  <c r="AF59" i="133"/>
  <c r="X56" i="191" s="1"/>
  <c r="AE59" i="133"/>
  <c r="W56" i="191" s="1"/>
  <c r="AD59" i="133"/>
  <c r="V56" i="191" s="1"/>
  <c r="AC59" i="133"/>
  <c r="U56" i="191" s="1"/>
  <c r="AB59" i="133"/>
  <c r="T56" i="191" s="1"/>
  <c r="AA59" i="133"/>
  <c r="S56" i="191" s="1"/>
  <c r="Z59" i="133"/>
  <c r="R56" i="191" s="1"/>
  <c r="Y59" i="133"/>
  <c r="Q56" i="191" s="1"/>
  <c r="X59" i="133"/>
  <c r="P56" i="191" s="1"/>
  <c r="W59" i="133"/>
  <c r="O56" i="191" s="1"/>
  <c r="V59" i="133"/>
  <c r="N56" i="191" s="1"/>
  <c r="U59" i="133"/>
  <c r="M56" i="191" s="1"/>
  <c r="T59" i="133"/>
  <c r="L56" i="191" s="1"/>
  <c r="S59" i="133"/>
  <c r="K56" i="191" s="1"/>
  <c r="R59" i="133"/>
  <c r="J56" i="191" s="1"/>
  <c r="Q59" i="133"/>
  <c r="I56" i="191" s="1"/>
  <c r="P59" i="133"/>
  <c r="H56" i="191" s="1"/>
  <c r="O59" i="133"/>
  <c r="G56" i="191" s="1"/>
  <c r="N59" i="133"/>
  <c r="F56" i="191" s="1"/>
  <c r="M59" i="133"/>
  <c r="E56" i="191" s="1"/>
  <c r="L59" i="133"/>
  <c r="D56" i="191" s="1"/>
  <c r="K59" i="133"/>
  <c r="C56" i="191" s="1"/>
  <c r="I59" i="133"/>
  <c r="J115" i="155" s="1"/>
  <c r="H59" i="133"/>
  <c r="I115" i="155" s="1"/>
  <c r="G59" i="133"/>
  <c r="H115" i="155" s="1"/>
  <c r="F59" i="133"/>
  <c r="G115" i="155" s="1"/>
  <c r="E59" i="133"/>
  <c r="F115" i="155" s="1"/>
  <c r="D59" i="133"/>
  <c r="E115" i="155" s="1"/>
  <c r="C59" i="133"/>
  <c r="D115" i="155" s="1"/>
  <c r="B59" i="133"/>
  <c r="C115" i="155" s="1"/>
  <c r="AP58" i="133"/>
  <c r="AJ54" i="191" s="1"/>
  <c r="AO58" i="133"/>
  <c r="AI54" i="191" s="1"/>
  <c r="AN58" i="133"/>
  <c r="AH54" i="191" s="1"/>
  <c r="AM58" i="133"/>
  <c r="AG54" i="191" s="1"/>
  <c r="AL58" i="133"/>
  <c r="AF54" i="191" s="1"/>
  <c r="AK58" i="133"/>
  <c r="AC54" i="191" s="1"/>
  <c r="AJ58" i="133"/>
  <c r="AB54" i="191" s="1"/>
  <c r="AI58" i="133"/>
  <c r="AA54" i="191" s="1"/>
  <c r="AH58" i="133"/>
  <c r="Z54" i="191" s="1"/>
  <c r="AG58" i="133"/>
  <c r="Y54" i="191" s="1"/>
  <c r="AF58" i="133"/>
  <c r="X54" i="191" s="1"/>
  <c r="AE58" i="133"/>
  <c r="W54" i="191" s="1"/>
  <c r="AD58" i="133"/>
  <c r="V54" i="191" s="1"/>
  <c r="AC58" i="133"/>
  <c r="U54" i="191" s="1"/>
  <c r="AB58" i="133"/>
  <c r="T54" i="191" s="1"/>
  <c r="AA58" i="133"/>
  <c r="S54" i="191" s="1"/>
  <c r="Z58" i="133"/>
  <c r="R54" i="191" s="1"/>
  <c r="Y58" i="133"/>
  <c r="Q54" i="191" s="1"/>
  <c r="X58" i="133"/>
  <c r="P54" i="191" s="1"/>
  <c r="W58" i="133"/>
  <c r="O54" i="191" s="1"/>
  <c r="V58" i="133"/>
  <c r="N54" i="191" s="1"/>
  <c r="U58" i="133"/>
  <c r="M54" i="191" s="1"/>
  <c r="T58" i="133"/>
  <c r="L54" i="191" s="1"/>
  <c r="S58" i="133"/>
  <c r="K54" i="191" s="1"/>
  <c r="R58" i="133"/>
  <c r="J54" i="191" s="1"/>
  <c r="Q58" i="133"/>
  <c r="I54" i="191" s="1"/>
  <c r="P58" i="133"/>
  <c r="H54" i="191" s="1"/>
  <c r="O58" i="133"/>
  <c r="G54" i="191" s="1"/>
  <c r="N58" i="133"/>
  <c r="F54" i="191" s="1"/>
  <c r="M58" i="133"/>
  <c r="E54" i="191" s="1"/>
  <c r="L58" i="133"/>
  <c r="D54" i="191" s="1"/>
  <c r="K58" i="133"/>
  <c r="C54" i="191" s="1"/>
  <c r="I58" i="133"/>
  <c r="J113" i="155" s="1"/>
  <c r="H58" i="133"/>
  <c r="I113" i="155" s="1"/>
  <c r="G58" i="133"/>
  <c r="H113" i="155" s="1"/>
  <c r="F58" i="133"/>
  <c r="G113" i="155" s="1"/>
  <c r="E58" i="133"/>
  <c r="F113" i="155" s="1"/>
  <c r="D58" i="133"/>
  <c r="E113" i="155" s="1"/>
  <c r="C58" i="133"/>
  <c r="D113" i="155" s="1"/>
  <c r="B58" i="133"/>
  <c r="C113" i="155" s="1"/>
  <c r="AP57" i="133"/>
  <c r="AO57" i="133"/>
  <c r="AN57" i="133"/>
  <c r="AM57" i="133"/>
  <c r="AL57" i="133"/>
  <c r="AK57" i="133"/>
  <c r="AJ57" i="133"/>
  <c r="AI57" i="133"/>
  <c r="AH57" i="133"/>
  <c r="AG57" i="133"/>
  <c r="AF57" i="133"/>
  <c r="AE57" i="133"/>
  <c r="AD57" i="133"/>
  <c r="AC57" i="133"/>
  <c r="AB57" i="133"/>
  <c r="AA57" i="133"/>
  <c r="Z57" i="133"/>
  <c r="Y57" i="133"/>
  <c r="X57" i="133"/>
  <c r="W57" i="133"/>
  <c r="V57" i="133"/>
  <c r="U57" i="133"/>
  <c r="T57" i="133"/>
  <c r="S57" i="133"/>
  <c r="R57" i="133"/>
  <c r="Q57" i="133"/>
  <c r="P57" i="133"/>
  <c r="O57" i="133"/>
  <c r="N57" i="133"/>
  <c r="M57" i="133"/>
  <c r="L57" i="133"/>
  <c r="K57" i="133"/>
  <c r="I57" i="133"/>
  <c r="H57" i="133"/>
  <c r="G57" i="133"/>
  <c r="F57" i="133"/>
  <c r="E57" i="133"/>
  <c r="D57" i="133"/>
  <c r="C57" i="133"/>
  <c r="B57" i="133"/>
  <c r="AP56" i="133"/>
  <c r="AO56" i="133"/>
  <c r="AN56" i="133"/>
  <c r="AM56" i="133"/>
  <c r="AL56" i="133"/>
  <c r="AK56" i="133"/>
  <c r="AJ56" i="133"/>
  <c r="AI56" i="133"/>
  <c r="AH56" i="133"/>
  <c r="AG56" i="133"/>
  <c r="AF56" i="133"/>
  <c r="AE56" i="133"/>
  <c r="AD56" i="133"/>
  <c r="AC56" i="133"/>
  <c r="AB56" i="133"/>
  <c r="AA56" i="133"/>
  <c r="Z56" i="133"/>
  <c r="Y56" i="133"/>
  <c r="X56" i="133"/>
  <c r="W56" i="133"/>
  <c r="V56" i="133"/>
  <c r="U56" i="133"/>
  <c r="T56" i="133"/>
  <c r="S56" i="133"/>
  <c r="R56" i="133"/>
  <c r="Q56" i="133"/>
  <c r="P56" i="133"/>
  <c r="O56" i="133"/>
  <c r="N56" i="133"/>
  <c r="M56" i="133"/>
  <c r="L56" i="133"/>
  <c r="K56" i="133"/>
  <c r="I56" i="133"/>
  <c r="H56" i="133"/>
  <c r="G56" i="133"/>
  <c r="F56" i="133"/>
  <c r="E56" i="133"/>
  <c r="D56" i="133"/>
  <c r="C56" i="133"/>
  <c r="B56" i="133"/>
  <c r="AP55" i="133"/>
  <c r="AJ50" i="191" s="1"/>
  <c r="AO55" i="133"/>
  <c r="AI50" i="191" s="1"/>
  <c r="AN55" i="133"/>
  <c r="AH50" i="191" s="1"/>
  <c r="AM55" i="133"/>
  <c r="AG50" i="191" s="1"/>
  <c r="AL55" i="133"/>
  <c r="AF50" i="191" s="1"/>
  <c r="AK55" i="133"/>
  <c r="AC50" i="191" s="1"/>
  <c r="AJ55" i="133"/>
  <c r="AB50" i="191" s="1"/>
  <c r="AI55" i="133"/>
  <c r="AA50" i="191" s="1"/>
  <c r="AH55" i="133"/>
  <c r="Z50" i="191" s="1"/>
  <c r="AG55" i="133"/>
  <c r="Y50" i="191" s="1"/>
  <c r="AF55" i="133"/>
  <c r="X50" i="191" s="1"/>
  <c r="AE55" i="133"/>
  <c r="W50" i="191" s="1"/>
  <c r="AD55" i="133"/>
  <c r="V50" i="191" s="1"/>
  <c r="AC55" i="133"/>
  <c r="U50" i="191" s="1"/>
  <c r="AB55" i="133"/>
  <c r="T50" i="191" s="1"/>
  <c r="AA55" i="133"/>
  <c r="S50" i="191" s="1"/>
  <c r="Z55" i="133"/>
  <c r="R50" i="191" s="1"/>
  <c r="Y55" i="133"/>
  <c r="Q50" i="191" s="1"/>
  <c r="X55" i="133"/>
  <c r="P50" i="191" s="1"/>
  <c r="W55" i="133"/>
  <c r="O50" i="191" s="1"/>
  <c r="V55" i="133"/>
  <c r="N50" i="191" s="1"/>
  <c r="U55" i="133"/>
  <c r="M50" i="191" s="1"/>
  <c r="T55" i="133"/>
  <c r="L50" i="191" s="1"/>
  <c r="S55" i="133"/>
  <c r="K50" i="191" s="1"/>
  <c r="R55" i="133"/>
  <c r="J50" i="191" s="1"/>
  <c r="Q55" i="133"/>
  <c r="I50" i="191" s="1"/>
  <c r="P55" i="133"/>
  <c r="H50" i="191" s="1"/>
  <c r="O55" i="133"/>
  <c r="G50" i="191" s="1"/>
  <c r="N55" i="133"/>
  <c r="F50" i="191" s="1"/>
  <c r="M55" i="133"/>
  <c r="E50" i="191" s="1"/>
  <c r="L55" i="133"/>
  <c r="D50" i="191" s="1"/>
  <c r="K55" i="133"/>
  <c r="C50" i="191" s="1"/>
  <c r="I55" i="133"/>
  <c r="J109" i="155" s="1"/>
  <c r="H55" i="133"/>
  <c r="I109" i="155" s="1"/>
  <c r="G55" i="133"/>
  <c r="H109" i="155" s="1"/>
  <c r="F55" i="133"/>
  <c r="G109" i="155" s="1"/>
  <c r="E55" i="133"/>
  <c r="F109" i="155" s="1"/>
  <c r="D55" i="133"/>
  <c r="E109" i="155" s="1"/>
  <c r="C55" i="133"/>
  <c r="D109" i="155" s="1"/>
  <c r="B55" i="133"/>
  <c r="C109" i="155" s="1"/>
  <c r="AP54" i="133"/>
  <c r="AJ48" i="191" s="1"/>
  <c r="AO54" i="133"/>
  <c r="AI48" i="191" s="1"/>
  <c r="AN54" i="133"/>
  <c r="AH48" i="191" s="1"/>
  <c r="AM54" i="133"/>
  <c r="AG48" i="191" s="1"/>
  <c r="AL54" i="133"/>
  <c r="AF48" i="191" s="1"/>
  <c r="AK54" i="133"/>
  <c r="AC48" i="191" s="1"/>
  <c r="AJ54" i="133"/>
  <c r="AB48" i="191" s="1"/>
  <c r="AI54" i="133"/>
  <c r="AA48" i="191" s="1"/>
  <c r="AH54" i="133"/>
  <c r="Z48" i="191" s="1"/>
  <c r="AG54" i="133"/>
  <c r="Y48" i="191" s="1"/>
  <c r="AF54" i="133"/>
  <c r="X48" i="191" s="1"/>
  <c r="AE54" i="133"/>
  <c r="W48" i="191" s="1"/>
  <c r="AD54" i="133"/>
  <c r="V48" i="191" s="1"/>
  <c r="AC54" i="133"/>
  <c r="U48" i="191" s="1"/>
  <c r="AB54" i="133"/>
  <c r="T48" i="191" s="1"/>
  <c r="AA54" i="133"/>
  <c r="S48" i="191" s="1"/>
  <c r="Z54" i="133"/>
  <c r="R48" i="191" s="1"/>
  <c r="Y54" i="133"/>
  <c r="Q48" i="191" s="1"/>
  <c r="X54" i="133"/>
  <c r="P48" i="191" s="1"/>
  <c r="W54" i="133"/>
  <c r="O48" i="191" s="1"/>
  <c r="V54" i="133"/>
  <c r="N48" i="191" s="1"/>
  <c r="U54" i="133"/>
  <c r="M48" i="191" s="1"/>
  <c r="T54" i="133"/>
  <c r="L48" i="191" s="1"/>
  <c r="S54" i="133"/>
  <c r="K48" i="191" s="1"/>
  <c r="R54" i="133"/>
  <c r="J48" i="191" s="1"/>
  <c r="Q54" i="133"/>
  <c r="I48" i="191" s="1"/>
  <c r="P54" i="133"/>
  <c r="H48" i="191" s="1"/>
  <c r="O54" i="133"/>
  <c r="G48" i="191" s="1"/>
  <c r="N54" i="133"/>
  <c r="F48" i="191" s="1"/>
  <c r="M54" i="133"/>
  <c r="E48" i="191" s="1"/>
  <c r="L54" i="133"/>
  <c r="D48" i="191" s="1"/>
  <c r="K54" i="133"/>
  <c r="C48" i="191" s="1"/>
  <c r="I54" i="133"/>
  <c r="J107" i="155" s="1"/>
  <c r="H54" i="133"/>
  <c r="I107" i="155" s="1"/>
  <c r="G54" i="133"/>
  <c r="H107" i="155" s="1"/>
  <c r="F54" i="133"/>
  <c r="G107" i="155" s="1"/>
  <c r="E54" i="133"/>
  <c r="F107" i="155" s="1"/>
  <c r="D54" i="133"/>
  <c r="E107" i="155" s="1"/>
  <c r="C54" i="133"/>
  <c r="D107" i="155" s="1"/>
  <c r="B54" i="133"/>
  <c r="C107" i="155" s="1"/>
  <c r="AP53" i="133"/>
  <c r="AJ46" i="191" s="1"/>
  <c r="AO53" i="133"/>
  <c r="AI46" i="191" s="1"/>
  <c r="AN53" i="133"/>
  <c r="AH46" i="191" s="1"/>
  <c r="AM53" i="133"/>
  <c r="AG46" i="191" s="1"/>
  <c r="AL53" i="133"/>
  <c r="AF46" i="191" s="1"/>
  <c r="AK53" i="133"/>
  <c r="AC46" i="191" s="1"/>
  <c r="AJ53" i="133"/>
  <c r="AB46" i="191" s="1"/>
  <c r="AI53" i="133"/>
  <c r="AA46" i="191" s="1"/>
  <c r="AH53" i="133"/>
  <c r="Z46" i="191" s="1"/>
  <c r="AG53" i="133"/>
  <c r="Y46" i="191" s="1"/>
  <c r="AF53" i="133"/>
  <c r="X46" i="191" s="1"/>
  <c r="AE53" i="133"/>
  <c r="W46" i="191" s="1"/>
  <c r="AD53" i="133"/>
  <c r="V46" i="191" s="1"/>
  <c r="AC53" i="133"/>
  <c r="U46" i="191" s="1"/>
  <c r="AB53" i="133"/>
  <c r="T46" i="191" s="1"/>
  <c r="AA53" i="133"/>
  <c r="S46" i="191" s="1"/>
  <c r="Z53" i="133"/>
  <c r="R46" i="191" s="1"/>
  <c r="Y53" i="133"/>
  <c r="Q46" i="191" s="1"/>
  <c r="X53" i="133"/>
  <c r="P46" i="191" s="1"/>
  <c r="W53" i="133"/>
  <c r="O46" i="191" s="1"/>
  <c r="V53" i="133"/>
  <c r="N46" i="191" s="1"/>
  <c r="U53" i="133"/>
  <c r="M46" i="191" s="1"/>
  <c r="T53" i="133"/>
  <c r="L46" i="191" s="1"/>
  <c r="S53" i="133"/>
  <c r="K46" i="191" s="1"/>
  <c r="R53" i="133"/>
  <c r="J46" i="191" s="1"/>
  <c r="Q53" i="133"/>
  <c r="I46" i="191" s="1"/>
  <c r="P53" i="133"/>
  <c r="H46" i="191" s="1"/>
  <c r="O53" i="133"/>
  <c r="G46" i="191" s="1"/>
  <c r="N53" i="133"/>
  <c r="F46" i="191" s="1"/>
  <c r="M53" i="133"/>
  <c r="E46" i="191" s="1"/>
  <c r="L53" i="133"/>
  <c r="D46" i="191" s="1"/>
  <c r="K53" i="133"/>
  <c r="C46" i="191" s="1"/>
  <c r="I53" i="133"/>
  <c r="J105" i="155" s="1"/>
  <c r="H53" i="133"/>
  <c r="I105" i="155" s="1"/>
  <c r="G53" i="133"/>
  <c r="H105" i="155" s="1"/>
  <c r="F53" i="133"/>
  <c r="G105" i="155" s="1"/>
  <c r="E53" i="133"/>
  <c r="F105" i="155" s="1"/>
  <c r="D53" i="133"/>
  <c r="E105" i="155" s="1"/>
  <c r="C53" i="133"/>
  <c r="D105" i="155" s="1"/>
  <c r="B53" i="133"/>
  <c r="C105" i="155" s="1"/>
  <c r="AP52" i="133"/>
  <c r="AJ44" i="191" s="1"/>
  <c r="AO52" i="133"/>
  <c r="AI44" i="191" s="1"/>
  <c r="AN52" i="133"/>
  <c r="AH44" i="191" s="1"/>
  <c r="AM52" i="133"/>
  <c r="AG44" i="191" s="1"/>
  <c r="AL52" i="133"/>
  <c r="AF44" i="191" s="1"/>
  <c r="AK52" i="133"/>
  <c r="AC44" i="191" s="1"/>
  <c r="AJ52" i="133"/>
  <c r="AB44" i="191" s="1"/>
  <c r="AI52" i="133"/>
  <c r="AA44" i="191" s="1"/>
  <c r="AH52" i="133"/>
  <c r="Z44" i="191" s="1"/>
  <c r="AG52" i="133"/>
  <c r="Y44" i="191" s="1"/>
  <c r="AF52" i="133"/>
  <c r="X44" i="191" s="1"/>
  <c r="AE52" i="133"/>
  <c r="W44" i="191" s="1"/>
  <c r="AD52" i="133"/>
  <c r="V44" i="191" s="1"/>
  <c r="AC52" i="133"/>
  <c r="U44" i="191" s="1"/>
  <c r="AB52" i="133"/>
  <c r="T44" i="191" s="1"/>
  <c r="AA52" i="133"/>
  <c r="S44" i="191" s="1"/>
  <c r="Z52" i="133"/>
  <c r="R44" i="191" s="1"/>
  <c r="Y52" i="133"/>
  <c r="Q44" i="191" s="1"/>
  <c r="X52" i="133"/>
  <c r="P44" i="191" s="1"/>
  <c r="W52" i="133"/>
  <c r="O44" i="191" s="1"/>
  <c r="V52" i="133"/>
  <c r="N44" i="191" s="1"/>
  <c r="U52" i="133"/>
  <c r="M44" i="191" s="1"/>
  <c r="T52" i="133"/>
  <c r="L44" i="191" s="1"/>
  <c r="S52" i="133"/>
  <c r="K44" i="191" s="1"/>
  <c r="R52" i="133"/>
  <c r="J44" i="191" s="1"/>
  <c r="Q52" i="133"/>
  <c r="I44" i="191" s="1"/>
  <c r="P52" i="133"/>
  <c r="H44" i="191" s="1"/>
  <c r="O52" i="133"/>
  <c r="G44" i="191" s="1"/>
  <c r="N52" i="133"/>
  <c r="F44" i="191" s="1"/>
  <c r="M52" i="133"/>
  <c r="E44" i="191" s="1"/>
  <c r="L52" i="133"/>
  <c r="D44" i="191" s="1"/>
  <c r="K52" i="133"/>
  <c r="C44" i="191" s="1"/>
  <c r="I52" i="133"/>
  <c r="J103" i="155" s="1"/>
  <c r="H52" i="133"/>
  <c r="I103" i="155" s="1"/>
  <c r="G52" i="133"/>
  <c r="H103" i="155" s="1"/>
  <c r="F52" i="133"/>
  <c r="G103" i="155" s="1"/>
  <c r="E52" i="133"/>
  <c r="F103" i="155" s="1"/>
  <c r="D52" i="133"/>
  <c r="E103" i="155" s="1"/>
  <c r="C52" i="133"/>
  <c r="D103" i="155" s="1"/>
  <c r="B52" i="133"/>
  <c r="C103" i="155" s="1"/>
  <c r="AP51" i="133"/>
  <c r="AJ42" i="191" s="1"/>
  <c r="AO51" i="133"/>
  <c r="AI42" i="191" s="1"/>
  <c r="AN51" i="133"/>
  <c r="AH42" i="191" s="1"/>
  <c r="AM51" i="133"/>
  <c r="AG42" i="191" s="1"/>
  <c r="AL51" i="133"/>
  <c r="AF42" i="191" s="1"/>
  <c r="AK51" i="133"/>
  <c r="AC42" i="191" s="1"/>
  <c r="AJ51" i="133"/>
  <c r="AB42" i="191" s="1"/>
  <c r="AI51" i="133"/>
  <c r="AA42" i="191" s="1"/>
  <c r="AH51" i="133"/>
  <c r="Z42" i="191" s="1"/>
  <c r="AG51" i="133"/>
  <c r="Y42" i="191" s="1"/>
  <c r="AF51" i="133"/>
  <c r="X42" i="191" s="1"/>
  <c r="AE51" i="133"/>
  <c r="W42" i="191" s="1"/>
  <c r="AD51" i="133"/>
  <c r="V42" i="191" s="1"/>
  <c r="AC51" i="133"/>
  <c r="U42" i="191" s="1"/>
  <c r="AB51" i="133"/>
  <c r="T42" i="191" s="1"/>
  <c r="AA51" i="133"/>
  <c r="S42" i="191" s="1"/>
  <c r="Z51" i="133"/>
  <c r="R42" i="191" s="1"/>
  <c r="Y51" i="133"/>
  <c r="Q42" i="191" s="1"/>
  <c r="X51" i="133"/>
  <c r="P42" i="191" s="1"/>
  <c r="W51" i="133"/>
  <c r="O42" i="191" s="1"/>
  <c r="V51" i="133"/>
  <c r="N42" i="191" s="1"/>
  <c r="U51" i="133"/>
  <c r="M42" i="191" s="1"/>
  <c r="T51" i="133"/>
  <c r="L42" i="191" s="1"/>
  <c r="S51" i="133"/>
  <c r="K42" i="191" s="1"/>
  <c r="R51" i="133"/>
  <c r="J42" i="191" s="1"/>
  <c r="Q51" i="133"/>
  <c r="I42" i="191" s="1"/>
  <c r="P51" i="133"/>
  <c r="H42" i="191" s="1"/>
  <c r="O51" i="133"/>
  <c r="G42" i="191" s="1"/>
  <c r="N51" i="133"/>
  <c r="F42" i="191" s="1"/>
  <c r="M51" i="133"/>
  <c r="E42" i="191" s="1"/>
  <c r="L51" i="133"/>
  <c r="D42" i="191" s="1"/>
  <c r="K51" i="133"/>
  <c r="C42" i="191" s="1"/>
  <c r="I51" i="133"/>
  <c r="J101" i="155" s="1"/>
  <c r="H51" i="133"/>
  <c r="I101" i="155" s="1"/>
  <c r="G51" i="133"/>
  <c r="H101" i="155" s="1"/>
  <c r="F51" i="133"/>
  <c r="G101" i="155" s="1"/>
  <c r="E51" i="133"/>
  <c r="F101" i="155" s="1"/>
  <c r="D51" i="133"/>
  <c r="E101" i="155" s="1"/>
  <c r="C51" i="133"/>
  <c r="D101" i="155" s="1"/>
  <c r="B51" i="133"/>
  <c r="C101" i="155" s="1"/>
  <c r="AP50" i="133"/>
  <c r="AJ40" i="191" s="1"/>
  <c r="AO50" i="133"/>
  <c r="AI40" i="191" s="1"/>
  <c r="AN50" i="133"/>
  <c r="AH40" i="191" s="1"/>
  <c r="AM50" i="133"/>
  <c r="AG40" i="191" s="1"/>
  <c r="AL50" i="133"/>
  <c r="AF40" i="191" s="1"/>
  <c r="AK50" i="133"/>
  <c r="AC40" i="191" s="1"/>
  <c r="AJ50" i="133"/>
  <c r="AB40" i="191" s="1"/>
  <c r="AI50" i="133"/>
  <c r="AA40" i="191" s="1"/>
  <c r="AH50" i="133"/>
  <c r="Z40" i="191" s="1"/>
  <c r="AG50" i="133"/>
  <c r="Y40" i="191" s="1"/>
  <c r="AF50" i="133"/>
  <c r="X40" i="191" s="1"/>
  <c r="AE50" i="133"/>
  <c r="W40" i="191" s="1"/>
  <c r="AD50" i="133"/>
  <c r="V40" i="191" s="1"/>
  <c r="AC50" i="133"/>
  <c r="U40" i="191" s="1"/>
  <c r="AB50" i="133"/>
  <c r="T40" i="191" s="1"/>
  <c r="AA50" i="133"/>
  <c r="S40" i="191" s="1"/>
  <c r="Z50" i="133"/>
  <c r="R40" i="191" s="1"/>
  <c r="Y50" i="133"/>
  <c r="Q40" i="191" s="1"/>
  <c r="X50" i="133"/>
  <c r="P40" i="191" s="1"/>
  <c r="W50" i="133"/>
  <c r="O40" i="191" s="1"/>
  <c r="V50" i="133"/>
  <c r="N40" i="191" s="1"/>
  <c r="U50" i="133"/>
  <c r="M40" i="191" s="1"/>
  <c r="T50" i="133"/>
  <c r="L40" i="191" s="1"/>
  <c r="S50" i="133"/>
  <c r="K40" i="191" s="1"/>
  <c r="R50" i="133"/>
  <c r="J40" i="191" s="1"/>
  <c r="Q50" i="133"/>
  <c r="I40" i="191" s="1"/>
  <c r="P50" i="133"/>
  <c r="H40" i="191" s="1"/>
  <c r="O50" i="133"/>
  <c r="G40" i="191" s="1"/>
  <c r="N50" i="133"/>
  <c r="F40" i="191" s="1"/>
  <c r="M50" i="133"/>
  <c r="E40" i="191" s="1"/>
  <c r="L50" i="133"/>
  <c r="D40" i="191" s="1"/>
  <c r="K50" i="133"/>
  <c r="C40" i="191" s="1"/>
  <c r="I50" i="133"/>
  <c r="J99" i="155" s="1"/>
  <c r="H50" i="133"/>
  <c r="I99" i="155" s="1"/>
  <c r="G50" i="133"/>
  <c r="H99" i="155" s="1"/>
  <c r="F50" i="133"/>
  <c r="G99" i="155" s="1"/>
  <c r="E50" i="133"/>
  <c r="F99" i="155" s="1"/>
  <c r="D50" i="133"/>
  <c r="E99" i="155" s="1"/>
  <c r="C50" i="133"/>
  <c r="D99" i="155" s="1"/>
  <c r="B50" i="133"/>
  <c r="C99" i="155" s="1"/>
  <c r="AP49" i="133"/>
  <c r="AO49" i="133"/>
  <c r="AN49" i="133"/>
  <c r="AM49" i="133"/>
  <c r="AL49" i="133"/>
  <c r="AK49" i="133"/>
  <c r="AJ49" i="133"/>
  <c r="AI49" i="133"/>
  <c r="AH49" i="133"/>
  <c r="AG49" i="133"/>
  <c r="AF49" i="133"/>
  <c r="AE49" i="133"/>
  <c r="AD49" i="133"/>
  <c r="AC49" i="133"/>
  <c r="AB49" i="133"/>
  <c r="AA49" i="133"/>
  <c r="Z49" i="133"/>
  <c r="Y49" i="133"/>
  <c r="X49" i="133"/>
  <c r="W49" i="133"/>
  <c r="V49" i="133"/>
  <c r="U49" i="133"/>
  <c r="T49" i="133"/>
  <c r="S49" i="133"/>
  <c r="R49" i="133"/>
  <c r="Q49" i="133"/>
  <c r="P49" i="133"/>
  <c r="O49" i="133"/>
  <c r="N49" i="133"/>
  <c r="M49" i="133"/>
  <c r="L49" i="133"/>
  <c r="K49" i="133"/>
  <c r="I49" i="133"/>
  <c r="H49" i="133"/>
  <c r="G49" i="133"/>
  <c r="F49" i="133"/>
  <c r="E49" i="133"/>
  <c r="D49" i="133"/>
  <c r="C49" i="133"/>
  <c r="B49" i="133"/>
  <c r="AP48" i="133"/>
  <c r="AO48" i="133"/>
  <c r="AN48" i="133"/>
  <c r="AM48" i="133"/>
  <c r="AL48" i="133"/>
  <c r="AK48" i="133"/>
  <c r="AJ48" i="133"/>
  <c r="AI48" i="133"/>
  <c r="AH48" i="133"/>
  <c r="AG48" i="133"/>
  <c r="AF48" i="133"/>
  <c r="AE48" i="133"/>
  <c r="AD48" i="133"/>
  <c r="AC48" i="133"/>
  <c r="AB48" i="133"/>
  <c r="AA48" i="133"/>
  <c r="Z48" i="133"/>
  <c r="Y48" i="133"/>
  <c r="X48" i="133"/>
  <c r="W48" i="133"/>
  <c r="V48" i="133"/>
  <c r="U48" i="133"/>
  <c r="T48" i="133"/>
  <c r="S48" i="133"/>
  <c r="R48" i="133"/>
  <c r="Q48" i="133"/>
  <c r="P48" i="133"/>
  <c r="O48" i="133"/>
  <c r="N48" i="133"/>
  <c r="M48" i="133"/>
  <c r="L48" i="133"/>
  <c r="K48" i="133"/>
  <c r="I48" i="133"/>
  <c r="H48" i="133"/>
  <c r="G48" i="133"/>
  <c r="F48" i="133"/>
  <c r="E48" i="133"/>
  <c r="D48" i="133"/>
  <c r="C48" i="133"/>
  <c r="B48" i="133"/>
  <c r="AP47" i="133"/>
  <c r="AJ36" i="191" s="1"/>
  <c r="AO47" i="133"/>
  <c r="AI36" i="191" s="1"/>
  <c r="AN47" i="133"/>
  <c r="AH36" i="191" s="1"/>
  <c r="AM47" i="133"/>
  <c r="AG36" i="191" s="1"/>
  <c r="AL47" i="133"/>
  <c r="AF36" i="191" s="1"/>
  <c r="AK47" i="133"/>
  <c r="AC36" i="191" s="1"/>
  <c r="AJ47" i="133"/>
  <c r="AB36" i="191" s="1"/>
  <c r="AI47" i="133"/>
  <c r="AA36" i="191" s="1"/>
  <c r="AH47" i="133"/>
  <c r="Z36" i="191" s="1"/>
  <c r="AG47" i="133"/>
  <c r="Y36" i="191" s="1"/>
  <c r="AF47" i="133"/>
  <c r="X36" i="191" s="1"/>
  <c r="AE47" i="133"/>
  <c r="W36" i="191" s="1"/>
  <c r="AD47" i="133"/>
  <c r="V36" i="191" s="1"/>
  <c r="AC47" i="133"/>
  <c r="U36" i="191" s="1"/>
  <c r="AB47" i="133"/>
  <c r="T36" i="191" s="1"/>
  <c r="AA47" i="133"/>
  <c r="S36" i="191" s="1"/>
  <c r="Z47" i="133"/>
  <c r="R36" i="191" s="1"/>
  <c r="Y47" i="133"/>
  <c r="Q36" i="191" s="1"/>
  <c r="X47" i="133"/>
  <c r="P36" i="191" s="1"/>
  <c r="W47" i="133"/>
  <c r="O36" i="191" s="1"/>
  <c r="V47" i="133"/>
  <c r="N36" i="191" s="1"/>
  <c r="U47" i="133"/>
  <c r="M36" i="191" s="1"/>
  <c r="T47" i="133"/>
  <c r="L36" i="191" s="1"/>
  <c r="S47" i="133"/>
  <c r="K36" i="191" s="1"/>
  <c r="R47" i="133"/>
  <c r="J36" i="191" s="1"/>
  <c r="Q47" i="133"/>
  <c r="I36" i="191" s="1"/>
  <c r="P47" i="133"/>
  <c r="H36" i="191" s="1"/>
  <c r="O47" i="133"/>
  <c r="G36" i="191" s="1"/>
  <c r="N47" i="133"/>
  <c r="F36" i="191" s="1"/>
  <c r="M47" i="133"/>
  <c r="E36" i="191" s="1"/>
  <c r="L47" i="133"/>
  <c r="D36" i="191" s="1"/>
  <c r="K47" i="133"/>
  <c r="C36" i="191" s="1"/>
  <c r="I47" i="133"/>
  <c r="J95" i="155" s="1"/>
  <c r="H47" i="133"/>
  <c r="I95" i="155" s="1"/>
  <c r="G47" i="133"/>
  <c r="H95" i="155" s="1"/>
  <c r="F47" i="133"/>
  <c r="G95" i="155" s="1"/>
  <c r="E47" i="133"/>
  <c r="F95" i="155" s="1"/>
  <c r="D47" i="133"/>
  <c r="E95" i="155" s="1"/>
  <c r="C47" i="133"/>
  <c r="D95" i="155" s="1"/>
  <c r="B47" i="133"/>
  <c r="C95" i="155" s="1"/>
  <c r="AP46" i="133"/>
  <c r="AJ34" i="191" s="1"/>
  <c r="AO46" i="133"/>
  <c r="AI34" i="191" s="1"/>
  <c r="AN46" i="133"/>
  <c r="AH34" i="191" s="1"/>
  <c r="AM46" i="133"/>
  <c r="AG34" i="191" s="1"/>
  <c r="AL46" i="133"/>
  <c r="AF34" i="191" s="1"/>
  <c r="AK46" i="133"/>
  <c r="AC34" i="191" s="1"/>
  <c r="AJ46" i="133"/>
  <c r="AB34" i="191" s="1"/>
  <c r="AI46" i="133"/>
  <c r="AA34" i="191" s="1"/>
  <c r="AH46" i="133"/>
  <c r="Z34" i="191" s="1"/>
  <c r="AG46" i="133"/>
  <c r="Y34" i="191" s="1"/>
  <c r="AF46" i="133"/>
  <c r="X34" i="191" s="1"/>
  <c r="AE46" i="133"/>
  <c r="W34" i="191" s="1"/>
  <c r="AD46" i="133"/>
  <c r="V34" i="191" s="1"/>
  <c r="AC46" i="133"/>
  <c r="U34" i="191" s="1"/>
  <c r="AB46" i="133"/>
  <c r="T34" i="191" s="1"/>
  <c r="AA46" i="133"/>
  <c r="S34" i="191" s="1"/>
  <c r="Z46" i="133"/>
  <c r="R34" i="191" s="1"/>
  <c r="Y46" i="133"/>
  <c r="Q34" i="191" s="1"/>
  <c r="X46" i="133"/>
  <c r="P34" i="191" s="1"/>
  <c r="W46" i="133"/>
  <c r="O34" i="191" s="1"/>
  <c r="V46" i="133"/>
  <c r="N34" i="191" s="1"/>
  <c r="U46" i="133"/>
  <c r="M34" i="191" s="1"/>
  <c r="T46" i="133"/>
  <c r="L34" i="191" s="1"/>
  <c r="S46" i="133"/>
  <c r="K34" i="191" s="1"/>
  <c r="R46" i="133"/>
  <c r="J34" i="191" s="1"/>
  <c r="Q46" i="133"/>
  <c r="I34" i="191" s="1"/>
  <c r="P46" i="133"/>
  <c r="H34" i="191" s="1"/>
  <c r="O46" i="133"/>
  <c r="G34" i="191" s="1"/>
  <c r="N46" i="133"/>
  <c r="F34" i="191" s="1"/>
  <c r="M46" i="133"/>
  <c r="E34" i="191" s="1"/>
  <c r="L46" i="133"/>
  <c r="D34" i="191" s="1"/>
  <c r="K46" i="133"/>
  <c r="C34" i="191" s="1"/>
  <c r="I46" i="133"/>
  <c r="J93" i="155" s="1"/>
  <c r="H46" i="133"/>
  <c r="I93" i="155" s="1"/>
  <c r="G46" i="133"/>
  <c r="H93" i="155" s="1"/>
  <c r="F46" i="133"/>
  <c r="G93" i="155" s="1"/>
  <c r="E46" i="133"/>
  <c r="F93" i="155" s="1"/>
  <c r="D46" i="133"/>
  <c r="E93" i="155" s="1"/>
  <c r="C46" i="133"/>
  <c r="D93" i="155" s="1"/>
  <c r="B46" i="133"/>
  <c r="C93" i="155" s="1"/>
  <c r="AP45" i="133"/>
  <c r="AJ32" i="191" s="1"/>
  <c r="AO45" i="133"/>
  <c r="AI32" i="191" s="1"/>
  <c r="AN45" i="133"/>
  <c r="AH32" i="191" s="1"/>
  <c r="AM45" i="133"/>
  <c r="AG32" i="191" s="1"/>
  <c r="AL45" i="133"/>
  <c r="AF32" i="191" s="1"/>
  <c r="AK45" i="133"/>
  <c r="AC32" i="191" s="1"/>
  <c r="AJ45" i="133"/>
  <c r="AB32" i="191" s="1"/>
  <c r="AI45" i="133"/>
  <c r="AA32" i="191" s="1"/>
  <c r="AH45" i="133"/>
  <c r="Z32" i="191" s="1"/>
  <c r="AG45" i="133"/>
  <c r="Y32" i="191" s="1"/>
  <c r="AF45" i="133"/>
  <c r="X32" i="191" s="1"/>
  <c r="AE45" i="133"/>
  <c r="W32" i="191" s="1"/>
  <c r="AD45" i="133"/>
  <c r="V32" i="191" s="1"/>
  <c r="AC45" i="133"/>
  <c r="U32" i="191" s="1"/>
  <c r="AB45" i="133"/>
  <c r="T32" i="191" s="1"/>
  <c r="AA45" i="133"/>
  <c r="S32" i="191" s="1"/>
  <c r="Z45" i="133"/>
  <c r="R32" i="191" s="1"/>
  <c r="Y45" i="133"/>
  <c r="Q32" i="191" s="1"/>
  <c r="X45" i="133"/>
  <c r="P32" i="191" s="1"/>
  <c r="W45" i="133"/>
  <c r="O32" i="191" s="1"/>
  <c r="V45" i="133"/>
  <c r="N32" i="191" s="1"/>
  <c r="U45" i="133"/>
  <c r="M32" i="191" s="1"/>
  <c r="T45" i="133"/>
  <c r="L32" i="191" s="1"/>
  <c r="S45" i="133"/>
  <c r="K32" i="191" s="1"/>
  <c r="R45" i="133"/>
  <c r="J32" i="191" s="1"/>
  <c r="Q45" i="133"/>
  <c r="I32" i="191" s="1"/>
  <c r="P45" i="133"/>
  <c r="H32" i="191" s="1"/>
  <c r="O45" i="133"/>
  <c r="G32" i="191" s="1"/>
  <c r="N45" i="133"/>
  <c r="F32" i="191" s="1"/>
  <c r="M45" i="133"/>
  <c r="E32" i="191" s="1"/>
  <c r="L45" i="133"/>
  <c r="D32" i="191" s="1"/>
  <c r="K45" i="133"/>
  <c r="C32" i="191" s="1"/>
  <c r="I45" i="133"/>
  <c r="J91" i="155" s="1"/>
  <c r="H45" i="133"/>
  <c r="I91" i="155" s="1"/>
  <c r="G45" i="133"/>
  <c r="H91" i="155" s="1"/>
  <c r="F45" i="133"/>
  <c r="G91" i="155" s="1"/>
  <c r="E45" i="133"/>
  <c r="F91" i="155" s="1"/>
  <c r="D45" i="133"/>
  <c r="E91" i="155" s="1"/>
  <c r="C45" i="133"/>
  <c r="D91" i="155" s="1"/>
  <c r="B45" i="133"/>
  <c r="C91" i="155" s="1"/>
  <c r="AP44" i="133"/>
  <c r="AJ30" i="191" s="1"/>
  <c r="AO44" i="133"/>
  <c r="AI30" i="191" s="1"/>
  <c r="AN44" i="133"/>
  <c r="AH30" i="191" s="1"/>
  <c r="AM44" i="133"/>
  <c r="AG30" i="191" s="1"/>
  <c r="AL44" i="133"/>
  <c r="AF30" i="191" s="1"/>
  <c r="AK44" i="133"/>
  <c r="AC30" i="191" s="1"/>
  <c r="AJ44" i="133"/>
  <c r="AB30" i="191" s="1"/>
  <c r="AI44" i="133"/>
  <c r="AA30" i="191" s="1"/>
  <c r="AH44" i="133"/>
  <c r="Z30" i="191" s="1"/>
  <c r="AG44" i="133"/>
  <c r="Y30" i="191" s="1"/>
  <c r="AF44" i="133"/>
  <c r="X30" i="191" s="1"/>
  <c r="AE44" i="133"/>
  <c r="W30" i="191" s="1"/>
  <c r="AD44" i="133"/>
  <c r="V30" i="191" s="1"/>
  <c r="AC44" i="133"/>
  <c r="U30" i="191" s="1"/>
  <c r="AB44" i="133"/>
  <c r="T30" i="191" s="1"/>
  <c r="AA44" i="133"/>
  <c r="S30" i="191" s="1"/>
  <c r="Z44" i="133"/>
  <c r="R30" i="191" s="1"/>
  <c r="Y44" i="133"/>
  <c r="Q30" i="191" s="1"/>
  <c r="X44" i="133"/>
  <c r="P30" i="191" s="1"/>
  <c r="W44" i="133"/>
  <c r="O30" i="191" s="1"/>
  <c r="V44" i="133"/>
  <c r="N30" i="191" s="1"/>
  <c r="U44" i="133"/>
  <c r="M30" i="191" s="1"/>
  <c r="T44" i="133"/>
  <c r="L30" i="191" s="1"/>
  <c r="S44" i="133"/>
  <c r="K30" i="191" s="1"/>
  <c r="R44" i="133"/>
  <c r="J30" i="191" s="1"/>
  <c r="Q44" i="133"/>
  <c r="I30" i="191" s="1"/>
  <c r="P44" i="133"/>
  <c r="H30" i="191" s="1"/>
  <c r="O44" i="133"/>
  <c r="G30" i="191" s="1"/>
  <c r="N44" i="133"/>
  <c r="F30" i="191" s="1"/>
  <c r="M44" i="133"/>
  <c r="E30" i="191" s="1"/>
  <c r="L44" i="133"/>
  <c r="D30" i="191" s="1"/>
  <c r="K44" i="133"/>
  <c r="C30" i="191" s="1"/>
  <c r="I44" i="133"/>
  <c r="J89" i="155" s="1"/>
  <c r="H44" i="133"/>
  <c r="I89" i="155" s="1"/>
  <c r="G44" i="133"/>
  <c r="H89" i="155" s="1"/>
  <c r="F44" i="133"/>
  <c r="G89" i="155" s="1"/>
  <c r="E44" i="133"/>
  <c r="F89" i="155" s="1"/>
  <c r="D44" i="133"/>
  <c r="E89" i="155" s="1"/>
  <c r="C44" i="133"/>
  <c r="D89" i="155" s="1"/>
  <c r="B44" i="133"/>
  <c r="C89" i="155" s="1"/>
  <c r="AP43" i="133"/>
  <c r="AJ28" i="191" s="1"/>
  <c r="AO43" i="133"/>
  <c r="AI28" i="191" s="1"/>
  <c r="AN43" i="133"/>
  <c r="AH28" i="191" s="1"/>
  <c r="AM43" i="133"/>
  <c r="AG28" i="191" s="1"/>
  <c r="AL43" i="133"/>
  <c r="AF28" i="191" s="1"/>
  <c r="AK43" i="133"/>
  <c r="AC28" i="191" s="1"/>
  <c r="AJ43" i="133"/>
  <c r="AB28" i="191" s="1"/>
  <c r="AI43" i="133"/>
  <c r="AA28" i="191" s="1"/>
  <c r="AH43" i="133"/>
  <c r="Z28" i="191" s="1"/>
  <c r="AG43" i="133"/>
  <c r="Y28" i="191" s="1"/>
  <c r="AF43" i="133"/>
  <c r="X28" i="191" s="1"/>
  <c r="AE43" i="133"/>
  <c r="W28" i="191" s="1"/>
  <c r="AD43" i="133"/>
  <c r="V28" i="191" s="1"/>
  <c r="AC43" i="133"/>
  <c r="U28" i="191" s="1"/>
  <c r="AB43" i="133"/>
  <c r="T28" i="191" s="1"/>
  <c r="AA43" i="133"/>
  <c r="S28" i="191" s="1"/>
  <c r="Z43" i="133"/>
  <c r="R28" i="191" s="1"/>
  <c r="Y43" i="133"/>
  <c r="Q28" i="191" s="1"/>
  <c r="X43" i="133"/>
  <c r="P28" i="191" s="1"/>
  <c r="W43" i="133"/>
  <c r="O28" i="191" s="1"/>
  <c r="V43" i="133"/>
  <c r="N28" i="191" s="1"/>
  <c r="U43" i="133"/>
  <c r="M28" i="191" s="1"/>
  <c r="T43" i="133"/>
  <c r="L28" i="191" s="1"/>
  <c r="S43" i="133"/>
  <c r="K28" i="191" s="1"/>
  <c r="R43" i="133"/>
  <c r="J28" i="191" s="1"/>
  <c r="Q43" i="133"/>
  <c r="I28" i="191" s="1"/>
  <c r="P43" i="133"/>
  <c r="H28" i="191" s="1"/>
  <c r="O43" i="133"/>
  <c r="G28" i="191" s="1"/>
  <c r="N43" i="133"/>
  <c r="F28" i="191" s="1"/>
  <c r="M43" i="133"/>
  <c r="E28" i="191" s="1"/>
  <c r="L43" i="133"/>
  <c r="D28" i="191" s="1"/>
  <c r="K43" i="133"/>
  <c r="C28" i="191" s="1"/>
  <c r="I43" i="133"/>
  <c r="J87" i="155" s="1"/>
  <c r="H43" i="133"/>
  <c r="I87" i="155" s="1"/>
  <c r="G43" i="133"/>
  <c r="H87" i="155" s="1"/>
  <c r="F43" i="133"/>
  <c r="G87" i="155" s="1"/>
  <c r="E43" i="133"/>
  <c r="F87" i="155" s="1"/>
  <c r="D43" i="133"/>
  <c r="E87" i="155" s="1"/>
  <c r="C43" i="133"/>
  <c r="D87" i="155" s="1"/>
  <c r="B43" i="133"/>
  <c r="C87" i="155" s="1"/>
  <c r="AP42" i="133"/>
  <c r="AJ26" i="191" s="1"/>
  <c r="AO42" i="133"/>
  <c r="AI26" i="191" s="1"/>
  <c r="AN42" i="133"/>
  <c r="AH26" i="191" s="1"/>
  <c r="AM42" i="133"/>
  <c r="AG26" i="191" s="1"/>
  <c r="AL42" i="133"/>
  <c r="AF26" i="191" s="1"/>
  <c r="AK42" i="133"/>
  <c r="AC26" i="191" s="1"/>
  <c r="AJ42" i="133"/>
  <c r="AB26" i="191" s="1"/>
  <c r="AI42" i="133"/>
  <c r="AA26" i="191" s="1"/>
  <c r="AH42" i="133"/>
  <c r="Z26" i="191" s="1"/>
  <c r="AG42" i="133"/>
  <c r="Y26" i="191" s="1"/>
  <c r="AF42" i="133"/>
  <c r="X26" i="191" s="1"/>
  <c r="AE42" i="133"/>
  <c r="W26" i="191" s="1"/>
  <c r="AD42" i="133"/>
  <c r="V26" i="191" s="1"/>
  <c r="AC42" i="133"/>
  <c r="U26" i="191" s="1"/>
  <c r="AB42" i="133"/>
  <c r="T26" i="191" s="1"/>
  <c r="AA42" i="133"/>
  <c r="S26" i="191" s="1"/>
  <c r="Z42" i="133"/>
  <c r="R26" i="191" s="1"/>
  <c r="Y42" i="133"/>
  <c r="Q26" i="191" s="1"/>
  <c r="X42" i="133"/>
  <c r="P26" i="191" s="1"/>
  <c r="W42" i="133"/>
  <c r="O26" i="191" s="1"/>
  <c r="V42" i="133"/>
  <c r="N26" i="191" s="1"/>
  <c r="U42" i="133"/>
  <c r="M26" i="191" s="1"/>
  <c r="T42" i="133"/>
  <c r="L26" i="191" s="1"/>
  <c r="S42" i="133"/>
  <c r="K26" i="191" s="1"/>
  <c r="R42" i="133"/>
  <c r="J26" i="191" s="1"/>
  <c r="Q42" i="133"/>
  <c r="I26" i="191" s="1"/>
  <c r="P42" i="133"/>
  <c r="H26" i="191" s="1"/>
  <c r="O42" i="133"/>
  <c r="G26" i="191" s="1"/>
  <c r="N42" i="133"/>
  <c r="F26" i="191" s="1"/>
  <c r="M42" i="133"/>
  <c r="E26" i="191" s="1"/>
  <c r="L42" i="133"/>
  <c r="D26" i="191" s="1"/>
  <c r="K42" i="133"/>
  <c r="C26" i="191" s="1"/>
  <c r="I42" i="133"/>
  <c r="J85" i="155" s="1"/>
  <c r="H42" i="133"/>
  <c r="I85" i="155" s="1"/>
  <c r="G42" i="133"/>
  <c r="H85" i="155" s="1"/>
  <c r="F42" i="133"/>
  <c r="G85" i="155" s="1"/>
  <c r="E42" i="133"/>
  <c r="F85" i="155" s="1"/>
  <c r="D42" i="133"/>
  <c r="E85" i="155" s="1"/>
  <c r="C42" i="133"/>
  <c r="D85" i="155" s="1"/>
  <c r="B42" i="133"/>
  <c r="C85" i="155" s="1"/>
  <c r="AP41" i="133"/>
  <c r="AJ24" i="191" s="1"/>
  <c r="AO41" i="133"/>
  <c r="AI24" i="191" s="1"/>
  <c r="AN41" i="133"/>
  <c r="AH24" i="191" s="1"/>
  <c r="AM41" i="133"/>
  <c r="AG24" i="191" s="1"/>
  <c r="AL41" i="133"/>
  <c r="AF24" i="191" s="1"/>
  <c r="AK41" i="133"/>
  <c r="AC24" i="191" s="1"/>
  <c r="AJ41" i="133"/>
  <c r="AB24" i="191" s="1"/>
  <c r="AI41" i="133"/>
  <c r="AA24" i="191" s="1"/>
  <c r="AH41" i="133"/>
  <c r="Z24" i="191" s="1"/>
  <c r="AG41" i="133"/>
  <c r="Y24" i="191" s="1"/>
  <c r="AF41" i="133"/>
  <c r="X24" i="191" s="1"/>
  <c r="AE41" i="133"/>
  <c r="W24" i="191" s="1"/>
  <c r="AD41" i="133"/>
  <c r="V24" i="191" s="1"/>
  <c r="AC41" i="133"/>
  <c r="U24" i="191" s="1"/>
  <c r="AB41" i="133"/>
  <c r="T24" i="191" s="1"/>
  <c r="AA41" i="133"/>
  <c r="S24" i="191" s="1"/>
  <c r="Z41" i="133"/>
  <c r="R24" i="191" s="1"/>
  <c r="Y41" i="133"/>
  <c r="Q24" i="191" s="1"/>
  <c r="X41" i="133"/>
  <c r="P24" i="191" s="1"/>
  <c r="W41" i="133"/>
  <c r="O24" i="191" s="1"/>
  <c r="V41" i="133"/>
  <c r="N24" i="191" s="1"/>
  <c r="U41" i="133"/>
  <c r="M24" i="191" s="1"/>
  <c r="T41" i="133"/>
  <c r="L24" i="191" s="1"/>
  <c r="S41" i="133"/>
  <c r="K24" i="191" s="1"/>
  <c r="R41" i="133"/>
  <c r="J24" i="191" s="1"/>
  <c r="Q41" i="133"/>
  <c r="I24" i="191" s="1"/>
  <c r="P41" i="133"/>
  <c r="H24" i="191" s="1"/>
  <c r="O41" i="133"/>
  <c r="G24" i="191" s="1"/>
  <c r="N41" i="133"/>
  <c r="F24" i="191" s="1"/>
  <c r="M41" i="133"/>
  <c r="E24" i="191" s="1"/>
  <c r="L41" i="133"/>
  <c r="D24" i="191" s="1"/>
  <c r="K41" i="133"/>
  <c r="C24" i="191" s="1"/>
  <c r="I41" i="133"/>
  <c r="J83" i="155" s="1"/>
  <c r="H41" i="133"/>
  <c r="I83" i="155" s="1"/>
  <c r="G41" i="133"/>
  <c r="H83" i="155" s="1"/>
  <c r="F41" i="133"/>
  <c r="G83" i="155" s="1"/>
  <c r="E41" i="133"/>
  <c r="F83" i="155" s="1"/>
  <c r="D41" i="133"/>
  <c r="E83" i="155" s="1"/>
  <c r="C41" i="133"/>
  <c r="D83" i="155" s="1"/>
  <c r="B41" i="133"/>
  <c r="C83" i="155" s="1"/>
  <c r="AP40" i="133"/>
  <c r="AO40" i="133"/>
  <c r="AN40" i="133"/>
  <c r="AM40" i="133"/>
  <c r="AL40" i="133"/>
  <c r="AK40" i="133"/>
  <c r="AJ40" i="133"/>
  <c r="AI40" i="133"/>
  <c r="AH40" i="133"/>
  <c r="AG40" i="133"/>
  <c r="AF40" i="133"/>
  <c r="AE40" i="133"/>
  <c r="AD40" i="133"/>
  <c r="AC40" i="133"/>
  <c r="AB40" i="133"/>
  <c r="AA40" i="133"/>
  <c r="Z40" i="133"/>
  <c r="Y40" i="133"/>
  <c r="X40" i="133"/>
  <c r="W40" i="133"/>
  <c r="V40" i="133"/>
  <c r="U40" i="133"/>
  <c r="T40" i="133"/>
  <c r="S40" i="133"/>
  <c r="R40" i="133"/>
  <c r="Q40" i="133"/>
  <c r="P40" i="133"/>
  <c r="O40" i="133"/>
  <c r="N40" i="133"/>
  <c r="M40" i="133"/>
  <c r="L40" i="133"/>
  <c r="K40" i="133"/>
  <c r="I40" i="133"/>
  <c r="H40" i="133"/>
  <c r="G40" i="133"/>
  <c r="F40" i="133"/>
  <c r="E40" i="133"/>
  <c r="D40" i="133"/>
  <c r="C40" i="133"/>
  <c r="B40" i="133"/>
  <c r="AP39" i="133"/>
  <c r="AO39" i="133"/>
  <c r="AN39" i="133"/>
  <c r="AM39" i="133"/>
  <c r="AL39" i="133"/>
  <c r="AK39" i="133"/>
  <c r="AJ39" i="133"/>
  <c r="AI39" i="133"/>
  <c r="AH39" i="133"/>
  <c r="AG39" i="133"/>
  <c r="AF39" i="133"/>
  <c r="AE39" i="133"/>
  <c r="AD39" i="133"/>
  <c r="AC39" i="133"/>
  <c r="AB39" i="133"/>
  <c r="AA39" i="133"/>
  <c r="Z39" i="133"/>
  <c r="Y39" i="133"/>
  <c r="X39" i="133"/>
  <c r="W39" i="133"/>
  <c r="V39" i="133"/>
  <c r="U39" i="133"/>
  <c r="T39" i="133"/>
  <c r="S39" i="133"/>
  <c r="R39" i="133"/>
  <c r="Q39" i="133"/>
  <c r="P39" i="133"/>
  <c r="O39" i="133"/>
  <c r="N39" i="133"/>
  <c r="M39" i="133"/>
  <c r="L39" i="133"/>
  <c r="K39" i="133"/>
  <c r="I39" i="133"/>
  <c r="H39" i="133"/>
  <c r="G39" i="133"/>
  <c r="F39" i="133"/>
  <c r="E39" i="133"/>
  <c r="D39" i="133"/>
  <c r="C39" i="133"/>
  <c r="B39" i="133"/>
  <c r="AP38" i="133"/>
  <c r="AJ20" i="191" s="1"/>
  <c r="AO38" i="133"/>
  <c r="AI20" i="191" s="1"/>
  <c r="AN38" i="133"/>
  <c r="AH20" i="191" s="1"/>
  <c r="AM38" i="133"/>
  <c r="AG20" i="191" s="1"/>
  <c r="AL38" i="133"/>
  <c r="AF20" i="191" s="1"/>
  <c r="AK38" i="133"/>
  <c r="AC20" i="191" s="1"/>
  <c r="AJ38" i="133"/>
  <c r="AB20" i="191" s="1"/>
  <c r="AI38" i="133"/>
  <c r="AA20" i="191" s="1"/>
  <c r="AH38" i="133"/>
  <c r="Z20" i="191" s="1"/>
  <c r="AG38" i="133"/>
  <c r="Y20" i="191" s="1"/>
  <c r="AF38" i="133"/>
  <c r="X20" i="191" s="1"/>
  <c r="AE38" i="133"/>
  <c r="W20" i="191" s="1"/>
  <c r="AD38" i="133"/>
  <c r="V20" i="191" s="1"/>
  <c r="AC38" i="133"/>
  <c r="U20" i="191" s="1"/>
  <c r="AB38" i="133"/>
  <c r="T20" i="191" s="1"/>
  <c r="AA38" i="133"/>
  <c r="S20" i="191" s="1"/>
  <c r="Z38" i="133"/>
  <c r="R20" i="191" s="1"/>
  <c r="Y38" i="133"/>
  <c r="Q20" i="191" s="1"/>
  <c r="X38" i="133"/>
  <c r="P20" i="191" s="1"/>
  <c r="W38" i="133"/>
  <c r="O20" i="191" s="1"/>
  <c r="V38" i="133"/>
  <c r="N20" i="191" s="1"/>
  <c r="U38" i="133"/>
  <c r="M20" i="191" s="1"/>
  <c r="T38" i="133"/>
  <c r="L20" i="191" s="1"/>
  <c r="S38" i="133"/>
  <c r="K20" i="191" s="1"/>
  <c r="R38" i="133"/>
  <c r="J20" i="191" s="1"/>
  <c r="Q38" i="133"/>
  <c r="I20" i="191" s="1"/>
  <c r="P38" i="133"/>
  <c r="H20" i="191" s="1"/>
  <c r="O38" i="133"/>
  <c r="G20" i="191" s="1"/>
  <c r="N38" i="133"/>
  <c r="F20" i="191" s="1"/>
  <c r="M38" i="133"/>
  <c r="E20" i="191" s="1"/>
  <c r="L38" i="133"/>
  <c r="D20" i="191" s="1"/>
  <c r="K38" i="133"/>
  <c r="C20" i="191" s="1"/>
  <c r="I38" i="133"/>
  <c r="J79" i="155" s="1"/>
  <c r="H38" i="133"/>
  <c r="I79" i="155" s="1"/>
  <c r="G38" i="133"/>
  <c r="H79" i="155" s="1"/>
  <c r="F38" i="133"/>
  <c r="G79" i="155" s="1"/>
  <c r="E38" i="133"/>
  <c r="F79" i="155" s="1"/>
  <c r="D38" i="133"/>
  <c r="E79" i="155" s="1"/>
  <c r="C38" i="133"/>
  <c r="D79" i="155" s="1"/>
  <c r="B38" i="133"/>
  <c r="C79" i="155" s="1"/>
  <c r="AP37" i="133"/>
  <c r="AJ18" i="191" s="1"/>
  <c r="AO37" i="133"/>
  <c r="AI18" i="191" s="1"/>
  <c r="AN37" i="133"/>
  <c r="AH18" i="191" s="1"/>
  <c r="AM37" i="133"/>
  <c r="AG18" i="191" s="1"/>
  <c r="AL37" i="133"/>
  <c r="AF18" i="191" s="1"/>
  <c r="AK37" i="133"/>
  <c r="AC18" i="191" s="1"/>
  <c r="AJ37" i="133"/>
  <c r="AB18" i="191" s="1"/>
  <c r="AI37" i="133"/>
  <c r="AA18" i="191" s="1"/>
  <c r="AH37" i="133"/>
  <c r="Z18" i="191" s="1"/>
  <c r="AG37" i="133"/>
  <c r="Y18" i="191" s="1"/>
  <c r="AF37" i="133"/>
  <c r="X18" i="191" s="1"/>
  <c r="AE37" i="133"/>
  <c r="W18" i="191" s="1"/>
  <c r="AD37" i="133"/>
  <c r="V18" i="191" s="1"/>
  <c r="AC37" i="133"/>
  <c r="U18" i="191" s="1"/>
  <c r="AB37" i="133"/>
  <c r="T18" i="191" s="1"/>
  <c r="AA37" i="133"/>
  <c r="S18" i="191" s="1"/>
  <c r="Z37" i="133"/>
  <c r="R18" i="191" s="1"/>
  <c r="Y37" i="133"/>
  <c r="Q18" i="191" s="1"/>
  <c r="X37" i="133"/>
  <c r="P18" i="191" s="1"/>
  <c r="W37" i="133"/>
  <c r="O18" i="191" s="1"/>
  <c r="V37" i="133"/>
  <c r="N18" i="191" s="1"/>
  <c r="U37" i="133"/>
  <c r="M18" i="191" s="1"/>
  <c r="T37" i="133"/>
  <c r="L18" i="191" s="1"/>
  <c r="S37" i="133"/>
  <c r="K18" i="191" s="1"/>
  <c r="R37" i="133"/>
  <c r="J18" i="191" s="1"/>
  <c r="Q37" i="133"/>
  <c r="I18" i="191" s="1"/>
  <c r="P37" i="133"/>
  <c r="H18" i="191" s="1"/>
  <c r="O37" i="133"/>
  <c r="G18" i="191" s="1"/>
  <c r="N37" i="133"/>
  <c r="F18" i="191" s="1"/>
  <c r="M37" i="133"/>
  <c r="E18" i="191" s="1"/>
  <c r="L37" i="133"/>
  <c r="D18" i="191" s="1"/>
  <c r="K37" i="133"/>
  <c r="C18" i="191" s="1"/>
  <c r="I37" i="133"/>
  <c r="J77" i="155" s="1"/>
  <c r="H37" i="133"/>
  <c r="I77" i="155" s="1"/>
  <c r="G37" i="133"/>
  <c r="H77" i="155" s="1"/>
  <c r="F37" i="133"/>
  <c r="G77" i="155" s="1"/>
  <c r="E37" i="133"/>
  <c r="F77" i="155" s="1"/>
  <c r="D37" i="133"/>
  <c r="E77" i="155" s="1"/>
  <c r="C37" i="133"/>
  <c r="D77" i="155" s="1"/>
  <c r="B37" i="133"/>
  <c r="C77" i="155" s="1"/>
  <c r="AP36" i="133"/>
  <c r="AJ16" i="191" s="1"/>
  <c r="AO36" i="133"/>
  <c r="AI16" i="191" s="1"/>
  <c r="AN36" i="133"/>
  <c r="AH16" i="191" s="1"/>
  <c r="AM36" i="133"/>
  <c r="AG16" i="191" s="1"/>
  <c r="AL36" i="133"/>
  <c r="AF16" i="191" s="1"/>
  <c r="AK36" i="133"/>
  <c r="AC16" i="191" s="1"/>
  <c r="AJ36" i="133"/>
  <c r="AB16" i="191" s="1"/>
  <c r="AI36" i="133"/>
  <c r="AA16" i="191" s="1"/>
  <c r="AH36" i="133"/>
  <c r="Z16" i="191" s="1"/>
  <c r="AG36" i="133"/>
  <c r="Y16" i="191" s="1"/>
  <c r="AF36" i="133"/>
  <c r="X16" i="191" s="1"/>
  <c r="AE36" i="133"/>
  <c r="W16" i="191" s="1"/>
  <c r="AD36" i="133"/>
  <c r="V16" i="191" s="1"/>
  <c r="AC36" i="133"/>
  <c r="U16" i="191" s="1"/>
  <c r="AB36" i="133"/>
  <c r="T16" i="191" s="1"/>
  <c r="AA36" i="133"/>
  <c r="S16" i="191" s="1"/>
  <c r="Z36" i="133"/>
  <c r="R16" i="191" s="1"/>
  <c r="Y36" i="133"/>
  <c r="Q16" i="191" s="1"/>
  <c r="X36" i="133"/>
  <c r="P16" i="191" s="1"/>
  <c r="W36" i="133"/>
  <c r="O16" i="191" s="1"/>
  <c r="V36" i="133"/>
  <c r="N16" i="191" s="1"/>
  <c r="U36" i="133"/>
  <c r="M16" i="191" s="1"/>
  <c r="T36" i="133"/>
  <c r="L16" i="191" s="1"/>
  <c r="S36" i="133"/>
  <c r="K16" i="191" s="1"/>
  <c r="R36" i="133"/>
  <c r="J16" i="191" s="1"/>
  <c r="Q36" i="133"/>
  <c r="I16" i="191" s="1"/>
  <c r="P36" i="133"/>
  <c r="H16" i="191" s="1"/>
  <c r="O36" i="133"/>
  <c r="G16" i="191" s="1"/>
  <c r="N36" i="133"/>
  <c r="F16" i="191" s="1"/>
  <c r="M36" i="133"/>
  <c r="E16" i="191" s="1"/>
  <c r="L36" i="133"/>
  <c r="D16" i="191" s="1"/>
  <c r="K36" i="133"/>
  <c r="C16" i="191" s="1"/>
  <c r="I36" i="133"/>
  <c r="J75" i="155" s="1"/>
  <c r="H36" i="133"/>
  <c r="I75" i="155" s="1"/>
  <c r="G36" i="133"/>
  <c r="H75" i="155" s="1"/>
  <c r="F36" i="133"/>
  <c r="G75" i="155" s="1"/>
  <c r="E36" i="133"/>
  <c r="F75" i="155" s="1"/>
  <c r="D36" i="133"/>
  <c r="E75" i="155" s="1"/>
  <c r="C36" i="133"/>
  <c r="D75" i="155" s="1"/>
  <c r="B36" i="133"/>
  <c r="C75" i="155" s="1"/>
  <c r="AP35" i="133"/>
  <c r="AJ14" i="191" s="1"/>
  <c r="AO35" i="133"/>
  <c r="AI14" i="191" s="1"/>
  <c r="AN35" i="133"/>
  <c r="AH14" i="191" s="1"/>
  <c r="AM35" i="133"/>
  <c r="AG14" i="191" s="1"/>
  <c r="AL35" i="133"/>
  <c r="AF14" i="191" s="1"/>
  <c r="AK35" i="133"/>
  <c r="AC14" i="191" s="1"/>
  <c r="AJ35" i="133"/>
  <c r="AB14" i="191" s="1"/>
  <c r="AI35" i="133"/>
  <c r="AA14" i="191" s="1"/>
  <c r="AH35" i="133"/>
  <c r="Z14" i="191" s="1"/>
  <c r="AG35" i="133"/>
  <c r="Y14" i="191" s="1"/>
  <c r="AF35" i="133"/>
  <c r="X14" i="191" s="1"/>
  <c r="AE35" i="133"/>
  <c r="W14" i="191" s="1"/>
  <c r="AD35" i="133"/>
  <c r="V14" i="191" s="1"/>
  <c r="AC35" i="133"/>
  <c r="U14" i="191" s="1"/>
  <c r="AB35" i="133"/>
  <c r="T14" i="191" s="1"/>
  <c r="AA35" i="133"/>
  <c r="S14" i="191" s="1"/>
  <c r="Z35" i="133"/>
  <c r="R14" i="191" s="1"/>
  <c r="Y35" i="133"/>
  <c r="Q14" i="191" s="1"/>
  <c r="X35" i="133"/>
  <c r="P14" i="191" s="1"/>
  <c r="W35" i="133"/>
  <c r="O14" i="191" s="1"/>
  <c r="V35" i="133"/>
  <c r="N14" i="191" s="1"/>
  <c r="U35" i="133"/>
  <c r="M14" i="191" s="1"/>
  <c r="T35" i="133"/>
  <c r="L14" i="191" s="1"/>
  <c r="S35" i="133"/>
  <c r="K14" i="191" s="1"/>
  <c r="R35" i="133"/>
  <c r="J14" i="191" s="1"/>
  <c r="Q35" i="133"/>
  <c r="I14" i="191" s="1"/>
  <c r="P35" i="133"/>
  <c r="H14" i="191" s="1"/>
  <c r="O35" i="133"/>
  <c r="G14" i="191" s="1"/>
  <c r="N35" i="133"/>
  <c r="F14" i="191" s="1"/>
  <c r="M35" i="133"/>
  <c r="E14" i="191" s="1"/>
  <c r="L35" i="133"/>
  <c r="D14" i="191" s="1"/>
  <c r="K35" i="133"/>
  <c r="C14" i="191" s="1"/>
  <c r="I35" i="133"/>
  <c r="J73" i="155" s="1"/>
  <c r="H35" i="133"/>
  <c r="I73" i="155" s="1"/>
  <c r="G35" i="133"/>
  <c r="H73" i="155" s="1"/>
  <c r="F35" i="133"/>
  <c r="G73" i="155" s="1"/>
  <c r="E35" i="133"/>
  <c r="F73" i="155" s="1"/>
  <c r="D35" i="133"/>
  <c r="E73" i="155" s="1"/>
  <c r="C35" i="133"/>
  <c r="D73" i="155" s="1"/>
  <c r="B35" i="133"/>
  <c r="C73" i="155" s="1"/>
  <c r="AP34" i="133"/>
  <c r="AJ12" i="191" s="1"/>
  <c r="AO34" i="133"/>
  <c r="AI12" i="191" s="1"/>
  <c r="AN34" i="133"/>
  <c r="AH12" i="191" s="1"/>
  <c r="AM34" i="133"/>
  <c r="AG12" i="191" s="1"/>
  <c r="AL34" i="133"/>
  <c r="AF12" i="191" s="1"/>
  <c r="AK34" i="133"/>
  <c r="AC12" i="191" s="1"/>
  <c r="AJ34" i="133"/>
  <c r="AB12" i="191" s="1"/>
  <c r="AI34" i="133"/>
  <c r="AA12" i="191" s="1"/>
  <c r="AH34" i="133"/>
  <c r="Z12" i="191" s="1"/>
  <c r="AG34" i="133"/>
  <c r="Y12" i="191" s="1"/>
  <c r="AF34" i="133"/>
  <c r="X12" i="191" s="1"/>
  <c r="AE34" i="133"/>
  <c r="W12" i="191" s="1"/>
  <c r="AD34" i="133"/>
  <c r="V12" i="191" s="1"/>
  <c r="AC34" i="133"/>
  <c r="U12" i="191" s="1"/>
  <c r="AB34" i="133"/>
  <c r="T12" i="191" s="1"/>
  <c r="AA34" i="133"/>
  <c r="S12" i="191" s="1"/>
  <c r="Z34" i="133"/>
  <c r="R12" i="191" s="1"/>
  <c r="Y34" i="133"/>
  <c r="Q12" i="191" s="1"/>
  <c r="X34" i="133"/>
  <c r="P12" i="191" s="1"/>
  <c r="W34" i="133"/>
  <c r="O12" i="191" s="1"/>
  <c r="V34" i="133"/>
  <c r="N12" i="191" s="1"/>
  <c r="U34" i="133"/>
  <c r="M12" i="191" s="1"/>
  <c r="T34" i="133"/>
  <c r="L12" i="191" s="1"/>
  <c r="S34" i="133"/>
  <c r="K12" i="191" s="1"/>
  <c r="R34" i="133"/>
  <c r="J12" i="191" s="1"/>
  <c r="Q34" i="133"/>
  <c r="I12" i="191" s="1"/>
  <c r="P34" i="133"/>
  <c r="H12" i="191" s="1"/>
  <c r="O34" i="133"/>
  <c r="G12" i="191" s="1"/>
  <c r="N34" i="133"/>
  <c r="F12" i="191" s="1"/>
  <c r="M34" i="133"/>
  <c r="E12" i="191" s="1"/>
  <c r="L34" i="133"/>
  <c r="D12" i="191" s="1"/>
  <c r="K34" i="133"/>
  <c r="C12" i="191" s="1"/>
  <c r="I34" i="133"/>
  <c r="J71" i="155" s="1"/>
  <c r="H34" i="133"/>
  <c r="I71" i="155" s="1"/>
  <c r="G34" i="133"/>
  <c r="H71" i="155" s="1"/>
  <c r="F34" i="133"/>
  <c r="G71" i="155" s="1"/>
  <c r="E34" i="133"/>
  <c r="F71" i="155" s="1"/>
  <c r="D34" i="133"/>
  <c r="E71" i="155" s="1"/>
  <c r="C34" i="133"/>
  <c r="D71" i="155" s="1"/>
  <c r="B34" i="133"/>
  <c r="C71" i="155" s="1"/>
  <c r="AP33" i="133"/>
  <c r="AJ10" i="191" s="1"/>
  <c r="AO33" i="133"/>
  <c r="AI10" i="191" s="1"/>
  <c r="AN33" i="133"/>
  <c r="AH10" i="191" s="1"/>
  <c r="AM33" i="133"/>
  <c r="AG10" i="191" s="1"/>
  <c r="AL33" i="133"/>
  <c r="AF10" i="191" s="1"/>
  <c r="AK33" i="133"/>
  <c r="AC10" i="191" s="1"/>
  <c r="AJ33" i="133"/>
  <c r="AB10" i="191" s="1"/>
  <c r="AI33" i="133"/>
  <c r="AA10" i="191" s="1"/>
  <c r="AH33" i="133"/>
  <c r="Z10" i="191" s="1"/>
  <c r="AG33" i="133"/>
  <c r="Y10" i="191" s="1"/>
  <c r="AF33" i="133"/>
  <c r="X10" i="191" s="1"/>
  <c r="AE33" i="133"/>
  <c r="W10" i="191" s="1"/>
  <c r="AD33" i="133"/>
  <c r="V10" i="191" s="1"/>
  <c r="AC33" i="133"/>
  <c r="U10" i="191" s="1"/>
  <c r="AB33" i="133"/>
  <c r="T10" i="191" s="1"/>
  <c r="AA33" i="133"/>
  <c r="S10" i="191" s="1"/>
  <c r="Z33" i="133"/>
  <c r="R10" i="191" s="1"/>
  <c r="Y33" i="133"/>
  <c r="Q10" i="191" s="1"/>
  <c r="X33" i="133"/>
  <c r="P10" i="191" s="1"/>
  <c r="W33" i="133"/>
  <c r="O10" i="191" s="1"/>
  <c r="V33" i="133"/>
  <c r="N10" i="191" s="1"/>
  <c r="U33" i="133"/>
  <c r="M10" i="191" s="1"/>
  <c r="T33" i="133"/>
  <c r="L10" i="191" s="1"/>
  <c r="S33" i="133"/>
  <c r="K10" i="191" s="1"/>
  <c r="R33" i="133"/>
  <c r="J10" i="191" s="1"/>
  <c r="Q33" i="133"/>
  <c r="I10" i="191" s="1"/>
  <c r="P33" i="133"/>
  <c r="H10" i="191" s="1"/>
  <c r="O33" i="133"/>
  <c r="G10" i="191" s="1"/>
  <c r="N33" i="133"/>
  <c r="F10" i="191" s="1"/>
  <c r="M33" i="133"/>
  <c r="E10" i="191" s="1"/>
  <c r="L33" i="133"/>
  <c r="D10" i="191" s="1"/>
  <c r="K33" i="133"/>
  <c r="C10" i="191" s="1"/>
  <c r="I33" i="133"/>
  <c r="J69" i="155" s="1"/>
  <c r="H33" i="133"/>
  <c r="I69" i="155" s="1"/>
  <c r="G33" i="133"/>
  <c r="H69" i="155" s="1"/>
  <c r="F33" i="133"/>
  <c r="G69" i="155" s="1"/>
  <c r="E33" i="133"/>
  <c r="F69" i="155" s="1"/>
  <c r="D33" i="133"/>
  <c r="E69" i="155" s="1"/>
  <c r="C33" i="133"/>
  <c r="D69" i="155" s="1"/>
  <c r="B33" i="133"/>
  <c r="C69" i="155" s="1"/>
  <c r="AP32" i="133"/>
  <c r="AJ8" i="191" s="1"/>
  <c r="AO32" i="133"/>
  <c r="AI8" i="191" s="1"/>
  <c r="AN32" i="133"/>
  <c r="AH8" i="191" s="1"/>
  <c r="AM32" i="133"/>
  <c r="AG8" i="191" s="1"/>
  <c r="AL32" i="133"/>
  <c r="AF8" i="191" s="1"/>
  <c r="AK32" i="133"/>
  <c r="AC8" i="191" s="1"/>
  <c r="AJ32" i="133"/>
  <c r="AB8" i="191" s="1"/>
  <c r="AI32" i="133"/>
  <c r="AA8" i="191" s="1"/>
  <c r="AH32" i="133"/>
  <c r="Z8" i="191" s="1"/>
  <c r="AG32" i="133"/>
  <c r="Y8" i="191" s="1"/>
  <c r="AF32" i="133"/>
  <c r="X8" i="191" s="1"/>
  <c r="AE32" i="133"/>
  <c r="W8" i="191" s="1"/>
  <c r="AD32" i="133"/>
  <c r="V8" i="191" s="1"/>
  <c r="AC32" i="133"/>
  <c r="U8" i="191" s="1"/>
  <c r="AB32" i="133"/>
  <c r="T8" i="191" s="1"/>
  <c r="AA32" i="133"/>
  <c r="S8" i="191" s="1"/>
  <c r="Z32" i="133"/>
  <c r="R8" i="191" s="1"/>
  <c r="Y32" i="133"/>
  <c r="Q8" i="191" s="1"/>
  <c r="X32" i="133"/>
  <c r="P8" i="191" s="1"/>
  <c r="W32" i="133"/>
  <c r="O8" i="191" s="1"/>
  <c r="V32" i="133"/>
  <c r="N8" i="191" s="1"/>
  <c r="U32" i="133"/>
  <c r="M8" i="191" s="1"/>
  <c r="T32" i="133"/>
  <c r="L8" i="191" s="1"/>
  <c r="S32" i="133"/>
  <c r="K8" i="191" s="1"/>
  <c r="R32" i="133"/>
  <c r="J8" i="191" s="1"/>
  <c r="Q32" i="133"/>
  <c r="I8" i="191" s="1"/>
  <c r="P32" i="133"/>
  <c r="H8" i="191" s="1"/>
  <c r="O32" i="133"/>
  <c r="G8" i="191" s="1"/>
  <c r="N32" i="133"/>
  <c r="F8" i="191" s="1"/>
  <c r="M32" i="133"/>
  <c r="E8" i="191" s="1"/>
  <c r="L32" i="133"/>
  <c r="D8" i="191" s="1"/>
  <c r="K32" i="133"/>
  <c r="C8" i="191" s="1"/>
  <c r="I32" i="133"/>
  <c r="J67" i="155" s="1"/>
  <c r="H32" i="133"/>
  <c r="I67" i="155" s="1"/>
  <c r="G32" i="133"/>
  <c r="H67" i="155" s="1"/>
  <c r="F32" i="133"/>
  <c r="G67" i="155" s="1"/>
  <c r="E32" i="133"/>
  <c r="F67" i="155" s="1"/>
  <c r="D32" i="133"/>
  <c r="E67" i="155" s="1"/>
  <c r="C32" i="133"/>
  <c r="D67" i="155" s="1"/>
  <c r="B32" i="133"/>
  <c r="C67" i="155" s="1"/>
  <c r="AP31" i="133"/>
  <c r="AO31" i="133"/>
  <c r="AN31" i="133"/>
  <c r="AM31" i="133"/>
  <c r="AL31" i="133"/>
  <c r="AK31" i="133"/>
  <c r="AJ31" i="133"/>
  <c r="AI31" i="133"/>
  <c r="AH31" i="133"/>
  <c r="AG31" i="133"/>
  <c r="AF31" i="133"/>
  <c r="AE31" i="133"/>
  <c r="AD31" i="133"/>
  <c r="AC31" i="133"/>
  <c r="AB31" i="133"/>
  <c r="AA31" i="133"/>
  <c r="Z31" i="133"/>
  <c r="V54" i="158" s="1"/>
  <c r="Y31" i="133"/>
  <c r="X31" i="133"/>
  <c r="W31" i="133"/>
  <c r="V31" i="133"/>
  <c r="U31" i="133"/>
  <c r="T31" i="133"/>
  <c r="S31" i="133"/>
  <c r="M54" i="158" s="1"/>
  <c r="R31" i="133"/>
  <c r="J54" i="158" s="1"/>
  <c r="Q31" i="133"/>
  <c r="I54" i="158" s="1"/>
  <c r="P31" i="133"/>
  <c r="H54" i="158" s="1"/>
  <c r="O31" i="133"/>
  <c r="G54" i="158" s="1"/>
  <c r="N31" i="133"/>
  <c r="F54" i="158" s="1"/>
  <c r="M31" i="133"/>
  <c r="E54" i="158" s="1"/>
  <c r="L31" i="133"/>
  <c r="D54" i="158" s="1"/>
  <c r="K31" i="133"/>
  <c r="C54" i="158" s="1"/>
  <c r="I31" i="133"/>
  <c r="J54" i="155" s="1"/>
  <c r="H31" i="133"/>
  <c r="I54" i="155" s="1"/>
  <c r="G31" i="133"/>
  <c r="H54" i="155" s="1"/>
  <c r="F31" i="133"/>
  <c r="G54" i="155" s="1"/>
  <c r="E31" i="133"/>
  <c r="F54" i="155" s="1"/>
  <c r="D31" i="133"/>
  <c r="E54" i="155" s="1"/>
  <c r="C31" i="133"/>
  <c r="D54" i="155" s="1"/>
  <c r="B31" i="133"/>
  <c r="C54" i="155" s="1"/>
  <c r="AP30" i="133"/>
  <c r="AO30" i="133"/>
  <c r="AN30" i="133"/>
  <c r="AM30" i="133"/>
  <c r="AL30" i="133"/>
  <c r="AK30" i="133"/>
  <c r="AJ30" i="133"/>
  <c r="AI30" i="133"/>
  <c r="AH30" i="133"/>
  <c r="AG30" i="133"/>
  <c r="AF30" i="133"/>
  <c r="AE30" i="133"/>
  <c r="AD30" i="133"/>
  <c r="AC30" i="133"/>
  <c r="AB30" i="133"/>
  <c r="AA30" i="133"/>
  <c r="Z30" i="133"/>
  <c r="Y30" i="133"/>
  <c r="X30" i="133"/>
  <c r="W30" i="133"/>
  <c r="V30" i="133"/>
  <c r="U30" i="133"/>
  <c r="T30" i="133"/>
  <c r="S30" i="133"/>
  <c r="R30" i="133"/>
  <c r="Q30" i="133"/>
  <c r="P30" i="133"/>
  <c r="O30" i="133"/>
  <c r="N30" i="133"/>
  <c r="M30" i="133"/>
  <c r="L30" i="133"/>
  <c r="K30" i="133"/>
  <c r="I30" i="133"/>
  <c r="H30" i="133"/>
  <c r="G30" i="133"/>
  <c r="F30" i="133"/>
  <c r="E30" i="133"/>
  <c r="D30" i="133"/>
  <c r="C30" i="133"/>
  <c r="B30" i="133"/>
  <c r="AP29" i="133"/>
  <c r="AO29" i="133"/>
  <c r="AN29" i="133"/>
  <c r="AM29" i="133"/>
  <c r="AL29" i="133"/>
  <c r="AK29" i="133"/>
  <c r="AJ29" i="133"/>
  <c r="AI29" i="133"/>
  <c r="AH29" i="133"/>
  <c r="AG29" i="133"/>
  <c r="AF29" i="133"/>
  <c r="AE29" i="133"/>
  <c r="AD29" i="133"/>
  <c r="AC29" i="133"/>
  <c r="AB29" i="133"/>
  <c r="AA29" i="133"/>
  <c r="Z29" i="133"/>
  <c r="Y29" i="133"/>
  <c r="X29" i="133"/>
  <c r="W29" i="133"/>
  <c r="V29" i="133"/>
  <c r="U29" i="133"/>
  <c r="T29" i="133"/>
  <c r="S29" i="133"/>
  <c r="R29" i="133"/>
  <c r="Q29" i="133"/>
  <c r="P29" i="133"/>
  <c r="O29" i="133"/>
  <c r="N29" i="133"/>
  <c r="M29" i="133"/>
  <c r="L29" i="133"/>
  <c r="K29" i="133"/>
  <c r="I29" i="133"/>
  <c r="H29" i="133"/>
  <c r="G29" i="133"/>
  <c r="F29" i="133"/>
  <c r="E29" i="133"/>
  <c r="D29" i="133"/>
  <c r="C29" i="133"/>
  <c r="B29" i="133"/>
  <c r="AP28" i="133"/>
  <c r="AO28" i="133"/>
  <c r="AN28" i="133"/>
  <c r="AM28" i="133"/>
  <c r="AL28" i="133"/>
  <c r="AK28" i="133"/>
  <c r="AJ28" i="133"/>
  <c r="AI28" i="133"/>
  <c r="AH28" i="133"/>
  <c r="AG28" i="133"/>
  <c r="AF28" i="133"/>
  <c r="AE28" i="133"/>
  <c r="AD28" i="133"/>
  <c r="AC28" i="133"/>
  <c r="AB28" i="133"/>
  <c r="AA28" i="133"/>
  <c r="Z28" i="133"/>
  <c r="V50" i="158" s="1"/>
  <c r="Y28" i="133"/>
  <c r="X28" i="133"/>
  <c r="W28" i="133"/>
  <c r="V28" i="133"/>
  <c r="U28" i="133"/>
  <c r="T28" i="133"/>
  <c r="S28" i="133"/>
  <c r="M50" i="158" s="1"/>
  <c r="R28" i="133"/>
  <c r="J50" i="158" s="1"/>
  <c r="Q28" i="133"/>
  <c r="I50" i="158" s="1"/>
  <c r="P28" i="133"/>
  <c r="H50" i="158" s="1"/>
  <c r="O28" i="133"/>
  <c r="G50" i="158" s="1"/>
  <c r="N28" i="133"/>
  <c r="F50" i="158" s="1"/>
  <c r="M28" i="133"/>
  <c r="E50" i="158" s="1"/>
  <c r="L28" i="133"/>
  <c r="D50" i="158" s="1"/>
  <c r="K28" i="133"/>
  <c r="C50" i="158" s="1"/>
  <c r="I28" i="133"/>
  <c r="J50" i="155" s="1"/>
  <c r="H28" i="133"/>
  <c r="I50" i="155" s="1"/>
  <c r="G28" i="133"/>
  <c r="H50" i="155" s="1"/>
  <c r="F28" i="133"/>
  <c r="G50" i="155" s="1"/>
  <c r="E28" i="133"/>
  <c r="F50" i="155" s="1"/>
  <c r="D28" i="133"/>
  <c r="E50" i="155" s="1"/>
  <c r="C28" i="133"/>
  <c r="D50" i="155" s="1"/>
  <c r="B28" i="133"/>
  <c r="C50" i="155" s="1"/>
  <c r="AP27" i="133"/>
  <c r="AO27" i="133"/>
  <c r="AN27" i="133"/>
  <c r="AM27" i="133"/>
  <c r="AL27" i="133"/>
  <c r="AK27" i="133"/>
  <c r="AJ27" i="133"/>
  <c r="AI27" i="133"/>
  <c r="AH27" i="133"/>
  <c r="AG27" i="133"/>
  <c r="AF27" i="133"/>
  <c r="AE27" i="133"/>
  <c r="AD27" i="133"/>
  <c r="AC27" i="133"/>
  <c r="AB27" i="133"/>
  <c r="AA27" i="133"/>
  <c r="Z27" i="133"/>
  <c r="V48" i="158" s="1"/>
  <c r="Y27" i="133"/>
  <c r="X27" i="133"/>
  <c r="W27" i="133"/>
  <c r="V27" i="133"/>
  <c r="U27" i="133"/>
  <c r="T27" i="133"/>
  <c r="S27" i="133"/>
  <c r="M48" i="158" s="1"/>
  <c r="R27" i="133"/>
  <c r="J48" i="158" s="1"/>
  <c r="Q27" i="133"/>
  <c r="I48" i="158" s="1"/>
  <c r="P27" i="133"/>
  <c r="H48" i="158" s="1"/>
  <c r="O27" i="133"/>
  <c r="G48" i="158" s="1"/>
  <c r="N27" i="133"/>
  <c r="F48" i="158" s="1"/>
  <c r="M27" i="133"/>
  <c r="E48" i="158" s="1"/>
  <c r="L27" i="133"/>
  <c r="D48" i="158" s="1"/>
  <c r="K27" i="133"/>
  <c r="C48" i="158" s="1"/>
  <c r="I27" i="133"/>
  <c r="J48" i="155" s="1"/>
  <c r="H27" i="133"/>
  <c r="I48" i="155" s="1"/>
  <c r="G27" i="133"/>
  <c r="H48" i="155" s="1"/>
  <c r="F27" i="133"/>
  <c r="G48" i="155" s="1"/>
  <c r="E27" i="133"/>
  <c r="F48" i="155" s="1"/>
  <c r="D27" i="133"/>
  <c r="E48" i="155" s="1"/>
  <c r="C27" i="133"/>
  <c r="D48" i="155" s="1"/>
  <c r="B27" i="133"/>
  <c r="C48" i="155" s="1"/>
  <c r="AP26" i="133"/>
  <c r="AO26" i="133"/>
  <c r="AN26" i="133"/>
  <c r="AM26" i="133"/>
  <c r="AL26" i="133"/>
  <c r="AK26" i="133"/>
  <c r="AJ26" i="133"/>
  <c r="AI26" i="133"/>
  <c r="AH26" i="133"/>
  <c r="AG26" i="133"/>
  <c r="AF26" i="133"/>
  <c r="AE26" i="133"/>
  <c r="AD26" i="133"/>
  <c r="AC26" i="133"/>
  <c r="AB26" i="133"/>
  <c r="AA26" i="133"/>
  <c r="Z26" i="133"/>
  <c r="Y26" i="133"/>
  <c r="X26" i="133"/>
  <c r="W26" i="133"/>
  <c r="V26" i="133"/>
  <c r="U26" i="133"/>
  <c r="T26" i="133"/>
  <c r="S26" i="133"/>
  <c r="R26" i="133"/>
  <c r="Q26" i="133"/>
  <c r="P26" i="133"/>
  <c r="O26" i="133"/>
  <c r="N26" i="133"/>
  <c r="M26" i="133"/>
  <c r="L26" i="133"/>
  <c r="K26" i="133"/>
  <c r="I26" i="133"/>
  <c r="H26" i="133"/>
  <c r="G26" i="133"/>
  <c r="F26" i="133"/>
  <c r="E26" i="133"/>
  <c r="D26" i="133"/>
  <c r="C26" i="133"/>
  <c r="B26" i="133"/>
  <c r="AP25" i="133"/>
  <c r="AO25" i="133"/>
  <c r="AN25" i="133"/>
  <c r="AM25" i="133"/>
  <c r="AL25" i="133"/>
  <c r="AK25" i="133"/>
  <c r="AJ25" i="133"/>
  <c r="AI25" i="133"/>
  <c r="AH25" i="133"/>
  <c r="AG25" i="133"/>
  <c r="AF25" i="133"/>
  <c r="AE25" i="133"/>
  <c r="AD25" i="133"/>
  <c r="AC25" i="133"/>
  <c r="AB25" i="133"/>
  <c r="AA25" i="133"/>
  <c r="Z25" i="133"/>
  <c r="Y25" i="133"/>
  <c r="X25" i="133"/>
  <c r="W25" i="133"/>
  <c r="V25" i="133"/>
  <c r="U25" i="133"/>
  <c r="T25" i="133"/>
  <c r="S25" i="133"/>
  <c r="R25" i="133"/>
  <c r="Q25" i="133"/>
  <c r="P25" i="133"/>
  <c r="O25" i="133"/>
  <c r="N25" i="133"/>
  <c r="M25" i="133"/>
  <c r="L25" i="133"/>
  <c r="K25" i="133"/>
  <c r="I25" i="133"/>
  <c r="H25" i="133"/>
  <c r="G25" i="133"/>
  <c r="F25" i="133"/>
  <c r="E25" i="133"/>
  <c r="D25" i="133"/>
  <c r="C25" i="133"/>
  <c r="B25" i="133"/>
  <c r="AP24" i="133"/>
  <c r="AO24" i="133"/>
  <c r="AN24" i="133"/>
  <c r="AM24" i="133"/>
  <c r="AL24" i="133"/>
  <c r="AK24" i="133"/>
  <c r="AJ24" i="133"/>
  <c r="AI24" i="133"/>
  <c r="AH24" i="133"/>
  <c r="AG24" i="133"/>
  <c r="AF24" i="133"/>
  <c r="AE24" i="133"/>
  <c r="AD24" i="133"/>
  <c r="AC24" i="133"/>
  <c r="AB24" i="133"/>
  <c r="AA24" i="133"/>
  <c r="Z24" i="133"/>
  <c r="Y24" i="133"/>
  <c r="X24" i="133"/>
  <c r="W24" i="133"/>
  <c r="V24" i="133"/>
  <c r="U24" i="133"/>
  <c r="T24" i="133"/>
  <c r="S24" i="133"/>
  <c r="R24" i="133"/>
  <c r="Q24" i="133"/>
  <c r="P24" i="133"/>
  <c r="O24" i="133"/>
  <c r="N24" i="133"/>
  <c r="M24" i="133"/>
  <c r="L24" i="133"/>
  <c r="K24" i="133"/>
  <c r="I24" i="133"/>
  <c r="H24" i="133"/>
  <c r="G24" i="133"/>
  <c r="F24" i="133"/>
  <c r="E24" i="133"/>
  <c r="D24" i="133"/>
  <c r="C24" i="133"/>
  <c r="B24" i="133"/>
  <c r="AP23" i="133"/>
  <c r="AO23" i="133"/>
  <c r="AN23" i="133"/>
  <c r="AM23" i="133"/>
  <c r="AL23" i="133"/>
  <c r="AK23" i="133"/>
  <c r="AJ23" i="133"/>
  <c r="AI23" i="133"/>
  <c r="AH23" i="133"/>
  <c r="AG23" i="133"/>
  <c r="AF23" i="133"/>
  <c r="AE23" i="133"/>
  <c r="AD23" i="133"/>
  <c r="AC23" i="133"/>
  <c r="AB23" i="133"/>
  <c r="AA23" i="133"/>
  <c r="Z23" i="133"/>
  <c r="V44" i="158" s="1"/>
  <c r="Y23" i="133"/>
  <c r="X23" i="133"/>
  <c r="W23" i="133"/>
  <c r="V23" i="133"/>
  <c r="U23" i="133"/>
  <c r="T23" i="133"/>
  <c r="S23" i="133"/>
  <c r="M44" i="158" s="1"/>
  <c r="R23" i="133"/>
  <c r="J44" i="158" s="1"/>
  <c r="Q23" i="133"/>
  <c r="I44" i="158" s="1"/>
  <c r="P23" i="133"/>
  <c r="H44" i="158" s="1"/>
  <c r="O23" i="133"/>
  <c r="G44" i="158" s="1"/>
  <c r="N23" i="133"/>
  <c r="F44" i="158" s="1"/>
  <c r="M23" i="133"/>
  <c r="E44" i="158" s="1"/>
  <c r="L23" i="133"/>
  <c r="D44" i="158" s="1"/>
  <c r="K23" i="133"/>
  <c r="C44" i="158" s="1"/>
  <c r="I23" i="133"/>
  <c r="J44" i="155" s="1"/>
  <c r="H23" i="133"/>
  <c r="I44" i="155" s="1"/>
  <c r="G23" i="133"/>
  <c r="H44" i="155" s="1"/>
  <c r="F23" i="133"/>
  <c r="G44" i="155" s="1"/>
  <c r="E23" i="133"/>
  <c r="F44" i="155" s="1"/>
  <c r="D23" i="133"/>
  <c r="E44" i="155" s="1"/>
  <c r="C23" i="133"/>
  <c r="D44" i="155" s="1"/>
  <c r="B23" i="133"/>
  <c r="C44" i="155" s="1"/>
  <c r="AP22" i="133"/>
  <c r="AO22" i="133"/>
  <c r="AN22" i="133"/>
  <c r="AM22" i="133"/>
  <c r="AL22" i="133"/>
  <c r="AK22" i="133"/>
  <c r="AJ22" i="133"/>
  <c r="AI22" i="133"/>
  <c r="AH22" i="133"/>
  <c r="AG22" i="133"/>
  <c r="AF22" i="133"/>
  <c r="AE22" i="133"/>
  <c r="AD22" i="133"/>
  <c r="AC22" i="133"/>
  <c r="AB22" i="133"/>
  <c r="AA22" i="133"/>
  <c r="Z22" i="133"/>
  <c r="V42" i="158" s="1"/>
  <c r="Y22" i="133"/>
  <c r="X22" i="133"/>
  <c r="W22" i="133"/>
  <c r="V22" i="133"/>
  <c r="U22" i="133"/>
  <c r="T22" i="133"/>
  <c r="S22" i="133"/>
  <c r="M42" i="158" s="1"/>
  <c r="R22" i="133"/>
  <c r="J42" i="158" s="1"/>
  <c r="Q22" i="133"/>
  <c r="I42" i="158" s="1"/>
  <c r="P22" i="133"/>
  <c r="H42" i="158" s="1"/>
  <c r="O22" i="133"/>
  <c r="G42" i="158" s="1"/>
  <c r="N22" i="133"/>
  <c r="F42" i="158" s="1"/>
  <c r="M22" i="133"/>
  <c r="E42" i="158" s="1"/>
  <c r="L22" i="133"/>
  <c r="D42" i="158" s="1"/>
  <c r="K22" i="133"/>
  <c r="C42" i="158" s="1"/>
  <c r="I22" i="133"/>
  <c r="J42" i="155" s="1"/>
  <c r="H22" i="133"/>
  <c r="I42" i="155" s="1"/>
  <c r="G22" i="133"/>
  <c r="H42" i="155" s="1"/>
  <c r="F22" i="133"/>
  <c r="G42" i="155" s="1"/>
  <c r="E22" i="133"/>
  <c r="F42" i="155" s="1"/>
  <c r="D22" i="133"/>
  <c r="E42" i="155" s="1"/>
  <c r="C22" i="133"/>
  <c r="D42" i="155" s="1"/>
  <c r="B22" i="133"/>
  <c r="C42" i="155" s="1"/>
  <c r="AP21" i="133"/>
  <c r="AO21" i="133"/>
  <c r="AN21" i="133"/>
  <c r="AM21" i="133"/>
  <c r="AL21" i="133"/>
  <c r="AK21" i="133"/>
  <c r="AJ21" i="133"/>
  <c r="AI21" i="133"/>
  <c r="AH21" i="133"/>
  <c r="AG21" i="133"/>
  <c r="AF21" i="133"/>
  <c r="AE21" i="133"/>
  <c r="AD21" i="133"/>
  <c r="AC21" i="133"/>
  <c r="AB21" i="133"/>
  <c r="AA21" i="133"/>
  <c r="Z21" i="133"/>
  <c r="V40" i="158" s="1"/>
  <c r="Y21" i="133"/>
  <c r="X21" i="133"/>
  <c r="W21" i="133"/>
  <c r="V21" i="133"/>
  <c r="U21" i="133"/>
  <c r="T21" i="133"/>
  <c r="S21" i="133"/>
  <c r="M40" i="158" s="1"/>
  <c r="R21" i="133"/>
  <c r="J40" i="158" s="1"/>
  <c r="Q21" i="133"/>
  <c r="I40" i="158" s="1"/>
  <c r="P21" i="133"/>
  <c r="H40" i="158" s="1"/>
  <c r="O21" i="133"/>
  <c r="G40" i="158" s="1"/>
  <c r="N21" i="133"/>
  <c r="F40" i="158" s="1"/>
  <c r="M21" i="133"/>
  <c r="E40" i="158" s="1"/>
  <c r="L21" i="133"/>
  <c r="D40" i="158" s="1"/>
  <c r="K21" i="133"/>
  <c r="C40" i="158" s="1"/>
  <c r="I21" i="133"/>
  <c r="J40" i="155" s="1"/>
  <c r="H21" i="133"/>
  <c r="I40" i="155" s="1"/>
  <c r="G21" i="133"/>
  <c r="H40" i="155" s="1"/>
  <c r="F21" i="133"/>
  <c r="G40" i="155" s="1"/>
  <c r="E21" i="133"/>
  <c r="F40" i="155" s="1"/>
  <c r="D21" i="133"/>
  <c r="E40" i="155" s="1"/>
  <c r="C21" i="133"/>
  <c r="D40" i="155" s="1"/>
  <c r="B21" i="133"/>
  <c r="C40" i="155" s="1"/>
  <c r="AP20" i="133"/>
  <c r="AO20" i="133"/>
  <c r="AN20" i="133"/>
  <c r="AM20" i="133"/>
  <c r="AL20" i="133"/>
  <c r="AK20" i="133"/>
  <c r="AJ20" i="133"/>
  <c r="AI20" i="133"/>
  <c r="AH20" i="133"/>
  <c r="AG20" i="133"/>
  <c r="AF20" i="133"/>
  <c r="AE20" i="133"/>
  <c r="AD20" i="133"/>
  <c r="AC20" i="133"/>
  <c r="AB20" i="133"/>
  <c r="AA20" i="133"/>
  <c r="Z20" i="133"/>
  <c r="V38" i="158" s="1"/>
  <c r="Y20" i="133"/>
  <c r="X20" i="133"/>
  <c r="W20" i="133"/>
  <c r="V20" i="133"/>
  <c r="U20" i="133"/>
  <c r="T20" i="133"/>
  <c r="S20" i="133"/>
  <c r="M38" i="158" s="1"/>
  <c r="R20" i="133"/>
  <c r="J38" i="158" s="1"/>
  <c r="Q20" i="133"/>
  <c r="I38" i="158" s="1"/>
  <c r="P20" i="133"/>
  <c r="H38" i="158" s="1"/>
  <c r="O20" i="133"/>
  <c r="G38" i="158" s="1"/>
  <c r="N20" i="133"/>
  <c r="F38" i="158" s="1"/>
  <c r="M20" i="133"/>
  <c r="E38" i="158" s="1"/>
  <c r="L20" i="133"/>
  <c r="D38" i="158" s="1"/>
  <c r="K20" i="133"/>
  <c r="C38" i="158" s="1"/>
  <c r="I20" i="133"/>
  <c r="J38" i="155" s="1"/>
  <c r="H20" i="133"/>
  <c r="I38" i="155" s="1"/>
  <c r="G20" i="133"/>
  <c r="H38" i="155" s="1"/>
  <c r="F20" i="133"/>
  <c r="G38" i="155" s="1"/>
  <c r="E20" i="133"/>
  <c r="F38" i="155" s="1"/>
  <c r="D20" i="133"/>
  <c r="E38" i="155" s="1"/>
  <c r="C20" i="133"/>
  <c r="D38" i="155" s="1"/>
  <c r="B20" i="133"/>
  <c r="C38" i="155" s="1"/>
  <c r="AP19" i="133"/>
  <c r="AO19" i="133"/>
  <c r="AN19" i="133"/>
  <c r="AM19" i="133"/>
  <c r="AL19" i="133"/>
  <c r="AK19" i="133"/>
  <c r="AJ19" i="133"/>
  <c r="AI19" i="133"/>
  <c r="AH19" i="133"/>
  <c r="AG19" i="133"/>
  <c r="AF19" i="133"/>
  <c r="AE19" i="133"/>
  <c r="AD19" i="133"/>
  <c r="AC19" i="133"/>
  <c r="AB19" i="133"/>
  <c r="AA19" i="133"/>
  <c r="Z19" i="133"/>
  <c r="V36" i="158" s="1"/>
  <c r="Y19" i="133"/>
  <c r="X19" i="133"/>
  <c r="W19" i="133"/>
  <c r="V19" i="133"/>
  <c r="U19" i="133"/>
  <c r="T19" i="133"/>
  <c r="S19" i="133"/>
  <c r="M36" i="158" s="1"/>
  <c r="R19" i="133"/>
  <c r="J36" i="158" s="1"/>
  <c r="Q19" i="133"/>
  <c r="I36" i="158" s="1"/>
  <c r="P19" i="133"/>
  <c r="H36" i="158" s="1"/>
  <c r="O19" i="133"/>
  <c r="G36" i="158" s="1"/>
  <c r="N19" i="133"/>
  <c r="F36" i="158" s="1"/>
  <c r="M19" i="133"/>
  <c r="E36" i="158" s="1"/>
  <c r="L19" i="133"/>
  <c r="D36" i="158" s="1"/>
  <c r="K19" i="133"/>
  <c r="C36" i="158" s="1"/>
  <c r="I19" i="133"/>
  <c r="J36" i="155" s="1"/>
  <c r="H19" i="133"/>
  <c r="I36" i="155" s="1"/>
  <c r="G19" i="133"/>
  <c r="H36" i="155" s="1"/>
  <c r="F19" i="133"/>
  <c r="G36" i="155" s="1"/>
  <c r="E19" i="133"/>
  <c r="F36" i="155" s="1"/>
  <c r="D19" i="133"/>
  <c r="E36" i="155" s="1"/>
  <c r="C19" i="133"/>
  <c r="D36" i="155" s="1"/>
  <c r="B19" i="133"/>
  <c r="C36" i="155" s="1"/>
  <c r="AP18" i="133"/>
  <c r="AO18" i="133"/>
  <c r="AN18" i="133"/>
  <c r="AM18" i="133"/>
  <c r="AL18" i="133"/>
  <c r="AK18" i="133"/>
  <c r="AJ18" i="133"/>
  <c r="AI18" i="133"/>
  <c r="AH18" i="133"/>
  <c r="AG18" i="133"/>
  <c r="AF18" i="133"/>
  <c r="AE18" i="133"/>
  <c r="AD18" i="133"/>
  <c r="AC18" i="133"/>
  <c r="AB18" i="133"/>
  <c r="AA18" i="133"/>
  <c r="Z18" i="133"/>
  <c r="Y18" i="133"/>
  <c r="X18" i="133"/>
  <c r="W18" i="133"/>
  <c r="V18" i="133"/>
  <c r="U18" i="133"/>
  <c r="T18" i="133"/>
  <c r="S18" i="133"/>
  <c r="R18" i="133"/>
  <c r="Q18" i="133"/>
  <c r="P18" i="133"/>
  <c r="O18" i="133"/>
  <c r="N18" i="133"/>
  <c r="M18" i="133"/>
  <c r="L18" i="133"/>
  <c r="K18" i="133"/>
  <c r="I18" i="133"/>
  <c r="H18" i="133"/>
  <c r="G18" i="133"/>
  <c r="F18" i="133"/>
  <c r="E18" i="133"/>
  <c r="D18" i="133"/>
  <c r="C18" i="133"/>
  <c r="B18" i="133"/>
  <c r="AP17" i="133"/>
  <c r="AO17" i="133"/>
  <c r="AN17" i="133"/>
  <c r="AM17" i="133"/>
  <c r="AL17" i="133"/>
  <c r="AK17" i="133"/>
  <c r="AJ17" i="133"/>
  <c r="AI17" i="133"/>
  <c r="AH17" i="133"/>
  <c r="AG17" i="133"/>
  <c r="AF17" i="133"/>
  <c r="AE17" i="133"/>
  <c r="AD17" i="133"/>
  <c r="AC17" i="133"/>
  <c r="AB17" i="133"/>
  <c r="AA17" i="133"/>
  <c r="Z17" i="133"/>
  <c r="Y17" i="133"/>
  <c r="X17" i="133"/>
  <c r="W17" i="133"/>
  <c r="V17" i="133"/>
  <c r="U17" i="133"/>
  <c r="T17" i="133"/>
  <c r="S17" i="133"/>
  <c r="R17" i="133"/>
  <c r="Q17" i="133"/>
  <c r="P17" i="133"/>
  <c r="O17" i="133"/>
  <c r="N17" i="133"/>
  <c r="M17" i="133"/>
  <c r="L17" i="133"/>
  <c r="K17" i="133"/>
  <c r="I17" i="133"/>
  <c r="H17" i="133"/>
  <c r="G17" i="133"/>
  <c r="F17" i="133"/>
  <c r="E17" i="133"/>
  <c r="D17" i="133"/>
  <c r="C17" i="133"/>
  <c r="B17" i="133"/>
  <c r="AP16" i="133"/>
  <c r="AO16" i="133"/>
  <c r="AN16" i="133"/>
  <c r="AM16" i="133"/>
  <c r="AL16" i="133"/>
  <c r="AK16" i="133"/>
  <c r="AJ16" i="133"/>
  <c r="AI16" i="133"/>
  <c r="AH16" i="133"/>
  <c r="AG16" i="133"/>
  <c r="AF16" i="133"/>
  <c r="AE16" i="133"/>
  <c r="AD16" i="133"/>
  <c r="AC16" i="133"/>
  <c r="AB16" i="133"/>
  <c r="AA16" i="133"/>
  <c r="Z16" i="133"/>
  <c r="V32" i="158" s="1"/>
  <c r="Y16" i="133"/>
  <c r="X16" i="133"/>
  <c r="W16" i="133"/>
  <c r="V16" i="133"/>
  <c r="U16" i="133"/>
  <c r="T16" i="133"/>
  <c r="S16" i="133"/>
  <c r="M32" i="158" s="1"/>
  <c r="R16" i="133"/>
  <c r="J32" i="158" s="1"/>
  <c r="Q16" i="133"/>
  <c r="I32" i="158" s="1"/>
  <c r="P16" i="133"/>
  <c r="H32" i="158" s="1"/>
  <c r="O16" i="133"/>
  <c r="G32" i="158" s="1"/>
  <c r="N16" i="133"/>
  <c r="F32" i="158" s="1"/>
  <c r="M16" i="133"/>
  <c r="E32" i="158" s="1"/>
  <c r="L16" i="133"/>
  <c r="D32" i="158" s="1"/>
  <c r="K16" i="133"/>
  <c r="C32" i="158" s="1"/>
  <c r="I16" i="133"/>
  <c r="J32" i="155" s="1"/>
  <c r="H16" i="133"/>
  <c r="I32" i="155" s="1"/>
  <c r="G16" i="133"/>
  <c r="H32" i="155" s="1"/>
  <c r="F16" i="133"/>
  <c r="G32" i="155" s="1"/>
  <c r="E16" i="133"/>
  <c r="F32" i="155" s="1"/>
  <c r="D16" i="133"/>
  <c r="E32" i="155" s="1"/>
  <c r="C16" i="133"/>
  <c r="D32" i="155" s="1"/>
  <c r="B16" i="133"/>
  <c r="C32" i="155" s="1"/>
  <c r="AP15" i="133"/>
  <c r="AO15" i="133"/>
  <c r="AN15" i="133"/>
  <c r="AM15" i="133"/>
  <c r="AL15" i="133"/>
  <c r="AK15" i="133"/>
  <c r="AJ15" i="133"/>
  <c r="AI15" i="133"/>
  <c r="AH15" i="133"/>
  <c r="AG15" i="133"/>
  <c r="AF15" i="133"/>
  <c r="AE15" i="133"/>
  <c r="AD15" i="133"/>
  <c r="AC15" i="133"/>
  <c r="AB15" i="133"/>
  <c r="AA15" i="133"/>
  <c r="Z15" i="133"/>
  <c r="V30" i="158" s="1"/>
  <c r="Y15" i="133"/>
  <c r="X15" i="133"/>
  <c r="W15" i="133"/>
  <c r="V15" i="133"/>
  <c r="U15" i="133"/>
  <c r="T15" i="133"/>
  <c r="S15" i="133"/>
  <c r="M30" i="158" s="1"/>
  <c r="R15" i="133"/>
  <c r="J30" i="158" s="1"/>
  <c r="Q15" i="133"/>
  <c r="I30" i="158" s="1"/>
  <c r="P15" i="133"/>
  <c r="H30" i="158" s="1"/>
  <c r="O15" i="133"/>
  <c r="G30" i="158" s="1"/>
  <c r="N15" i="133"/>
  <c r="F30" i="158" s="1"/>
  <c r="M15" i="133"/>
  <c r="E30" i="158" s="1"/>
  <c r="L15" i="133"/>
  <c r="D30" i="158" s="1"/>
  <c r="K15" i="133"/>
  <c r="C30" i="158" s="1"/>
  <c r="I15" i="133"/>
  <c r="J30" i="155" s="1"/>
  <c r="H15" i="133"/>
  <c r="I30" i="155" s="1"/>
  <c r="G15" i="133"/>
  <c r="H30" i="155" s="1"/>
  <c r="F15" i="133"/>
  <c r="G30" i="155" s="1"/>
  <c r="E15" i="133"/>
  <c r="F30" i="155" s="1"/>
  <c r="D15" i="133"/>
  <c r="E30" i="155" s="1"/>
  <c r="C15" i="133"/>
  <c r="D30" i="155" s="1"/>
  <c r="B15" i="133"/>
  <c r="C30" i="155" s="1"/>
  <c r="AP14" i="133"/>
  <c r="AO14" i="133"/>
  <c r="AN14" i="133"/>
  <c r="AM14" i="133"/>
  <c r="AL14" i="133"/>
  <c r="AK14" i="133"/>
  <c r="AJ14" i="133"/>
  <c r="AI14" i="133"/>
  <c r="AH14" i="133"/>
  <c r="AG14" i="133"/>
  <c r="AF14" i="133"/>
  <c r="AE14" i="133"/>
  <c r="AD14" i="133"/>
  <c r="AC14" i="133"/>
  <c r="AB14" i="133"/>
  <c r="AA14" i="133"/>
  <c r="Z14" i="133"/>
  <c r="V28" i="158" s="1"/>
  <c r="Y14" i="133"/>
  <c r="X14" i="133"/>
  <c r="W14" i="133"/>
  <c r="V14" i="133"/>
  <c r="U14" i="133"/>
  <c r="T14" i="133"/>
  <c r="S14" i="133"/>
  <c r="M28" i="158" s="1"/>
  <c r="R14" i="133"/>
  <c r="J28" i="158" s="1"/>
  <c r="Q14" i="133"/>
  <c r="I28" i="158" s="1"/>
  <c r="P14" i="133"/>
  <c r="H28" i="158" s="1"/>
  <c r="O14" i="133"/>
  <c r="G28" i="158" s="1"/>
  <c r="N14" i="133"/>
  <c r="F28" i="158" s="1"/>
  <c r="M14" i="133"/>
  <c r="E28" i="158" s="1"/>
  <c r="L14" i="133"/>
  <c r="D28" i="158" s="1"/>
  <c r="K14" i="133"/>
  <c r="C28" i="158" s="1"/>
  <c r="I14" i="133"/>
  <c r="J28" i="155" s="1"/>
  <c r="H14" i="133"/>
  <c r="I28" i="155" s="1"/>
  <c r="G14" i="133"/>
  <c r="H28" i="155" s="1"/>
  <c r="F14" i="133"/>
  <c r="G28" i="155" s="1"/>
  <c r="E14" i="133"/>
  <c r="F28" i="155" s="1"/>
  <c r="D14" i="133"/>
  <c r="E28" i="155" s="1"/>
  <c r="C14" i="133"/>
  <c r="D28" i="155" s="1"/>
  <c r="B14" i="133"/>
  <c r="C28" i="155" s="1"/>
  <c r="AP13" i="133"/>
  <c r="AO13" i="133"/>
  <c r="AN13" i="133"/>
  <c r="AM13" i="133"/>
  <c r="AL13" i="133"/>
  <c r="AK13" i="133"/>
  <c r="AJ13" i="133"/>
  <c r="AI13" i="133"/>
  <c r="AH13" i="133"/>
  <c r="AG13" i="133"/>
  <c r="AF13" i="133"/>
  <c r="AE13" i="133"/>
  <c r="AD13" i="133"/>
  <c r="AC13" i="133"/>
  <c r="AB13" i="133"/>
  <c r="AA13" i="133"/>
  <c r="Z13" i="133"/>
  <c r="V26" i="158" s="1"/>
  <c r="Y13" i="133"/>
  <c r="X13" i="133"/>
  <c r="W13" i="133"/>
  <c r="V13" i="133"/>
  <c r="U13" i="133"/>
  <c r="T13" i="133"/>
  <c r="S13" i="133"/>
  <c r="M26" i="158" s="1"/>
  <c r="R13" i="133"/>
  <c r="J26" i="158" s="1"/>
  <c r="Q13" i="133"/>
  <c r="I26" i="158" s="1"/>
  <c r="P13" i="133"/>
  <c r="H26" i="158" s="1"/>
  <c r="O13" i="133"/>
  <c r="G26" i="158" s="1"/>
  <c r="N13" i="133"/>
  <c r="F26" i="158" s="1"/>
  <c r="M13" i="133"/>
  <c r="E26" i="158" s="1"/>
  <c r="L13" i="133"/>
  <c r="D26" i="158" s="1"/>
  <c r="K13" i="133"/>
  <c r="C26" i="158" s="1"/>
  <c r="I13" i="133"/>
  <c r="J26" i="155" s="1"/>
  <c r="H13" i="133"/>
  <c r="I26" i="155" s="1"/>
  <c r="G13" i="133"/>
  <c r="H26" i="155" s="1"/>
  <c r="F13" i="133"/>
  <c r="G26" i="155" s="1"/>
  <c r="E13" i="133"/>
  <c r="F26" i="155" s="1"/>
  <c r="D13" i="133"/>
  <c r="E26" i="155" s="1"/>
  <c r="C13" i="133"/>
  <c r="D26" i="155" s="1"/>
  <c r="B13" i="133"/>
  <c r="C26" i="155" s="1"/>
  <c r="AP12" i="133"/>
  <c r="AO12" i="133"/>
  <c r="AN12" i="133"/>
  <c r="AM12" i="133"/>
  <c r="AL12" i="133"/>
  <c r="AK12" i="133"/>
  <c r="AJ12" i="133"/>
  <c r="AI12" i="133"/>
  <c r="AH12" i="133"/>
  <c r="AG12" i="133"/>
  <c r="AF12" i="133"/>
  <c r="AE12" i="133"/>
  <c r="AD12" i="133"/>
  <c r="AC12" i="133"/>
  <c r="AB12" i="133"/>
  <c r="AA12" i="133"/>
  <c r="Z12" i="133"/>
  <c r="V24" i="158" s="1"/>
  <c r="Y12" i="133"/>
  <c r="X12" i="133"/>
  <c r="W12" i="133"/>
  <c r="V12" i="133"/>
  <c r="U12" i="133"/>
  <c r="T12" i="133"/>
  <c r="S12" i="133"/>
  <c r="M24" i="158" s="1"/>
  <c r="R12" i="133"/>
  <c r="J24" i="158" s="1"/>
  <c r="Q12" i="133"/>
  <c r="I24" i="158" s="1"/>
  <c r="P12" i="133"/>
  <c r="H24" i="158" s="1"/>
  <c r="O12" i="133"/>
  <c r="G24" i="158" s="1"/>
  <c r="N12" i="133"/>
  <c r="F24" i="158" s="1"/>
  <c r="M12" i="133"/>
  <c r="E24" i="158" s="1"/>
  <c r="L12" i="133"/>
  <c r="D24" i="158" s="1"/>
  <c r="K12" i="133"/>
  <c r="C24" i="158" s="1"/>
  <c r="I12" i="133"/>
  <c r="J24" i="155" s="1"/>
  <c r="H12" i="133"/>
  <c r="I24" i="155" s="1"/>
  <c r="G12" i="133"/>
  <c r="H24" i="155" s="1"/>
  <c r="F12" i="133"/>
  <c r="G24" i="155" s="1"/>
  <c r="E12" i="133"/>
  <c r="F24" i="155" s="1"/>
  <c r="D12" i="133"/>
  <c r="E24" i="155" s="1"/>
  <c r="C12" i="133"/>
  <c r="D24" i="155" s="1"/>
  <c r="B12" i="133"/>
  <c r="C24" i="155" s="1"/>
  <c r="AP11" i="133"/>
  <c r="AO11" i="133"/>
  <c r="AN11" i="133"/>
  <c r="AM11" i="133"/>
  <c r="AL11" i="133"/>
  <c r="AK11" i="133"/>
  <c r="AJ11" i="133"/>
  <c r="AI11" i="133"/>
  <c r="AH11" i="133"/>
  <c r="AG11" i="133"/>
  <c r="AF11" i="133"/>
  <c r="AE11" i="133"/>
  <c r="AD11" i="133"/>
  <c r="AC11" i="133"/>
  <c r="AB11" i="133"/>
  <c r="AA11" i="133"/>
  <c r="Z11" i="133"/>
  <c r="V22" i="158" s="1"/>
  <c r="Y11" i="133"/>
  <c r="X11" i="133"/>
  <c r="W11" i="133"/>
  <c r="V11" i="133"/>
  <c r="U11" i="133"/>
  <c r="T11" i="133"/>
  <c r="S11" i="133"/>
  <c r="M22" i="158" s="1"/>
  <c r="R11" i="133"/>
  <c r="J22" i="158" s="1"/>
  <c r="Q11" i="133"/>
  <c r="I22" i="158" s="1"/>
  <c r="P11" i="133"/>
  <c r="H22" i="158" s="1"/>
  <c r="O11" i="133"/>
  <c r="G22" i="158" s="1"/>
  <c r="N11" i="133"/>
  <c r="F22" i="158" s="1"/>
  <c r="M11" i="133"/>
  <c r="E22" i="158" s="1"/>
  <c r="L11" i="133"/>
  <c r="D22" i="158" s="1"/>
  <c r="K11" i="133"/>
  <c r="C22" i="158" s="1"/>
  <c r="I11" i="133"/>
  <c r="J22" i="155" s="1"/>
  <c r="H11" i="133"/>
  <c r="I22" i="155" s="1"/>
  <c r="G11" i="133"/>
  <c r="H22" i="155" s="1"/>
  <c r="F11" i="133"/>
  <c r="G22" i="155" s="1"/>
  <c r="E11" i="133"/>
  <c r="F22" i="155" s="1"/>
  <c r="D11" i="133"/>
  <c r="E22" i="155" s="1"/>
  <c r="C11" i="133"/>
  <c r="D22" i="155" s="1"/>
  <c r="B11" i="133"/>
  <c r="C22" i="155" s="1"/>
  <c r="AP10" i="133"/>
  <c r="AO10" i="133"/>
  <c r="AN10" i="133"/>
  <c r="AM10" i="133"/>
  <c r="AL10" i="133"/>
  <c r="AK10" i="133"/>
  <c r="AJ10" i="133"/>
  <c r="AI10" i="133"/>
  <c r="AH10" i="133"/>
  <c r="AG10" i="133"/>
  <c r="AF10" i="133"/>
  <c r="AE10" i="133"/>
  <c r="AD10" i="133"/>
  <c r="AC10" i="133"/>
  <c r="AB10" i="133"/>
  <c r="AA10" i="133"/>
  <c r="Z10" i="133"/>
  <c r="V20" i="158" s="1"/>
  <c r="Y10" i="133"/>
  <c r="X10" i="133"/>
  <c r="W10" i="133"/>
  <c r="V10" i="133"/>
  <c r="U10" i="133"/>
  <c r="T10" i="133"/>
  <c r="S10" i="133"/>
  <c r="M20" i="158" s="1"/>
  <c r="R10" i="133"/>
  <c r="J20" i="158" s="1"/>
  <c r="Q10" i="133"/>
  <c r="I20" i="158" s="1"/>
  <c r="P10" i="133"/>
  <c r="H20" i="158" s="1"/>
  <c r="O10" i="133"/>
  <c r="G20" i="158" s="1"/>
  <c r="N10" i="133"/>
  <c r="F20" i="158" s="1"/>
  <c r="M10" i="133"/>
  <c r="E20" i="158" s="1"/>
  <c r="L10" i="133"/>
  <c r="D20" i="158" s="1"/>
  <c r="K10" i="133"/>
  <c r="C20" i="158" s="1"/>
  <c r="I10" i="133"/>
  <c r="J20" i="155" s="1"/>
  <c r="H10" i="133"/>
  <c r="I20" i="155" s="1"/>
  <c r="G10" i="133"/>
  <c r="H20" i="155" s="1"/>
  <c r="F10" i="133"/>
  <c r="G20" i="155" s="1"/>
  <c r="E10" i="133"/>
  <c r="F20" i="155" s="1"/>
  <c r="D10" i="133"/>
  <c r="E20" i="155" s="1"/>
  <c r="C10" i="133"/>
  <c r="D20" i="155" s="1"/>
  <c r="B10" i="133"/>
  <c r="C20" i="155" s="1"/>
  <c r="AP9" i="133"/>
  <c r="AO9" i="133"/>
  <c r="AN9" i="133"/>
  <c r="AM9" i="133"/>
  <c r="AL9" i="133"/>
  <c r="AK9" i="133"/>
  <c r="AJ9" i="133"/>
  <c r="AI9" i="133"/>
  <c r="AH9" i="133"/>
  <c r="AG9" i="133"/>
  <c r="AF9" i="133"/>
  <c r="AE9" i="133"/>
  <c r="AD9" i="133"/>
  <c r="AC9" i="133"/>
  <c r="AB9" i="133"/>
  <c r="AA9" i="133"/>
  <c r="Z9" i="133"/>
  <c r="V18" i="158" s="1"/>
  <c r="Y9" i="133"/>
  <c r="X9" i="133"/>
  <c r="W9" i="133"/>
  <c r="V9" i="133"/>
  <c r="U9" i="133"/>
  <c r="T9" i="133"/>
  <c r="S9" i="133"/>
  <c r="M18" i="158" s="1"/>
  <c r="R9" i="133"/>
  <c r="J18" i="158" s="1"/>
  <c r="Q9" i="133"/>
  <c r="I18" i="158" s="1"/>
  <c r="P9" i="133"/>
  <c r="H18" i="158" s="1"/>
  <c r="O9" i="133"/>
  <c r="G18" i="158" s="1"/>
  <c r="N9" i="133"/>
  <c r="F18" i="158" s="1"/>
  <c r="M9" i="133"/>
  <c r="E18" i="158" s="1"/>
  <c r="L9" i="133"/>
  <c r="D18" i="158" s="1"/>
  <c r="K9" i="133"/>
  <c r="C18" i="158" s="1"/>
  <c r="I9" i="133"/>
  <c r="J18" i="155" s="1"/>
  <c r="H9" i="133"/>
  <c r="I18" i="155" s="1"/>
  <c r="G9" i="133"/>
  <c r="H18" i="155" s="1"/>
  <c r="F9" i="133"/>
  <c r="G18" i="155" s="1"/>
  <c r="E9" i="133"/>
  <c r="F18" i="155" s="1"/>
  <c r="D9" i="133"/>
  <c r="E18" i="155" s="1"/>
  <c r="C9" i="133"/>
  <c r="D18" i="155" s="1"/>
  <c r="B9" i="133"/>
  <c r="C18" i="155" s="1"/>
  <c r="AP8" i="133"/>
  <c r="AO8" i="133"/>
  <c r="AN8" i="133"/>
  <c r="AM8" i="133"/>
  <c r="AL8" i="133"/>
  <c r="AK8" i="133"/>
  <c r="AJ8" i="133"/>
  <c r="AI8" i="133"/>
  <c r="AH8" i="133"/>
  <c r="AG8" i="133"/>
  <c r="AF8" i="133"/>
  <c r="AE8" i="133"/>
  <c r="AD8" i="133"/>
  <c r="AC8" i="133"/>
  <c r="AB8" i="133"/>
  <c r="AA8" i="133"/>
  <c r="Z8" i="133"/>
  <c r="V16" i="158" s="1"/>
  <c r="Y8" i="133"/>
  <c r="X8" i="133"/>
  <c r="W8" i="133"/>
  <c r="V8" i="133"/>
  <c r="U8" i="133"/>
  <c r="T8" i="133"/>
  <c r="S8" i="133"/>
  <c r="M16" i="158" s="1"/>
  <c r="R8" i="133"/>
  <c r="J16" i="158" s="1"/>
  <c r="Q8" i="133"/>
  <c r="I16" i="158" s="1"/>
  <c r="P8" i="133"/>
  <c r="H16" i="158" s="1"/>
  <c r="O8" i="133"/>
  <c r="G16" i="158" s="1"/>
  <c r="N8" i="133"/>
  <c r="F16" i="158" s="1"/>
  <c r="M8" i="133"/>
  <c r="E16" i="158" s="1"/>
  <c r="L8" i="133"/>
  <c r="D16" i="158" s="1"/>
  <c r="K8" i="133"/>
  <c r="C16" i="158" s="1"/>
  <c r="I8" i="133"/>
  <c r="J16" i="155" s="1"/>
  <c r="H8" i="133"/>
  <c r="I16" i="155" s="1"/>
  <c r="G8" i="133"/>
  <c r="H16" i="155" s="1"/>
  <c r="F8" i="133"/>
  <c r="G16" i="155" s="1"/>
  <c r="E8" i="133"/>
  <c r="F16" i="155" s="1"/>
  <c r="D8" i="133"/>
  <c r="E16" i="155" s="1"/>
  <c r="C8" i="133"/>
  <c r="D16" i="155" s="1"/>
  <c r="B8" i="133"/>
  <c r="C16" i="155" s="1"/>
  <c r="AP7" i="133"/>
  <c r="AO7" i="133"/>
  <c r="AN7" i="133"/>
  <c r="AM7" i="133"/>
  <c r="AL7" i="133"/>
  <c r="AK7" i="133"/>
  <c r="AJ7" i="133"/>
  <c r="AI7" i="133"/>
  <c r="AH7" i="133"/>
  <c r="AG7" i="133"/>
  <c r="AF7" i="133"/>
  <c r="AE7" i="133"/>
  <c r="AD7" i="133"/>
  <c r="AC7" i="133"/>
  <c r="AB7" i="133"/>
  <c r="AA7" i="133"/>
  <c r="Z7" i="133"/>
  <c r="V14" i="158" s="1"/>
  <c r="Y7" i="133"/>
  <c r="X7" i="133"/>
  <c r="W7" i="133"/>
  <c r="V7" i="133"/>
  <c r="U7" i="133"/>
  <c r="T7" i="133"/>
  <c r="S7" i="133"/>
  <c r="M14" i="158" s="1"/>
  <c r="R7" i="133"/>
  <c r="J14" i="158" s="1"/>
  <c r="Q7" i="133"/>
  <c r="I14" i="158" s="1"/>
  <c r="P7" i="133"/>
  <c r="H14" i="158" s="1"/>
  <c r="O7" i="133"/>
  <c r="G14" i="158" s="1"/>
  <c r="N7" i="133"/>
  <c r="F14" i="158" s="1"/>
  <c r="M7" i="133"/>
  <c r="E14" i="158" s="1"/>
  <c r="L7" i="133"/>
  <c r="D14" i="158" s="1"/>
  <c r="K7" i="133"/>
  <c r="C14" i="158" s="1"/>
  <c r="I7" i="133"/>
  <c r="J14" i="155" s="1"/>
  <c r="H7" i="133"/>
  <c r="I14" i="155" s="1"/>
  <c r="G7" i="133"/>
  <c r="H14" i="155" s="1"/>
  <c r="F7" i="133"/>
  <c r="G14" i="155" s="1"/>
  <c r="E7" i="133"/>
  <c r="F14" i="155" s="1"/>
  <c r="D7" i="133"/>
  <c r="E14" i="155" s="1"/>
  <c r="C7" i="133"/>
  <c r="D14" i="155" s="1"/>
  <c r="B7" i="133"/>
  <c r="C14" i="155" s="1"/>
  <c r="AP6" i="133"/>
  <c r="AO6" i="133"/>
  <c r="AN6" i="133"/>
  <c r="AM6" i="133"/>
  <c r="AL6" i="133"/>
  <c r="AK6" i="133"/>
  <c r="AJ6" i="133"/>
  <c r="AI6" i="133"/>
  <c r="AH6" i="133"/>
  <c r="AG6" i="133"/>
  <c r="AF6" i="133"/>
  <c r="AE6" i="133"/>
  <c r="AD6" i="133"/>
  <c r="AC6" i="133"/>
  <c r="AB6" i="133"/>
  <c r="AA6" i="133"/>
  <c r="Z6" i="133"/>
  <c r="V12" i="158" s="1"/>
  <c r="Y6" i="133"/>
  <c r="X6" i="133"/>
  <c r="W6" i="133"/>
  <c r="V6" i="133"/>
  <c r="U6" i="133"/>
  <c r="T6" i="133"/>
  <c r="S6" i="133"/>
  <c r="M12" i="158" s="1"/>
  <c r="R6" i="133"/>
  <c r="J12" i="158" s="1"/>
  <c r="Q6" i="133"/>
  <c r="I12" i="158" s="1"/>
  <c r="P6" i="133"/>
  <c r="H12" i="158" s="1"/>
  <c r="O6" i="133"/>
  <c r="G12" i="158" s="1"/>
  <c r="N6" i="133"/>
  <c r="F12" i="158" s="1"/>
  <c r="M6" i="133"/>
  <c r="E12" i="158" s="1"/>
  <c r="L6" i="133"/>
  <c r="D12" i="158" s="1"/>
  <c r="K6" i="133"/>
  <c r="C12" i="158" s="1"/>
  <c r="I6" i="133"/>
  <c r="J12" i="155" s="1"/>
  <c r="H6" i="133"/>
  <c r="I12" i="155" s="1"/>
  <c r="G6" i="133"/>
  <c r="H12" i="155" s="1"/>
  <c r="F6" i="133"/>
  <c r="G12" i="155" s="1"/>
  <c r="E6" i="133"/>
  <c r="F12" i="155" s="1"/>
  <c r="D6" i="133"/>
  <c r="E12" i="155" s="1"/>
  <c r="C6" i="133"/>
  <c r="D12" i="155" s="1"/>
  <c r="B6" i="133"/>
  <c r="C12" i="155" s="1"/>
  <c r="AP5" i="133"/>
  <c r="AO5" i="133"/>
  <c r="AN5" i="133"/>
  <c r="AM5" i="133"/>
  <c r="AL5" i="133"/>
  <c r="AK5" i="133"/>
  <c r="AJ5" i="133"/>
  <c r="AI5" i="133"/>
  <c r="AH5" i="133"/>
  <c r="AG5" i="133"/>
  <c r="AF5" i="133"/>
  <c r="AE5" i="133"/>
  <c r="AD5" i="133"/>
  <c r="AC5" i="133"/>
  <c r="AB5" i="133"/>
  <c r="AA5" i="133"/>
  <c r="Z5" i="133"/>
  <c r="V10" i="158" s="1"/>
  <c r="Y5" i="133"/>
  <c r="X5" i="133"/>
  <c r="W5" i="133"/>
  <c r="V5" i="133"/>
  <c r="U5" i="133"/>
  <c r="T5" i="133"/>
  <c r="S5" i="133"/>
  <c r="M10" i="158" s="1"/>
  <c r="R5" i="133"/>
  <c r="J10" i="158" s="1"/>
  <c r="Q5" i="133"/>
  <c r="I10" i="158" s="1"/>
  <c r="P5" i="133"/>
  <c r="H10" i="158" s="1"/>
  <c r="O5" i="133"/>
  <c r="G10" i="158" s="1"/>
  <c r="N5" i="133"/>
  <c r="F10" i="158" s="1"/>
  <c r="M5" i="133"/>
  <c r="E10" i="158" s="1"/>
  <c r="L5" i="133"/>
  <c r="D10" i="158" s="1"/>
  <c r="K5" i="133"/>
  <c r="C10" i="158" s="1"/>
  <c r="I5" i="133"/>
  <c r="J10" i="155" s="1"/>
  <c r="H5" i="133"/>
  <c r="I10" i="155" s="1"/>
  <c r="G5" i="133"/>
  <c r="H10" i="155" s="1"/>
  <c r="F5" i="133"/>
  <c r="G10" i="155" s="1"/>
  <c r="E5" i="133"/>
  <c r="F10" i="155" s="1"/>
  <c r="D5" i="133"/>
  <c r="E10" i="155" s="1"/>
  <c r="C5" i="133"/>
  <c r="D10" i="155" s="1"/>
  <c r="B5" i="133"/>
  <c r="C10" i="155" s="1"/>
  <c r="AP4" i="133"/>
  <c r="AO4" i="133"/>
  <c r="AN4" i="133"/>
  <c r="AM4" i="133"/>
  <c r="AL4" i="133"/>
  <c r="AK4" i="133"/>
  <c r="AJ4" i="133"/>
  <c r="AI4" i="133"/>
  <c r="AH4" i="133"/>
  <c r="AG4" i="133"/>
  <c r="AF4" i="133"/>
  <c r="AE4" i="133"/>
  <c r="AD4" i="133"/>
  <c r="AC4" i="133"/>
  <c r="AB4" i="133"/>
  <c r="AA4" i="133"/>
  <c r="Z4" i="133"/>
  <c r="V8" i="158" s="1"/>
  <c r="Y4" i="133"/>
  <c r="X4" i="133"/>
  <c r="W4" i="133"/>
  <c r="V4" i="133"/>
  <c r="U4" i="133"/>
  <c r="T4" i="133"/>
  <c r="S4" i="133"/>
  <c r="M8" i="158" s="1"/>
  <c r="R4" i="133"/>
  <c r="J8" i="158" s="1"/>
  <c r="Q4" i="133"/>
  <c r="I8" i="158" s="1"/>
  <c r="P4" i="133"/>
  <c r="H8" i="158" s="1"/>
  <c r="O4" i="133"/>
  <c r="G8" i="158" s="1"/>
  <c r="N4" i="133"/>
  <c r="F8" i="158" s="1"/>
  <c r="M4" i="133"/>
  <c r="E8" i="158" s="1"/>
  <c r="L4" i="133"/>
  <c r="D8" i="158" s="1"/>
  <c r="K4" i="133"/>
  <c r="C8" i="158" s="1"/>
  <c r="AQ61" i="132"/>
  <c r="AP61" i="132"/>
  <c r="AO61" i="132"/>
  <c r="AN61" i="132"/>
  <c r="AM61" i="132"/>
  <c r="AL61" i="132"/>
  <c r="AK61" i="132"/>
  <c r="AJ61" i="132"/>
  <c r="AI61" i="132"/>
  <c r="AH61" i="132"/>
  <c r="AG61" i="132"/>
  <c r="AF61" i="132"/>
  <c r="AE61" i="132"/>
  <c r="AD61" i="132"/>
  <c r="AC61" i="132"/>
  <c r="AB61" i="132"/>
  <c r="AA61" i="132"/>
  <c r="Z61" i="132"/>
  <c r="Y61" i="132"/>
  <c r="X61" i="132"/>
  <c r="W61" i="132"/>
  <c r="V61" i="132"/>
  <c r="U61" i="132"/>
  <c r="T61" i="132"/>
  <c r="S61" i="132"/>
  <c r="R61" i="132"/>
  <c r="Q61" i="132"/>
  <c r="P61" i="132"/>
  <c r="O61" i="132"/>
  <c r="N61" i="132"/>
  <c r="M61" i="132"/>
  <c r="L61" i="132"/>
  <c r="J61" i="132"/>
  <c r="I61" i="132"/>
  <c r="H61" i="132"/>
  <c r="G61" i="132"/>
  <c r="F61" i="132"/>
  <c r="E61" i="132"/>
  <c r="G70" i="160" s="1"/>
  <c r="D61" i="132"/>
  <c r="F70" i="160" s="1"/>
  <c r="C61" i="132"/>
  <c r="E70" i="160" s="1"/>
  <c r="AQ60" i="132"/>
  <c r="AP60" i="132"/>
  <c r="AO60" i="132"/>
  <c r="AN60" i="132"/>
  <c r="AM60" i="132"/>
  <c r="AL60" i="132"/>
  <c r="AK60" i="132"/>
  <c r="AJ60" i="132"/>
  <c r="AI60" i="132"/>
  <c r="AH60" i="132"/>
  <c r="AG60" i="132"/>
  <c r="AF60" i="132"/>
  <c r="AE60" i="132"/>
  <c r="AD60" i="132"/>
  <c r="AC60" i="132"/>
  <c r="AB60" i="132"/>
  <c r="AA60" i="132"/>
  <c r="Z60" i="132"/>
  <c r="Y60" i="132"/>
  <c r="X60" i="132"/>
  <c r="W60" i="132"/>
  <c r="V60" i="132"/>
  <c r="U60" i="132"/>
  <c r="T60" i="132"/>
  <c r="S60" i="132"/>
  <c r="R60" i="132"/>
  <c r="Q60" i="132"/>
  <c r="P60" i="132"/>
  <c r="O60" i="132"/>
  <c r="N60" i="132"/>
  <c r="M60" i="132"/>
  <c r="L60" i="132"/>
  <c r="J60" i="132"/>
  <c r="L60" i="160" s="1"/>
  <c r="I60" i="132"/>
  <c r="K60" i="160" s="1"/>
  <c r="H60" i="132"/>
  <c r="J60" i="160" s="1"/>
  <c r="G60" i="132"/>
  <c r="I60" i="160" s="1"/>
  <c r="F60" i="132"/>
  <c r="H60" i="160" s="1"/>
  <c r="E60" i="132"/>
  <c r="G60" i="160" s="1"/>
  <c r="D60" i="132"/>
  <c r="F60" i="160" s="1"/>
  <c r="C60" i="132"/>
  <c r="E60" i="160" s="1"/>
  <c r="AQ59" i="132"/>
  <c r="AP59" i="132"/>
  <c r="AO59" i="132"/>
  <c r="AN59" i="132"/>
  <c r="AM59" i="132"/>
  <c r="AL59" i="132"/>
  <c r="AK59" i="132"/>
  <c r="AJ59" i="132"/>
  <c r="AI59" i="132"/>
  <c r="AH59" i="132"/>
  <c r="AG59" i="132"/>
  <c r="AF59" i="132"/>
  <c r="AE59" i="132"/>
  <c r="AD59" i="132"/>
  <c r="AC59" i="132"/>
  <c r="AB59" i="132"/>
  <c r="AA59" i="132"/>
  <c r="Z59" i="132"/>
  <c r="Y59" i="132"/>
  <c r="X59" i="132"/>
  <c r="W59" i="132"/>
  <c r="V59" i="132"/>
  <c r="U59" i="132"/>
  <c r="T59" i="132"/>
  <c r="S59" i="132"/>
  <c r="R59" i="132"/>
  <c r="Q59" i="132"/>
  <c r="P59" i="132"/>
  <c r="O59" i="132"/>
  <c r="N59" i="132"/>
  <c r="M59" i="132"/>
  <c r="L59" i="132"/>
  <c r="J59" i="132"/>
  <c r="L68" i="160" s="1"/>
  <c r="I59" i="132"/>
  <c r="K68" i="160" s="1"/>
  <c r="H59" i="132"/>
  <c r="J68" i="160" s="1"/>
  <c r="G59" i="132"/>
  <c r="I68" i="160" s="1"/>
  <c r="F59" i="132"/>
  <c r="H68" i="160" s="1"/>
  <c r="E59" i="132"/>
  <c r="G68" i="160" s="1"/>
  <c r="D59" i="132"/>
  <c r="F68" i="160" s="1"/>
  <c r="C59" i="132"/>
  <c r="E68" i="160" s="1"/>
  <c r="AQ58" i="132"/>
  <c r="AP58" i="132"/>
  <c r="AO58" i="132"/>
  <c r="AN58" i="132"/>
  <c r="AM58" i="132"/>
  <c r="AL58" i="132"/>
  <c r="AK58" i="132"/>
  <c r="AJ58" i="132"/>
  <c r="AI58" i="132"/>
  <c r="AH58" i="132"/>
  <c r="AG58" i="132"/>
  <c r="AF58" i="132"/>
  <c r="AE58" i="132"/>
  <c r="AD58" i="132"/>
  <c r="AC58" i="132"/>
  <c r="AB58" i="132"/>
  <c r="AA58" i="132"/>
  <c r="Z58" i="132"/>
  <c r="Y58" i="132"/>
  <c r="X58" i="132"/>
  <c r="W58" i="132"/>
  <c r="V58" i="132"/>
  <c r="U58" i="132"/>
  <c r="T58" i="132"/>
  <c r="S58" i="132"/>
  <c r="R58" i="132"/>
  <c r="Q58" i="132"/>
  <c r="P58" i="132"/>
  <c r="O58" i="132"/>
  <c r="N58" i="132"/>
  <c r="M58" i="132"/>
  <c r="L58" i="132"/>
  <c r="J58" i="132"/>
  <c r="L66" i="160" s="1"/>
  <c r="I58" i="132"/>
  <c r="K66" i="160" s="1"/>
  <c r="H58" i="132"/>
  <c r="J66" i="160" s="1"/>
  <c r="G58" i="132"/>
  <c r="I66" i="160" s="1"/>
  <c r="F58" i="132"/>
  <c r="H66" i="160" s="1"/>
  <c r="E58" i="132"/>
  <c r="G66" i="160" s="1"/>
  <c r="D58" i="132"/>
  <c r="F66" i="160" s="1"/>
  <c r="C58" i="132"/>
  <c r="E66" i="160" s="1"/>
  <c r="AQ57" i="132"/>
  <c r="AP57" i="132"/>
  <c r="AO57" i="132"/>
  <c r="AN57" i="132"/>
  <c r="AM57" i="132"/>
  <c r="AL57" i="132"/>
  <c r="AK57" i="132"/>
  <c r="AJ57" i="132"/>
  <c r="AI57" i="132"/>
  <c r="AH57" i="132"/>
  <c r="AG57" i="132"/>
  <c r="AF57" i="132"/>
  <c r="AE57" i="132"/>
  <c r="AD57" i="132"/>
  <c r="AC57" i="132"/>
  <c r="AB57" i="132"/>
  <c r="AA57" i="132"/>
  <c r="Z57" i="132"/>
  <c r="Y57" i="132"/>
  <c r="X57" i="132"/>
  <c r="W57" i="132"/>
  <c r="V57" i="132"/>
  <c r="U57" i="132"/>
  <c r="T57" i="132"/>
  <c r="S57" i="132"/>
  <c r="R57" i="132"/>
  <c r="Q57" i="132"/>
  <c r="P57" i="132"/>
  <c r="O57" i="132"/>
  <c r="N57" i="132"/>
  <c r="M57" i="132"/>
  <c r="L57" i="132"/>
  <c r="J57" i="132"/>
  <c r="L64" i="160" s="1"/>
  <c r="I57" i="132"/>
  <c r="K64" i="160" s="1"/>
  <c r="H57" i="132"/>
  <c r="J64" i="160" s="1"/>
  <c r="G57" i="132"/>
  <c r="I64" i="160" s="1"/>
  <c r="F57" i="132"/>
  <c r="H64" i="160" s="1"/>
  <c r="E57" i="132"/>
  <c r="G64" i="160" s="1"/>
  <c r="D57" i="132"/>
  <c r="F64" i="160" s="1"/>
  <c r="C57" i="132"/>
  <c r="E64" i="160" s="1"/>
  <c r="AQ56" i="132"/>
  <c r="AP56" i="132"/>
  <c r="AO56" i="132"/>
  <c r="AN56" i="132"/>
  <c r="AM56" i="132"/>
  <c r="AL56" i="132"/>
  <c r="AK56" i="132"/>
  <c r="AJ56" i="132"/>
  <c r="AI56" i="132"/>
  <c r="AH56" i="132"/>
  <c r="AG56" i="132"/>
  <c r="AF56" i="132"/>
  <c r="AE56" i="132"/>
  <c r="AD56" i="132"/>
  <c r="AC56" i="132"/>
  <c r="AB56" i="132"/>
  <c r="AA56" i="132"/>
  <c r="Z56" i="132"/>
  <c r="Y56" i="132"/>
  <c r="X56" i="132"/>
  <c r="W56" i="132"/>
  <c r="V56" i="132"/>
  <c r="U56" i="132"/>
  <c r="T56" i="132"/>
  <c r="S56" i="132"/>
  <c r="R56" i="132"/>
  <c r="Q56" i="132"/>
  <c r="P56" i="132"/>
  <c r="O56" i="132"/>
  <c r="N56" i="132"/>
  <c r="M56" i="132"/>
  <c r="L56" i="132"/>
  <c r="J56" i="132"/>
  <c r="L62" i="160" s="1"/>
  <c r="I56" i="132"/>
  <c r="K62" i="160" s="1"/>
  <c r="H56" i="132"/>
  <c r="J62" i="160" s="1"/>
  <c r="G56" i="132"/>
  <c r="I62" i="160" s="1"/>
  <c r="F56" i="132"/>
  <c r="H62" i="160" s="1"/>
  <c r="E56" i="132"/>
  <c r="G62" i="160" s="1"/>
  <c r="D56" i="132"/>
  <c r="F62" i="160" s="1"/>
  <c r="C56" i="132"/>
  <c r="E62" i="160" s="1"/>
  <c r="AQ55" i="132"/>
  <c r="AP55" i="132"/>
  <c r="AO55" i="132"/>
  <c r="AN55" i="132"/>
  <c r="AM55" i="132"/>
  <c r="AL55" i="132"/>
  <c r="AK55" i="132"/>
  <c r="AJ55" i="132"/>
  <c r="AI55" i="132"/>
  <c r="AH55" i="132"/>
  <c r="AG55" i="132"/>
  <c r="AF55" i="132"/>
  <c r="AE55" i="132"/>
  <c r="AD55" i="132"/>
  <c r="AC55" i="132"/>
  <c r="AB55" i="132"/>
  <c r="AA55" i="132"/>
  <c r="Z55" i="132"/>
  <c r="Y55" i="132"/>
  <c r="X55" i="132"/>
  <c r="W55" i="132"/>
  <c r="V55" i="132"/>
  <c r="U55" i="132"/>
  <c r="T55" i="132"/>
  <c r="S55" i="132"/>
  <c r="R55" i="132"/>
  <c r="Q55" i="132"/>
  <c r="P55" i="132"/>
  <c r="O55" i="132"/>
  <c r="N55" i="132"/>
  <c r="M55" i="132"/>
  <c r="L55" i="132"/>
  <c r="J55" i="132"/>
  <c r="L52" i="160" s="1"/>
  <c r="I55" i="132"/>
  <c r="K52" i="160" s="1"/>
  <c r="H55" i="132"/>
  <c r="J52" i="160" s="1"/>
  <c r="G55" i="132"/>
  <c r="I52" i="160" s="1"/>
  <c r="F55" i="132"/>
  <c r="H52" i="160" s="1"/>
  <c r="E55" i="132"/>
  <c r="G52" i="160" s="1"/>
  <c r="D55" i="132"/>
  <c r="F52" i="160" s="1"/>
  <c r="C55" i="132"/>
  <c r="E52" i="160" s="1"/>
  <c r="AQ54" i="132"/>
  <c r="AP54" i="132"/>
  <c r="AO54" i="132"/>
  <c r="AN54" i="132"/>
  <c r="AM54" i="132"/>
  <c r="AL54" i="132"/>
  <c r="AK54" i="132"/>
  <c r="AJ54" i="132"/>
  <c r="AI54" i="132"/>
  <c r="AH54" i="132"/>
  <c r="AG54" i="132"/>
  <c r="AF54" i="132"/>
  <c r="AE54" i="132"/>
  <c r="AD54" i="132"/>
  <c r="AC54" i="132"/>
  <c r="AB54" i="132"/>
  <c r="AA54" i="132"/>
  <c r="Z54" i="132"/>
  <c r="Y54" i="132"/>
  <c r="X54" i="132"/>
  <c r="W54" i="132"/>
  <c r="V54" i="132"/>
  <c r="U54" i="132"/>
  <c r="T54" i="132"/>
  <c r="S54" i="132"/>
  <c r="R54" i="132"/>
  <c r="Q54" i="132"/>
  <c r="P54" i="132"/>
  <c r="O54" i="132"/>
  <c r="N54" i="132"/>
  <c r="M54" i="132"/>
  <c r="L54" i="132"/>
  <c r="J54" i="132"/>
  <c r="L58" i="160" s="1"/>
  <c r="I54" i="132"/>
  <c r="K58" i="160" s="1"/>
  <c r="H54" i="132"/>
  <c r="J58" i="160" s="1"/>
  <c r="G54" i="132"/>
  <c r="I58" i="160" s="1"/>
  <c r="F54" i="132"/>
  <c r="H58" i="160" s="1"/>
  <c r="E54" i="132"/>
  <c r="G58" i="160" s="1"/>
  <c r="D54" i="132"/>
  <c r="F58" i="160" s="1"/>
  <c r="C54" i="132"/>
  <c r="E58" i="160" s="1"/>
  <c r="AQ53" i="132"/>
  <c r="AP53" i="132"/>
  <c r="AO53" i="132"/>
  <c r="AN53" i="132"/>
  <c r="AM53" i="132"/>
  <c r="AL53" i="132"/>
  <c r="AK53" i="132"/>
  <c r="AJ53" i="132"/>
  <c r="AI53" i="132"/>
  <c r="AH53" i="132"/>
  <c r="AG53" i="132"/>
  <c r="AF53" i="132"/>
  <c r="AE53" i="132"/>
  <c r="AD53" i="132"/>
  <c r="AC53" i="132"/>
  <c r="AB53" i="132"/>
  <c r="AA53" i="132"/>
  <c r="Z53" i="132"/>
  <c r="Y53" i="132"/>
  <c r="X53" i="132"/>
  <c r="W53" i="132"/>
  <c r="V53" i="132"/>
  <c r="U53" i="132"/>
  <c r="T53" i="132"/>
  <c r="S53" i="132"/>
  <c r="R53" i="132"/>
  <c r="Q53" i="132"/>
  <c r="P53" i="132"/>
  <c r="O53" i="132"/>
  <c r="N53" i="132"/>
  <c r="M53" i="132"/>
  <c r="L53" i="132"/>
  <c r="J53" i="132"/>
  <c r="L56" i="160" s="1"/>
  <c r="I53" i="132"/>
  <c r="K56" i="160" s="1"/>
  <c r="H53" i="132"/>
  <c r="J56" i="160" s="1"/>
  <c r="G53" i="132"/>
  <c r="I56" i="160" s="1"/>
  <c r="F53" i="132"/>
  <c r="H56" i="160" s="1"/>
  <c r="E53" i="132"/>
  <c r="G56" i="160" s="1"/>
  <c r="D53" i="132"/>
  <c r="F56" i="160" s="1"/>
  <c r="C53" i="132"/>
  <c r="E56" i="160" s="1"/>
  <c r="AQ52" i="132"/>
  <c r="AP52" i="132"/>
  <c r="AO52" i="132"/>
  <c r="AN52" i="132"/>
  <c r="AM52" i="132"/>
  <c r="AL52" i="132"/>
  <c r="AK52" i="132"/>
  <c r="AJ52" i="132"/>
  <c r="AI52" i="132"/>
  <c r="AH52" i="132"/>
  <c r="AG52" i="132"/>
  <c r="AF52" i="132"/>
  <c r="AE52" i="132"/>
  <c r="AD52" i="132"/>
  <c r="AC52" i="132"/>
  <c r="AB52" i="132"/>
  <c r="AA52" i="132"/>
  <c r="Z52" i="132"/>
  <c r="Y52" i="132"/>
  <c r="X52" i="132"/>
  <c r="W52" i="132"/>
  <c r="V52" i="132"/>
  <c r="U52" i="132"/>
  <c r="T52" i="132"/>
  <c r="S52" i="132"/>
  <c r="R52" i="132"/>
  <c r="Q52" i="132"/>
  <c r="P52" i="132"/>
  <c r="O52" i="132"/>
  <c r="N52" i="132"/>
  <c r="M52" i="132"/>
  <c r="L52" i="132"/>
  <c r="J52" i="132"/>
  <c r="L54" i="160" s="1"/>
  <c r="I52" i="132"/>
  <c r="K54" i="160" s="1"/>
  <c r="H52" i="132"/>
  <c r="J54" i="160" s="1"/>
  <c r="G52" i="132"/>
  <c r="I54" i="160" s="1"/>
  <c r="F52" i="132"/>
  <c r="H54" i="160" s="1"/>
  <c r="E52" i="132"/>
  <c r="G54" i="160" s="1"/>
  <c r="D52" i="132"/>
  <c r="F54" i="160" s="1"/>
  <c r="C52" i="132"/>
  <c r="E54" i="160" s="1"/>
  <c r="AQ51" i="132"/>
  <c r="AP51" i="132"/>
  <c r="AO51" i="132"/>
  <c r="AN51" i="132"/>
  <c r="AM51" i="132"/>
  <c r="AL51" i="132"/>
  <c r="AK51" i="132"/>
  <c r="AJ51" i="132"/>
  <c r="AI51" i="132"/>
  <c r="AH51" i="132"/>
  <c r="AG51" i="132"/>
  <c r="AF51" i="132"/>
  <c r="AE51" i="132"/>
  <c r="AD51" i="132"/>
  <c r="AC51" i="132"/>
  <c r="AB51" i="132"/>
  <c r="AA51" i="132"/>
  <c r="Z51" i="132"/>
  <c r="Y51" i="132"/>
  <c r="X51" i="132"/>
  <c r="W51" i="132"/>
  <c r="V51" i="132"/>
  <c r="U51" i="132"/>
  <c r="T51" i="132"/>
  <c r="S51" i="132"/>
  <c r="R51" i="132"/>
  <c r="Q51" i="132"/>
  <c r="P51" i="132"/>
  <c r="O51" i="132"/>
  <c r="N51" i="132"/>
  <c r="M51" i="132"/>
  <c r="L51" i="132"/>
  <c r="J51" i="132"/>
  <c r="L44" i="160" s="1"/>
  <c r="I51" i="132"/>
  <c r="K44" i="160" s="1"/>
  <c r="H51" i="132"/>
  <c r="J44" i="160" s="1"/>
  <c r="G51" i="132"/>
  <c r="I44" i="160" s="1"/>
  <c r="F51" i="132"/>
  <c r="H44" i="160" s="1"/>
  <c r="E51" i="132"/>
  <c r="G44" i="160" s="1"/>
  <c r="D51" i="132"/>
  <c r="F44" i="160" s="1"/>
  <c r="C51" i="132"/>
  <c r="E44" i="160" s="1"/>
  <c r="AQ50" i="132"/>
  <c r="AP50" i="132"/>
  <c r="AO50" i="132"/>
  <c r="AN50" i="132"/>
  <c r="AM50" i="132"/>
  <c r="AL50" i="132"/>
  <c r="AK50" i="132"/>
  <c r="AJ50" i="132"/>
  <c r="AI50" i="132"/>
  <c r="AH50" i="132"/>
  <c r="AG50" i="132"/>
  <c r="AF50" i="132"/>
  <c r="AE50" i="132"/>
  <c r="AD50" i="132"/>
  <c r="AC50" i="132"/>
  <c r="AB50" i="132"/>
  <c r="AA50" i="132"/>
  <c r="Z50" i="132"/>
  <c r="Y50" i="132"/>
  <c r="X50" i="132"/>
  <c r="W50" i="132"/>
  <c r="V50" i="132"/>
  <c r="U50" i="132"/>
  <c r="T50" i="132"/>
  <c r="S50" i="132"/>
  <c r="R50" i="132"/>
  <c r="Q50" i="132"/>
  <c r="P50" i="132"/>
  <c r="O50" i="132"/>
  <c r="N50" i="132"/>
  <c r="M50" i="132"/>
  <c r="L50" i="132"/>
  <c r="J50" i="132"/>
  <c r="L50" i="160" s="1"/>
  <c r="I50" i="132"/>
  <c r="K50" i="160" s="1"/>
  <c r="H50" i="132"/>
  <c r="J50" i="160" s="1"/>
  <c r="G50" i="132"/>
  <c r="I50" i="160" s="1"/>
  <c r="F50" i="132"/>
  <c r="H50" i="160" s="1"/>
  <c r="E50" i="132"/>
  <c r="G50" i="160" s="1"/>
  <c r="D50" i="132"/>
  <c r="F50" i="160" s="1"/>
  <c r="C50" i="132"/>
  <c r="E50" i="160" s="1"/>
  <c r="AQ49" i="132"/>
  <c r="AP49" i="132"/>
  <c r="AO49" i="132"/>
  <c r="AN49" i="132"/>
  <c r="AM49" i="132"/>
  <c r="AL49" i="132"/>
  <c r="AK49" i="132"/>
  <c r="AJ49" i="132"/>
  <c r="AI49" i="132"/>
  <c r="AH49" i="132"/>
  <c r="AG49" i="132"/>
  <c r="AF49" i="132"/>
  <c r="AE49" i="132"/>
  <c r="AD49" i="132"/>
  <c r="AC49" i="132"/>
  <c r="AB49" i="132"/>
  <c r="AA49" i="132"/>
  <c r="Z49" i="132"/>
  <c r="Y49" i="132"/>
  <c r="X49" i="132"/>
  <c r="W49" i="132"/>
  <c r="V49" i="132"/>
  <c r="U49" i="132"/>
  <c r="T49" i="132"/>
  <c r="S49" i="132"/>
  <c r="R49" i="132"/>
  <c r="Q49" i="132"/>
  <c r="P49" i="132"/>
  <c r="O49" i="132"/>
  <c r="N49" i="132"/>
  <c r="M49" i="132"/>
  <c r="L49" i="132"/>
  <c r="J49" i="132"/>
  <c r="L48" i="160" s="1"/>
  <c r="I49" i="132"/>
  <c r="K48" i="160" s="1"/>
  <c r="H49" i="132"/>
  <c r="J48" i="160" s="1"/>
  <c r="G49" i="132"/>
  <c r="I48" i="160" s="1"/>
  <c r="F49" i="132"/>
  <c r="H48" i="160" s="1"/>
  <c r="E49" i="132"/>
  <c r="G48" i="160" s="1"/>
  <c r="D49" i="132"/>
  <c r="F48" i="160" s="1"/>
  <c r="C49" i="132"/>
  <c r="E48" i="160" s="1"/>
  <c r="AQ48" i="132"/>
  <c r="AP48" i="132"/>
  <c r="AO48" i="132"/>
  <c r="AN48" i="132"/>
  <c r="AM48" i="132"/>
  <c r="AL48" i="132"/>
  <c r="AK48" i="132"/>
  <c r="AJ48" i="132"/>
  <c r="AI48" i="132"/>
  <c r="AH48" i="132"/>
  <c r="AG48" i="132"/>
  <c r="AF48" i="132"/>
  <c r="AE48" i="132"/>
  <c r="AD48" i="132"/>
  <c r="AC48" i="132"/>
  <c r="AB48" i="132"/>
  <c r="AA48" i="132"/>
  <c r="Z48" i="132"/>
  <c r="Y48" i="132"/>
  <c r="X48" i="132"/>
  <c r="W48" i="132"/>
  <c r="V48" i="132"/>
  <c r="U48" i="132"/>
  <c r="T48" i="132"/>
  <c r="S48" i="132"/>
  <c r="R48" i="132"/>
  <c r="Q48" i="132"/>
  <c r="P48" i="132"/>
  <c r="O48" i="132"/>
  <c r="N48" i="132"/>
  <c r="M48" i="132"/>
  <c r="L48" i="132"/>
  <c r="J48" i="132"/>
  <c r="L46" i="160" s="1"/>
  <c r="I48" i="132"/>
  <c r="K46" i="160" s="1"/>
  <c r="H48" i="132"/>
  <c r="J46" i="160" s="1"/>
  <c r="G48" i="132"/>
  <c r="I46" i="160" s="1"/>
  <c r="F48" i="132"/>
  <c r="H46" i="160" s="1"/>
  <c r="E48" i="132"/>
  <c r="G46" i="160" s="1"/>
  <c r="D48" i="132"/>
  <c r="F46" i="160" s="1"/>
  <c r="C48" i="132"/>
  <c r="E46" i="160" s="1"/>
  <c r="AQ47" i="132"/>
  <c r="AP47" i="132"/>
  <c r="AO47" i="132"/>
  <c r="AN47" i="132"/>
  <c r="AM47" i="132"/>
  <c r="AL47" i="132"/>
  <c r="AK47" i="132"/>
  <c r="AJ47" i="132"/>
  <c r="AI47" i="132"/>
  <c r="AH47" i="132"/>
  <c r="AG47" i="132"/>
  <c r="AF47" i="132"/>
  <c r="AE47" i="132"/>
  <c r="AD47" i="132"/>
  <c r="AC47" i="132"/>
  <c r="AB47" i="132"/>
  <c r="AA47" i="132"/>
  <c r="Z47" i="132"/>
  <c r="Y47" i="132"/>
  <c r="X47" i="132"/>
  <c r="W47" i="132"/>
  <c r="V47" i="132"/>
  <c r="U47" i="132"/>
  <c r="T47" i="132"/>
  <c r="S47" i="132"/>
  <c r="R47" i="132"/>
  <c r="Q47" i="132"/>
  <c r="P47" i="132"/>
  <c r="O47" i="132"/>
  <c r="N47" i="132"/>
  <c r="M47" i="132"/>
  <c r="L47" i="132"/>
  <c r="J47" i="132"/>
  <c r="L34" i="160" s="1"/>
  <c r="I47" i="132"/>
  <c r="K34" i="160" s="1"/>
  <c r="H47" i="132"/>
  <c r="J34" i="160" s="1"/>
  <c r="G47" i="132"/>
  <c r="I34" i="160" s="1"/>
  <c r="F47" i="132"/>
  <c r="H34" i="160" s="1"/>
  <c r="E47" i="132"/>
  <c r="G34" i="160" s="1"/>
  <c r="D47" i="132"/>
  <c r="F34" i="160" s="1"/>
  <c r="C47" i="132"/>
  <c r="E34" i="160" s="1"/>
  <c r="AQ46" i="132"/>
  <c r="AP46" i="132"/>
  <c r="AO46" i="132"/>
  <c r="AN46" i="132"/>
  <c r="AM46" i="132"/>
  <c r="AL46" i="132"/>
  <c r="AK46" i="132"/>
  <c r="AJ46" i="132"/>
  <c r="AI46" i="132"/>
  <c r="AH46" i="132"/>
  <c r="AG46" i="132"/>
  <c r="AF46" i="132"/>
  <c r="AE46" i="132"/>
  <c r="AD46" i="132"/>
  <c r="AC46" i="132"/>
  <c r="AB46" i="132"/>
  <c r="AA46" i="132"/>
  <c r="Z46" i="132"/>
  <c r="Y46" i="132"/>
  <c r="X46" i="132"/>
  <c r="W46" i="132"/>
  <c r="V46" i="132"/>
  <c r="U46" i="132"/>
  <c r="T46" i="132"/>
  <c r="S46" i="132"/>
  <c r="R46" i="132"/>
  <c r="Q46" i="132"/>
  <c r="P46" i="132"/>
  <c r="O46" i="132"/>
  <c r="N46" i="132"/>
  <c r="M46" i="132"/>
  <c r="L46" i="132"/>
  <c r="J46" i="132"/>
  <c r="L42" i="160" s="1"/>
  <c r="I46" i="132"/>
  <c r="K42" i="160" s="1"/>
  <c r="H46" i="132"/>
  <c r="J42" i="160" s="1"/>
  <c r="G46" i="132"/>
  <c r="I42" i="160" s="1"/>
  <c r="F46" i="132"/>
  <c r="H42" i="160" s="1"/>
  <c r="E46" i="132"/>
  <c r="G42" i="160" s="1"/>
  <c r="D46" i="132"/>
  <c r="F42" i="160" s="1"/>
  <c r="C46" i="132"/>
  <c r="E42" i="160" s="1"/>
  <c r="AQ45" i="132"/>
  <c r="AP45" i="132"/>
  <c r="AO45" i="132"/>
  <c r="AN45" i="132"/>
  <c r="AM45" i="132"/>
  <c r="AL45" i="132"/>
  <c r="AK45" i="132"/>
  <c r="AJ45" i="132"/>
  <c r="AI45" i="132"/>
  <c r="AH45" i="132"/>
  <c r="AG45" i="132"/>
  <c r="AF45" i="132"/>
  <c r="AE45" i="132"/>
  <c r="AD45" i="132"/>
  <c r="AC45" i="132"/>
  <c r="AB45" i="132"/>
  <c r="AA45" i="132"/>
  <c r="Z45" i="132"/>
  <c r="Y45" i="132"/>
  <c r="X45" i="132"/>
  <c r="W45" i="132"/>
  <c r="V45" i="132"/>
  <c r="U45" i="132"/>
  <c r="T45" i="132"/>
  <c r="S45" i="132"/>
  <c r="R45" i="132"/>
  <c r="Q45" i="132"/>
  <c r="P45" i="132"/>
  <c r="O45" i="132"/>
  <c r="N45" i="132"/>
  <c r="M45" i="132"/>
  <c r="L45" i="132"/>
  <c r="J45" i="132"/>
  <c r="L40" i="160" s="1"/>
  <c r="I45" i="132"/>
  <c r="K40" i="160" s="1"/>
  <c r="H45" i="132"/>
  <c r="J40" i="160" s="1"/>
  <c r="G45" i="132"/>
  <c r="I40" i="160" s="1"/>
  <c r="F45" i="132"/>
  <c r="H40" i="160" s="1"/>
  <c r="E45" i="132"/>
  <c r="G40" i="160" s="1"/>
  <c r="D45" i="132"/>
  <c r="F40" i="160" s="1"/>
  <c r="C45" i="132"/>
  <c r="E40" i="160" s="1"/>
  <c r="AQ44" i="132"/>
  <c r="AP44" i="132"/>
  <c r="AO44" i="132"/>
  <c r="AN44" i="132"/>
  <c r="AM44" i="132"/>
  <c r="AL44" i="132"/>
  <c r="AK44" i="132"/>
  <c r="AJ44" i="132"/>
  <c r="AI44" i="132"/>
  <c r="AH44" i="132"/>
  <c r="AG44" i="132"/>
  <c r="AF44" i="132"/>
  <c r="AE44" i="132"/>
  <c r="AD44" i="132"/>
  <c r="AC44" i="132"/>
  <c r="AB44" i="132"/>
  <c r="AA44" i="132"/>
  <c r="Z44" i="132"/>
  <c r="Y44" i="132"/>
  <c r="X44" i="132"/>
  <c r="W44" i="132"/>
  <c r="V44" i="132"/>
  <c r="U44" i="132"/>
  <c r="T44" i="132"/>
  <c r="S44" i="132"/>
  <c r="R44" i="132"/>
  <c r="Q44" i="132"/>
  <c r="P44" i="132"/>
  <c r="O44" i="132"/>
  <c r="N44" i="132"/>
  <c r="M44" i="132"/>
  <c r="L44" i="132"/>
  <c r="J44" i="132"/>
  <c r="L38" i="160" s="1"/>
  <c r="I44" i="132"/>
  <c r="K38" i="160" s="1"/>
  <c r="H44" i="132"/>
  <c r="J38" i="160" s="1"/>
  <c r="G44" i="132"/>
  <c r="I38" i="160" s="1"/>
  <c r="F44" i="132"/>
  <c r="H38" i="160" s="1"/>
  <c r="E44" i="132"/>
  <c r="G38" i="160" s="1"/>
  <c r="D44" i="132"/>
  <c r="F38" i="160" s="1"/>
  <c r="C44" i="132"/>
  <c r="E38" i="160" s="1"/>
  <c r="AQ43" i="132"/>
  <c r="AP43" i="132"/>
  <c r="AO43" i="132"/>
  <c r="AN43" i="132"/>
  <c r="AM43" i="132"/>
  <c r="AL43" i="132"/>
  <c r="AK43" i="132"/>
  <c r="AJ43" i="132"/>
  <c r="AI43" i="132"/>
  <c r="AH43" i="132"/>
  <c r="AG43" i="132"/>
  <c r="AF43" i="132"/>
  <c r="AE43" i="132"/>
  <c r="AD43" i="132"/>
  <c r="AC43" i="132"/>
  <c r="AB43" i="132"/>
  <c r="AA43" i="132"/>
  <c r="Z43" i="132"/>
  <c r="Y43" i="132"/>
  <c r="X43" i="132"/>
  <c r="W43" i="132"/>
  <c r="V43" i="132"/>
  <c r="U43" i="132"/>
  <c r="T43" i="132"/>
  <c r="S43" i="132"/>
  <c r="R43" i="132"/>
  <c r="Q43" i="132"/>
  <c r="P43" i="132"/>
  <c r="O43" i="132"/>
  <c r="N43" i="132"/>
  <c r="M43" i="132"/>
  <c r="L43" i="132"/>
  <c r="J43" i="132"/>
  <c r="L36" i="160" s="1"/>
  <c r="I43" i="132"/>
  <c r="K36" i="160" s="1"/>
  <c r="H43" i="132"/>
  <c r="J36" i="160" s="1"/>
  <c r="G43" i="132"/>
  <c r="I36" i="160" s="1"/>
  <c r="F43" i="132"/>
  <c r="H36" i="160" s="1"/>
  <c r="E43" i="132"/>
  <c r="G36" i="160" s="1"/>
  <c r="D43" i="132"/>
  <c r="F36" i="160" s="1"/>
  <c r="C43" i="132"/>
  <c r="E36" i="160" s="1"/>
  <c r="AQ42" i="132"/>
  <c r="AP42" i="132"/>
  <c r="AO42" i="132"/>
  <c r="AN42" i="132"/>
  <c r="AM42" i="132"/>
  <c r="AL42" i="132"/>
  <c r="AK42" i="132"/>
  <c r="AJ42" i="132"/>
  <c r="AI42" i="132"/>
  <c r="AH42" i="132"/>
  <c r="AG42" i="132"/>
  <c r="AF42" i="132"/>
  <c r="AE42" i="132"/>
  <c r="AD42" i="132"/>
  <c r="AC42" i="132"/>
  <c r="AB42" i="132"/>
  <c r="AA42" i="132"/>
  <c r="Z42" i="132"/>
  <c r="Y42" i="132"/>
  <c r="X42" i="132"/>
  <c r="W42" i="132"/>
  <c r="V42" i="132"/>
  <c r="U42" i="132"/>
  <c r="T42" i="132"/>
  <c r="S42" i="132"/>
  <c r="R42" i="132"/>
  <c r="Q42" i="132"/>
  <c r="P42" i="132"/>
  <c r="O42" i="132"/>
  <c r="N42" i="132"/>
  <c r="M42" i="132"/>
  <c r="L42" i="132"/>
  <c r="J42" i="132"/>
  <c r="L24" i="160" s="1"/>
  <c r="I42" i="132"/>
  <c r="K24" i="160" s="1"/>
  <c r="H42" i="132"/>
  <c r="J24" i="160" s="1"/>
  <c r="G42" i="132"/>
  <c r="I24" i="160" s="1"/>
  <c r="F42" i="132"/>
  <c r="H24" i="160" s="1"/>
  <c r="E42" i="132"/>
  <c r="G24" i="160" s="1"/>
  <c r="D42" i="132"/>
  <c r="F24" i="160" s="1"/>
  <c r="C42" i="132"/>
  <c r="E24" i="160" s="1"/>
  <c r="AQ41" i="132"/>
  <c r="AP41" i="132"/>
  <c r="AO41" i="132"/>
  <c r="AN41" i="132"/>
  <c r="AM41" i="132"/>
  <c r="AL41" i="132"/>
  <c r="AK41" i="132"/>
  <c r="AJ41" i="132"/>
  <c r="AI41" i="132"/>
  <c r="AH41" i="132"/>
  <c r="AG41" i="132"/>
  <c r="AF41" i="132"/>
  <c r="AE41" i="132"/>
  <c r="AD41" i="132"/>
  <c r="AC41" i="132"/>
  <c r="AB41" i="132"/>
  <c r="AA41" i="132"/>
  <c r="Z41" i="132"/>
  <c r="Y41" i="132"/>
  <c r="X41" i="132"/>
  <c r="W41" i="132"/>
  <c r="V41" i="132"/>
  <c r="U41" i="132"/>
  <c r="T41" i="132"/>
  <c r="S41" i="132"/>
  <c r="R41" i="132"/>
  <c r="Q41" i="132"/>
  <c r="P41" i="132"/>
  <c r="O41" i="132"/>
  <c r="N41" i="132"/>
  <c r="M41" i="132"/>
  <c r="L41" i="132"/>
  <c r="J41" i="132"/>
  <c r="L32" i="160" s="1"/>
  <c r="I41" i="132"/>
  <c r="K32" i="160" s="1"/>
  <c r="H41" i="132"/>
  <c r="J32" i="160" s="1"/>
  <c r="G41" i="132"/>
  <c r="I32" i="160" s="1"/>
  <c r="F41" i="132"/>
  <c r="H32" i="160" s="1"/>
  <c r="E41" i="132"/>
  <c r="G32" i="160" s="1"/>
  <c r="D41" i="132"/>
  <c r="F32" i="160" s="1"/>
  <c r="C41" i="132"/>
  <c r="E32" i="160" s="1"/>
  <c r="AQ40" i="132"/>
  <c r="AP40" i="132"/>
  <c r="AO40" i="132"/>
  <c r="AN40" i="132"/>
  <c r="AM40" i="132"/>
  <c r="AL40" i="132"/>
  <c r="AK40" i="132"/>
  <c r="AJ40" i="132"/>
  <c r="AI40" i="132"/>
  <c r="AH40" i="132"/>
  <c r="AG40" i="132"/>
  <c r="AF40" i="132"/>
  <c r="AE40" i="132"/>
  <c r="AD40" i="132"/>
  <c r="AC40" i="132"/>
  <c r="AB40" i="132"/>
  <c r="AA40" i="132"/>
  <c r="Z40" i="132"/>
  <c r="Y40" i="132"/>
  <c r="X40" i="132"/>
  <c r="W40" i="132"/>
  <c r="V40" i="132"/>
  <c r="U40" i="132"/>
  <c r="T40" i="132"/>
  <c r="S40" i="132"/>
  <c r="R40" i="132"/>
  <c r="Q40" i="132"/>
  <c r="P40" i="132"/>
  <c r="O40" i="132"/>
  <c r="N40" i="132"/>
  <c r="M40" i="132"/>
  <c r="L40" i="132"/>
  <c r="J40" i="132"/>
  <c r="L30" i="160" s="1"/>
  <c r="I40" i="132"/>
  <c r="K30" i="160" s="1"/>
  <c r="H40" i="132"/>
  <c r="J30" i="160" s="1"/>
  <c r="G40" i="132"/>
  <c r="I30" i="160" s="1"/>
  <c r="F40" i="132"/>
  <c r="H30" i="160" s="1"/>
  <c r="E40" i="132"/>
  <c r="G30" i="160" s="1"/>
  <c r="D40" i="132"/>
  <c r="F30" i="160" s="1"/>
  <c r="C40" i="132"/>
  <c r="E30" i="160" s="1"/>
  <c r="AQ39" i="132"/>
  <c r="AP39" i="132"/>
  <c r="AO39" i="132"/>
  <c r="AN39" i="132"/>
  <c r="AM39" i="132"/>
  <c r="AL39" i="132"/>
  <c r="AK39" i="132"/>
  <c r="AJ39" i="132"/>
  <c r="AI39" i="132"/>
  <c r="AH39" i="132"/>
  <c r="AG39" i="132"/>
  <c r="AF39" i="132"/>
  <c r="AE39" i="132"/>
  <c r="AD39" i="132"/>
  <c r="AC39" i="132"/>
  <c r="AB39" i="132"/>
  <c r="AA39" i="132"/>
  <c r="Z39" i="132"/>
  <c r="Y39" i="132"/>
  <c r="X39" i="132"/>
  <c r="W39" i="132"/>
  <c r="V39" i="132"/>
  <c r="U39" i="132"/>
  <c r="T39" i="132"/>
  <c r="S39" i="132"/>
  <c r="R39" i="132"/>
  <c r="Q39" i="132"/>
  <c r="P39" i="132"/>
  <c r="O39" i="132"/>
  <c r="N39" i="132"/>
  <c r="M39" i="132"/>
  <c r="L39" i="132"/>
  <c r="J39" i="132"/>
  <c r="L28" i="160" s="1"/>
  <c r="I39" i="132"/>
  <c r="K28" i="160" s="1"/>
  <c r="H39" i="132"/>
  <c r="J28" i="160" s="1"/>
  <c r="G39" i="132"/>
  <c r="I28" i="160" s="1"/>
  <c r="F39" i="132"/>
  <c r="H28" i="160" s="1"/>
  <c r="E39" i="132"/>
  <c r="G28" i="160" s="1"/>
  <c r="D39" i="132"/>
  <c r="F28" i="160" s="1"/>
  <c r="C39" i="132"/>
  <c r="E28" i="160" s="1"/>
  <c r="AQ38" i="132"/>
  <c r="AP38" i="132"/>
  <c r="AO38" i="132"/>
  <c r="AN38" i="132"/>
  <c r="AM38" i="132"/>
  <c r="AL38" i="132"/>
  <c r="AK38" i="132"/>
  <c r="AJ38" i="132"/>
  <c r="AI38" i="132"/>
  <c r="AH38" i="132"/>
  <c r="AG38" i="132"/>
  <c r="AF38" i="132"/>
  <c r="AE38" i="132"/>
  <c r="AD38" i="132"/>
  <c r="AC38" i="132"/>
  <c r="AB38" i="132"/>
  <c r="AA38" i="132"/>
  <c r="Z38" i="132"/>
  <c r="Y38" i="132"/>
  <c r="X38" i="132"/>
  <c r="W38" i="132"/>
  <c r="V38" i="132"/>
  <c r="U38" i="132"/>
  <c r="T38" i="132"/>
  <c r="S38" i="132"/>
  <c r="R38" i="132"/>
  <c r="Q38" i="132"/>
  <c r="P38" i="132"/>
  <c r="O38" i="132"/>
  <c r="N38" i="132"/>
  <c r="M38" i="132"/>
  <c r="L38" i="132"/>
  <c r="J38" i="132"/>
  <c r="L26" i="160" s="1"/>
  <c r="I38" i="132"/>
  <c r="K26" i="160" s="1"/>
  <c r="H38" i="132"/>
  <c r="J26" i="160" s="1"/>
  <c r="G38" i="132"/>
  <c r="I26" i="160" s="1"/>
  <c r="F38" i="132"/>
  <c r="H26" i="160" s="1"/>
  <c r="E38" i="132"/>
  <c r="G26" i="160" s="1"/>
  <c r="D38" i="132"/>
  <c r="F26" i="160" s="1"/>
  <c r="C38" i="132"/>
  <c r="E26" i="160" s="1"/>
  <c r="AQ37" i="132"/>
  <c r="AP37" i="132"/>
  <c r="AO37" i="132"/>
  <c r="AN37" i="132"/>
  <c r="AM37" i="132"/>
  <c r="AL37" i="132"/>
  <c r="AK37" i="132"/>
  <c r="AJ37" i="132"/>
  <c r="AI37" i="132"/>
  <c r="AH37" i="132"/>
  <c r="AG37" i="132"/>
  <c r="AF37" i="132"/>
  <c r="AE37" i="132"/>
  <c r="AD37" i="132"/>
  <c r="AC37" i="132"/>
  <c r="AB37" i="132"/>
  <c r="AA37" i="132"/>
  <c r="Z37" i="132"/>
  <c r="Y37" i="132"/>
  <c r="X37" i="132"/>
  <c r="W37" i="132"/>
  <c r="V37" i="132"/>
  <c r="U37" i="132"/>
  <c r="T37" i="132"/>
  <c r="S37" i="132"/>
  <c r="R37" i="132"/>
  <c r="Q37" i="132"/>
  <c r="P37" i="132"/>
  <c r="O37" i="132"/>
  <c r="N37" i="132"/>
  <c r="M37" i="132"/>
  <c r="L37" i="132"/>
  <c r="J37" i="132"/>
  <c r="L16" i="160" s="1"/>
  <c r="I37" i="132"/>
  <c r="K16" i="160" s="1"/>
  <c r="H37" i="132"/>
  <c r="J16" i="160" s="1"/>
  <c r="G37" i="132"/>
  <c r="I16" i="160" s="1"/>
  <c r="F37" i="132"/>
  <c r="H16" i="160" s="1"/>
  <c r="E37" i="132"/>
  <c r="G16" i="160" s="1"/>
  <c r="D37" i="132"/>
  <c r="F16" i="160" s="1"/>
  <c r="C37" i="132"/>
  <c r="E16" i="160" s="1"/>
  <c r="AQ36" i="132"/>
  <c r="AP36" i="132"/>
  <c r="AO36" i="132"/>
  <c r="AN36" i="132"/>
  <c r="AM36" i="132"/>
  <c r="AL36" i="132"/>
  <c r="AK36" i="132"/>
  <c r="AJ36" i="132"/>
  <c r="AI36" i="132"/>
  <c r="AH36" i="132"/>
  <c r="AG36" i="132"/>
  <c r="AF36" i="132"/>
  <c r="AE36" i="132"/>
  <c r="AD36" i="132"/>
  <c r="AC36" i="132"/>
  <c r="AB36" i="132"/>
  <c r="AA36" i="132"/>
  <c r="Z36" i="132"/>
  <c r="Y36" i="132"/>
  <c r="X36" i="132"/>
  <c r="W36" i="132"/>
  <c r="V36" i="132"/>
  <c r="U36" i="132"/>
  <c r="T36" i="132"/>
  <c r="S36" i="132"/>
  <c r="R36" i="132"/>
  <c r="Q36" i="132"/>
  <c r="P36" i="132"/>
  <c r="O36" i="132"/>
  <c r="N36" i="132"/>
  <c r="M36" i="132"/>
  <c r="L36" i="132"/>
  <c r="J36" i="132"/>
  <c r="L22" i="160" s="1"/>
  <c r="I36" i="132"/>
  <c r="K22" i="160" s="1"/>
  <c r="H36" i="132"/>
  <c r="J22" i="160" s="1"/>
  <c r="G36" i="132"/>
  <c r="I22" i="160" s="1"/>
  <c r="F36" i="132"/>
  <c r="H22" i="160" s="1"/>
  <c r="E36" i="132"/>
  <c r="G22" i="160" s="1"/>
  <c r="D36" i="132"/>
  <c r="F22" i="160" s="1"/>
  <c r="C36" i="132"/>
  <c r="E22" i="160" s="1"/>
  <c r="AQ35" i="132"/>
  <c r="AP35" i="132"/>
  <c r="AO35" i="132"/>
  <c r="AN35" i="132"/>
  <c r="AM35" i="132"/>
  <c r="AL35" i="132"/>
  <c r="AK35" i="132"/>
  <c r="AJ35" i="132"/>
  <c r="AI35" i="132"/>
  <c r="AH35" i="132"/>
  <c r="AG35" i="132"/>
  <c r="AF35" i="132"/>
  <c r="AE35" i="132"/>
  <c r="AD35" i="132"/>
  <c r="AC35" i="132"/>
  <c r="AB35" i="132"/>
  <c r="AA35" i="132"/>
  <c r="Z35" i="132"/>
  <c r="Y35" i="132"/>
  <c r="X35" i="132"/>
  <c r="W35" i="132"/>
  <c r="V35" i="132"/>
  <c r="U35" i="132"/>
  <c r="T35" i="132"/>
  <c r="S35" i="132"/>
  <c r="R35" i="132"/>
  <c r="Q35" i="132"/>
  <c r="P35" i="132"/>
  <c r="O35" i="132"/>
  <c r="N35" i="132"/>
  <c r="M35" i="132"/>
  <c r="L35" i="132"/>
  <c r="J35" i="132"/>
  <c r="L20" i="160" s="1"/>
  <c r="I35" i="132"/>
  <c r="K20" i="160" s="1"/>
  <c r="H35" i="132"/>
  <c r="J20" i="160" s="1"/>
  <c r="G35" i="132"/>
  <c r="I20" i="160" s="1"/>
  <c r="F35" i="132"/>
  <c r="H20" i="160" s="1"/>
  <c r="E35" i="132"/>
  <c r="G20" i="160" s="1"/>
  <c r="D35" i="132"/>
  <c r="F20" i="160" s="1"/>
  <c r="C35" i="132"/>
  <c r="E20" i="160" s="1"/>
  <c r="AQ34" i="132"/>
  <c r="AP34" i="132"/>
  <c r="AO34" i="132"/>
  <c r="AN34" i="132"/>
  <c r="AM34" i="132"/>
  <c r="AL34" i="132"/>
  <c r="AK34" i="132"/>
  <c r="AJ34" i="132"/>
  <c r="AI34" i="132"/>
  <c r="AH34" i="132"/>
  <c r="AG34" i="132"/>
  <c r="AF34" i="132"/>
  <c r="AE34" i="132"/>
  <c r="AD34" i="132"/>
  <c r="AC34" i="132"/>
  <c r="AB34" i="132"/>
  <c r="AA34" i="132"/>
  <c r="Z34" i="132"/>
  <c r="Y34" i="132"/>
  <c r="X34" i="132"/>
  <c r="W34" i="132"/>
  <c r="V34" i="132"/>
  <c r="U34" i="132"/>
  <c r="T34" i="132"/>
  <c r="S34" i="132"/>
  <c r="R34" i="132"/>
  <c r="Q34" i="132"/>
  <c r="P34" i="132"/>
  <c r="O34" i="132"/>
  <c r="N34" i="132"/>
  <c r="M34" i="132"/>
  <c r="L34" i="132"/>
  <c r="J34" i="132"/>
  <c r="L18" i="160" s="1"/>
  <c r="I34" i="132"/>
  <c r="K18" i="160" s="1"/>
  <c r="H34" i="132"/>
  <c r="J18" i="160" s="1"/>
  <c r="G34" i="132"/>
  <c r="I18" i="160" s="1"/>
  <c r="F34" i="132"/>
  <c r="H18" i="160" s="1"/>
  <c r="E34" i="132"/>
  <c r="G18" i="160" s="1"/>
  <c r="D34" i="132"/>
  <c r="F18" i="160" s="1"/>
  <c r="C34" i="132"/>
  <c r="E18" i="160" s="1"/>
  <c r="AQ33" i="132"/>
  <c r="AP33" i="132"/>
  <c r="AO33" i="132"/>
  <c r="AN33" i="132"/>
  <c r="AM33" i="132"/>
  <c r="AL33" i="132"/>
  <c r="AK33" i="132"/>
  <c r="AJ33" i="132"/>
  <c r="AI33" i="132"/>
  <c r="AH33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V33" i="132"/>
  <c r="U33" i="132"/>
  <c r="T33" i="132"/>
  <c r="S33" i="132"/>
  <c r="R33" i="132"/>
  <c r="Q33" i="132"/>
  <c r="P33" i="132"/>
  <c r="O33" i="132"/>
  <c r="N33" i="132"/>
  <c r="M33" i="132"/>
  <c r="L33" i="132"/>
  <c r="J33" i="132"/>
  <c r="L8" i="160" s="1"/>
  <c r="I33" i="132"/>
  <c r="K8" i="160" s="1"/>
  <c r="H33" i="132"/>
  <c r="J8" i="160" s="1"/>
  <c r="G33" i="132"/>
  <c r="I8" i="160" s="1"/>
  <c r="F33" i="132"/>
  <c r="H8" i="160" s="1"/>
  <c r="E33" i="132"/>
  <c r="G8" i="160" s="1"/>
  <c r="D33" i="132"/>
  <c r="F8" i="160" s="1"/>
  <c r="C33" i="132"/>
  <c r="E8" i="160" s="1"/>
  <c r="AQ32" i="132"/>
  <c r="AP32" i="132"/>
  <c r="AO32" i="132"/>
  <c r="AN32" i="132"/>
  <c r="AM32" i="132"/>
  <c r="AL32" i="132"/>
  <c r="AK32" i="132"/>
  <c r="AJ32" i="132"/>
  <c r="AI32" i="132"/>
  <c r="AH32" i="132"/>
  <c r="AG32" i="132"/>
  <c r="AF32" i="132"/>
  <c r="AE32" i="132"/>
  <c r="AD32" i="132"/>
  <c r="AC32" i="132"/>
  <c r="AB32" i="132"/>
  <c r="AA32" i="132"/>
  <c r="Z32" i="132"/>
  <c r="Y32" i="132"/>
  <c r="X32" i="132"/>
  <c r="W32" i="132"/>
  <c r="V32" i="132"/>
  <c r="U32" i="132"/>
  <c r="T32" i="132"/>
  <c r="S32" i="132"/>
  <c r="R32" i="132"/>
  <c r="Q32" i="132"/>
  <c r="P32" i="132"/>
  <c r="O32" i="132"/>
  <c r="N32" i="132"/>
  <c r="M32" i="132"/>
  <c r="L32" i="132"/>
  <c r="J32" i="132"/>
  <c r="L14" i="160" s="1"/>
  <c r="I32" i="132"/>
  <c r="K14" i="160" s="1"/>
  <c r="H32" i="132"/>
  <c r="J14" i="160" s="1"/>
  <c r="G32" i="132"/>
  <c r="I14" i="160" s="1"/>
  <c r="F32" i="132"/>
  <c r="H14" i="160" s="1"/>
  <c r="E32" i="132"/>
  <c r="G14" i="160" s="1"/>
  <c r="D32" i="132"/>
  <c r="F14" i="160" s="1"/>
  <c r="C32" i="132"/>
  <c r="E14" i="160" s="1"/>
  <c r="AQ31" i="132"/>
  <c r="AP31" i="132"/>
  <c r="AO31" i="132"/>
  <c r="AN31" i="132"/>
  <c r="AM31" i="132"/>
  <c r="AL31" i="132"/>
  <c r="AK31" i="132"/>
  <c r="AJ31" i="132"/>
  <c r="AI31" i="132"/>
  <c r="AH31" i="132"/>
  <c r="AG31" i="132"/>
  <c r="AF31" i="132"/>
  <c r="AE31" i="132"/>
  <c r="AD31" i="132"/>
  <c r="AC31" i="132"/>
  <c r="AB31" i="132"/>
  <c r="AA31" i="132"/>
  <c r="Z31" i="132"/>
  <c r="Y31" i="132"/>
  <c r="X31" i="132"/>
  <c r="W31" i="132"/>
  <c r="V31" i="132"/>
  <c r="U31" i="132"/>
  <c r="T31" i="132"/>
  <c r="S31" i="132"/>
  <c r="R31" i="132"/>
  <c r="Q31" i="132"/>
  <c r="P31" i="132"/>
  <c r="O31" i="132"/>
  <c r="N31" i="132"/>
  <c r="M31" i="132"/>
  <c r="L31" i="132"/>
  <c r="J31" i="132"/>
  <c r="L12" i="160" s="1"/>
  <c r="I31" i="132"/>
  <c r="K12" i="160" s="1"/>
  <c r="H31" i="132"/>
  <c r="J12" i="160" s="1"/>
  <c r="G31" i="132"/>
  <c r="I12" i="160" s="1"/>
  <c r="F31" i="132"/>
  <c r="H12" i="160" s="1"/>
  <c r="E31" i="132"/>
  <c r="G12" i="160" s="1"/>
  <c r="D31" i="132"/>
  <c r="F12" i="160" s="1"/>
  <c r="C31" i="132"/>
  <c r="E12" i="160" s="1"/>
  <c r="AP30" i="132"/>
  <c r="AO30" i="132"/>
  <c r="AN30" i="132"/>
  <c r="AM30" i="132"/>
  <c r="AL30" i="132"/>
  <c r="AK30" i="132"/>
  <c r="AJ30" i="132"/>
  <c r="AI30" i="132"/>
  <c r="AH30" i="132"/>
  <c r="AG30" i="132"/>
  <c r="AF30" i="132"/>
  <c r="AE30" i="132"/>
  <c r="AD30" i="132"/>
  <c r="AC30" i="132"/>
  <c r="AB30" i="132"/>
  <c r="AA30" i="132"/>
  <c r="Z30" i="132"/>
  <c r="Y30" i="132"/>
  <c r="X30" i="132"/>
  <c r="W30" i="132"/>
  <c r="V30" i="132"/>
  <c r="U30" i="132"/>
  <c r="T30" i="132"/>
  <c r="S30" i="132"/>
  <c r="R30" i="132"/>
  <c r="Q30" i="132"/>
  <c r="P30" i="132"/>
  <c r="O30" i="132"/>
  <c r="N30" i="132"/>
  <c r="M30" i="132"/>
  <c r="L30" i="132"/>
  <c r="J30" i="132"/>
  <c r="L10" i="160" s="1"/>
  <c r="I30" i="132"/>
  <c r="K10" i="160" s="1"/>
  <c r="H30" i="132"/>
  <c r="J10" i="160" s="1"/>
  <c r="G30" i="132"/>
  <c r="I10" i="160" s="1"/>
  <c r="F30" i="132"/>
  <c r="H10" i="160" s="1"/>
  <c r="E30" i="132"/>
  <c r="G10" i="160" s="1"/>
  <c r="D30" i="132"/>
  <c r="F10" i="160" s="1"/>
  <c r="C30" i="132"/>
  <c r="E10" i="160" s="1"/>
  <c r="AQ23" i="132"/>
  <c r="AP23" i="132"/>
  <c r="AO23" i="132"/>
  <c r="AN23" i="132"/>
  <c r="AM23" i="132"/>
  <c r="AL23" i="132"/>
  <c r="AK23" i="132"/>
  <c r="AJ23" i="132"/>
  <c r="AI23" i="132"/>
  <c r="AH23" i="132"/>
  <c r="AG23" i="132"/>
  <c r="AF23" i="132"/>
  <c r="AE23" i="132"/>
  <c r="AD23" i="132"/>
  <c r="AC23" i="132"/>
  <c r="AB23" i="132"/>
  <c r="AA23" i="132"/>
  <c r="S38" i="171" s="1"/>
  <c r="Z23" i="132"/>
  <c r="Y23" i="132"/>
  <c r="X23" i="132"/>
  <c r="W23" i="132"/>
  <c r="V23" i="132"/>
  <c r="U23" i="132"/>
  <c r="T23" i="132"/>
  <c r="K38" i="171" s="1"/>
  <c r="S23" i="132"/>
  <c r="I38" i="171" s="1"/>
  <c r="R23" i="132"/>
  <c r="H38" i="171" s="1"/>
  <c r="Q23" i="132"/>
  <c r="G38" i="171" s="1"/>
  <c r="P23" i="132"/>
  <c r="F38" i="171" s="1"/>
  <c r="O23" i="132"/>
  <c r="E38" i="171" s="1"/>
  <c r="N23" i="132"/>
  <c r="D38" i="171" s="1"/>
  <c r="M23" i="132"/>
  <c r="C38" i="171" s="1"/>
  <c r="L23" i="132"/>
  <c r="B38" i="171" s="1"/>
  <c r="J23" i="132"/>
  <c r="I38" i="172" s="1"/>
  <c r="I23" i="132"/>
  <c r="H38" i="172" s="1"/>
  <c r="H23" i="132"/>
  <c r="G38" i="172" s="1"/>
  <c r="G23" i="132"/>
  <c r="F38" i="172" s="1"/>
  <c r="F23" i="132"/>
  <c r="E38" i="172" s="1"/>
  <c r="E23" i="132"/>
  <c r="D38" i="172" s="1"/>
  <c r="D23" i="132"/>
  <c r="C38" i="172" s="1"/>
  <c r="C23" i="132"/>
  <c r="B38" i="172" s="1"/>
  <c r="AQ22" i="132"/>
  <c r="AS22" i="130" s="1"/>
  <c r="AP22" i="132"/>
  <c r="AR22" i="130" s="1"/>
  <c r="AO22" i="132"/>
  <c r="AQ22" i="130" s="1"/>
  <c r="AN22" i="132"/>
  <c r="AP22" i="130" s="1"/>
  <c r="AM22" i="132"/>
  <c r="AO22" i="130" s="1"/>
  <c r="AL22" i="132"/>
  <c r="AN22" i="130" s="1"/>
  <c r="AK22" i="132"/>
  <c r="AM22" i="130" s="1"/>
  <c r="AJ22" i="132"/>
  <c r="AL22" i="130" s="1"/>
  <c r="AI22" i="132"/>
  <c r="AK22" i="130" s="1"/>
  <c r="AH22" i="132"/>
  <c r="AJ22" i="130" s="1"/>
  <c r="AG22" i="132"/>
  <c r="AI22" i="130" s="1"/>
  <c r="AF22" i="132"/>
  <c r="AH22" i="130" s="1"/>
  <c r="AE22" i="132"/>
  <c r="AG22" i="130" s="1"/>
  <c r="AD22" i="132"/>
  <c r="AF22" i="130" s="1"/>
  <c r="AC22" i="132"/>
  <c r="AE22" i="130" s="1"/>
  <c r="AB22" i="132"/>
  <c r="AD22" i="130" s="1"/>
  <c r="AA22" i="132"/>
  <c r="AC22" i="130" s="1"/>
  <c r="Z22" i="132"/>
  <c r="AB22" i="130" s="1"/>
  <c r="Y22" i="132"/>
  <c r="AA22" i="130" s="1"/>
  <c r="X22" i="132"/>
  <c r="Z22" i="130" s="1"/>
  <c r="W22" i="132"/>
  <c r="Y22" i="130" s="1"/>
  <c r="V22" i="132"/>
  <c r="X22" i="130" s="1"/>
  <c r="U22" i="132"/>
  <c r="W22" i="130" s="1"/>
  <c r="T22" i="132"/>
  <c r="V22" i="130" s="1"/>
  <c r="S22" i="132"/>
  <c r="U22" i="130" s="1"/>
  <c r="R22" i="132"/>
  <c r="T22" i="130" s="1"/>
  <c r="Q22" i="132"/>
  <c r="S22" i="130" s="1"/>
  <c r="P22" i="132"/>
  <c r="R22" i="130" s="1"/>
  <c r="O22" i="132"/>
  <c r="Q22" i="130" s="1"/>
  <c r="N22" i="132"/>
  <c r="P22" i="130" s="1"/>
  <c r="M22" i="132"/>
  <c r="O22" i="130" s="1"/>
  <c r="L22" i="132"/>
  <c r="N22" i="130" s="1"/>
  <c r="J22" i="132"/>
  <c r="M22" i="130" s="1"/>
  <c r="I22" i="132"/>
  <c r="L22" i="130" s="1"/>
  <c r="H22" i="132"/>
  <c r="K22" i="130" s="1"/>
  <c r="G22" i="132"/>
  <c r="J22" i="130" s="1"/>
  <c r="F22" i="132"/>
  <c r="I22" i="130" s="1"/>
  <c r="E22" i="132"/>
  <c r="H22" i="130" s="1"/>
  <c r="D22" i="132"/>
  <c r="G22" i="130" s="1"/>
  <c r="C22" i="132"/>
  <c r="F22" i="130" s="1"/>
  <c r="AQ20" i="132"/>
  <c r="AS21" i="130" s="1"/>
  <c r="AP20" i="132"/>
  <c r="AR21" i="130" s="1"/>
  <c r="AO20" i="132"/>
  <c r="AQ21" i="130" s="1"/>
  <c r="AN20" i="132"/>
  <c r="AP21" i="130" s="1"/>
  <c r="AM20" i="132"/>
  <c r="AO21" i="130" s="1"/>
  <c r="AL20" i="132"/>
  <c r="AN21" i="130" s="1"/>
  <c r="AK20" i="132"/>
  <c r="AM21" i="130" s="1"/>
  <c r="AJ20" i="132"/>
  <c r="AL21" i="130" s="1"/>
  <c r="AI20" i="132"/>
  <c r="AK21" i="130" s="1"/>
  <c r="AH20" i="132"/>
  <c r="AJ21" i="130" s="1"/>
  <c r="AG20" i="132"/>
  <c r="AI21" i="130" s="1"/>
  <c r="AF20" i="132"/>
  <c r="AH21" i="130" s="1"/>
  <c r="AE20" i="132"/>
  <c r="AG21" i="130" s="1"/>
  <c r="AD20" i="132"/>
  <c r="AF21" i="130" s="1"/>
  <c r="AC20" i="132"/>
  <c r="AE21" i="130" s="1"/>
  <c r="AB20" i="132"/>
  <c r="AD21" i="130" s="1"/>
  <c r="AA20" i="132"/>
  <c r="AC21" i="130" s="1"/>
  <c r="Z20" i="132"/>
  <c r="AB21" i="130" s="1"/>
  <c r="Y20" i="132"/>
  <c r="AA21" i="130" s="1"/>
  <c r="X20" i="132"/>
  <c r="Z21" i="130" s="1"/>
  <c r="W20" i="132"/>
  <c r="Y21" i="130" s="1"/>
  <c r="V20" i="132"/>
  <c r="X21" i="130" s="1"/>
  <c r="U20" i="132"/>
  <c r="W21" i="130" s="1"/>
  <c r="T20" i="132"/>
  <c r="V21" i="130" s="1"/>
  <c r="S20" i="132"/>
  <c r="U21" i="130" s="1"/>
  <c r="R20" i="132"/>
  <c r="T21" i="130" s="1"/>
  <c r="Q20" i="132"/>
  <c r="S21" i="130" s="1"/>
  <c r="P20" i="132"/>
  <c r="R21" i="130" s="1"/>
  <c r="O20" i="132"/>
  <c r="Q21" i="130" s="1"/>
  <c r="N20" i="132"/>
  <c r="P21" i="130" s="1"/>
  <c r="M20" i="132"/>
  <c r="O21" i="130" s="1"/>
  <c r="L20" i="132"/>
  <c r="N21" i="130" s="1"/>
  <c r="J20" i="132"/>
  <c r="M21" i="130" s="1"/>
  <c r="I20" i="132"/>
  <c r="L21" i="130" s="1"/>
  <c r="H20" i="132"/>
  <c r="K21" i="130" s="1"/>
  <c r="G20" i="132"/>
  <c r="J21" i="130" s="1"/>
  <c r="F20" i="132"/>
  <c r="I21" i="130" s="1"/>
  <c r="E20" i="132"/>
  <c r="H21" i="130" s="1"/>
  <c r="D20" i="132"/>
  <c r="G21" i="130" s="1"/>
  <c r="C20" i="132"/>
  <c r="F21" i="130" s="1"/>
  <c r="AQ19" i="132"/>
  <c r="AP19" i="132"/>
  <c r="AO19" i="132"/>
  <c r="AN19" i="132"/>
  <c r="AM19" i="132"/>
  <c r="AL19" i="132"/>
  <c r="AK19" i="132"/>
  <c r="AJ19" i="132"/>
  <c r="AI19" i="132"/>
  <c r="AH19" i="132"/>
  <c r="AG19" i="132"/>
  <c r="AF19" i="132"/>
  <c r="AE19" i="132"/>
  <c r="AD19" i="132"/>
  <c r="AC19" i="132"/>
  <c r="AB19" i="132"/>
  <c r="AA19" i="132"/>
  <c r="S36" i="171" s="1"/>
  <c r="Z19" i="132"/>
  <c r="Y19" i="132"/>
  <c r="X19" i="132"/>
  <c r="W19" i="132"/>
  <c r="V19" i="132"/>
  <c r="U19" i="132"/>
  <c r="T19" i="132"/>
  <c r="K36" i="171" s="1"/>
  <c r="S19" i="132"/>
  <c r="I36" i="171" s="1"/>
  <c r="R19" i="132"/>
  <c r="H36" i="171" s="1"/>
  <c r="Q19" i="132"/>
  <c r="G36" i="171" s="1"/>
  <c r="P19" i="132"/>
  <c r="F36" i="171" s="1"/>
  <c r="O19" i="132"/>
  <c r="E36" i="171" s="1"/>
  <c r="N19" i="132"/>
  <c r="D36" i="171" s="1"/>
  <c r="M19" i="132"/>
  <c r="C36" i="171" s="1"/>
  <c r="L19" i="132"/>
  <c r="B36" i="171" s="1"/>
  <c r="J19" i="132"/>
  <c r="I36" i="172" s="1"/>
  <c r="I19" i="132"/>
  <c r="H36" i="172" s="1"/>
  <c r="H19" i="132"/>
  <c r="G36" i="172" s="1"/>
  <c r="G19" i="132"/>
  <c r="F36" i="172" s="1"/>
  <c r="F19" i="132"/>
  <c r="E36" i="172" s="1"/>
  <c r="E19" i="132"/>
  <c r="D36" i="172" s="1"/>
  <c r="D19" i="132"/>
  <c r="C36" i="172" s="1"/>
  <c r="C19" i="132"/>
  <c r="B36" i="172" s="1"/>
  <c r="AQ18" i="132"/>
  <c r="AS19" i="130" s="1"/>
  <c r="AP18" i="132"/>
  <c r="AR19" i="130" s="1"/>
  <c r="AO18" i="132"/>
  <c r="AQ19" i="130" s="1"/>
  <c r="AN18" i="132"/>
  <c r="AP19" i="130" s="1"/>
  <c r="AM18" i="132"/>
  <c r="AO19" i="130" s="1"/>
  <c r="AL18" i="132"/>
  <c r="AN19" i="130" s="1"/>
  <c r="AK18" i="132"/>
  <c r="AM19" i="130" s="1"/>
  <c r="AJ18" i="132"/>
  <c r="AL19" i="130" s="1"/>
  <c r="AI18" i="132"/>
  <c r="AK19" i="130" s="1"/>
  <c r="AH18" i="132"/>
  <c r="AJ19" i="130" s="1"/>
  <c r="AG18" i="132"/>
  <c r="AI19" i="130" s="1"/>
  <c r="AF18" i="132"/>
  <c r="AH19" i="130" s="1"/>
  <c r="AE18" i="132"/>
  <c r="AG19" i="130" s="1"/>
  <c r="AD18" i="132"/>
  <c r="AF19" i="130" s="1"/>
  <c r="AC18" i="132"/>
  <c r="AE19" i="130" s="1"/>
  <c r="AB18" i="132"/>
  <c r="AD19" i="130" s="1"/>
  <c r="AA18" i="132"/>
  <c r="AC19" i="130" s="1"/>
  <c r="Z18" i="132"/>
  <c r="AB19" i="130" s="1"/>
  <c r="Y18" i="132"/>
  <c r="AA19" i="130" s="1"/>
  <c r="X18" i="132"/>
  <c r="Z19" i="130" s="1"/>
  <c r="W18" i="132"/>
  <c r="Y19" i="130" s="1"/>
  <c r="V18" i="132"/>
  <c r="X19" i="130" s="1"/>
  <c r="U18" i="132"/>
  <c r="W19" i="130" s="1"/>
  <c r="T18" i="132"/>
  <c r="V19" i="130" s="1"/>
  <c r="S18" i="132"/>
  <c r="U19" i="130" s="1"/>
  <c r="R18" i="132"/>
  <c r="T19" i="130" s="1"/>
  <c r="Q18" i="132"/>
  <c r="S19" i="130" s="1"/>
  <c r="P18" i="132"/>
  <c r="R19" i="130" s="1"/>
  <c r="O18" i="132"/>
  <c r="Q19" i="130" s="1"/>
  <c r="N18" i="132"/>
  <c r="P19" i="130" s="1"/>
  <c r="M18" i="132"/>
  <c r="O19" i="130" s="1"/>
  <c r="L18" i="132"/>
  <c r="N19" i="130" s="1"/>
  <c r="J18" i="132"/>
  <c r="M19" i="130" s="1"/>
  <c r="I18" i="132"/>
  <c r="L19" i="130" s="1"/>
  <c r="H18" i="132"/>
  <c r="K19" i="130" s="1"/>
  <c r="G18" i="132"/>
  <c r="J19" i="130" s="1"/>
  <c r="F18" i="132"/>
  <c r="I19" i="130" s="1"/>
  <c r="E18" i="132"/>
  <c r="H19" i="130" s="1"/>
  <c r="D18" i="132"/>
  <c r="G19" i="130" s="1"/>
  <c r="C18" i="132"/>
  <c r="F19" i="130" s="1"/>
  <c r="AQ17" i="132"/>
  <c r="AP17" i="132"/>
  <c r="AO17" i="132"/>
  <c r="AN17" i="132"/>
  <c r="AM17" i="132"/>
  <c r="AL17" i="132"/>
  <c r="AK17" i="132"/>
  <c r="AJ17" i="132"/>
  <c r="AI17" i="132"/>
  <c r="AH17" i="132"/>
  <c r="AG17" i="132"/>
  <c r="AF17" i="132"/>
  <c r="AE17" i="132"/>
  <c r="AD17" i="132"/>
  <c r="AC17" i="132"/>
  <c r="AB17" i="132"/>
  <c r="AA17" i="132"/>
  <c r="S32" i="171" s="1"/>
  <c r="Z17" i="132"/>
  <c r="Y17" i="132"/>
  <c r="X17" i="132"/>
  <c r="W17" i="132"/>
  <c r="V17" i="132"/>
  <c r="U17" i="132"/>
  <c r="T17" i="132"/>
  <c r="K32" i="171" s="1"/>
  <c r="S17" i="132"/>
  <c r="I32" i="171" s="1"/>
  <c r="R17" i="132"/>
  <c r="H32" i="171" s="1"/>
  <c r="Q17" i="132"/>
  <c r="G32" i="171" s="1"/>
  <c r="P17" i="132"/>
  <c r="F32" i="171" s="1"/>
  <c r="O17" i="132"/>
  <c r="E32" i="171" s="1"/>
  <c r="N17" i="132"/>
  <c r="D32" i="171" s="1"/>
  <c r="M17" i="132"/>
  <c r="C32" i="171" s="1"/>
  <c r="L17" i="132"/>
  <c r="B32" i="171" s="1"/>
  <c r="J17" i="132"/>
  <c r="I32" i="172" s="1"/>
  <c r="I17" i="132"/>
  <c r="H32" i="172" s="1"/>
  <c r="H17" i="132"/>
  <c r="G32" i="172" s="1"/>
  <c r="G17" i="132"/>
  <c r="F32" i="172" s="1"/>
  <c r="F17" i="132"/>
  <c r="E32" i="172" s="1"/>
  <c r="E17" i="132"/>
  <c r="D32" i="172" s="1"/>
  <c r="D17" i="132"/>
  <c r="C32" i="172" s="1"/>
  <c r="C17" i="132"/>
  <c r="B32" i="172" s="1"/>
  <c r="AQ16" i="132"/>
  <c r="AP16" i="132"/>
  <c r="AO16" i="132"/>
  <c r="AN16" i="132"/>
  <c r="AM16" i="132"/>
  <c r="AL16" i="132"/>
  <c r="AK16" i="132"/>
  <c r="AJ16" i="132"/>
  <c r="AI16" i="132"/>
  <c r="AH16" i="132"/>
  <c r="AG16" i="132"/>
  <c r="AF16" i="132"/>
  <c r="AE16" i="132"/>
  <c r="AD16" i="132"/>
  <c r="AC16" i="132"/>
  <c r="AB16" i="132"/>
  <c r="AA16" i="132"/>
  <c r="S30" i="171" s="1"/>
  <c r="Z16" i="132"/>
  <c r="Y16" i="132"/>
  <c r="X16" i="132"/>
  <c r="W16" i="132"/>
  <c r="V16" i="132"/>
  <c r="U16" i="132"/>
  <c r="T16" i="132"/>
  <c r="K30" i="171" s="1"/>
  <c r="S16" i="132"/>
  <c r="I30" i="171" s="1"/>
  <c r="R16" i="132"/>
  <c r="H30" i="171" s="1"/>
  <c r="Q16" i="132"/>
  <c r="G30" i="171" s="1"/>
  <c r="P16" i="132"/>
  <c r="F30" i="171" s="1"/>
  <c r="O16" i="132"/>
  <c r="E30" i="171" s="1"/>
  <c r="N16" i="132"/>
  <c r="D30" i="171" s="1"/>
  <c r="M16" i="132"/>
  <c r="C30" i="171" s="1"/>
  <c r="L16" i="132"/>
  <c r="B30" i="171" s="1"/>
  <c r="J16" i="132"/>
  <c r="I30" i="172" s="1"/>
  <c r="I16" i="132"/>
  <c r="H30" i="172" s="1"/>
  <c r="H16" i="132"/>
  <c r="G30" i="172" s="1"/>
  <c r="G16" i="132"/>
  <c r="F30" i="172" s="1"/>
  <c r="F16" i="132"/>
  <c r="E30" i="172" s="1"/>
  <c r="E16" i="132"/>
  <c r="D30" i="172" s="1"/>
  <c r="D16" i="132"/>
  <c r="C30" i="172" s="1"/>
  <c r="C16" i="132"/>
  <c r="B30" i="172" s="1"/>
  <c r="AQ15" i="132"/>
  <c r="AP15" i="132"/>
  <c r="AO15" i="132"/>
  <c r="AN15" i="132"/>
  <c r="AM15" i="132"/>
  <c r="AL15" i="132"/>
  <c r="AK15" i="132"/>
  <c r="AJ15" i="132"/>
  <c r="AI15" i="132"/>
  <c r="AH15" i="132"/>
  <c r="AG15" i="132"/>
  <c r="AF15" i="132"/>
  <c r="AE15" i="132"/>
  <c r="AD15" i="132"/>
  <c r="AC15" i="132"/>
  <c r="AB15" i="132"/>
  <c r="AA15" i="132"/>
  <c r="S28" i="171" s="1"/>
  <c r="Z15" i="132"/>
  <c r="Y15" i="132"/>
  <c r="X15" i="132"/>
  <c r="W15" i="132"/>
  <c r="V15" i="132"/>
  <c r="U15" i="132"/>
  <c r="T15" i="132"/>
  <c r="K28" i="171" s="1"/>
  <c r="S15" i="132"/>
  <c r="I28" i="171" s="1"/>
  <c r="R15" i="132"/>
  <c r="H28" i="171" s="1"/>
  <c r="Q15" i="132"/>
  <c r="G28" i="171" s="1"/>
  <c r="P15" i="132"/>
  <c r="F28" i="171" s="1"/>
  <c r="O15" i="132"/>
  <c r="E28" i="171" s="1"/>
  <c r="N15" i="132"/>
  <c r="D28" i="171" s="1"/>
  <c r="M15" i="132"/>
  <c r="C28" i="171" s="1"/>
  <c r="L15" i="132"/>
  <c r="B28" i="171" s="1"/>
  <c r="J15" i="132"/>
  <c r="I28" i="172" s="1"/>
  <c r="I15" i="132"/>
  <c r="H28" i="172" s="1"/>
  <c r="H15" i="132"/>
  <c r="G28" i="172" s="1"/>
  <c r="G15" i="132"/>
  <c r="F28" i="172" s="1"/>
  <c r="F15" i="132"/>
  <c r="E28" i="172" s="1"/>
  <c r="E15" i="132"/>
  <c r="D28" i="172" s="1"/>
  <c r="D15" i="132"/>
  <c r="C28" i="172" s="1"/>
  <c r="C15" i="132"/>
  <c r="B28" i="172" s="1"/>
  <c r="AQ14" i="132"/>
  <c r="AP14" i="132"/>
  <c r="AO14" i="132"/>
  <c r="AN14" i="132"/>
  <c r="AM14" i="132"/>
  <c r="AL14" i="132"/>
  <c r="AK14" i="132"/>
  <c r="AJ14" i="132"/>
  <c r="AI14" i="132"/>
  <c r="AH14" i="132"/>
  <c r="AG14" i="132"/>
  <c r="AF14" i="132"/>
  <c r="AE14" i="132"/>
  <c r="AD14" i="132"/>
  <c r="AC14" i="132"/>
  <c r="AB14" i="132"/>
  <c r="AA14" i="132"/>
  <c r="S26" i="171" s="1"/>
  <c r="Z14" i="132"/>
  <c r="Y14" i="132"/>
  <c r="X14" i="132"/>
  <c r="W14" i="132"/>
  <c r="V14" i="132"/>
  <c r="U14" i="132"/>
  <c r="T14" i="132"/>
  <c r="K26" i="171" s="1"/>
  <c r="S14" i="132"/>
  <c r="I26" i="171" s="1"/>
  <c r="R14" i="132"/>
  <c r="H26" i="171" s="1"/>
  <c r="Q14" i="132"/>
  <c r="G26" i="171" s="1"/>
  <c r="P14" i="132"/>
  <c r="F26" i="171" s="1"/>
  <c r="O14" i="132"/>
  <c r="E26" i="171" s="1"/>
  <c r="N14" i="132"/>
  <c r="D26" i="171" s="1"/>
  <c r="M14" i="132"/>
  <c r="C26" i="171" s="1"/>
  <c r="L14" i="132"/>
  <c r="B26" i="171" s="1"/>
  <c r="J14" i="132"/>
  <c r="I26" i="172" s="1"/>
  <c r="I14" i="132"/>
  <c r="H26" i="172" s="1"/>
  <c r="H14" i="132"/>
  <c r="G26" i="172" s="1"/>
  <c r="G14" i="132"/>
  <c r="F26" i="172" s="1"/>
  <c r="F14" i="132"/>
  <c r="E26" i="172" s="1"/>
  <c r="E14" i="132"/>
  <c r="D26" i="172" s="1"/>
  <c r="D14" i="132"/>
  <c r="C26" i="172" s="1"/>
  <c r="C14" i="132"/>
  <c r="B26" i="172" s="1"/>
  <c r="AQ13" i="132"/>
  <c r="AP13" i="132"/>
  <c r="AO13" i="132"/>
  <c r="AN13" i="132"/>
  <c r="AM13" i="132"/>
  <c r="AL13" i="132"/>
  <c r="AK13" i="132"/>
  <c r="AJ13" i="132"/>
  <c r="AI13" i="132"/>
  <c r="AH13" i="132"/>
  <c r="AG13" i="132"/>
  <c r="AF13" i="132"/>
  <c r="AE13" i="132"/>
  <c r="AD13" i="132"/>
  <c r="AC13" i="132"/>
  <c r="AB13" i="132"/>
  <c r="AA13" i="132"/>
  <c r="S24" i="171" s="1"/>
  <c r="Z13" i="132"/>
  <c r="Y13" i="132"/>
  <c r="X13" i="132"/>
  <c r="W13" i="132"/>
  <c r="V13" i="132"/>
  <c r="U13" i="132"/>
  <c r="T13" i="132"/>
  <c r="K24" i="171" s="1"/>
  <c r="S13" i="132"/>
  <c r="I24" i="171" s="1"/>
  <c r="R13" i="132"/>
  <c r="H24" i="171" s="1"/>
  <c r="Q13" i="132"/>
  <c r="G24" i="171" s="1"/>
  <c r="P13" i="132"/>
  <c r="F24" i="171" s="1"/>
  <c r="O13" i="132"/>
  <c r="E24" i="171" s="1"/>
  <c r="N13" i="132"/>
  <c r="D24" i="171" s="1"/>
  <c r="M13" i="132"/>
  <c r="C24" i="171" s="1"/>
  <c r="L13" i="132"/>
  <c r="B24" i="171" s="1"/>
  <c r="J13" i="132"/>
  <c r="I24" i="172" s="1"/>
  <c r="I13" i="132"/>
  <c r="H24" i="172" s="1"/>
  <c r="H13" i="132"/>
  <c r="G24" i="172" s="1"/>
  <c r="G13" i="132"/>
  <c r="F24" i="172" s="1"/>
  <c r="F13" i="132"/>
  <c r="E24" i="172" s="1"/>
  <c r="E13" i="132"/>
  <c r="D24" i="172" s="1"/>
  <c r="D13" i="132"/>
  <c r="C24" i="172" s="1"/>
  <c r="C13" i="132"/>
  <c r="B24" i="172" s="1"/>
  <c r="AQ12" i="132"/>
  <c r="AP12" i="132"/>
  <c r="AO12" i="132"/>
  <c r="AN12" i="132"/>
  <c r="AM12" i="132"/>
  <c r="AL12" i="132"/>
  <c r="AK12" i="132"/>
  <c r="AJ12" i="132"/>
  <c r="AI12" i="132"/>
  <c r="AH12" i="132"/>
  <c r="AG12" i="132"/>
  <c r="AF12" i="132"/>
  <c r="AE12" i="132"/>
  <c r="AD12" i="132"/>
  <c r="AC12" i="132"/>
  <c r="AB12" i="132"/>
  <c r="AA12" i="132"/>
  <c r="S22" i="171" s="1"/>
  <c r="Z12" i="132"/>
  <c r="Y12" i="132"/>
  <c r="X12" i="132"/>
  <c r="W12" i="132"/>
  <c r="V12" i="132"/>
  <c r="U12" i="132"/>
  <c r="T12" i="132"/>
  <c r="K22" i="171" s="1"/>
  <c r="S12" i="132"/>
  <c r="I22" i="171" s="1"/>
  <c r="R12" i="132"/>
  <c r="H22" i="171" s="1"/>
  <c r="Q12" i="132"/>
  <c r="G22" i="171" s="1"/>
  <c r="P12" i="132"/>
  <c r="F22" i="171" s="1"/>
  <c r="O12" i="132"/>
  <c r="E22" i="171" s="1"/>
  <c r="N12" i="132"/>
  <c r="D22" i="171" s="1"/>
  <c r="M12" i="132"/>
  <c r="C22" i="171" s="1"/>
  <c r="L12" i="132"/>
  <c r="B22" i="171" s="1"/>
  <c r="J12" i="132"/>
  <c r="I22" i="172" s="1"/>
  <c r="I12" i="132"/>
  <c r="H22" i="172" s="1"/>
  <c r="H12" i="132"/>
  <c r="G22" i="172" s="1"/>
  <c r="G12" i="132"/>
  <c r="F22" i="172" s="1"/>
  <c r="F12" i="132"/>
  <c r="E22" i="172" s="1"/>
  <c r="E12" i="132"/>
  <c r="D22" i="172" s="1"/>
  <c r="D12" i="132"/>
  <c r="C22" i="172" s="1"/>
  <c r="C12" i="132"/>
  <c r="B22" i="172" s="1"/>
  <c r="AQ11" i="132"/>
  <c r="AP11" i="132"/>
  <c r="AO11" i="132"/>
  <c r="AN11" i="132"/>
  <c r="AM11" i="132"/>
  <c r="AL11" i="132"/>
  <c r="AK11" i="132"/>
  <c r="AJ11" i="132"/>
  <c r="AI11" i="132"/>
  <c r="AH11" i="132"/>
  <c r="AG11" i="132"/>
  <c r="AF11" i="132"/>
  <c r="AE11" i="132"/>
  <c r="AD11" i="132"/>
  <c r="AC11" i="132"/>
  <c r="AB11" i="132"/>
  <c r="AA11" i="132"/>
  <c r="S20" i="171" s="1"/>
  <c r="Z11" i="132"/>
  <c r="Y11" i="132"/>
  <c r="X11" i="132"/>
  <c r="W11" i="132"/>
  <c r="V11" i="132"/>
  <c r="U11" i="132"/>
  <c r="T11" i="132"/>
  <c r="K20" i="171" s="1"/>
  <c r="S11" i="132"/>
  <c r="I20" i="171" s="1"/>
  <c r="R11" i="132"/>
  <c r="H20" i="171" s="1"/>
  <c r="Q11" i="132"/>
  <c r="G20" i="171" s="1"/>
  <c r="P11" i="132"/>
  <c r="F20" i="171" s="1"/>
  <c r="O11" i="132"/>
  <c r="E20" i="171" s="1"/>
  <c r="N11" i="132"/>
  <c r="D20" i="171" s="1"/>
  <c r="M11" i="132"/>
  <c r="C20" i="171" s="1"/>
  <c r="L11" i="132"/>
  <c r="B20" i="171" s="1"/>
  <c r="J11" i="132"/>
  <c r="I20" i="172" s="1"/>
  <c r="I11" i="132"/>
  <c r="H20" i="172" s="1"/>
  <c r="H11" i="132"/>
  <c r="G20" i="172" s="1"/>
  <c r="G11" i="132"/>
  <c r="F20" i="172" s="1"/>
  <c r="F11" i="132"/>
  <c r="E20" i="172" s="1"/>
  <c r="E11" i="132"/>
  <c r="D20" i="172" s="1"/>
  <c r="D11" i="132"/>
  <c r="C20" i="172" s="1"/>
  <c r="C11" i="132"/>
  <c r="B20" i="172" s="1"/>
  <c r="AQ10" i="132"/>
  <c r="AP10" i="132"/>
  <c r="AO10" i="132"/>
  <c r="AN10" i="132"/>
  <c r="AM10" i="132"/>
  <c r="AL10" i="132"/>
  <c r="AK10" i="132"/>
  <c r="AJ10" i="132"/>
  <c r="AI10" i="132"/>
  <c r="AH10" i="132"/>
  <c r="AG10" i="132"/>
  <c r="AF10" i="132"/>
  <c r="AE10" i="132"/>
  <c r="AD10" i="132"/>
  <c r="AC10" i="132"/>
  <c r="AB10" i="132"/>
  <c r="AA10" i="132"/>
  <c r="S18" i="171" s="1"/>
  <c r="Z10" i="132"/>
  <c r="Y10" i="132"/>
  <c r="X10" i="132"/>
  <c r="W10" i="132"/>
  <c r="V10" i="132"/>
  <c r="U10" i="132"/>
  <c r="T10" i="132"/>
  <c r="K18" i="171" s="1"/>
  <c r="S10" i="132"/>
  <c r="I18" i="171" s="1"/>
  <c r="R10" i="132"/>
  <c r="H18" i="171" s="1"/>
  <c r="Q10" i="132"/>
  <c r="G18" i="171" s="1"/>
  <c r="P10" i="132"/>
  <c r="F18" i="171" s="1"/>
  <c r="O10" i="132"/>
  <c r="E18" i="171" s="1"/>
  <c r="N10" i="132"/>
  <c r="D18" i="171" s="1"/>
  <c r="M10" i="132"/>
  <c r="C18" i="171" s="1"/>
  <c r="L10" i="132"/>
  <c r="B18" i="171" s="1"/>
  <c r="J10" i="132"/>
  <c r="I18" i="172" s="1"/>
  <c r="I10" i="132"/>
  <c r="H18" i="172" s="1"/>
  <c r="H10" i="132"/>
  <c r="G18" i="172" s="1"/>
  <c r="G10" i="132"/>
  <c r="F18" i="172" s="1"/>
  <c r="F10" i="132"/>
  <c r="E18" i="172" s="1"/>
  <c r="E10" i="132"/>
  <c r="D18" i="172" s="1"/>
  <c r="D10" i="132"/>
  <c r="C18" i="172" s="1"/>
  <c r="C10" i="132"/>
  <c r="B18" i="172" s="1"/>
  <c r="AQ9" i="132"/>
  <c r="AP9" i="132"/>
  <c r="AO9" i="132"/>
  <c r="AN9" i="132"/>
  <c r="AM9" i="132"/>
  <c r="AL9" i="132"/>
  <c r="AK9" i="132"/>
  <c r="AJ9" i="132"/>
  <c r="AI9" i="132"/>
  <c r="AH9" i="132"/>
  <c r="AG9" i="132"/>
  <c r="AF9" i="132"/>
  <c r="AE9" i="132"/>
  <c r="AD9" i="132"/>
  <c r="AC9" i="132"/>
  <c r="AB9" i="132"/>
  <c r="AA9" i="132"/>
  <c r="S16" i="171" s="1"/>
  <c r="Z9" i="132"/>
  <c r="Y9" i="132"/>
  <c r="X9" i="132"/>
  <c r="W9" i="132"/>
  <c r="V9" i="132"/>
  <c r="U9" i="132"/>
  <c r="T9" i="132"/>
  <c r="K16" i="171" s="1"/>
  <c r="S9" i="132"/>
  <c r="I16" i="171" s="1"/>
  <c r="R9" i="132"/>
  <c r="H16" i="171" s="1"/>
  <c r="Q9" i="132"/>
  <c r="G16" i="171" s="1"/>
  <c r="P9" i="132"/>
  <c r="F16" i="171" s="1"/>
  <c r="O9" i="132"/>
  <c r="E16" i="171" s="1"/>
  <c r="N9" i="132"/>
  <c r="D16" i="171" s="1"/>
  <c r="M9" i="132"/>
  <c r="C16" i="171" s="1"/>
  <c r="L9" i="132"/>
  <c r="B16" i="171" s="1"/>
  <c r="J9" i="132"/>
  <c r="I16" i="172" s="1"/>
  <c r="I9" i="132"/>
  <c r="H16" i="172" s="1"/>
  <c r="H9" i="132"/>
  <c r="G16" i="172" s="1"/>
  <c r="G9" i="132"/>
  <c r="F16" i="172" s="1"/>
  <c r="F9" i="132"/>
  <c r="E16" i="172" s="1"/>
  <c r="E9" i="132"/>
  <c r="D16" i="172" s="1"/>
  <c r="D9" i="132"/>
  <c r="C16" i="172" s="1"/>
  <c r="C9" i="132"/>
  <c r="B16" i="172" s="1"/>
  <c r="AQ8" i="132"/>
  <c r="AP8" i="132"/>
  <c r="AO8" i="132"/>
  <c r="AN8" i="132"/>
  <c r="AM8" i="132"/>
  <c r="AL8" i="132"/>
  <c r="AK8" i="132"/>
  <c r="AJ8" i="132"/>
  <c r="AI8" i="132"/>
  <c r="AH8" i="132"/>
  <c r="AG8" i="132"/>
  <c r="AF8" i="132"/>
  <c r="AE8" i="132"/>
  <c r="AD8" i="132"/>
  <c r="AC8" i="132"/>
  <c r="AB8" i="132"/>
  <c r="AA8" i="132"/>
  <c r="S14" i="171" s="1"/>
  <c r="Z8" i="132"/>
  <c r="Y8" i="132"/>
  <c r="X8" i="132"/>
  <c r="W8" i="132"/>
  <c r="V8" i="132"/>
  <c r="U8" i="132"/>
  <c r="T8" i="132"/>
  <c r="K14" i="171" s="1"/>
  <c r="S8" i="132"/>
  <c r="I14" i="171" s="1"/>
  <c r="R8" i="132"/>
  <c r="H14" i="171" s="1"/>
  <c r="Q8" i="132"/>
  <c r="G14" i="171" s="1"/>
  <c r="P8" i="132"/>
  <c r="F14" i="171" s="1"/>
  <c r="O8" i="132"/>
  <c r="E14" i="171" s="1"/>
  <c r="N8" i="132"/>
  <c r="D14" i="171" s="1"/>
  <c r="M8" i="132"/>
  <c r="C14" i="171" s="1"/>
  <c r="L8" i="132"/>
  <c r="B14" i="171" s="1"/>
  <c r="J8" i="132"/>
  <c r="I14" i="172" s="1"/>
  <c r="I8" i="132"/>
  <c r="H14" i="172" s="1"/>
  <c r="H8" i="132"/>
  <c r="G14" i="172" s="1"/>
  <c r="G8" i="132"/>
  <c r="F14" i="172" s="1"/>
  <c r="F8" i="132"/>
  <c r="E14" i="172" s="1"/>
  <c r="E8" i="132"/>
  <c r="D14" i="172" s="1"/>
  <c r="D8" i="132"/>
  <c r="C14" i="172" s="1"/>
  <c r="C8" i="132"/>
  <c r="B14" i="172" s="1"/>
  <c r="AQ7" i="132"/>
  <c r="AP7" i="132"/>
  <c r="AO7" i="132"/>
  <c r="AN7" i="132"/>
  <c r="AM7" i="132"/>
  <c r="AL7" i="132"/>
  <c r="AK7" i="132"/>
  <c r="AJ7" i="132"/>
  <c r="AI7" i="132"/>
  <c r="AH7" i="132"/>
  <c r="AG7" i="132"/>
  <c r="AF7" i="132"/>
  <c r="AE7" i="132"/>
  <c r="AD7" i="132"/>
  <c r="AC7" i="132"/>
  <c r="AB7" i="132"/>
  <c r="AA7" i="132"/>
  <c r="S12" i="171" s="1"/>
  <c r="Z7" i="132"/>
  <c r="Y7" i="132"/>
  <c r="X7" i="132"/>
  <c r="W7" i="132"/>
  <c r="V7" i="132"/>
  <c r="U7" i="132"/>
  <c r="T7" i="132"/>
  <c r="K12" i="171" s="1"/>
  <c r="S7" i="132"/>
  <c r="I12" i="171" s="1"/>
  <c r="R7" i="132"/>
  <c r="H12" i="171" s="1"/>
  <c r="Q7" i="132"/>
  <c r="G12" i="171" s="1"/>
  <c r="P7" i="132"/>
  <c r="F12" i="171" s="1"/>
  <c r="O7" i="132"/>
  <c r="E12" i="171" s="1"/>
  <c r="N7" i="132"/>
  <c r="D12" i="171" s="1"/>
  <c r="M7" i="132"/>
  <c r="C12" i="171" s="1"/>
  <c r="L7" i="132"/>
  <c r="B12" i="171" s="1"/>
  <c r="J7" i="132"/>
  <c r="I12" i="172" s="1"/>
  <c r="I7" i="132"/>
  <c r="H12" i="172" s="1"/>
  <c r="H7" i="132"/>
  <c r="G12" i="172" s="1"/>
  <c r="G7" i="132"/>
  <c r="F12" i="172" s="1"/>
  <c r="F7" i="132"/>
  <c r="E12" i="172" s="1"/>
  <c r="E7" i="132"/>
  <c r="D12" i="172" s="1"/>
  <c r="D7" i="132"/>
  <c r="C12" i="172" s="1"/>
  <c r="C7" i="132"/>
  <c r="B12" i="172" s="1"/>
  <c r="AQ6" i="132"/>
  <c r="AP6" i="132"/>
  <c r="AO6" i="132"/>
  <c r="AN6" i="132"/>
  <c r="AM6" i="132"/>
  <c r="AL6" i="132"/>
  <c r="AK6" i="132"/>
  <c r="AJ6" i="132"/>
  <c r="AI6" i="132"/>
  <c r="AH6" i="132"/>
  <c r="AG6" i="132"/>
  <c r="AF6" i="132"/>
  <c r="AE6" i="132"/>
  <c r="AD6" i="132"/>
  <c r="AC6" i="132"/>
  <c r="AB6" i="132"/>
  <c r="AA6" i="132"/>
  <c r="S10" i="171" s="1"/>
  <c r="Z6" i="132"/>
  <c r="Y6" i="132"/>
  <c r="X6" i="132"/>
  <c r="W6" i="132"/>
  <c r="V6" i="132"/>
  <c r="U6" i="132"/>
  <c r="T6" i="132"/>
  <c r="K10" i="171" s="1"/>
  <c r="S6" i="132"/>
  <c r="I10" i="171" s="1"/>
  <c r="R6" i="132"/>
  <c r="H10" i="171" s="1"/>
  <c r="Q6" i="132"/>
  <c r="G10" i="171" s="1"/>
  <c r="P6" i="132"/>
  <c r="F10" i="171" s="1"/>
  <c r="O6" i="132"/>
  <c r="E10" i="171" s="1"/>
  <c r="N6" i="132"/>
  <c r="D10" i="171" s="1"/>
  <c r="M6" i="132"/>
  <c r="C10" i="171" s="1"/>
  <c r="L6" i="132"/>
  <c r="B10" i="171" s="1"/>
  <c r="J6" i="132"/>
  <c r="I10" i="172" s="1"/>
  <c r="I6" i="132"/>
  <c r="H10" i="172" s="1"/>
  <c r="H6" i="132"/>
  <c r="G10" i="172" s="1"/>
  <c r="G6" i="132"/>
  <c r="F10" i="172" s="1"/>
  <c r="F6" i="132"/>
  <c r="E10" i="172" s="1"/>
  <c r="E6" i="132"/>
  <c r="D10" i="172" s="1"/>
  <c r="D6" i="132"/>
  <c r="C10" i="172" s="1"/>
  <c r="C6" i="132"/>
  <c r="B10" i="172" s="1"/>
  <c r="AS6" i="130"/>
  <c r="AP5" i="132"/>
  <c r="AO5" i="132"/>
  <c r="AN5" i="132"/>
  <c r="AM5" i="132"/>
  <c r="AL5" i="132"/>
  <c r="AK5" i="132"/>
  <c r="AJ5" i="132"/>
  <c r="AI5" i="132"/>
  <c r="AH5" i="132"/>
  <c r="AG5" i="132"/>
  <c r="AF5" i="132"/>
  <c r="AE5" i="132"/>
  <c r="AD5" i="132"/>
  <c r="AC5" i="132"/>
  <c r="AB5" i="132"/>
  <c r="AA5" i="132"/>
  <c r="S8" i="171" s="1"/>
  <c r="Z5" i="132"/>
  <c r="Y5" i="132"/>
  <c r="X5" i="132"/>
  <c r="W5" i="132"/>
  <c r="V5" i="132"/>
  <c r="U5" i="132"/>
  <c r="T5" i="132"/>
  <c r="K8" i="171" s="1"/>
  <c r="S5" i="132"/>
  <c r="I8" i="171" s="1"/>
  <c r="R5" i="132"/>
  <c r="H8" i="171" s="1"/>
  <c r="Q5" i="132"/>
  <c r="G8" i="171" s="1"/>
  <c r="P5" i="132"/>
  <c r="F8" i="171" s="1"/>
  <c r="O5" i="132"/>
  <c r="E8" i="171" s="1"/>
  <c r="N5" i="132"/>
  <c r="D8" i="171" s="1"/>
  <c r="M5" i="132"/>
  <c r="C8" i="171" s="1"/>
  <c r="L5" i="132"/>
  <c r="B8" i="171" s="1"/>
  <c r="J5" i="132"/>
  <c r="I8" i="172" s="1"/>
  <c r="I5" i="132"/>
  <c r="H8" i="172" s="1"/>
  <c r="H5" i="132"/>
  <c r="G8" i="172" s="1"/>
  <c r="G5" i="132"/>
  <c r="F8" i="172" s="1"/>
  <c r="F5" i="132"/>
  <c r="E8" i="172" s="1"/>
  <c r="E5" i="132"/>
  <c r="D8" i="172" s="1"/>
  <c r="D5" i="132"/>
  <c r="C8" i="172" s="1"/>
  <c r="C5" i="132"/>
  <c r="B8" i="172" s="1"/>
  <c r="C24" i="199" l="1"/>
  <c r="S24" i="199"/>
  <c r="E39" i="199"/>
  <c r="J70" i="160"/>
  <c r="D24" i="199"/>
  <c r="H24" i="199"/>
  <c r="L24" i="199"/>
  <c r="P24" i="199"/>
  <c r="T24" i="199"/>
  <c r="Q102" i="103"/>
  <c r="G24" i="199"/>
  <c r="O24" i="199"/>
  <c r="F39" i="199"/>
  <c r="K70" i="160"/>
  <c r="E24" i="199"/>
  <c r="I24" i="199"/>
  <c r="M24" i="199"/>
  <c r="Q24" i="199"/>
  <c r="U24" i="199"/>
  <c r="D39" i="199"/>
  <c r="I70" i="160"/>
  <c r="K24" i="199"/>
  <c r="C39" i="199"/>
  <c r="H70" i="160"/>
  <c r="G39" i="199"/>
  <c r="L70" i="160"/>
  <c r="F24" i="199"/>
  <c r="J24" i="199"/>
  <c r="N24" i="199"/>
  <c r="R24" i="199"/>
  <c r="V24" i="199"/>
  <c r="D24" i="190"/>
  <c r="K87" i="133"/>
  <c r="B79" i="133"/>
  <c r="C34" i="155" s="1"/>
  <c r="K79" i="133"/>
  <c r="C34" i="158" s="1"/>
  <c r="C34" i="189"/>
  <c r="C79" i="133"/>
  <c r="D34" i="155" s="1"/>
  <c r="O79" i="133"/>
  <c r="G34" i="158" s="1"/>
  <c r="O34" i="189"/>
  <c r="D79" i="133"/>
  <c r="E34" i="155" s="1"/>
  <c r="S79" i="133"/>
  <c r="M34" i="158" s="1"/>
  <c r="AC34" i="189"/>
  <c r="E79" i="133"/>
  <c r="F34" i="155" s="1"/>
  <c r="W79" i="133"/>
  <c r="AO34" i="189"/>
  <c r="F79" i="133"/>
  <c r="G34" i="155" s="1"/>
  <c r="AA79" i="133"/>
  <c r="BA34" i="189"/>
  <c r="G79" i="133"/>
  <c r="H34" i="155" s="1"/>
  <c r="AE79" i="133"/>
  <c r="BO34" i="189"/>
  <c r="H79" i="133"/>
  <c r="I34" i="155" s="1"/>
  <c r="AI79" i="133"/>
  <c r="CA34" i="189"/>
  <c r="I79" i="133"/>
  <c r="J34" i="155" s="1"/>
  <c r="CO34" i="189"/>
  <c r="AM79" i="133"/>
  <c r="B80" i="133"/>
  <c r="C46" i="155" s="1"/>
  <c r="K80" i="133"/>
  <c r="C46" i="158" s="1"/>
  <c r="C46" i="189"/>
  <c r="C80" i="133"/>
  <c r="D46" i="155" s="1"/>
  <c r="O80" i="133"/>
  <c r="G46" i="158" s="1"/>
  <c r="O46" i="189"/>
  <c r="D80" i="133"/>
  <c r="E46" i="155" s="1"/>
  <c r="S80" i="133"/>
  <c r="M46" i="158" s="1"/>
  <c r="AC46" i="189"/>
  <c r="E80" i="133"/>
  <c r="F46" i="155" s="1"/>
  <c r="W80" i="133"/>
  <c r="AO46" i="189"/>
  <c r="F80" i="133"/>
  <c r="G46" i="155" s="1"/>
  <c r="AA80" i="133"/>
  <c r="BA46" i="189"/>
  <c r="G80" i="133"/>
  <c r="H46" i="155" s="1"/>
  <c r="AE80" i="133"/>
  <c r="BO46" i="189"/>
  <c r="H80" i="133"/>
  <c r="I46" i="155" s="1"/>
  <c r="AI80" i="133"/>
  <c r="CA46" i="189"/>
  <c r="I80" i="133"/>
  <c r="J46" i="155" s="1"/>
  <c r="CO46" i="189"/>
  <c r="AM80" i="133"/>
  <c r="B81" i="133"/>
  <c r="C52" i="155" s="1"/>
  <c r="K81" i="133"/>
  <c r="C52" i="158" s="1"/>
  <c r="C52" i="189"/>
  <c r="C81" i="133"/>
  <c r="D52" i="155" s="1"/>
  <c r="O81" i="133"/>
  <c r="G52" i="158" s="1"/>
  <c r="O52" i="189"/>
  <c r="D81" i="133"/>
  <c r="E52" i="155" s="1"/>
  <c r="S81" i="133"/>
  <c r="M52" i="158" s="1"/>
  <c r="AC52" i="189"/>
  <c r="E81" i="133"/>
  <c r="F52" i="155" s="1"/>
  <c r="W81" i="133"/>
  <c r="AO52" i="189"/>
  <c r="F81" i="133"/>
  <c r="G52" i="155" s="1"/>
  <c r="AA81" i="133"/>
  <c r="BA52" i="189"/>
  <c r="G81" i="133"/>
  <c r="H52" i="155" s="1"/>
  <c r="AE81" i="133"/>
  <c r="BO52" i="189"/>
  <c r="H81" i="133"/>
  <c r="I52" i="155" s="1"/>
  <c r="AI81" i="133"/>
  <c r="CA52" i="189"/>
  <c r="I81" i="133"/>
  <c r="J52" i="155" s="1"/>
  <c r="AM81" i="133"/>
  <c r="CO52" i="189"/>
  <c r="B82" i="133"/>
  <c r="C81" i="155" s="1"/>
  <c r="K82" i="133"/>
  <c r="C22" i="191" s="1"/>
  <c r="C22" i="192"/>
  <c r="C82" i="133"/>
  <c r="D81" i="155" s="1"/>
  <c r="O22" i="192"/>
  <c r="O82" i="133"/>
  <c r="G22" i="191" s="1"/>
  <c r="D82" i="133"/>
  <c r="E81" i="155" s="1"/>
  <c r="AC22" i="192"/>
  <c r="S82" i="133"/>
  <c r="K22" i="191" s="1"/>
  <c r="E82" i="133"/>
  <c r="F81" i="155" s="1"/>
  <c r="AO22" i="192"/>
  <c r="W82" i="133"/>
  <c r="O22" i="191" s="1"/>
  <c r="F82" i="133"/>
  <c r="G81" i="155" s="1"/>
  <c r="BA22" i="192"/>
  <c r="AA82" i="133"/>
  <c r="S22" i="191" s="1"/>
  <c r="G82" i="133"/>
  <c r="H81" i="155" s="1"/>
  <c r="BO22" i="192"/>
  <c r="AE82" i="133"/>
  <c r="W22" i="191" s="1"/>
  <c r="H82" i="133"/>
  <c r="I81" i="155" s="1"/>
  <c r="CA22" i="192"/>
  <c r="AI82" i="133"/>
  <c r="AA22" i="191" s="1"/>
  <c r="I82" i="133"/>
  <c r="J81" i="155" s="1"/>
  <c r="CO22" i="192"/>
  <c r="AM82" i="133"/>
  <c r="AG22" i="191" s="1"/>
  <c r="B83" i="133"/>
  <c r="C97" i="155" s="1"/>
  <c r="C38" i="192"/>
  <c r="K83" i="133"/>
  <c r="C38" i="191" s="1"/>
  <c r="C83" i="133"/>
  <c r="D97" i="155" s="1"/>
  <c r="O83" i="133"/>
  <c r="G38" i="191" s="1"/>
  <c r="O38" i="192"/>
  <c r="D83" i="133"/>
  <c r="E97" i="155" s="1"/>
  <c r="AC38" i="192"/>
  <c r="S83" i="133"/>
  <c r="K38" i="191" s="1"/>
  <c r="E83" i="133"/>
  <c r="F97" i="155" s="1"/>
  <c r="AO38" i="192"/>
  <c r="W83" i="133"/>
  <c r="O38" i="191" s="1"/>
  <c r="F83" i="133"/>
  <c r="G97" i="155" s="1"/>
  <c r="BA38" i="192"/>
  <c r="AA83" i="133"/>
  <c r="S38" i="191" s="1"/>
  <c r="G83" i="133"/>
  <c r="H97" i="155" s="1"/>
  <c r="BO38" i="192"/>
  <c r="AE83" i="133"/>
  <c r="W38" i="191" s="1"/>
  <c r="H83" i="133"/>
  <c r="I97" i="155" s="1"/>
  <c r="CA38" i="192"/>
  <c r="AI83" i="133"/>
  <c r="AA38" i="191" s="1"/>
  <c r="I83" i="133"/>
  <c r="J97" i="155" s="1"/>
  <c r="CO38" i="192"/>
  <c r="AM83" i="133"/>
  <c r="AG38" i="191" s="1"/>
  <c r="B84" i="133"/>
  <c r="C111" i="155" s="1"/>
  <c r="K84" i="133"/>
  <c r="C52" i="191" s="1"/>
  <c r="C52" i="192"/>
  <c r="I52" i="192"/>
  <c r="M84" i="133"/>
  <c r="E52" i="191" s="1"/>
  <c r="U52" i="192"/>
  <c r="Q84" i="133"/>
  <c r="I52" i="191" s="1"/>
  <c r="AI52" i="192"/>
  <c r="U84" i="133"/>
  <c r="M52" i="191" s="1"/>
  <c r="AU52" i="192"/>
  <c r="Y84" i="133"/>
  <c r="Q52" i="191" s="1"/>
  <c r="BI52" i="192"/>
  <c r="AC84" i="133"/>
  <c r="U52" i="191" s="1"/>
  <c r="BU52" i="192"/>
  <c r="AG84" i="133"/>
  <c r="Y52" i="191" s="1"/>
  <c r="CI52" i="192"/>
  <c r="AK84" i="133"/>
  <c r="AC52" i="191" s="1"/>
  <c r="CU52" i="192"/>
  <c r="AO84" i="133"/>
  <c r="AI52" i="191" s="1"/>
  <c r="I12" i="190"/>
  <c r="M85" i="133"/>
  <c r="E12" i="188" s="1"/>
  <c r="U12" i="190"/>
  <c r="Q85" i="133"/>
  <c r="I12" i="188" s="1"/>
  <c r="AI12" i="190"/>
  <c r="U85" i="133"/>
  <c r="M12" i="188" s="1"/>
  <c r="AU12" i="190"/>
  <c r="Y85" i="133"/>
  <c r="Q12" i="188" s="1"/>
  <c r="BI12" i="190"/>
  <c r="AC85" i="133"/>
  <c r="W12" i="188" s="1"/>
  <c r="BU12" i="190"/>
  <c r="AG85" i="133"/>
  <c r="AA12" i="188" s="1"/>
  <c r="CI12" i="190"/>
  <c r="AK85" i="133"/>
  <c r="AE12" i="188" s="1"/>
  <c r="CU12" i="190"/>
  <c r="AO85" i="133"/>
  <c r="AI12" i="188" s="1"/>
  <c r="F18" i="190"/>
  <c r="L86" i="133"/>
  <c r="D18" i="188" s="1"/>
  <c r="R18" i="190"/>
  <c r="P86" i="133"/>
  <c r="H18" i="188" s="1"/>
  <c r="AF18" i="190"/>
  <c r="T86" i="133"/>
  <c r="L18" i="188" s="1"/>
  <c r="AR18" i="190"/>
  <c r="X86" i="133"/>
  <c r="P18" i="188" s="1"/>
  <c r="BF18" i="190"/>
  <c r="AB86" i="133"/>
  <c r="V18" i="188" s="1"/>
  <c r="BR18" i="190"/>
  <c r="AF86" i="133"/>
  <c r="Z18" i="188" s="1"/>
  <c r="CD18" i="190"/>
  <c r="AJ86" i="133"/>
  <c r="AD18" i="188" s="1"/>
  <c r="CR18" i="190"/>
  <c r="AN86" i="133"/>
  <c r="AH18" i="188" s="1"/>
  <c r="F24" i="190"/>
  <c r="L87" i="133"/>
  <c r="D24" i="188" s="1"/>
  <c r="R24" i="190"/>
  <c r="P87" i="133"/>
  <c r="H24" i="188" s="1"/>
  <c r="AF24" i="190"/>
  <c r="T87" i="133"/>
  <c r="L24" i="188" s="1"/>
  <c r="AR24" i="190"/>
  <c r="X87" i="133"/>
  <c r="P24" i="188" s="1"/>
  <c r="BF24" i="190"/>
  <c r="AB87" i="133"/>
  <c r="V24" i="188" s="1"/>
  <c r="BR24" i="190"/>
  <c r="AF87" i="133"/>
  <c r="Z24" i="188" s="1"/>
  <c r="CD24" i="190"/>
  <c r="AJ87" i="133"/>
  <c r="AD24" i="188" s="1"/>
  <c r="CR24" i="190"/>
  <c r="AN87" i="133"/>
  <c r="AH24" i="188" s="1"/>
  <c r="N79" i="133"/>
  <c r="F34" i="158" s="1"/>
  <c r="L34" i="189"/>
  <c r="R79" i="133"/>
  <c r="J34" i="158" s="1"/>
  <c r="X34" i="189"/>
  <c r="V79" i="133"/>
  <c r="AL34" i="189"/>
  <c r="Z79" i="133"/>
  <c r="V34" i="158" s="1"/>
  <c r="AX34" i="189"/>
  <c r="AD79" i="133"/>
  <c r="BL34" i="189"/>
  <c r="AH79" i="133"/>
  <c r="BX34" i="189"/>
  <c r="AL79" i="133"/>
  <c r="CL34" i="189"/>
  <c r="J79" i="133"/>
  <c r="CP34" i="189"/>
  <c r="AP79" i="133"/>
  <c r="CX34" i="189"/>
  <c r="N80" i="133"/>
  <c r="F46" i="158" s="1"/>
  <c r="L46" i="189"/>
  <c r="R80" i="133"/>
  <c r="J46" i="158" s="1"/>
  <c r="X46" i="189"/>
  <c r="V80" i="133"/>
  <c r="AL46" i="189"/>
  <c r="Z80" i="133"/>
  <c r="V46" i="158" s="1"/>
  <c r="AX46" i="189"/>
  <c r="AD80" i="133"/>
  <c r="BL46" i="189"/>
  <c r="AH80" i="133"/>
  <c r="BX46" i="189"/>
  <c r="AL80" i="133"/>
  <c r="CL46" i="189"/>
  <c r="J80" i="133"/>
  <c r="CP46" i="189"/>
  <c r="AP80" i="133"/>
  <c r="CX46" i="189"/>
  <c r="N81" i="133"/>
  <c r="F52" i="158" s="1"/>
  <c r="L52" i="189"/>
  <c r="R81" i="133"/>
  <c r="J52" i="158" s="1"/>
  <c r="X52" i="189"/>
  <c r="V81" i="133"/>
  <c r="AL52" i="189"/>
  <c r="Z81" i="133"/>
  <c r="V52" i="158" s="1"/>
  <c r="AX52" i="189"/>
  <c r="AD81" i="133"/>
  <c r="BL52" i="189"/>
  <c r="AH81" i="133"/>
  <c r="BX52" i="189"/>
  <c r="AL81" i="133"/>
  <c r="CL52" i="189"/>
  <c r="J81" i="133"/>
  <c r="CP52" i="189"/>
  <c r="AP81" i="133"/>
  <c r="CX52" i="189"/>
  <c r="N82" i="133"/>
  <c r="F22" i="191" s="1"/>
  <c r="L22" i="192"/>
  <c r="R82" i="133"/>
  <c r="J22" i="191" s="1"/>
  <c r="X22" i="192"/>
  <c r="V82" i="133"/>
  <c r="N22" i="191" s="1"/>
  <c r="AL22" i="192"/>
  <c r="AX22" i="192"/>
  <c r="Z82" i="133"/>
  <c r="R22" i="191" s="1"/>
  <c r="BL22" i="192"/>
  <c r="AD82" i="133"/>
  <c r="V22" i="191" s="1"/>
  <c r="BX22" i="192"/>
  <c r="AH82" i="133"/>
  <c r="Z22" i="191" s="1"/>
  <c r="CL22" i="192"/>
  <c r="AL82" i="133"/>
  <c r="AF22" i="191" s="1"/>
  <c r="J82" i="133"/>
  <c r="CP22" i="192"/>
  <c r="CX22" i="192"/>
  <c r="AP82" i="133"/>
  <c r="AJ22" i="191" s="1"/>
  <c r="N83" i="133"/>
  <c r="F38" i="191" s="1"/>
  <c r="L38" i="192"/>
  <c r="R83" i="133"/>
  <c r="J38" i="191" s="1"/>
  <c r="X38" i="192"/>
  <c r="AL38" i="192"/>
  <c r="V83" i="133"/>
  <c r="N38" i="191" s="1"/>
  <c r="AX38" i="192"/>
  <c r="Z83" i="133"/>
  <c r="R38" i="191" s="1"/>
  <c r="BL38" i="192"/>
  <c r="AD83" i="133"/>
  <c r="V38" i="191" s="1"/>
  <c r="BX38" i="192"/>
  <c r="AH83" i="133"/>
  <c r="Z38" i="191" s="1"/>
  <c r="CL38" i="192"/>
  <c r="AL83" i="133"/>
  <c r="AF38" i="191" s="1"/>
  <c r="J83" i="133"/>
  <c r="CP38" i="192"/>
  <c r="CX38" i="192"/>
  <c r="AP83" i="133"/>
  <c r="AJ38" i="191" s="1"/>
  <c r="P84" i="133"/>
  <c r="H52" i="191" s="1"/>
  <c r="R52" i="192"/>
  <c r="AF52" i="192"/>
  <c r="T84" i="133"/>
  <c r="L52" i="191" s="1"/>
  <c r="AR52" i="192"/>
  <c r="X84" i="133"/>
  <c r="P52" i="191" s="1"/>
  <c r="BF52" i="192"/>
  <c r="AB84" i="133"/>
  <c r="T52" i="191" s="1"/>
  <c r="BR52" i="192"/>
  <c r="AF84" i="133"/>
  <c r="X52" i="191" s="1"/>
  <c r="CD52" i="192"/>
  <c r="AJ84" i="133"/>
  <c r="AB52" i="191" s="1"/>
  <c r="CR52" i="192"/>
  <c r="AN84" i="133"/>
  <c r="AH52" i="191" s="1"/>
  <c r="F12" i="190"/>
  <c r="L85" i="133"/>
  <c r="D12" i="188" s="1"/>
  <c r="R12" i="190"/>
  <c r="P85" i="133"/>
  <c r="H12" i="188" s="1"/>
  <c r="AF12" i="190"/>
  <c r="T85" i="133"/>
  <c r="L12" i="188" s="1"/>
  <c r="AR12" i="190"/>
  <c r="X85" i="133"/>
  <c r="P12" i="188" s="1"/>
  <c r="BF12" i="190"/>
  <c r="AB85" i="133"/>
  <c r="V12" i="188" s="1"/>
  <c r="BR12" i="190"/>
  <c r="AF85" i="133"/>
  <c r="Z12" i="188" s="1"/>
  <c r="CD12" i="190"/>
  <c r="AJ85" i="133"/>
  <c r="AD12" i="188" s="1"/>
  <c r="CR12" i="190"/>
  <c r="AN85" i="133"/>
  <c r="AH12" i="188" s="1"/>
  <c r="C86" i="133"/>
  <c r="D140" i="155" s="1"/>
  <c r="O18" i="190"/>
  <c r="O86" i="133"/>
  <c r="G18" i="188" s="1"/>
  <c r="D86" i="133"/>
  <c r="E140" i="155" s="1"/>
  <c r="AC18" i="190"/>
  <c r="S86" i="133"/>
  <c r="K18" i="188" s="1"/>
  <c r="E86" i="133"/>
  <c r="F140" i="155" s="1"/>
  <c r="AO18" i="190"/>
  <c r="W86" i="133"/>
  <c r="O18" i="188" s="1"/>
  <c r="F86" i="133"/>
  <c r="G140" i="155" s="1"/>
  <c r="BA18" i="190"/>
  <c r="AA86" i="133"/>
  <c r="U18" i="188" s="1"/>
  <c r="BO18" i="190"/>
  <c r="G86" i="133"/>
  <c r="H140" i="155" s="1"/>
  <c r="AE86" i="133"/>
  <c r="Y18" i="188" s="1"/>
  <c r="H86" i="133"/>
  <c r="I140" i="155" s="1"/>
  <c r="CA18" i="190"/>
  <c r="AI86" i="133"/>
  <c r="AC18" i="188" s="1"/>
  <c r="I86" i="133"/>
  <c r="J140" i="155" s="1"/>
  <c r="CO18" i="190"/>
  <c r="AM86" i="133"/>
  <c r="AG18" i="188" s="1"/>
  <c r="B87" i="133"/>
  <c r="C146" i="155" s="1"/>
  <c r="C24" i="190"/>
  <c r="C24" i="188"/>
  <c r="C87" i="133"/>
  <c r="D146" i="155" s="1"/>
  <c r="O24" i="190"/>
  <c r="O87" i="133"/>
  <c r="G24" i="188" s="1"/>
  <c r="D87" i="133"/>
  <c r="E146" i="155" s="1"/>
  <c r="AC24" i="190"/>
  <c r="S87" i="133"/>
  <c r="K24" i="188" s="1"/>
  <c r="E87" i="133"/>
  <c r="F146" i="155" s="1"/>
  <c r="AO24" i="190"/>
  <c r="W87" i="133"/>
  <c r="O24" i="188" s="1"/>
  <c r="BA24" i="190"/>
  <c r="F87" i="133"/>
  <c r="G146" i="155" s="1"/>
  <c r="AA87" i="133"/>
  <c r="U24" i="188" s="1"/>
  <c r="G87" i="133"/>
  <c r="H146" i="155" s="1"/>
  <c r="BO24" i="190"/>
  <c r="AE87" i="133"/>
  <c r="Y24" i="188" s="1"/>
  <c r="H87" i="133"/>
  <c r="I146" i="155" s="1"/>
  <c r="CA24" i="190"/>
  <c r="AI87" i="133"/>
  <c r="AC24" i="188" s="1"/>
  <c r="I87" i="133"/>
  <c r="J146" i="155" s="1"/>
  <c r="CO24" i="190"/>
  <c r="AM87" i="133"/>
  <c r="AG24" i="188" s="1"/>
  <c r="M79" i="133"/>
  <c r="E34" i="158" s="1"/>
  <c r="I34" i="189"/>
  <c r="Q79" i="133"/>
  <c r="I34" i="158" s="1"/>
  <c r="U34" i="189"/>
  <c r="U79" i="133"/>
  <c r="AI34" i="189"/>
  <c r="Y79" i="133"/>
  <c r="AU34" i="189"/>
  <c r="AC79" i="133"/>
  <c r="BI34" i="189"/>
  <c r="AG79" i="133"/>
  <c r="BU34" i="189"/>
  <c r="AK79" i="133"/>
  <c r="CI34" i="189"/>
  <c r="AO79" i="133"/>
  <c r="CU34" i="189"/>
  <c r="M80" i="133"/>
  <c r="E46" i="158" s="1"/>
  <c r="I46" i="189"/>
  <c r="Q80" i="133"/>
  <c r="I46" i="158" s="1"/>
  <c r="U46" i="189"/>
  <c r="U80" i="133"/>
  <c r="AI46" i="189"/>
  <c r="Y80" i="133"/>
  <c r="AU46" i="189"/>
  <c r="AC80" i="133"/>
  <c r="BI46" i="189"/>
  <c r="AG80" i="133"/>
  <c r="BU46" i="189"/>
  <c r="AK80" i="133"/>
  <c r="CI46" i="189"/>
  <c r="AO80" i="133"/>
  <c r="CU46" i="189"/>
  <c r="M81" i="133"/>
  <c r="E52" i="158" s="1"/>
  <c r="I52" i="189"/>
  <c r="Q81" i="133"/>
  <c r="I52" i="158" s="1"/>
  <c r="U52" i="189"/>
  <c r="U81" i="133"/>
  <c r="AI52" i="189"/>
  <c r="Y81" i="133"/>
  <c r="AU52" i="189"/>
  <c r="AC81" i="133"/>
  <c r="BI52" i="189"/>
  <c r="AG81" i="133"/>
  <c r="BU52" i="189"/>
  <c r="CI52" i="189"/>
  <c r="AK81" i="133"/>
  <c r="CU52" i="189"/>
  <c r="AO81" i="133"/>
  <c r="M82" i="133"/>
  <c r="E22" i="191" s="1"/>
  <c r="I22" i="192"/>
  <c r="Q82" i="133"/>
  <c r="I22" i="191" s="1"/>
  <c r="U22" i="192"/>
  <c r="AI22" i="192"/>
  <c r="U82" i="133"/>
  <c r="M22" i="191" s="1"/>
  <c r="AU22" i="192"/>
  <c r="Y82" i="133"/>
  <c r="Q22" i="191" s="1"/>
  <c r="BI22" i="192"/>
  <c r="AC82" i="133"/>
  <c r="U22" i="191" s="1"/>
  <c r="BU22" i="192"/>
  <c r="AG82" i="133"/>
  <c r="Y22" i="191" s="1"/>
  <c r="CI22" i="192"/>
  <c r="AK82" i="133"/>
  <c r="AC22" i="191" s="1"/>
  <c r="CU22" i="192"/>
  <c r="AO82" i="133"/>
  <c r="AI22" i="191" s="1"/>
  <c r="M83" i="133"/>
  <c r="E38" i="191" s="1"/>
  <c r="I38" i="192"/>
  <c r="Q83" i="133"/>
  <c r="I38" i="191" s="1"/>
  <c r="U38" i="192"/>
  <c r="AI38" i="192"/>
  <c r="U83" i="133"/>
  <c r="M38" i="191" s="1"/>
  <c r="AU38" i="192"/>
  <c r="Y83" i="133"/>
  <c r="Q38" i="191" s="1"/>
  <c r="BI38" i="192"/>
  <c r="AC83" i="133"/>
  <c r="U38" i="191" s="1"/>
  <c r="BU38" i="192"/>
  <c r="AG83" i="133"/>
  <c r="Y38" i="191" s="1"/>
  <c r="CI38" i="192"/>
  <c r="AK83" i="133"/>
  <c r="AC38" i="191" s="1"/>
  <c r="CU38" i="192"/>
  <c r="AO83" i="133"/>
  <c r="AI38" i="191" s="1"/>
  <c r="C84" i="133"/>
  <c r="D111" i="155" s="1"/>
  <c r="O84" i="133"/>
  <c r="G52" i="191" s="1"/>
  <c r="O52" i="192"/>
  <c r="D84" i="133"/>
  <c r="E111" i="155" s="1"/>
  <c r="AC52" i="192"/>
  <c r="S84" i="133"/>
  <c r="K52" i="191" s="1"/>
  <c r="E84" i="133"/>
  <c r="F111" i="155" s="1"/>
  <c r="AO52" i="192"/>
  <c r="W84" i="133"/>
  <c r="O52" i="191" s="1"/>
  <c r="F84" i="133"/>
  <c r="G111" i="155" s="1"/>
  <c r="BA52" i="192"/>
  <c r="AA84" i="133"/>
  <c r="S52" i="191" s="1"/>
  <c r="G84" i="133"/>
  <c r="H111" i="155" s="1"/>
  <c r="BO52" i="192"/>
  <c r="AE84" i="133"/>
  <c r="W52" i="191" s="1"/>
  <c r="H84" i="133"/>
  <c r="I111" i="155" s="1"/>
  <c r="CA52" i="192"/>
  <c r="AI84" i="133"/>
  <c r="AA52" i="191" s="1"/>
  <c r="I84" i="133"/>
  <c r="J111" i="155" s="1"/>
  <c r="CO52" i="192"/>
  <c r="AM84" i="133"/>
  <c r="AG52" i="191" s="1"/>
  <c r="B85" i="133"/>
  <c r="C134" i="155" s="1"/>
  <c r="C12" i="190"/>
  <c r="K85" i="133"/>
  <c r="C12" i="188" s="1"/>
  <c r="C85" i="133"/>
  <c r="D134" i="155" s="1"/>
  <c r="O12" i="190"/>
  <c r="O85" i="133"/>
  <c r="G12" i="188" s="1"/>
  <c r="D85" i="133"/>
  <c r="E134" i="155" s="1"/>
  <c r="AC12" i="190"/>
  <c r="S85" i="133"/>
  <c r="K12" i="188" s="1"/>
  <c r="E85" i="133"/>
  <c r="F134" i="155" s="1"/>
  <c r="AO12" i="190"/>
  <c r="W85" i="133"/>
  <c r="O12" i="188" s="1"/>
  <c r="F85" i="133"/>
  <c r="G134" i="155" s="1"/>
  <c r="BA12" i="190"/>
  <c r="AA85" i="133"/>
  <c r="U12" i="188" s="1"/>
  <c r="BO12" i="190"/>
  <c r="G85" i="133"/>
  <c r="H134" i="155" s="1"/>
  <c r="AE85" i="133"/>
  <c r="Y12" i="188" s="1"/>
  <c r="H85" i="133"/>
  <c r="I134" i="155" s="1"/>
  <c r="CA12" i="190"/>
  <c r="AI85" i="133"/>
  <c r="AC12" i="188" s="1"/>
  <c r="I85" i="133"/>
  <c r="J134" i="155" s="1"/>
  <c r="CO12" i="190"/>
  <c r="AM85" i="133"/>
  <c r="AG12" i="188" s="1"/>
  <c r="B86" i="133"/>
  <c r="C140" i="155" s="1"/>
  <c r="D18" i="190"/>
  <c r="K86" i="133"/>
  <c r="C18" i="188" s="1"/>
  <c r="L18" i="190"/>
  <c r="N86" i="133"/>
  <c r="F18" i="188" s="1"/>
  <c r="X18" i="190"/>
  <c r="R86" i="133"/>
  <c r="J18" i="188" s="1"/>
  <c r="AL18" i="190"/>
  <c r="V86" i="133"/>
  <c r="N18" i="188" s="1"/>
  <c r="AX18" i="190"/>
  <c r="Z86" i="133"/>
  <c r="T18" i="188" s="1"/>
  <c r="BL18" i="190"/>
  <c r="AD86" i="133"/>
  <c r="X18" i="188" s="1"/>
  <c r="BX18" i="190"/>
  <c r="AH86" i="133"/>
  <c r="AB18" i="188" s="1"/>
  <c r="CL18" i="190"/>
  <c r="AL86" i="133"/>
  <c r="AF18" i="188" s="1"/>
  <c r="CP18" i="190"/>
  <c r="J86" i="133"/>
  <c r="CX18" i="190"/>
  <c r="AP86" i="133"/>
  <c r="AJ18" i="188" s="1"/>
  <c r="L24" i="190"/>
  <c r="N87" i="133"/>
  <c r="F24" i="188" s="1"/>
  <c r="X24" i="190"/>
  <c r="R87" i="133"/>
  <c r="J24" i="188" s="1"/>
  <c r="AL24" i="190"/>
  <c r="V87" i="133"/>
  <c r="N24" i="188" s="1"/>
  <c r="AX24" i="190"/>
  <c r="Z87" i="133"/>
  <c r="T24" i="188" s="1"/>
  <c r="BL24" i="190"/>
  <c r="AD87" i="133"/>
  <c r="X24" i="188" s="1"/>
  <c r="BX24" i="190"/>
  <c r="AH87" i="133"/>
  <c r="AB24" i="188" s="1"/>
  <c r="CL24" i="190"/>
  <c r="AL87" i="133"/>
  <c r="AF24" i="188" s="1"/>
  <c r="J87" i="133"/>
  <c r="CP24" i="190"/>
  <c r="CX24" i="190"/>
  <c r="AP87" i="133"/>
  <c r="AJ24" i="188" s="1"/>
  <c r="L79" i="133"/>
  <c r="D34" i="158" s="1"/>
  <c r="F34" i="189"/>
  <c r="P79" i="133"/>
  <c r="H34" i="158" s="1"/>
  <c r="R34" i="189"/>
  <c r="T79" i="133"/>
  <c r="AF34" i="189"/>
  <c r="X79" i="133"/>
  <c r="AR34" i="189"/>
  <c r="AB79" i="133"/>
  <c r="BF34" i="189"/>
  <c r="AF79" i="133"/>
  <c r="BR34" i="189"/>
  <c r="AJ79" i="133"/>
  <c r="CD34" i="189"/>
  <c r="AN79" i="133"/>
  <c r="CR34" i="189"/>
  <c r="L80" i="133"/>
  <c r="D46" i="158" s="1"/>
  <c r="F46" i="189"/>
  <c r="P80" i="133"/>
  <c r="H46" i="158" s="1"/>
  <c r="R46" i="189"/>
  <c r="T80" i="133"/>
  <c r="AF46" i="189"/>
  <c r="X80" i="133"/>
  <c r="AR46" i="189"/>
  <c r="AB80" i="133"/>
  <c r="BF46" i="189"/>
  <c r="AF80" i="133"/>
  <c r="BR46" i="189"/>
  <c r="AJ80" i="133"/>
  <c r="CD46" i="189"/>
  <c r="AN80" i="133"/>
  <c r="CR46" i="189"/>
  <c r="L81" i="133"/>
  <c r="D52" i="158" s="1"/>
  <c r="F52" i="189"/>
  <c r="P81" i="133"/>
  <c r="H52" i="158" s="1"/>
  <c r="R52" i="189"/>
  <c r="T81" i="133"/>
  <c r="AF52" i="189"/>
  <c r="X81" i="133"/>
  <c r="AR52" i="189"/>
  <c r="AB81" i="133"/>
  <c r="BF52" i="189"/>
  <c r="AF81" i="133"/>
  <c r="BR52" i="189"/>
  <c r="AJ81" i="133"/>
  <c r="CD52" i="189"/>
  <c r="AN81" i="133"/>
  <c r="CR52" i="189"/>
  <c r="L82" i="133"/>
  <c r="D22" i="191" s="1"/>
  <c r="F22" i="192"/>
  <c r="R22" i="192"/>
  <c r="P82" i="133"/>
  <c r="H22" i="191" s="1"/>
  <c r="AF22" i="192"/>
  <c r="T82" i="133"/>
  <c r="L22" i="191" s="1"/>
  <c r="AR22" i="192"/>
  <c r="X82" i="133"/>
  <c r="P22" i="191" s="1"/>
  <c r="BF22" i="192"/>
  <c r="AB82" i="133"/>
  <c r="T22" i="191" s="1"/>
  <c r="BR22" i="192"/>
  <c r="AF82" i="133"/>
  <c r="X22" i="191" s="1"/>
  <c r="CD22" i="192"/>
  <c r="AJ82" i="133"/>
  <c r="AB22" i="191" s="1"/>
  <c r="CR22" i="192"/>
  <c r="AN82" i="133"/>
  <c r="AH22" i="191" s="1"/>
  <c r="F38" i="192"/>
  <c r="L83" i="133"/>
  <c r="D38" i="191" s="1"/>
  <c r="R38" i="192"/>
  <c r="P83" i="133"/>
  <c r="H38" i="191" s="1"/>
  <c r="AF38" i="192"/>
  <c r="T83" i="133"/>
  <c r="L38" i="191" s="1"/>
  <c r="AR38" i="192"/>
  <c r="X83" i="133"/>
  <c r="P38" i="191" s="1"/>
  <c r="BF38" i="192"/>
  <c r="AB83" i="133"/>
  <c r="T38" i="191" s="1"/>
  <c r="BR38" i="192"/>
  <c r="AF83" i="133"/>
  <c r="X38" i="191" s="1"/>
  <c r="CD38" i="192"/>
  <c r="AJ83" i="133"/>
  <c r="AB38" i="191" s="1"/>
  <c r="CR38" i="192"/>
  <c r="AN83" i="133"/>
  <c r="AH38" i="191" s="1"/>
  <c r="H52" i="192"/>
  <c r="L84" i="133"/>
  <c r="D52" i="191" s="1"/>
  <c r="N84" i="133"/>
  <c r="F52" i="191" s="1"/>
  <c r="L52" i="192"/>
  <c r="R84" i="133"/>
  <c r="J52" i="191" s="1"/>
  <c r="X52" i="192"/>
  <c r="AL52" i="192"/>
  <c r="V84" i="133"/>
  <c r="N52" i="191" s="1"/>
  <c r="AX52" i="192"/>
  <c r="Z84" i="133"/>
  <c r="R52" i="191" s="1"/>
  <c r="BL52" i="192"/>
  <c r="AD84" i="133"/>
  <c r="V52" i="191" s="1"/>
  <c r="BX52" i="192"/>
  <c r="AH84" i="133"/>
  <c r="Z52" i="191" s="1"/>
  <c r="CL52" i="192"/>
  <c r="AL84" i="133"/>
  <c r="AF52" i="191" s="1"/>
  <c r="J84" i="133"/>
  <c r="CP52" i="192"/>
  <c r="CX52" i="192"/>
  <c r="AP84" i="133"/>
  <c r="AJ52" i="191" s="1"/>
  <c r="L12" i="190"/>
  <c r="N85" i="133"/>
  <c r="F12" i="188" s="1"/>
  <c r="X12" i="190"/>
  <c r="R85" i="133"/>
  <c r="J12" i="188" s="1"/>
  <c r="AL12" i="190"/>
  <c r="V85" i="133"/>
  <c r="N12" i="188" s="1"/>
  <c r="AX12" i="190"/>
  <c r="Z85" i="133"/>
  <c r="T12" i="188" s="1"/>
  <c r="BL12" i="190"/>
  <c r="AD85" i="133"/>
  <c r="X12" i="188" s="1"/>
  <c r="BX12" i="190"/>
  <c r="AH85" i="133"/>
  <c r="AB12" i="188" s="1"/>
  <c r="CL12" i="190"/>
  <c r="AL85" i="133"/>
  <c r="AF12" i="188" s="1"/>
  <c r="J85" i="133"/>
  <c r="CP12" i="190"/>
  <c r="CX12" i="190"/>
  <c r="AP85" i="133"/>
  <c r="AJ12" i="188" s="1"/>
  <c r="I18" i="190"/>
  <c r="M86" i="133"/>
  <c r="E18" i="188" s="1"/>
  <c r="U18" i="190"/>
  <c r="Q86" i="133"/>
  <c r="I18" i="188" s="1"/>
  <c r="AI18" i="190"/>
  <c r="U86" i="133"/>
  <c r="M18" i="188" s="1"/>
  <c r="AU18" i="190"/>
  <c r="Y86" i="133"/>
  <c r="Q18" i="188" s="1"/>
  <c r="BI18" i="190"/>
  <c r="AC86" i="133"/>
  <c r="W18" i="188" s="1"/>
  <c r="BU18" i="190"/>
  <c r="AG86" i="133"/>
  <c r="AA18" i="188" s="1"/>
  <c r="CI18" i="190"/>
  <c r="AK86" i="133"/>
  <c r="AE18" i="188" s="1"/>
  <c r="CU18" i="190"/>
  <c r="AO86" i="133"/>
  <c r="AI18" i="188" s="1"/>
  <c r="I24" i="190"/>
  <c r="M87" i="133"/>
  <c r="E24" i="188" s="1"/>
  <c r="U24" i="190"/>
  <c r="Q87" i="133"/>
  <c r="I24" i="188" s="1"/>
  <c r="AI24" i="190"/>
  <c r="U87" i="133"/>
  <c r="M24" i="188" s="1"/>
  <c r="AU24" i="190"/>
  <c r="Y87" i="133"/>
  <c r="Q24" i="188" s="1"/>
  <c r="BI24" i="190"/>
  <c r="AC87" i="133"/>
  <c r="W24" i="188" s="1"/>
  <c r="BU24" i="190"/>
  <c r="AG87" i="133"/>
  <c r="AA24" i="188" s="1"/>
  <c r="CI24" i="190"/>
  <c r="AK87" i="133"/>
  <c r="AE24" i="188" s="1"/>
  <c r="CU24" i="190"/>
  <c r="AO87" i="133"/>
  <c r="AI24" i="188" s="1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comments1.xml><?xml version="1.0" encoding="utf-8"?>
<comments xmlns="http://schemas.openxmlformats.org/spreadsheetml/2006/main">
  <authors>
    <author>fazlimajid</author>
    <author>Nurul Najiha  Norani</author>
  </authors>
  <commentList>
    <comment ref="AU8" authorId="0" shapeId="0">
      <text>
        <r>
          <rPr>
            <b/>
            <sz val="9"/>
            <color indexed="81"/>
            <rFont val="Tahoma"/>
            <family val="2"/>
          </rPr>
          <t>fazlimajid:</t>
        </r>
        <r>
          <rPr>
            <sz val="9"/>
            <color indexed="81"/>
            <rFont val="Tahoma"/>
            <family val="2"/>
          </rPr>
          <t xml:space="preserve">
Sept:73.50</t>
        </r>
      </text>
    </comment>
    <comment ref="AU9" authorId="0" shapeId="0">
      <text>
        <r>
          <rPr>
            <b/>
            <sz val="9"/>
            <color indexed="81"/>
            <rFont val="Tahoma"/>
            <family val="2"/>
          </rPr>
          <t>fazlimajid:</t>
        </r>
        <r>
          <rPr>
            <sz val="9"/>
            <color indexed="81"/>
            <rFont val="Tahoma"/>
            <family val="2"/>
          </rPr>
          <t xml:space="preserve">
revised: 70.57</t>
        </r>
      </text>
    </comment>
    <comment ref="P18" authorId="1" shapeId="0">
      <text>
        <r>
          <rPr>
            <b/>
            <sz val="9"/>
            <color indexed="81"/>
            <rFont val="Tahoma"/>
            <family val="2"/>
          </rPr>
          <t>Nurul Najiha  Norani:</t>
        </r>
        <r>
          <rPr>
            <sz val="9"/>
            <color indexed="81"/>
            <rFont val="Tahoma"/>
            <family val="2"/>
          </rPr>
          <t xml:space="preserve">
revised</t>
        </r>
      </text>
    </comment>
    <comment ref="P20" authorId="0" shapeId="0">
      <text>
        <r>
          <rPr>
            <b/>
            <sz val="9"/>
            <color indexed="81"/>
            <rFont val="Tahoma"/>
            <family val="2"/>
          </rPr>
          <t>fazlimajid:</t>
        </r>
        <r>
          <rPr>
            <sz val="9"/>
            <color indexed="81"/>
            <rFont val="Tahoma"/>
            <family val="2"/>
          </rPr>
          <t xml:space="preserve">
revised from 91.3</t>
        </r>
      </text>
    </comment>
  </commentList>
</comments>
</file>

<file path=xl/sharedStrings.xml><?xml version="1.0" encoding="utf-8"?>
<sst xmlns="http://schemas.openxmlformats.org/spreadsheetml/2006/main" count="6076" uniqueCount="737">
  <si>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</si>
  <si>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</si>
  <si>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</si>
  <si>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</si>
  <si>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</si>
  <si>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</si>
  <si>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</si>
  <si>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</si>
  <si>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</si>
  <si>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</si>
  <si>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</si>
  <si>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</si>
  <si>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</si>
  <si>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</si>
  <si>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</si>
  <si>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</si>
  <si>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</si>
  <si>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</si>
  <si>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</si>
  <si>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</si>
  <si>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</si>
  <si>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</si>
  <si>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</si>
  <si>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</si>
  <si>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</si>
  <si>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</si>
  <si>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</si>
  <si>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</si>
  <si>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</si>
  <si>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</si>
  <si>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</si>
  <si>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</si>
  <si>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</si>
  <si>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</si>
  <si>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</si>
  <si>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</si>
  <si>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</si>
  <si>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</si>
  <si>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</si>
  <si>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</si>
  <si>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</si>
  <si>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</si>
  <si>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</si>
  <si>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</si>
  <si>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</si>
  <si>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</si>
  <si>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</si>
  <si>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</si>
  <si>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</si>
  <si>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</si>
  <si>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</si>
  <si>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</si>
  <si>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</si>
  <si>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</si>
  <si>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</si>
  <si>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</si>
  <si>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</si>
  <si>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</si>
  <si>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</si>
  <si>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</si>
  <si>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</si>
  <si>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</si>
  <si>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</si>
  <si>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</si>
  <si>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</si>
  <si>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</si>
  <si>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</si>
  <si>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</si>
  <si>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</si>
  <si>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</si>
  <si>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</si>
  <si>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</si>
  <si>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</si>
  <si>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</si>
  <si>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</si>
  <si>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</si>
  <si>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</si>
  <si>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</si>
  <si>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</si>
  <si>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</si>
  <si>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</si>
  <si>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</si>
  <si>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</si>
  <si>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</si>
  <si>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</si>
  <si>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</si>
  <si>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</si>
  <si>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</si>
  <si>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</si>
  <si>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</si>
  <si>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</si>
  <si>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</si>
  <si>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</si>
  <si>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</si>
  <si>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</si>
  <si>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</si>
  <si>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</si>
  <si>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</si>
  <si>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</si>
  <si>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</si>
  <si>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</si>
  <si>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</si>
  <si>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</si>
  <si>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</si>
  <si>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</si>
  <si>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</si>
  <si>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</si>
  <si>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</si>
  <si>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</si>
  <si>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</si>
  <si>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</si>
  <si>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</si>
  <si>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</si>
  <si>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</si>
  <si>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</si>
  <si>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</si>
  <si>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</si>
  <si>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</si>
  <si>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</si>
  <si>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</si>
  <si>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</si>
  <si>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</si>
  <si>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</si>
  <si>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</si>
  <si>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</si>
  <si>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</si>
  <si>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</si>
  <si>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</si>
  <si>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</si>
  <si>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</si>
  <si>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</si>
  <si>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</si>
  <si>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</si>
  <si>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</si>
  <si>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</si>
  <si>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</si>
  <si>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</si>
  <si>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</si>
  <si>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</si>
  <si>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</si>
  <si>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</si>
  <si>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</si>
  <si>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</si>
  <si>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</si>
  <si>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</si>
  <si>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</si>
  <si>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</si>
  <si>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</si>
  <si>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</si>
  <si>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</si>
  <si>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</si>
  <si>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</si>
  <si>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</si>
  <si>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</si>
  <si>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</si>
  <si>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</si>
  <si>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</si>
  <si>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</si>
  <si>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</si>
  <si>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</si>
  <si>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</si>
  <si>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</si>
  <si>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</si>
  <si>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</si>
  <si>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</si>
  <si>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</si>
  <si>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</si>
  <si>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</si>
  <si>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</si>
  <si>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</si>
  <si>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</si>
  <si>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</si>
  <si>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</si>
  <si>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</si>
  <si>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</si>
  <si>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</si>
  <si>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</si>
  <si>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</si>
  <si>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</si>
  <si>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</si>
  <si>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</si>
  <si>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</si>
  <si>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</si>
  <si>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</si>
  <si>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</si>
  <si>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</si>
  <si>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</si>
  <si>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</si>
  <si>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</si>
  <si>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</si>
  <si>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</si>
  <si>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</si>
  <si>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</si>
  <si>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</si>
  <si>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</si>
  <si>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MSIC 3D</t>
  </si>
  <si>
    <t>71 GRP</t>
  </si>
  <si>
    <t>NEGERI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</si>
  <si>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</si>
  <si>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</si>
  <si>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</si>
  <si>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</si>
  <si>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</si>
  <si>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</si>
  <si>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</si>
  <si>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</si>
  <si>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</si>
  <si>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</si>
  <si>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</si>
  <si>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</si>
  <si>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</si>
  <si>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WP KUALA LUMPUR</t>
  </si>
  <si>
    <t>WP LABUAN</t>
  </si>
  <si>
    <t>WP PUTRAJAYA</t>
  </si>
  <si>
    <t>MALAYSIA</t>
  </si>
  <si>
    <t>CU 2D MALAYSIA</t>
  </si>
  <si>
    <t>10, 11, 12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</si>
  <si>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</si>
  <si>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</si>
  <si>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</si>
  <si>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</si>
  <si>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13, 14, 15</t>
  </si>
  <si>
    <t>Produk Tekstil, Pakaian, Kulit dan Kasut</t>
  </si>
  <si>
    <t>16, 17, 18, 31</t>
  </si>
  <si>
    <t>Produk Kayu, Perabot, Keluaran Kertas, Percetakan</t>
  </si>
  <si>
    <t>19, 20, 21, 22</t>
  </si>
  <si>
    <t>Produk Petroleum, Kimia, Getah dan Plastik</t>
  </si>
  <si>
    <t xml:space="preserve">Pembuatan produk galian bukan logam lain </t>
  </si>
  <si>
    <t xml:space="preserve">Pembuatan logam asas </t>
  </si>
  <si>
    <t>23, 24, 25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</si>
  <si>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</si>
  <si>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</si>
  <si>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</si>
  <si>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26, 27, 28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</si>
  <si>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</si>
  <si>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</si>
  <si>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</si>
  <si>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Pembuatan Lain</t>
  </si>
  <si>
    <t>Membaiki dan pemasangan jentera dan kelengkapan</t>
  </si>
  <si>
    <t>29, 30, 32, 33</t>
  </si>
  <si>
    <t>Kelengkapan Pengangkutan dan Pembuatan Lain</t>
  </si>
  <si>
    <t>JUMLAH</t>
  </si>
  <si>
    <t>MSIC 2D/7 SUB</t>
  </si>
  <si>
    <t>Wilayah Persekutuan Kuala Lumpur</t>
  </si>
  <si>
    <t>Wilayah Persekutuan Labuan</t>
  </si>
  <si>
    <t>Wilayah Persekutuan Putrajaya</t>
  </si>
  <si>
    <t>BY NEGERI</t>
  </si>
  <si>
    <t>BY 2D &amp; 7 SUB</t>
  </si>
  <si>
    <t>BY 3D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</si>
  <si>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</si>
  <si>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</si>
  <si>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</si>
  <si>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</si>
  <si>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</si>
  <si>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</si>
  <si>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</si>
  <si>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</si>
  <si>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</si>
  <si>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</si>
  <si>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</si>
  <si>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</si>
  <si>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</si>
  <si>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</si>
  <si>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</si>
  <si>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</si>
  <si>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</si>
  <si>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</si>
  <si>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</si>
  <si>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</si>
  <si>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</si>
  <si>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</si>
  <si>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</si>
  <si>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</si>
  <si>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</si>
  <si>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</si>
  <si>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</si>
  <si>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</si>
  <si>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</si>
  <si>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</si>
  <si>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</si>
  <si>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</si>
  <si>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</si>
  <si>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</si>
  <si>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</si>
  <si>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</si>
  <si>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</si>
  <si>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</si>
  <si>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</si>
  <si>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</si>
  <si>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</si>
  <si>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</si>
  <si>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</si>
  <si>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</si>
  <si>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</si>
  <si>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</si>
  <si>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</si>
  <si>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</si>
  <si>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</si>
  <si>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</si>
  <si>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</si>
  <si>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</si>
  <si>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</si>
  <si>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</si>
  <si>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</si>
  <si>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</si>
  <si>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</si>
  <si>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</si>
  <si>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</si>
  <si>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</si>
  <si>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</si>
  <si>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</si>
  <si>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</si>
  <si>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</si>
  <si>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</si>
  <si>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</si>
  <si>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</si>
  <si>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</si>
  <si>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</si>
  <si>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</si>
  <si>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</si>
  <si>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</si>
  <si>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</si>
  <si>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</si>
  <si>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</si>
  <si>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</si>
  <si>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</si>
  <si>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</si>
  <si>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</si>
  <si>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</si>
  <si>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</si>
  <si>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</si>
  <si>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</si>
  <si>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</si>
  <si>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TOTAL</t>
  </si>
  <si>
    <t>0.00</t>
  </si>
  <si>
    <t>WP KUALA LUMPUR/PUTRAJAYA/LABUAN</t>
  </si>
  <si>
    <t>MSIC GABUNG</t>
  </si>
  <si>
    <t>267 + 268</t>
  </si>
  <si>
    <t>181 &amp; 182</t>
  </si>
  <si>
    <t>267 &amp; 268</t>
  </si>
  <si>
    <t>142 + 143</t>
  </si>
  <si>
    <t>142 &amp; 143</t>
  </si>
  <si>
    <t>Pembuatan artikel daripada kulit bulu dan pakaian yang dikait dan dikrusye</t>
  </si>
  <si>
    <t>Manufacture of articles of fur, knitted and crocheted apparel</t>
  </si>
  <si>
    <t>181 + 182</t>
  </si>
  <si>
    <t>202 + 203</t>
  </si>
  <si>
    <t>202 &amp; 203</t>
  </si>
  <si>
    <t>Pembuatan produk kimia lain dan serat buatan manusia</t>
  </si>
  <si>
    <t>Manufacture of other chemical products and man-made fibres</t>
  </si>
  <si>
    <t>251 + 252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</si>
  <si>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</si>
  <si>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</si>
  <si>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</si>
  <si>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</si>
  <si>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281 + 282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</si>
  <si>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</si>
  <si>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</si>
  <si>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</si>
  <si>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</si>
  <si>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</si>
  <si>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</si>
  <si>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</si>
  <si>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</si>
  <si>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</si>
  <si>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</si>
  <si>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</si>
  <si>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</si>
  <si>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</si>
  <si>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</si>
  <si>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</si>
  <si>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</si>
  <si>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</si>
  <si>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</si>
  <si>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</si>
  <si>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</si>
  <si>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n.a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</si>
  <si>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</si>
  <si>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</si>
  <si>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</si>
  <si>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</si>
  <si>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</si>
  <si>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</si>
  <si>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</si>
  <si>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</si>
  <si>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</si>
  <si>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</si>
  <si>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</si>
  <si>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</si>
  <si>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</si>
  <si>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</si>
  <si>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</si>
  <si>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</si>
  <si>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</si>
  <si>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</si>
  <si>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x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</si>
  <si>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</si>
  <si>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</si>
  <si>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</si>
  <si>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</si>
  <si>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</si>
  <si>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</si>
  <si>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</si>
  <si>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</si>
  <si>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</si>
  <si>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</si>
  <si>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</si>
  <si>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</si>
  <si>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</si>
  <si>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</si>
  <si>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</si>
  <si>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</si>
  <si>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</si>
  <si>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</si>
  <si>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</si>
  <si>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</si>
  <si>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</si>
  <si>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</si>
  <si>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</si>
  <si>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</si>
  <si>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</si>
  <si>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</si>
  <si>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</si>
  <si>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</si>
  <si>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</si>
  <si>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</si>
  <si>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</si>
  <si>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</si>
  <si>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</si>
  <si>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</si>
  <si>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</si>
  <si>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</si>
  <si>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</si>
  <si>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</si>
  <si>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</si>
  <si>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</si>
  <si>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</si>
  <si>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</si>
  <si>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</si>
  <si>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</si>
  <si>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</si>
  <si>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</si>
  <si>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</si>
  <si>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</si>
  <si>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</si>
  <si>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</si>
  <si>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</si>
  <si>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</si>
  <si>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</si>
  <si>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</si>
  <si>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</si>
  <si>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</si>
  <si>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</si>
  <si>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</si>
  <si>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</si>
  <si>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</si>
  <si>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</si>
  <si>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</si>
  <si>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</si>
  <si>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</si>
  <si>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</si>
  <si>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</si>
  <si>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</si>
  <si>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</si>
  <si>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</si>
  <si>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</si>
  <si>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</si>
  <si>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</si>
  <si>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</si>
  <si>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</si>
  <si>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</si>
  <si>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</si>
  <si>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</si>
  <si>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</si>
  <si>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</si>
  <si>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t>1.13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</si>
  <si>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</si>
  <si>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</si>
  <si>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</si>
  <si>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Kapasiti Penggunaan (Peratusan %)</t>
  </si>
  <si>
    <t> Negara</t>
  </si>
  <si>
    <t>JAN</t>
  </si>
  <si>
    <t>FEB</t>
  </si>
  <si>
    <t>MAC</t>
  </si>
  <si>
    <t>APR</t>
  </si>
  <si>
    <t>MEI</t>
  </si>
  <si>
    <t>JUN</t>
  </si>
  <si>
    <t>JUL</t>
  </si>
  <si>
    <t>OGOS</t>
  </si>
  <si>
    <t>SEPT</t>
  </si>
  <si>
    <t>OKT</t>
  </si>
  <si>
    <t>NOV</t>
  </si>
  <si>
    <t>DIS</t>
  </si>
  <si>
    <t>Philippines</t>
  </si>
  <si>
    <t xml:space="preserve">United States </t>
  </si>
  <si>
    <t>South Korea</t>
  </si>
  <si>
    <t>Negara</t>
  </si>
  <si>
    <t>ST1</t>
  </si>
  <si>
    <t>ST2</t>
  </si>
  <si>
    <t>ST3</t>
  </si>
  <si>
    <t>ST4</t>
  </si>
  <si>
    <t xml:space="preserve">China </t>
  </si>
  <si>
    <t xml:space="preserve">Indonesia </t>
  </si>
  <si>
    <t xml:space="preserve">Canada </t>
  </si>
  <si>
    <t xml:space="preserve">Germany </t>
  </si>
  <si>
    <t>United States</t>
  </si>
  <si>
    <t>MAR</t>
  </si>
  <si>
    <t>WP KUALA LUMPUR/ WP PUTRAJAYA</t>
  </si>
  <si>
    <t>Nilai Jualan Pembuatan mengikut Industri Berorientasikan Eksport dan Domestik</t>
  </si>
  <si>
    <t>Manufacturing Sales Values by Exports and Domestic Oriented Industries</t>
  </si>
  <si>
    <t>Share (bulan rujukan)</t>
  </si>
  <si>
    <t>Nilai (bulan rujukan)</t>
  </si>
  <si>
    <t>Keterangan/Tempoh</t>
  </si>
  <si>
    <t>10 
(Kecuali 
104)</t>
  </si>
  <si>
    <r>
      <t xml:space="preserve">Bil. / 
</t>
    </r>
    <r>
      <rPr>
        <i/>
        <sz val="11"/>
        <color theme="0"/>
        <rFont val="Arial"/>
        <family val="2"/>
      </rPr>
      <t>No.</t>
    </r>
  </si>
  <si>
    <r>
      <t xml:space="preserve">Wajaran/ </t>
    </r>
    <r>
      <rPr>
        <i/>
        <sz val="11"/>
        <color theme="0"/>
        <rFont val="Arial"/>
        <family val="2"/>
      </rPr>
      <t>Weights 2015</t>
    </r>
  </si>
  <si>
    <r>
      <t xml:space="preserve">Kod/ </t>
    </r>
    <r>
      <rPr>
        <i/>
        <sz val="11"/>
        <color theme="0"/>
        <rFont val="Arial"/>
        <family val="2"/>
      </rPr>
      <t>Codes</t>
    </r>
    <r>
      <rPr>
        <i/>
        <sz val="11"/>
        <color indexed="8"/>
        <rFont val="Calibri"/>
        <family val="2"/>
      </rPr>
      <t/>
    </r>
  </si>
  <si>
    <t xml:space="preserve">Faktor yang Mempengaruhi Peratusan Kapasiti Penggunaan Industri Pembuatan Tidak Optimum </t>
  </si>
  <si>
    <t>Faktor Peratusan Kapasiti Penggunaan Industri Pembuatan Tidak Mencapai Tahap Optimum</t>
  </si>
  <si>
    <t>Faktor Peratusan Kapasiti Penggunaan Industri Pembuatan Tidak Mencapai Tahap Pengeluaran Optimum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</si>
  <si>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</si>
  <si>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</si>
  <si>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</si>
  <si>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</si>
  <si>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</si>
  <si>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</si>
  <si>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</si>
  <si>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</si>
  <si>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</si>
  <si>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</si>
  <si>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</si>
  <si>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</si>
  <si>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</si>
  <si>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</si>
  <si>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</si>
  <si>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</si>
  <si>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</si>
  <si>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</si>
  <si>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</si>
  <si>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</si>
  <si>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</si>
  <si>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</si>
  <si>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</si>
  <si>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</si>
  <si>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</si>
  <si>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</si>
  <si>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</si>
  <si>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</si>
  <si>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</si>
  <si>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</si>
  <si>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</si>
  <si>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</si>
  <si>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</si>
  <si>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</si>
  <si>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</si>
  <si>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Sebab Respons Kapasiti Penggunaan Kurang daripada 100%</t>
  </si>
  <si>
    <t>Januari</t>
  </si>
  <si>
    <t>Februari</t>
  </si>
  <si>
    <t>April</t>
  </si>
  <si>
    <t>Julai</t>
  </si>
  <si>
    <t>Ogos</t>
  </si>
  <si>
    <t>September</t>
  </si>
  <si>
    <t>Oktober</t>
  </si>
  <si>
    <t>November</t>
  </si>
  <si>
    <t>Disember</t>
  </si>
  <si>
    <t>Jumlah</t>
  </si>
  <si>
    <t>2.14</t>
  </si>
  <si>
    <t>Manufacture of basic pharmaceutical, medicinal chemical and botanical products</t>
  </si>
  <si>
    <t>Insufficient supply of labour force</t>
  </si>
  <si>
    <t>79</t>
  </si>
  <si>
    <t>Jadual 5: Indeks Pembuatan Peringkat Bahagian (2015=100)</t>
  </si>
  <si>
    <t>Table 5: Manufacturing Indices at Division Level (2015=100)</t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</si>
  <si>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</si>
  <si>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</si>
  <si>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</si>
  <si>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</si>
  <si>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</si>
  <si>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</si>
  <si>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</si>
  <si>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</si>
  <si>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</si>
  <si>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</si>
  <si>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</si>
  <si>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</si>
  <si>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</si>
  <si>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</si>
  <si>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</si>
  <si>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</si>
  <si>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</si>
  <si>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</si>
  <si>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</si>
  <si>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</si>
  <si>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</si>
  <si>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</si>
  <si>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</si>
  <si>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</si>
  <si>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</si>
  <si>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</si>
  <si>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</si>
  <si>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</si>
  <si>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</si>
  <si>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</si>
  <si>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</si>
  <si>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</si>
  <si>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</si>
  <si>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</si>
  <si>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</si>
  <si>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</si>
  <si>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</si>
  <si>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</si>
  <si>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</si>
  <si>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</si>
  <si>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</si>
  <si>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</si>
  <si>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</si>
  <si>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</si>
  <si>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</si>
  <si>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</si>
  <si>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</si>
  <si>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</si>
  <si>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</si>
  <si>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</si>
  <si>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</si>
  <si>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</si>
  <si>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</si>
  <si>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</si>
  <si>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</si>
  <si>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</si>
  <si>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</si>
  <si>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</si>
  <si>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</si>
  <si>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</si>
  <si>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</si>
  <si>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</si>
  <si>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</si>
  <si>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</si>
  <si>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</si>
  <si>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</si>
  <si>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</si>
  <si>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</si>
  <si>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</si>
  <si>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</si>
  <si>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</si>
  <si>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</si>
  <si>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</si>
  <si>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</si>
  <si>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</si>
  <si>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</si>
  <si>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</si>
  <si>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</si>
  <si>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</si>
  <si>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</si>
  <si>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</si>
  <si>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</si>
  <si>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</si>
  <si>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</si>
  <si>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</si>
  <si>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</si>
  <si>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</si>
  <si>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</si>
  <si>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</si>
  <si>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</si>
  <si>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</si>
  <si>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</si>
  <si>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</si>
  <si>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</si>
  <si>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</si>
  <si>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</si>
  <si>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</si>
  <si>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</si>
  <si>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</si>
  <si>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</si>
  <si>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</si>
  <si>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</si>
  <si>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</si>
  <si>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</si>
  <si>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</si>
  <si>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</si>
  <si>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</si>
  <si>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</si>
  <si>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</si>
  <si>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</si>
  <si>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</si>
  <si>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</si>
  <si>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</si>
  <si>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</si>
  <si>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</si>
  <si>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</si>
  <si>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</si>
  <si>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</si>
  <si>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</si>
  <si>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</si>
  <si>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</si>
  <si>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</si>
  <si>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</si>
  <si>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</si>
  <si>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</si>
  <si>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</si>
  <si>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</si>
  <si>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</si>
  <si>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</si>
  <si>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</si>
  <si>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</si>
  <si>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</si>
  <si>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</si>
  <si>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</si>
  <si>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</si>
  <si>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</si>
  <si>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Description/ Period</t>
  </si>
  <si>
    <t>Wood Products, Furniture, Paper Products, Printing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</si>
  <si>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</si>
  <si>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</si>
  <si>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</si>
  <si>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</si>
  <si>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</si>
  <si>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</si>
  <si>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</si>
  <si>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</si>
  <si>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</si>
  <si>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</si>
  <si>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</si>
  <si>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</si>
  <si>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</si>
  <si>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</si>
  <si>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</si>
  <si>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</si>
  <si>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</si>
  <si>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</si>
  <si>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</si>
  <si>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t>Faktor Kapasiti Industri Pembuatan di bawah Tahap Penggunaan - Peratus Sumbangan</t>
  </si>
  <si>
    <t>Factors of Underutilisation of Manufacturing Industry Capacity - Percentage Share</t>
  </si>
  <si>
    <r>
      <t xml:space="preserve">Negeri
</t>
    </r>
    <r>
      <rPr>
        <i/>
        <sz val="32"/>
        <color theme="0"/>
        <rFont val="Arial"/>
        <family val="2"/>
      </rPr>
      <t>State</t>
    </r>
  </si>
  <si>
    <r>
      <rPr>
        <b/>
        <sz val="32"/>
        <color indexed="8"/>
        <rFont val="Arial"/>
        <family val="2"/>
      </rPr>
      <t>Canada ST2 2023 akan diterbitkan pada 8 September 2023</t>
    </r>
    <r>
      <rPr>
        <sz val="32"/>
        <color indexed="8"/>
        <rFont val="Arial"/>
        <family val="2"/>
      </rPr>
      <t xml:space="preserve"> / </t>
    </r>
    <r>
      <rPr>
        <i/>
        <sz val="32"/>
        <color indexed="8"/>
        <rFont val="Arial"/>
        <family val="2"/>
      </rPr>
      <t>Canada Q2 2023 will be released on 8th September 2023</t>
    </r>
  </si>
  <si>
    <t>MAY</t>
  </si>
  <si>
    <t>Apr. 2023</t>
  </si>
  <si>
    <t>May 2023</t>
  </si>
  <si>
    <t>Jun. 2023</t>
  </si>
  <si>
    <t>Q2
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</si>
</sst>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0.5"/>
      <color rgb="FF000000"/>
      <name val="Calibri"/>
      <family val="2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name val="Century Gothic"/>
      <family val="2"/>
    </font>
    <font>
      <sz val="16"/>
      <name val="Century Gothic"/>
      <family val="2"/>
    </font>
    <font>
      <i/>
      <sz val="11"/>
      <color indexed="8"/>
      <name val="Calibri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sz val="36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9"/>
      <color rgb="FFFFFFFF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7030A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FFFFFF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Tahoma"/>
      <family val="2"/>
    </font>
    <font>
      <b/>
      <sz val="10"/>
      <color rgb="FFFF0000"/>
      <name val="Arial"/>
      <family val="2"/>
    </font>
    <font>
      <b/>
      <sz val="72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theme="0"/>
      <name val="Arial"/>
      <family val="2"/>
    </font>
    <font>
      <i/>
      <sz val="11"/>
      <color theme="0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b/>
      <sz val="10"/>
      <color rgb="FFFF0000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AE3F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56F4B"/>
        <bgColor indexed="64"/>
      </patternFill>
    </fill>
    <fill>
      <patternFill patternType="solid">
        <fgColor rgb="FFD6EEF6"/>
        <bgColor indexed="64"/>
      </patternFill>
    </fill>
    <fill>
      <patternFill patternType="solid">
        <fgColor rgb="FFDCFFB9"/>
        <bgColor indexed="64"/>
      </patternFill>
    </fill>
    <fill>
      <patternFill patternType="solid">
        <fgColor rgb="FFE5FFCB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medium">
        <color rgb="FFFFFFFF"/>
      </bottom>
      <diagonal/>
    </border>
    <border>
      <left/>
      <right/>
      <top style="thin">
        <color theme="0"/>
      </top>
      <bottom style="medium">
        <color rgb="FFFFFFFF"/>
      </bottom>
      <diagonal/>
    </border>
    <border>
      <left/>
      <right style="thin">
        <color theme="0"/>
      </right>
      <top style="thin">
        <color theme="0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3">
    <xf numFmtId="0" fontId="0" fillId="0" borderId="0"/>
    <xf numFmtId="0" fontId="2" fillId="0" borderId="0"/>
    <xf numFmtId="43" fontId="1" fillId="0" borderId="0" applyFont="0" applyFill="0" applyBorder="0" applyAlignment="0" applyProtection="0"/>
    <xf numFmtId="37" fontId="3" fillId="0" borderId="0"/>
    <xf numFmtId="43" fontId="1" fillId="0" borderId="0" applyFont="0" applyFill="0" applyBorder="0" applyAlignment="0" applyProtection="0"/>
    <xf numFmtId="166" fontId="1" fillId="0" borderId="0"/>
    <xf numFmtId="37" fontId="4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43" fontId="29" fillId="0" borderId="0" applyFont="0" applyFill="0" applyBorder="0" applyAlignment="0" applyProtection="0"/>
    <xf numFmtId="173" fontId="2" fillId="0" borderId="0"/>
    <xf numFmtId="43" fontId="31" fillId="0" borderId="0" applyFont="0" applyFill="0" applyBorder="0" applyAlignment="0" applyProtection="0"/>
    <xf numFmtId="166" fontId="1" fillId="0" borderId="0"/>
    <xf numFmtId="166" fontId="31" fillId="0" borderId="0"/>
    <xf numFmtId="43" fontId="56" fillId="0" borderId="0" applyFont="0" applyFill="0" applyBorder="0" applyAlignment="0" applyProtection="0">
      <alignment vertical="center"/>
    </xf>
    <xf numFmtId="166" fontId="1" fillId="0" borderId="0"/>
    <xf numFmtId="43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/>
  </cellStyleXfs>
  <cellXfs count="1070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43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4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8" fillId="0" borderId="0" xfId="0" quotePrefix="1" applyFont="1" applyAlignment="1">
      <alignment horizontal="center" vertical="top" wrapText="1"/>
    </xf>
    <xf numFmtId="0" fontId="48" fillId="0" borderId="0" xfId="0" applyFont="1" applyAlignment="1">
      <alignment horizontal="center" vertical="top" wrapText="1"/>
    </xf>
    <xf numFmtId="0" fontId="48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17" fontId="45" fillId="5" borderId="1" xfId="0" applyNumberFormat="1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50" fillId="6" borderId="7" xfId="0" applyFont="1" applyFill="1" applyBorder="1" applyAlignment="1">
      <alignment horizontal="center" vertical="center" wrapText="1"/>
    </xf>
    <xf numFmtId="0" fontId="46" fillId="11" borderId="0" xfId="0" applyFont="1" applyFill="1" applyAlignment="1">
      <alignment horizontal="left"/>
    </xf>
    <xf numFmtId="0" fontId="52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top" wrapText="1"/>
    </xf>
    <xf numFmtId="0" fontId="51" fillId="0" borderId="0" xfId="0" applyFont="1" applyAlignment="1">
      <alignment horizontal="center" vertical="top" wrapText="1"/>
    </xf>
    <xf numFmtId="0" fontId="51" fillId="0" borderId="0" xfId="0" applyFont="1" applyAlignment="1">
      <alignment horizontal="center" vertical="center" wrapText="1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53" fillId="0" borderId="0" xfId="0" applyNumberFormat="1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4" fontId="53" fillId="0" borderId="34" xfId="0" applyNumberFormat="1" applyFont="1" applyBorder="1" applyAlignment="1">
      <alignment horizontal="center" vertical="center"/>
    </xf>
    <xf numFmtId="0" fontId="0" fillId="13" borderId="0" xfId="0" applyFill="1"/>
    <xf numFmtId="0" fontId="45" fillId="14" borderId="41" xfId="0" applyFont="1" applyFill="1" applyBorder="1"/>
    <xf numFmtId="0" fontId="46" fillId="11" borderId="0" xfId="0" applyFont="1" applyFill="1" applyAlignment="1">
      <alignment horizontal="center"/>
    </xf>
    <xf numFmtId="0" fontId="45" fillId="14" borderId="41" xfId="0" applyFont="1" applyFill="1" applyBorder="1" applyAlignment="1">
      <alignment horizontal="center"/>
    </xf>
    <xf numFmtId="174" fontId="0" fillId="0" borderId="0" xfId="0" applyNumberFormat="1" applyAlignment="1">
      <alignment horizontal="center"/>
    </xf>
    <xf numFmtId="174" fontId="0" fillId="0" borderId="0" xfId="0" applyNumberFormat="1"/>
    <xf numFmtId="174" fontId="45" fillId="14" borderId="41" xfId="0" applyNumberFormat="1" applyFont="1" applyFill="1" applyBorder="1" applyAlignment="1">
      <alignment horizontal="center"/>
    </xf>
    <xf numFmtId="0" fontId="57" fillId="0" borderId="0" xfId="0" applyFont="1"/>
    <xf numFmtId="0" fontId="58" fillId="0" borderId="0" xfId="0" applyFont="1" applyAlignment="1">
      <alignment horizontal="left" indent="1"/>
    </xf>
    <xf numFmtId="0" fontId="59" fillId="0" borderId="0" xfId="0" applyFont="1" applyAlignment="1">
      <alignment horizontal="left" indent="1"/>
    </xf>
    <xf numFmtId="0" fontId="60" fillId="0" borderId="0" xfId="0" applyFont="1"/>
    <xf numFmtId="0" fontId="62" fillId="0" borderId="0" xfId="0" applyFont="1"/>
    <xf numFmtId="0" fontId="63" fillId="0" borderId="0" xfId="1" applyFont="1" applyAlignment="1">
      <alignment vertical="top"/>
    </xf>
    <xf numFmtId="0" fontId="63" fillId="0" borderId="0" xfId="1" applyFont="1" applyAlignment="1">
      <alignment horizontal="center" vertical="top" wrapText="1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 wrapText="1"/>
    </xf>
    <xf numFmtId="0" fontId="68" fillId="0" borderId="0" xfId="1" applyFont="1" applyAlignment="1">
      <alignment vertical="center"/>
    </xf>
    <xf numFmtId="0" fontId="62" fillId="0" borderId="0" xfId="0" applyFont="1" applyAlignment="1">
      <alignment vertical="center"/>
    </xf>
    <xf numFmtId="0" fontId="72" fillId="16" borderId="0" xfId="0" applyFont="1" applyFill="1" applyAlignment="1">
      <alignment horizontal="center" vertical="center" wrapText="1"/>
    </xf>
    <xf numFmtId="0" fontId="71" fillId="16" borderId="0" xfId="0" applyFont="1" applyFill="1" applyAlignment="1">
      <alignment horizontal="center" vertical="center"/>
    </xf>
    <xf numFmtId="0" fontId="62" fillId="16" borderId="0" xfId="0" applyFont="1" applyFill="1" applyAlignment="1">
      <alignment vertical="center"/>
    </xf>
    <xf numFmtId="174" fontId="74" fillId="16" borderId="0" xfId="0" applyNumberFormat="1" applyFont="1" applyFill="1" applyAlignment="1">
      <alignment horizontal="center" vertical="top"/>
    </xf>
    <xf numFmtId="0" fontId="62" fillId="0" borderId="0" xfId="0" applyFont="1" applyAlignment="1">
      <alignment vertical="top"/>
    </xf>
    <xf numFmtId="0" fontId="73" fillId="16" borderId="0" xfId="0" applyFont="1" applyFill="1" applyAlignment="1">
      <alignment horizontal="center" vertical="top" wrapText="1"/>
    </xf>
    <xf numFmtId="174" fontId="75" fillId="16" borderId="0" xfId="0" applyNumberFormat="1" applyFont="1" applyFill="1" applyAlignment="1">
      <alignment horizontal="center" vertical="top"/>
    </xf>
    <xf numFmtId="0" fontId="69" fillId="0" borderId="0" xfId="0" applyFont="1" applyAlignment="1">
      <alignment vertical="top"/>
    </xf>
    <xf numFmtId="0" fontId="69" fillId="0" borderId="0" xfId="0" applyFont="1" applyAlignment="1">
      <alignment vertical="center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left" vertical="top" wrapText="1"/>
    </xf>
    <xf numFmtId="0" fontId="80" fillId="0" borderId="0" xfId="0" applyFont="1" applyAlignment="1">
      <alignment horizontal="center" vertical="top"/>
    </xf>
    <xf numFmtId="0" fontId="81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 wrapText="1"/>
    </xf>
    <xf numFmtId="0" fontId="82" fillId="0" borderId="0" xfId="1" applyFont="1" applyAlignment="1">
      <alignment horizontal="center" vertical="top" wrapText="1"/>
    </xf>
    <xf numFmtId="0" fontId="65" fillId="0" borderId="0" xfId="0" applyFont="1"/>
    <xf numFmtId="0" fontId="65" fillId="0" borderId="0" xfId="0" applyFont="1" applyAlignment="1">
      <alignment vertical="top"/>
    </xf>
    <xf numFmtId="0" fontId="69" fillId="0" borderId="0" xfId="1" applyFont="1" applyAlignment="1">
      <alignment vertical="top" wrapText="1"/>
    </xf>
    <xf numFmtId="0" fontId="66" fillId="0" borderId="0" xfId="0" applyFont="1" applyAlignment="1">
      <alignment vertical="center"/>
    </xf>
    <xf numFmtId="0" fontId="62" fillId="10" borderId="0" xfId="0" applyFont="1" applyFill="1" applyAlignment="1">
      <alignment vertical="center"/>
    </xf>
    <xf numFmtId="0" fontId="62" fillId="0" borderId="0" xfId="0" applyFont="1" applyAlignment="1">
      <alignment horizontal="center" vertical="center"/>
    </xf>
    <xf numFmtId="0" fontId="85" fillId="16" borderId="0" xfId="0" applyFont="1" applyFill="1" applyAlignment="1">
      <alignment horizontal="left" vertical="top" wrapText="1"/>
    </xf>
    <xf numFmtId="0" fontId="77" fillId="16" borderId="0" xfId="0" applyFont="1" applyFill="1" applyAlignment="1">
      <alignment vertical="top" wrapText="1"/>
    </xf>
    <xf numFmtId="0" fontId="64" fillId="0" borderId="0" xfId="0" applyFont="1" applyAlignment="1">
      <alignment horizontal="center" vertical="top"/>
    </xf>
    <xf numFmtId="174" fontId="64" fillId="0" borderId="0" xfId="0" applyNumberFormat="1" applyFont="1" applyAlignment="1">
      <alignment horizontal="center" vertical="top" wrapText="1"/>
    </xf>
    <xf numFmtId="0" fontId="88" fillId="0" borderId="0" xfId="0" applyFont="1" applyAlignment="1">
      <alignment vertical="top"/>
    </xf>
    <xf numFmtId="0" fontId="89" fillId="16" borderId="0" xfId="0" applyFont="1" applyFill="1" applyAlignment="1">
      <alignment horizontal="left" vertical="top" wrapText="1"/>
    </xf>
    <xf numFmtId="0" fontId="61" fillId="0" borderId="0" xfId="0" applyFont="1" applyAlignment="1">
      <alignment horizontal="center" vertical="top"/>
    </xf>
    <xf numFmtId="0" fontId="90" fillId="0" borderId="0" xfId="0" applyFont="1" applyAlignment="1">
      <alignment horizontal="left" vertical="top" wrapText="1"/>
    </xf>
    <xf numFmtId="174" fontId="90" fillId="0" borderId="0" xfId="0" applyNumberFormat="1" applyFont="1" applyAlignment="1">
      <alignment horizontal="left" vertical="top" wrapText="1"/>
    </xf>
    <xf numFmtId="174" fontId="62" fillId="0" borderId="0" xfId="0" applyNumberFormat="1" applyFont="1" applyAlignment="1">
      <alignment horizontal="center" vertical="center"/>
    </xf>
    <xf numFmtId="174" fontId="62" fillId="0" borderId="0" xfId="0" applyNumberFormat="1" applyFont="1" applyAlignment="1">
      <alignment vertical="center"/>
    </xf>
    <xf numFmtId="0" fontId="88" fillId="0" borderId="0" xfId="0" applyFont="1" applyAlignment="1">
      <alignment horizontal="right" vertical="top" wrapText="1"/>
    </xf>
    <xf numFmtId="3" fontId="62" fillId="0" borderId="0" xfId="0" applyNumberFormat="1" applyFont="1" applyAlignment="1">
      <alignment horizontal="center" vertical="center"/>
    </xf>
    <xf numFmtId="3" fontId="88" fillId="0" borderId="0" xfId="0" applyNumberFormat="1" applyFont="1" applyAlignment="1">
      <alignment horizontal="center" vertical="top"/>
    </xf>
    <xf numFmtId="3" fontId="88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left" vertical="top" wrapText="1"/>
    </xf>
    <xf numFmtId="0" fontId="68" fillId="0" borderId="0" xfId="1" applyFont="1" applyAlignment="1">
      <alignment vertical="center" wrapText="1"/>
    </xf>
    <xf numFmtId="0" fontId="76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vertical="top"/>
    </xf>
    <xf numFmtId="0" fontId="76" fillId="0" borderId="0" xfId="0" applyFont="1" applyAlignment="1">
      <alignment horizontal="center" vertical="top"/>
    </xf>
    <xf numFmtId="0" fontId="75" fillId="0" borderId="0" xfId="0" applyFont="1" applyAlignment="1">
      <alignment vertical="top"/>
    </xf>
    <xf numFmtId="0" fontId="93" fillId="0" borderId="0" xfId="0" applyFont="1"/>
    <xf numFmtId="0" fontId="93" fillId="0" borderId="0" xfId="0" applyFont="1" applyAlignment="1">
      <alignment horizontal="left"/>
    </xf>
    <xf numFmtId="167" fontId="94" fillId="16" borderId="0" xfId="0" applyNumberFormat="1" applyFont="1" applyFill="1" applyAlignment="1">
      <alignment horizontal="center" vertical="center"/>
    </xf>
    <xf numFmtId="167" fontId="94" fillId="15" borderId="0" xfId="0" applyNumberFormat="1" applyFont="1" applyFill="1" applyAlignment="1">
      <alignment horizontal="center" vertical="center"/>
    </xf>
    <xf numFmtId="167" fontId="96" fillId="16" borderId="0" xfId="0" applyNumberFormat="1" applyFont="1" applyFill="1" applyAlignment="1">
      <alignment horizontal="center" vertical="center"/>
    </xf>
    <xf numFmtId="167" fontId="94" fillId="16" borderId="0" xfId="0" applyNumberFormat="1" applyFont="1" applyFill="1" applyAlignment="1">
      <alignment horizontal="center" vertical="center" wrapText="1"/>
    </xf>
    <xf numFmtId="167" fontId="94" fillId="15" borderId="0" xfId="0" applyNumberFormat="1" applyFont="1" applyFill="1" applyAlignment="1">
      <alignment horizontal="center" vertical="center" wrapText="1"/>
    </xf>
    <xf numFmtId="0" fontId="99" fillId="16" borderId="0" xfId="0" applyFont="1" applyFill="1" applyAlignment="1">
      <alignment horizontal="center" vertical="center"/>
    </xf>
    <xf numFmtId="174" fontId="67" fillId="16" borderId="0" xfId="0" applyNumberFormat="1" applyFont="1" applyFill="1" applyAlignment="1">
      <alignment horizontal="center" vertical="top"/>
    </xf>
    <xf numFmtId="174" fontId="100" fillId="16" borderId="0" xfId="0" applyNumberFormat="1" applyFont="1" applyFill="1" applyAlignment="1">
      <alignment horizontal="center" vertical="top"/>
    </xf>
    <xf numFmtId="174" fontId="67" fillId="16" borderId="44" xfId="0" applyNumberFormat="1" applyFont="1" applyFill="1" applyBorder="1" applyAlignment="1">
      <alignment horizontal="center" vertical="center"/>
    </xf>
    <xf numFmtId="0" fontId="101" fillId="16" borderId="0" xfId="0" applyFont="1" applyFill="1" applyAlignment="1">
      <alignment horizontal="center" vertical="center" wrapText="1"/>
    </xf>
    <xf numFmtId="0" fontId="102" fillId="0" borderId="0" xfId="0" applyFont="1" applyAlignment="1">
      <alignment vertical="center"/>
    </xf>
    <xf numFmtId="0" fontId="92" fillId="0" borderId="0" xfId="1" applyFont="1" applyAlignment="1">
      <alignment vertical="center"/>
    </xf>
    <xf numFmtId="0" fontId="92" fillId="0" borderId="0" xfId="1" applyFont="1" applyAlignment="1">
      <alignment vertical="center" wrapText="1"/>
    </xf>
    <xf numFmtId="166" fontId="76" fillId="0" borderId="0" xfId="21" applyFont="1" applyAlignment="1">
      <alignment vertical="center"/>
    </xf>
    <xf numFmtId="167" fontId="76" fillId="0" borderId="0" xfId="21" applyNumberFormat="1" applyFont="1" applyAlignment="1">
      <alignment vertical="center"/>
    </xf>
    <xf numFmtId="2" fontId="76" fillId="0" borderId="0" xfId="21" applyNumberFormat="1" applyFont="1" applyAlignment="1">
      <alignment horizontal="center" vertical="center"/>
    </xf>
    <xf numFmtId="0" fontId="73" fillId="0" borderId="0" xfId="1" applyFont="1" applyAlignment="1">
      <alignment vertical="top" wrapText="1"/>
    </xf>
    <xf numFmtId="0" fontId="73" fillId="0" borderId="0" xfId="0" applyFont="1" applyAlignment="1">
      <alignment vertical="center"/>
    </xf>
    <xf numFmtId="0" fontId="77" fillId="0" borderId="0" xfId="1" applyFont="1" applyAlignment="1">
      <alignment vertical="top"/>
    </xf>
    <xf numFmtId="0" fontId="77" fillId="0" borderId="0" xfId="1" applyFont="1" applyAlignment="1">
      <alignment vertical="top" wrapText="1"/>
    </xf>
    <xf numFmtId="167" fontId="85" fillId="0" borderId="0" xfId="21" applyNumberFormat="1" applyFont="1" applyAlignment="1">
      <alignment horizontal="center" vertical="center" wrapText="1"/>
    </xf>
    <xf numFmtId="166" fontId="85" fillId="0" borderId="0" xfId="21" applyFont="1" applyAlignment="1">
      <alignment horizontal="center" vertical="center" wrapText="1"/>
    </xf>
    <xf numFmtId="166" fontId="84" fillId="0" borderId="0" xfId="21" applyFont="1" applyAlignment="1">
      <alignment horizontal="center" vertical="center" wrapText="1"/>
    </xf>
    <xf numFmtId="166" fontId="105" fillId="0" borderId="0" xfId="21" quotePrefix="1" applyFont="1" applyAlignment="1">
      <alignment horizontal="center" vertical="center" wrapText="1"/>
    </xf>
    <xf numFmtId="166" fontId="105" fillId="0" borderId="0" xfId="21" applyFont="1" applyAlignment="1">
      <alignment horizontal="center" vertical="center" wrapText="1"/>
    </xf>
    <xf numFmtId="166" fontId="76" fillId="0" borderId="0" xfId="21" applyFont="1"/>
    <xf numFmtId="0" fontId="71" fillId="16" borderId="0" xfId="0" applyFont="1" applyFill="1" applyAlignment="1">
      <alignment horizontal="center" vertical="center" wrapText="1"/>
    </xf>
    <xf numFmtId="2" fontId="71" fillId="16" borderId="0" xfId="21" applyNumberFormat="1" applyFont="1" applyFill="1" applyAlignment="1">
      <alignment horizontal="center" vertical="center" wrapText="1"/>
    </xf>
    <xf numFmtId="166" fontId="71" fillId="16" borderId="0" xfId="21" applyFont="1" applyFill="1" applyAlignment="1">
      <alignment horizontal="center" vertical="center" wrapText="1"/>
    </xf>
    <xf numFmtId="166" fontId="71" fillId="16" borderId="0" xfId="21" quotePrefix="1" applyFont="1" applyFill="1" applyAlignment="1">
      <alignment horizontal="center" vertical="center" wrapText="1"/>
    </xf>
    <xf numFmtId="1" fontId="71" fillId="16" borderId="0" xfId="21" quotePrefix="1" applyNumberFormat="1" applyFont="1" applyFill="1" applyAlignment="1">
      <alignment horizontal="center" vertical="center" wrapText="1"/>
    </xf>
    <xf numFmtId="166" fontId="76" fillId="16" borderId="0" xfId="21" applyFont="1" applyFill="1"/>
    <xf numFmtId="166" fontId="105" fillId="16" borderId="0" xfId="21" applyFont="1" applyFill="1" applyAlignment="1">
      <alignment horizontal="center" vertical="top" wrapText="1"/>
    </xf>
    <xf numFmtId="167" fontId="105" fillId="16" borderId="0" xfId="21" applyNumberFormat="1" applyFont="1" applyFill="1" applyAlignment="1">
      <alignment horizontal="center" vertical="top" wrapText="1"/>
    </xf>
    <xf numFmtId="2" fontId="105" fillId="16" borderId="0" xfId="20" applyNumberFormat="1" applyFont="1" applyFill="1" applyBorder="1" applyAlignment="1">
      <alignment horizontal="center" vertical="top" wrapText="1"/>
    </xf>
    <xf numFmtId="49" fontId="105" fillId="16" borderId="0" xfId="21" applyNumberFormat="1" applyFont="1" applyFill="1" applyAlignment="1">
      <alignment horizontal="center" vertical="top" wrapText="1"/>
    </xf>
    <xf numFmtId="169" fontId="105" fillId="16" borderId="0" xfId="20" applyNumberFormat="1" applyFont="1" applyFill="1" applyBorder="1" applyAlignment="1">
      <alignment horizontal="center" vertical="top" wrapText="1"/>
    </xf>
    <xf numFmtId="167" fontId="107" fillId="16" borderId="0" xfId="21" applyNumberFormat="1" applyFont="1" applyFill="1" applyAlignment="1">
      <alignment horizontal="center" vertical="top" wrapText="1"/>
    </xf>
    <xf numFmtId="165" fontId="84" fillId="16" borderId="0" xfId="20" applyNumberFormat="1" applyFont="1" applyFill="1" applyBorder="1" applyAlignment="1">
      <alignment horizontal="center" vertical="top"/>
    </xf>
    <xf numFmtId="166" fontId="84" fillId="16" borderId="0" xfId="21" applyFont="1" applyFill="1" applyAlignment="1">
      <alignment horizontal="left" vertical="top" wrapText="1"/>
    </xf>
    <xf numFmtId="169" fontId="84" fillId="16" borderId="0" xfId="20" applyNumberFormat="1" applyFont="1" applyFill="1" applyBorder="1" applyAlignment="1">
      <alignment horizontal="center" vertical="top" wrapText="1"/>
    </xf>
    <xf numFmtId="166" fontId="84" fillId="0" borderId="0" xfId="21" applyFont="1" applyAlignment="1">
      <alignment vertical="center"/>
    </xf>
    <xf numFmtId="167" fontId="84" fillId="16" borderId="0" xfId="20" applyNumberFormat="1" applyFont="1" applyFill="1" applyBorder="1" applyAlignment="1">
      <alignment horizontal="center" vertical="top" wrapText="1"/>
    </xf>
    <xf numFmtId="176" fontId="74" fillId="0" borderId="0" xfId="21" applyNumberFormat="1" applyFont="1" applyAlignment="1">
      <alignment horizontal="center"/>
    </xf>
    <xf numFmtId="177" fontId="74" fillId="0" borderId="0" xfId="20" applyNumberFormat="1" applyFont="1" applyFill="1" applyAlignment="1">
      <alignment horizontal="center"/>
    </xf>
    <xf numFmtId="166" fontId="84" fillId="16" borderId="0" xfId="21" quotePrefix="1" applyFont="1" applyFill="1" applyAlignment="1">
      <alignment horizontal="center" vertical="top" wrapText="1"/>
    </xf>
    <xf numFmtId="167" fontId="105" fillId="16" borderId="0" xfId="20" applyNumberFormat="1" applyFont="1" applyFill="1" applyBorder="1" applyAlignment="1">
      <alignment horizontal="center" vertical="top"/>
    </xf>
    <xf numFmtId="49" fontId="105" fillId="16" borderId="0" xfId="21" applyNumberFormat="1" applyFont="1" applyFill="1" applyAlignment="1">
      <alignment horizontal="center" vertical="top"/>
    </xf>
    <xf numFmtId="176" fontId="73" fillId="0" borderId="0" xfId="21" applyNumberFormat="1" applyFont="1" applyAlignment="1">
      <alignment horizontal="center"/>
    </xf>
    <xf numFmtId="177" fontId="75" fillId="0" borderId="0" xfId="22" applyNumberFormat="1" applyFont="1" applyAlignment="1">
      <alignment horizontal="left"/>
    </xf>
    <xf numFmtId="169" fontId="74" fillId="16" borderId="0" xfId="20" applyNumberFormat="1" applyFont="1" applyFill="1" applyBorder="1" applyAlignment="1">
      <alignment horizontal="center" vertical="top" wrapText="1"/>
    </xf>
    <xf numFmtId="167" fontId="74" fillId="0" borderId="0" xfId="21" applyNumberFormat="1" applyFont="1" applyAlignment="1">
      <alignment horizontal="center"/>
    </xf>
    <xf numFmtId="175" fontId="76" fillId="0" borderId="0" xfId="4" applyNumberFormat="1" applyFont="1" applyFill="1" applyAlignment="1">
      <alignment vertical="center"/>
    </xf>
    <xf numFmtId="167" fontId="84" fillId="0" borderId="0" xfId="21" applyNumberFormat="1" applyFont="1" applyAlignment="1">
      <alignment horizontal="center" vertical="center" wrapText="1"/>
    </xf>
    <xf numFmtId="167" fontId="84" fillId="0" borderId="0" xfId="20" applyNumberFormat="1" applyFont="1" applyFill="1" applyBorder="1" applyAlignment="1">
      <alignment horizontal="center" vertical="center"/>
    </xf>
    <xf numFmtId="168" fontId="76" fillId="0" borderId="0" xfId="20" applyNumberFormat="1" applyFont="1" applyFill="1" applyAlignment="1">
      <alignment vertical="center"/>
    </xf>
    <xf numFmtId="43" fontId="76" fillId="0" borderId="0" xfId="20" applyFont="1" applyFill="1" applyAlignment="1">
      <alignment vertical="center"/>
    </xf>
    <xf numFmtId="0" fontId="109" fillId="0" borderId="0" xfId="0" applyFont="1"/>
    <xf numFmtId="17" fontId="110" fillId="5" borderId="1" xfId="0" applyNumberFormat="1" applyFont="1" applyFill="1" applyBorder="1" applyAlignment="1">
      <alignment horizontal="center"/>
    </xf>
    <xf numFmtId="174" fontId="109" fillId="0" borderId="0" xfId="0" applyNumberFormat="1" applyFont="1"/>
    <xf numFmtId="0" fontId="68" fillId="0" borderId="0" xfId="1" applyFont="1" applyAlignment="1">
      <alignment horizontal="center" vertical="top" wrapText="1"/>
    </xf>
    <xf numFmtId="0" fontId="67" fillId="0" borderId="0" xfId="1" applyFont="1" applyAlignment="1">
      <alignment horizontal="center" vertical="top" wrapText="1"/>
    </xf>
    <xf numFmtId="0" fontId="58" fillId="16" borderId="0" xfId="0" applyFont="1" applyFill="1" applyAlignment="1">
      <alignment horizontal="left" indent="1"/>
    </xf>
    <xf numFmtId="174" fontId="75" fillId="16" borderId="0" xfId="0" applyNumberFormat="1" applyFont="1" applyFill="1" applyAlignment="1">
      <alignment horizontal="center"/>
    </xf>
    <xf numFmtId="174" fontId="100" fillId="16" borderId="0" xfId="0" applyNumberFormat="1" applyFont="1" applyFill="1" applyAlignment="1">
      <alignment horizontal="center"/>
    </xf>
    <xf numFmtId="174" fontId="74" fillId="16" borderId="0" xfId="0" applyNumberFormat="1" applyFont="1" applyFill="1" applyAlignment="1">
      <alignment horizontal="center"/>
    </xf>
    <xf numFmtId="0" fontId="79" fillId="0" borderId="0" xfId="0" applyFont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80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62" fillId="0" borderId="43" xfId="0" applyFont="1" applyBorder="1" applyAlignment="1">
      <alignment horizontal="center" vertical="center"/>
    </xf>
    <xf numFmtId="166" fontId="76" fillId="0" borderId="0" xfId="21" applyFont="1" applyAlignment="1">
      <alignment vertical="center" wrapText="1"/>
    </xf>
    <xf numFmtId="168" fontId="76" fillId="0" borderId="0" xfId="20" applyNumberFormat="1" applyFont="1" applyFill="1" applyAlignment="1">
      <alignment vertical="center" wrapText="1"/>
    </xf>
    <xf numFmtId="167" fontId="76" fillId="0" borderId="0" xfId="21" applyNumberFormat="1" applyFont="1" applyAlignment="1">
      <alignment vertical="center" wrapText="1"/>
    </xf>
    <xf numFmtId="175" fontId="76" fillId="0" borderId="0" xfId="4" applyNumberFormat="1" applyFont="1" applyFill="1" applyAlignment="1">
      <alignment vertical="center" wrapText="1"/>
    </xf>
    <xf numFmtId="43" fontId="76" fillId="0" borderId="0" xfId="20" applyFont="1" applyFill="1" applyAlignment="1">
      <alignment vertical="center" wrapText="1"/>
    </xf>
    <xf numFmtId="0" fontId="62" fillId="18" borderId="0" xfId="0" applyFont="1" applyFill="1" applyAlignment="1">
      <alignment vertical="center"/>
    </xf>
    <xf numFmtId="0" fontId="71" fillId="18" borderId="0" xfId="0" applyFont="1" applyFill="1" applyAlignment="1">
      <alignment horizontal="center" vertical="center"/>
    </xf>
    <xf numFmtId="0" fontId="76" fillId="18" borderId="0" xfId="0" applyFont="1" applyFill="1" applyAlignment="1">
      <alignment vertical="center"/>
    </xf>
    <xf numFmtId="0" fontId="57" fillId="18" borderId="0" xfId="0" applyFont="1" applyFill="1"/>
    <xf numFmtId="0" fontId="83" fillId="18" borderId="0" xfId="0" applyFont="1" applyFill="1" applyAlignment="1">
      <alignment horizontal="center" vertical="center"/>
    </xf>
    <xf numFmtId="166" fontId="76" fillId="18" borderId="0" xfId="21" applyFont="1" applyFill="1"/>
    <xf numFmtId="166" fontId="76" fillId="18" borderId="0" xfId="21" applyFont="1" applyFill="1" applyAlignment="1">
      <alignment vertical="top"/>
    </xf>
    <xf numFmtId="0" fontId="93" fillId="18" borderId="0" xfId="0" applyFont="1" applyFill="1"/>
    <xf numFmtId="167" fontId="84" fillId="16" borderId="0" xfId="20" applyNumberFormat="1" applyFont="1" applyFill="1" applyBorder="1" applyAlignment="1">
      <alignment horizontal="center" vertical="center"/>
    </xf>
    <xf numFmtId="166" fontId="106" fillId="16" borderId="0" xfId="21" applyFont="1" applyFill="1" applyAlignment="1">
      <alignment horizontal="left" vertical="top"/>
    </xf>
    <xf numFmtId="166" fontId="105" fillId="16" borderId="0" xfId="21" applyFont="1" applyFill="1" applyAlignment="1">
      <alignment horizontal="left" wrapText="1"/>
    </xf>
    <xf numFmtId="166" fontId="106" fillId="16" borderId="0" xfId="21" applyFont="1" applyFill="1" applyAlignment="1">
      <alignment horizontal="left" vertical="top" wrapText="1"/>
    </xf>
    <xf numFmtId="166" fontId="105" fillId="16" borderId="0" xfId="21" applyFont="1" applyFill="1" applyAlignment="1">
      <alignment horizontal="left" vertical="top" wrapText="1"/>
    </xf>
    <xf numFmtId="0" fontId="76" fillId="16" borderId="0" xfId="0" applyFont="1" applyFill="1" applyAlignment="1">
      <alignment horizontal="center" wrapText="1"/>
    </xf>
    <xf numFmtId="0" fontId="76" fillId="16" borderId="0" xfId="0" applyFont="1" applyFill="1" applyAlignment="1">
      <alignment horizontal="center" vertical="top" wrapText="1"/>
    </xf>
    <xf numFmtId="0" fontId="65" fillId="16" borderId="0" xfId="0" applyFont="1" applyFill="1"/>
    <xf numFmtId="0" fontId="65" fillId="16" borderId="0" xfId="0" applyFont="1" applyFill="1" applyAlignment="1">
      <alignment vertical="top"/>
    </xf>
    <xf numFmtId="0" fontId="60" fillId="16" borderId="0" xfId="0" applyFont="1" applyFill="1" applyAlignment="1">
      <alignment vertical="center"/>
    </xf>
    <xf numFmtId="0" fontId="66" fillId="16" borderId="0" xfId="0" applyFont="1" applyFill="1" applyAlignment="1">
      <alignment vertical="center"/>
    </xf>
    <xf numFmtId="0" fontId="62" fillId="16" borderId="0" xfId="0" applyFont="1" applyFill="1" applyAlignment="1">
      <alignment vertical="top"/>
    </xf>
    <xf numFmtId="0" fontId="60" fillId="16" borderId="0" xfId="0" applyFont="1" applyFill="1" applyAlignment="1">
      <alignment horizontal="center" vertical="center"/>
    </xf>
    <xf numFmtId="0" fontId="73" fillId="16" borderId="0" xfId="0" quotePrefix="1" applyFont="1" applyFill="1" applyAlignment="1">
      <alignment horizontal="center" wrapText="1"/>
    </xf>
    <xf numFmtId="0" fontId="73" fillId="16" borderId="0" xfId="0" quotePrefix="1" applyFont="1" applyFill="1" applyAlignment="1">
      <alignment horizontal="center" vertical="top" wrapText="1"/>
    </xf>
    <xf numFmtId="0" fontId="69" fillId="16" borderId="0" xfId="0" applyFont="1" applyFill="1" applyAlignment="1">
      <alignment vertical="center"/>
    </xf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top"/>
    </xf>
    <xf numFmtId="0" fontId="83" fillId="16" borderId="0" xfId="0" applyFont="1" applyFill="1" applyAlignment="1">
      <alignment horizontal="center" vertical="top" wrapText="1"/>
    </xf>
    <xf numFmtId="0" fontId="83" fillId="16" borderId="0" xfId="0" applyFont="1" applyFill="1" applyAlignment="1">
      <alignment horizontal="center" vertical="center" wrapText="1"/>
    </xf>
    <xf numFmtId="0" fontId="83" fillId="16" borderId="0" xfId="0" applyFont="1" applyFill="1" applyAlignment="1">
      <alignment horizontal="center" vertical="center"/>
    </xf>
    <xf numFmtId="0" fontId="85" fillId="16" borderId="0" xfId="0" applyFont="1" applyFill="1" applyAlignment="1">
      <alignment horizontal="left" vertical="top"/>
    </xf>
    <xf numFmtId="0" fontId="84" fillId="16" borderId="0" xfId="0" applyFont="1" applyFill="1" applyAlignment="1">
      <alignment horizontal="center" vertical="top" wrapText="1"/>
    </xf>
    <xf numFmtId="0" fontId="84" fillId="16" borderId="0" xfId="0" applyFont="1" applyFill="1" applyAlignment="1">
      <alignment horizontal="left" vertical="top" wrapText="1"/>
    </xf>
    <xf numFmtId="174" fontId="84" fillId="16" borderId="0" xfId="0" applyNumberFormat="1" applyFont="1" applyFill="1" applyAlignment="1">
      <alignment horizontal="center" vertical="top" wrapText="1"/>
    </xf>
    <xf numFmtId="0" fontId="84" fillId="16" borderId="0" xfId="0" applyFont="1" applyFill="1" applyAlignment="1">
      <alignment horizontal="center" vertical="top"/>
    </xf>
    <xf numFmtId="0" fontId="86" fillId="16" borderId="0" xfId="0" applyFont="1" applyFill="1" applyAlignment="1">
      <alignment horizontal="left" vertical="top" wrapText="1"/>
    </xf>
    <xf numFmtId="0" fontId="87" fillId="16" borderId="0" xfId="0" applyFont="1" applyFill="1" applyAlignment="1">
      <alignment horizontal="left" vertical="top" wrapText="1"/>
    </xf>
    <xf numFmtId="174" fontId="103" fillId="16" borderId="0" xfId="0" applyNumberFormat="1" applyFont="1" applyFill="1" applyAlignment="1">
      <alignment horizontal="center" vertical="top" wrapText="1"/>
    </xf>
    <xf numFmtId="0" fontId="84" fillId="16" borderId="0" xfId="0" applyFont="1" applyFill="1" applyAlignment="1">
      <alignment vertical="top" wrapText="1"/>
    </xf>
    <xf numFmtId="0" fontId="85" fillId="16" borderId="0" xfId="0" applyFont="1" applyFill="1" applyAlignment="1">
      <alignment vertical="top" wrapText="1"/>
    </xf>
    <xf numFmtId="0" fontId="75" fillId="16" borderId="0" xfId="0" applyFont="1" applyFill="1" applyAlignment="1">
      <alignment horizontal="center" vertical="top" wrapText="1"/>
    </xf>
    <xf numFmtId="0" fontId="75" fillId="16" borderId="0" xfId="0" applyFont="1" applyFill="1" applyAlignment="1">
      <alignment vertical="top" wrapText="1"/>
    </xf>
    <xf numFmtId="0" fontId="89" fillId="16" borderId="0" xfId="0" applyFont="1" applyFill="1" applyAlignment="1">
      <alignment vertical="top" wrapText="1"/>
    </xf>
    <xf numFmtId="0" fontId="84" fillId="16" borderId="42" xfId="0" applyFont="1" applyFill="1" applyBorder="1" applyAlignment="1">
      <alignment horizontal="center" vertical="top" wrapText="1"/>
    </xf>
    <xf numFmtId="174" fontId="84" fillId="16" borderId="42" xfId="0" applyNumberFormat="1" applyFont="1" applyFill="1" applyBorder="1" applyAlignment="1">
      <alignment horizontal="center" vertical="top" wrapText="1"/>
    </xf>
    <xf numFmtId="0" fontId="74" fillId="16" borderId="45" xfId="0" applyFont="1" applyFill="1" applyBorder="1" applyAlignment="1">
      <alignment vertical="center"/>
    </xf>
    <xf numFmtId="0" fontId="74" fillId="16" borderId="45" xfId="0" applyFont="1" applyFill="1" applyBorder="1" applyAlignment="1">
      <alignment horizontal="left" vertical="center" wrapText="1"/>
    </xf>
    <xf numFmtId="174" fontId="74" fillId="16" borderId="45" xfId="0" applyNumberFormat="1" applyFont="1" applyFill="1" applyBorder="1" applyAlignment="1">
      <alignment horizontal="center" vertical="center"/>
    </xf>
    <xf numFmtId="174" fontId="84" fillId="16" borderId="42" xfId="0" applyNumberFormat="1" applyFont="1" applyFill="1" applyBorder="1" applyAlignment="1">
      <alignment vertical="top" wrapText="1"/>
    </xf>
    <xf numFmtId="2" fontId="105" fillId="16" borderId="0" xfId="20" applyNumberFormat="1" applyFont="1" applyFill="1" applyBorder="1" applyAlignment="1">
      <alignment horizontal="center" wrapText="1"/>
    </xf>
    <xf numFmtId="49" fontId="105" fillId="16" borderId="0" xfId="21" applyNumberFormat="1" applyFont="1" applyFill="1" applyAlignment="1">
      <alignment horizontal="center" wrapText="1"/>
    </xf>
    <xf numFmtId="2" fontId="84" fillId="16" borderId="0" xfId="20" applyNumberFormat="1" applyFont="1" applyFill="1" applyBorder="1" applyAlignment="1">
      <alignment horizontal="center"/>
    </xf>
    <xf numFmtId="49" fontId="84" fillId="16" borderId="0" xfId="21" applyNumberFormat="1" applyFont="1" applyFill="1" applyAlignment="1">
      <alignment horizontal="center"/>
    </xf>
    <xf numFmtId="49" fontId="84" fillId="16" borderId="0" xfId="21" applyNumberFormat="1" applyFont="1" applyFill="1" applyAlignment="1">
      <alignment horizontal="center" wrapText="1"/>
    </xf>
    <xf numFmtId="2" fontId="105" fillId="16" borderId="0" xfId="20" applyNumberFormat="1" applyFont="1" applyFill="1" applyBorder="1" applyAlignment="1">
      <alignment horizontal="center"/>
    </xf>
    <xf numFmtId="49" fontId="105" fillId="16" borderId="0" xfId="21" applyNumberFormat="1" applyFont="1" applyFill="1" applyAlignment="1">
      <alignment horizontal="center"/>
    </xf>
    <xf numFmtId="0" fontId="84" fillId="16" borderId="0" xfId="21" applyNumberFormat="1" applyFont="1" applyFill="1" applyAlignment="1">
      <alignment horizontal="center"/>
    </xf>
    <xf numFmtId="165" fontId="84" fillId="16" borderId="0" xfId="20" applyNumberFormat="1" applyFont="1" applyFill="1" applyBorder="1" applyAlignment="1">
      <alignment horizontal="center"/>
    </xf>
    <xf numFmtId="166" fontId="84" fillId="16" borderId="0" xfId="21" quotePrefix="1" applyFont="1" applyFill="1" applyAlignment="1">
      <alignment horizontal="center" wrapText="1"/>
    </xf>
    <xf numFmtId="167" fontId="84" fillId="16" borderId="0" xfId="20" applyNumberFormat="1" applyFont="1" applyFill="1" applyBorder="1" applyAlignment="1">
      <alignment horizontal="center"/>
    </xf>
    <xf numFmtId="166" fontId="105" fillId="16" borderId="0" xfId="21" applyFont="1" applyFill="1" applyAlignment="1">
      <alignment horizontal="center"/>
    </xf>
    <xf numFmtId="166" fontId="105" fillId="16" borderId="0" xfId="21" applyFont="1" applyFill="1" applyAlignment="1">
      <alignment horizontal="center" wrapText="1"/>
    </xf>
    <xf numFmtId="167" fontId="105" fillId="16" borderId="0" xfId="21" applyNumberFormat="1" applyFont="1" applyFill="1" applyAlignment="1">
      <alignment horizontal="center" wrapText="1"/>
    </xf>
    <xf numFmtId="169" fontId="105" fillId="16" borderId="0" xfId="20" applyNumberFormat="1" applyFont="1" applyFill="1" applyBorder="1" applyAlignment="1">
      <alignment horizontal="center" wrapText="1"/>
    </xf>
    <xf numFmtId="167" fontId="105" fillId="0" borderId="0" xfId="21" applyNumberFormat="1" applyFont="1" applyAlignment="1">
      <alignment horizontal="center" wrapText="1"/>
    </xf>
    <xf numFmtId="166" fontId="105" fillId="0" borderId="0" xfId="21" applyFont="1" applyAlignment="1">
      <alignment horizontal="center" wrapText="1"/>
    </xf>
    <xf numFmtId="166" fontId="105" fillId="0" borderId="0" xfId="21" applyFont="1" applyAlignment="1">
      <alignment horizontal="center"/>
    </xf>
    <xf numFmtId="166" fontId="105" fillId="16" borderId="0" xfId="21" quotePrefix="1" applyFont="1" applyFill="1" applyAlignment="1">
      <alignment horizontal="center" vertical="top" wrapText="1"/>
    </xf>
    <xf numFmtId="166" fontId="105" fillId="0" borderId="0" xfId="21" applyFont="1" applyAlignment="1">
      <alignment vertical="top" wrapText="1" shrinkToFit="1"/>
    </xf>
    <xf numFmtId="166" fontId="84" fillId="0" borderId="0" xfId="21" applyFont="1" applyAlignment="1">
      <alignment horizontal="center" vertical="top" wrapText="1"/>
    </xf>
    <xf numFmtId="166" fontId="105" fillId="0" borderId="0" xfId="21" applyFont="1" applyAlignment="1">
      <alignment wrapText="1" shrinkToFit="1"/>
    </xf>
    <xf numFmtId="166" fontId="84" fillId="0" borderId="0" xfId="21" applyFont="1" applyAlignment="1">
      <alignment horizontal="center" wrapText="1"/>
    </xf>
    <xf numFmtId="166" fontId="84" fillId="16" borderId="0" xfId="21" applyFont="1" applyFill="1" applyAlignment="1">
      <alignment horizontal="left" wrapText="1"/>
    </xf>
    <xf numFmtId="169" fontId="84" fillId="16" borderId="0" xfId="20" applyNumberFormat="1" applyFont="1" applyFill="1" applyBorder="1" applyAlignment="1">
      <alignment horizontal="center" wrapText="1"/>
    </xf>
    <xf numFmtId="166" fontId="85" fillId="0" borderId="0" xfId="21" applyFont="1" applyAlignment="1">
      <alignment wrapText="1"/>
    </xf>
    <xf numFmtId="166" fontId="84" fillId="0" borderId="0" xfId="21" applyFont="1"/>
    <xf numFmtId="167" fontId="84" fillId="16" borderId="0" xfId="20" applyNumberFormat="1" applyFont="1" applyFill="1" applyBorder="1" applyAlignment="1">
      <alignment horizontal="center" vertical="top"/>
    </xf>
    <xf numFmtId="2" fontId="84" fillId="16" borderId="0" xfId="20" applyNumberFormat="1" applyFont="1" applyFill="1" applyBorder="1" applyAlignment="1">
      <alignment horizontal="center" vertical="top"/>
    </xf>
    <xf numFmtId="49" fontId="84" fillId="16" borderId="0" xfId="21" applyNumberFormat="1" applyFont="1" applyFill="1" applyAlignment="1">
      <alignment horizontal="center" vertical="top"/>
    </xf>
    <xf numFmtId="166" fontId="85" fillId="16" borderId="0" xfId="21" applyFont="1" applyFill="1" applyAlignment="1">
      <alignment horizontal="left" vertical="top" wrapText="1"/>
    </xf>
    <xf numFmtId="166" fontId="85" fillId="0" borderId="0" xfId="21" applyFont="1" applyAlignment="1">
      <alignment vertical="top" wrapText="1"/>
    </xf>
    <xf numFmtId="166" fontId="84" fillId="0" borderId="0" xfId="21" applyFont="1" applyAlignment="1">
      <alignment vertical="top"/>
    </xf>
    <xf numFmtId="167" fontId="105" fillId="0" borderId="0" xfId="21" applyNumberFormat="1" applyFont="1" applyAlignment="1">
      <alignment horizontal="center" vertical="top" wrapText="1"/>
    </xf>
    <xf numFmtId="176" fontId="74" fillId="0" borderId="0" xfId="21" applyNumberFormat="1" applyFont="1" applyAlignment="1">
      <alignment horizontal="center" vertical="top"/>
    </xf>
    <xf numFmtId="177" fontId="74" fillId="0" borderId="0" xfId="20" applyNumberFormat="1" applyFont="1" applyFill="1" applyAlignment="1">
      <alignment horizontal="center" vertical="top"/>
    </xf>
    <xf numFmtId="49" fontId="84" fillId="16" borderId="0" xfId="21" applyNumberFormat="1" applyFont="1" applyFill="1" applyAlignment="1">
      <alignment horizontal="center" vertical="top" wrapText="1"/>
    </xf>
    <xf numFmtId="167" fontId="84" fillId="0" borderId="0" xfId="21" applyNumberFormat="1" applyFont="1"/>
    <xf numFmtId="2" fontId="105" fillId="16" borderId="0" xfId="20" applyNumberFormat="1" applyFont="1" applyFill="1" applyBorder="1" applyAlignment="1">
      <alignment horizontal="center" vertical="top"/>
    </xf>
    <xf numFmtId="176" fontId="73" fillId="0" borderId="0" xfId="21" applyNumberFormat="1" applyFont="1" applyAlignment="1">
      <alignment horizontal="center" vertical="top"/>
    </xf>
    <xf numFmtId="167" fontId="84" fillId="0" borderId="0" xfId="21" applyNumberFormat="1" applyFont="1" applyAlignment="1">
      <alignment vertical="top"/>
    </xf>
    <xf numFmtId="177" fontId="74" fillId="0" borderId="0" xfId="21" applyNumberFormat="1" applyFont="1" applyAlignment="1">
      <alignment vertical="top"/>
    </xf>
    <xf numFmtId="177" fontId="75" fillId="0" borderId="0" xfId="22" applyNumberFormat="1" applyFont="1" applyAlignment="1">
      <alignment horizontal="left" vertical="top"/>
    </xf>
    <xf numFmtId="167" fontId="105" fillId="16" borderId="0" xfId="21" applyNumberFormat="1" applyFont="1" applyFill="1" applyAlignment="1">
      <alignment horizontal="center" vertical="top"/>
    </xf>
    <xf numFmtId="169" fontId="74" fillId="16" borderId="0" xfId="20" applyNumberFormat="1" applyFont="1" applyFill="1" applyBorder="1" applyAlignment="1">
      <alignment horizontal="center" wrapText="1"/>
    </xf>
    <xf numFmtId="166" fontId="105" fillId="16" borderId="0" xfId="21" applyFont="1" applyFill="1" applyAlignment="1">
      <alignment vertical="top" wrapText="1"/>
    </xf>
    <xf numFmtId="166" fontId="105" fillId="16" borderId="0" xfId="21" applyFont="1" applyFill="1" applyAlignment="1">
      <alignment horizontal="center" vertical="top"/>
    </xf>
    <xf numFmtId="167" fontId="112" fillId="0" borderId="0" xfId="25" applyNumberFormat="1" applyFont="1" applyFill="1" applyBorder="1" applyAlignment="1">
      <alignment horizontal="center" wrapText="1"/>
    </xf>
    <xf numFmtId="167" fontId="113" fillId="0" borderId="0" xfId="25" applyNumberFormat="1" applyFont="1" applyFill="1" applyBorder="1" applyAlignment="1">
      <alignment horizontal="center" wrapText="1"/>
    </xf>
    <xf numFmtId="169" fontId="114" fillId="0" borderId="0" xfId="25" applyNumberFormat="1" applyFont="1" applyFill="1" applyBorder="1" applyAlignment="1">
      <alignment horizontal="center" wrapText="1"/>
    </xf>
    <xf numFmtId="169" fontId="115" fillId="0" borderId="0" xfId="25" applyNumberFormat="1" applyFont="1" applyFill="1" applyBorder="1" applyAlignment="1">
      <alignment horizontal="center" wrapText="1"/>
    </xf>
    <xf numFmtId="175" fontId="76" fillId="0" borderId="0" xfId="4" applyNumberFormat="1" applyFont="1" applyFill="1" applyAlignment="1"/>
    <xf numFmtId="167" fontId="84" fillId="0" borderId="0" xfId="21" applyNumberFormat="1" applyFont="1" applyAlignment="1">
      <alignment horizontal="center" wrapText="1"/>
    </xf>
    <xf numFmtId="167" fontId="113" fillId="0" borderId="0" xfId="25" applyNumberFormat="1" applyFont="1" applyFill="1" applyBorder="1" applyAlignment="1">
      <alignment horizontal="center" vertical="top" wrapText="1"/>
    </xf>
    <xf numFmtId="169" fontId="114" fillId="0" borderId="0" xfId="25" applyNumberFormat="1" applyFont="1" applyFill="1" applyBorder="1" applyAlignment="1">
      <alignment horizontal="center" vertical="top" wrapText="1"/>
    </xf>
    <xf numFmtId="167" fontId="112" fillId="0" borderId="0" xfId="25" applyNumberFormat="1" applyFont="1" applyFill="1" applyBorder="1" applyAlignment="1">
      <alignment horizontal="center" vertical="top" wrapText="1"/>
    </xf>
    <xf numFmtId="169" fontId="112" fillId="0" borderId="0" xfId="25" applyNumberFormat="1" applyFont="1" applyFill="1" applyBorder="1" applyAlignment="1">
      <alignment horizontal="center" vertical="top" wrapText="1"/>
    </xf>
    <xf numFmtId="175" fontId="76" fillId="0" borderId="0" xfId="4" applyNumberFormat="1" applyFont="1" applyFill="1" applyAlignment="1">
      <alignment vertical="top"/>
    </xf>
    <xf numFmtId="167" fontId="84" fillId="0" borderId="0" xfId="21" applyNumberFormat="1" applyFont="1" applyAlignment="1">
      <alignment horizontal="center" vertical="top" wrapText="1"/>
    </xf>
    <xf numFmtId="165" fontId="84" fillId="16" borderId="42" xfId="20" applyNumberFormat="1" applyFont="1" applyFill="1" applyBorder="1" applyAlignment="1">
      <alignment horizontal="center" vertical="center"/>
    </xf>
    <xf numFmtId="167" fontId="84" fillId="16" borderId="42" xfId="20" applyNumberFormat="1" applyFont="1" applyFill="1" applyBorder="1" applyAlignment="1">
      <alignment horizontal="center" vertical="center"/>
    </xf>
    <xf numFmtId="2" fontId="84" fillId="16" borderId="42" xfId="20" applyNumberFormat="1" applyFont="1" applyFill="1" applyBorder="1" applyAlignment="1">
      <alignment horizontal="center" vertical="center"/>
    </xf>
    <xf numFmtId="49" fontId="84" fillId="16" borderId="42" xfId="21" applyNumberFormat="1" applyFont="1" applyFill="1" applyBorder="1" applyAlignment="1">
      <alignment horizontal="center" vertical="center"/>
    </xf>
    <xf numFmtId="166" fontId="84" fillId="16" borderId="42" xfId="21" applyFont="1" applyFill="1" applyBorder="1" applyAlignment="1">
      <alignment horizontal="left" vertical="center" wrapText="1"/>
    </xf>
    <xf numFmtId="169" fontId="84" fillId="16" borderId="42" xfId="20" applyNumberFormat="1" applyFont="1" applyFill="1" applyBorder="1" applyAlignment="1">
      <alignment horizontal="center" vertical="center" wrapText="1"/>
    </xf>
    <xf numFmtId="167" fontId="115" fillId="0" borderId="0" xfId="25" applyNumberFormat="1" applyFont="1" applyFill="1" applyBorder="1" applyAlignment="1">
      <alignment horizontal="center" wrapText="1"/>
    </xf>
    <xf numFmtId="177" fontId="74" fillId="0" borderId="0" xfId="21" applyNumberFormat="1" applyFont="1"/>
    <xf numFmtId="169" fontId="112" fillId="0" borderId="0" xfId="25" applyNumberFormat="1" applyFont="1" applyFill="1" applyBorder="1" applyAlignment="1">
      <alignment horizontal="center" wrapText="1"/>
    </xf>
    <xf numFmtId="176" fontId="74" fillId="0" borderId="0" xfId="21" applyNumberFormat="1" applyFont="1"/>
    <xf numFmtId="168" fontId="84" fillId="0" borderId="0" xfId="20" applyNumberFormat="1" applyFont="1" applyFill="1" applyAlignment="1"/>
    <xf numFmtId="175" fontId="76" fillId="0" borderId="0" xfId="4" applyNumberFormat="1" applyFont="1" applyFill="1" applyBorder="1" applyAlignment="1"/>
    <xf numFmtId="166" fontId="85" fillId="16" borderId="0" xfId="21" applyFont="1" applyFill="1" applyAlignment="1">
      <alignment horizontal="left" vertical="top"/>
    </xf>
    <xf numFmtId="169" fontId="115" fillId="0" borderId="0" xfId="25" applyNumberFormat="1" applyFont="1" applyFill="1" applyBorder="1" applyAlignment="1">
      <alignment horizontal="center" vertical="top" wrapText="1"/>
    </xf>
    <xf numFmtId="167" fontId="115" fillId="0" borderId="0" xfId="25" applyNumberFormat="1" applyFont="1" applyFill="1" applyBorder="1" applyAlignment="1">
      <alignment horizontal="center" vertical="top" wrapText="1"/>
    </xf>
    <xf numFmtId="167" fontId="113" fillId="0" borderId="42" xfId="25" applyNumberFormat="1" applyFont="1" applyFill="1" applyBorder="1" applyAlignment="1">
      <alignment horizontal="center" vertical="top" wrapText="1"/>
    </xf>
    <xf numFmtId="167" fontId="74" fillId="0" borderId="0" xfId="21" applyNumberFormat="1" applyFont="1" applyAlignment="1">
      <alignment horizontal="center" vertical="top"/>
    </xf>
    <xf numFmtId="176" fontId="74" fillId="0" borderId="0" xfId="21" applyNumberFormat="1" applyFont="1" applyAlignment="1">
      <alignment vertical="top"/>
    </xf>
    <xf numFmtId="168" fontId="84" fillId="0" borderId="0" xfId="20" applyNumberFormat="1" applyFont="1" applyFill="1" applyAlignment="1">
      <alignment vertical="top"/>
    </xf>
    <xf numFmtId="176" fontId="108" fillId="0" borderId="0" xfId="21" applyNumberFormat="1" applyFont="1" applyAlignment="1">
      <alignment horizontal="center" vertical="top"/>
    </xf>
    <xf numFmtId="0" fontId="84" fillId="16" borderId="0" xfId="21" applyNumberFormat="1" applyFont="1" applyFill="1" applyAlignment="1">
      <alignment horizontal="center" vertical="top"/>
    </xf>
    <xf numFmtId="175" fontId="76" fillId="0" borderId="0" xfId="4" applyNumberFormat="1" applyFont="1" applyFill="1" applyBorder="1" applyAlignment="1">
      <alignment vertical="top"/>
    </xf>
    <xf numFmtId="166" fontId="76" fillId="0" borderId="0" xfId="21" applyFont="1" applyAlignment="1">
      <alignment vertical="top"/>
    </xf>
    <xf numFmtId="169" fontId="115" fillId="0" borderId="42" xfId="25" applyNumberFormat="1" applyFont="1" applyFill="1" applyBorder="1" applyAlignment="1">
      <alignment horizontal="center" vertical="top" wrapText="1"/>
    </xf>
    <xf numFmtId="167" fontId="84" fillId="16" borderId="0" xfId="20" applyNumberFormat="1" applyFont="1" applyFill="1" applyBorder="1" applyAlignment="1">
      <alignment horizontal="center" wrapText="1"/>
    </xf>
    <xf numFmtId="0" fontId="105" fillId="16" borderId="0" xfId="21" quotePrefix="1" applyNumberFormat="1" applyFont="1" applyFill="1" applyAlignment="1">
      <alignment horizontal="center" vertical="top" wrapText="1"/>
    </xf>
    <xf numFmtId="175" fontId="76" fillId="16" borderId="0" xfId="4" applyNumberFormat="1" applyFont="1" applyFill="1" applyAlignment="1">
      <alignment vertical="center"/>
    </xf>
    <xf numFmtId="166" fontId="76" fillId="16" borderId="0" xfId="21" applyFont="1" applyFill="1" applyAlignment="1">
      <alignment vertical="center"/>
    </xf>
    <xf numFmtId="2" fontId="76" fillId="16" borderId="0" xfId="21" applyNumberFormat="1" applyFont="1" applyFill="1" applyAlignment="1">
      <alignment horizontal="center" vertical="center"/>
    </xf>
    <xf numFmtId="166" fontId="76" fillId="16" borderId="0" xfId="21" applyFont="1" applyFill="1" applyAlignment="1">
      <alignment vertical="center" wrapText="1"/>
    </xf>
    <xf numFmtId="166" fontId="89" fillId="16" borderId="0" xfId="24" applyFont="1" applyFill="1" applyAlignment="1">
      <alignment horizontal="left" vertical="top" wrapText="1"/>
    </xf>
    <xf numFmtId="166" fontId="76" fillId="0" borderId="0" xfId="21" applyFont="1" applyAlignment="1">
      <alignment horizontal="center"/>
    </xf>
    <xf numFmtId="0" fontId="71" fillId="16" borderId="0" xfId="0" applyFont="1" applyFill="1" applyAlignment="1">
      <alignment horizontal="center" wrapText="1"/>
    </xf>
    <xf numFmtId="2" fontId="71" fillId="16" borderId="0" xfId="21" applyNumberFormat="1" applyFont="1" applyFill="1" applyAlignment="1">
      <alignment horizontal="center" wrapText="1"/>
    </xf>
    <xf numFmtId="166" fontId="71" fillId="16" borderId="0" xfId="21" applyFont="1" applyFill="1" applyAlignment="1">
      <alignment horizontal="center" wrapText="1"/>
    </xf>
    <xf numFmtId="166" fontId="105" fillId="0" borderId="0" xfId="21" applyFont="1" applyAlignment="1">
      <alignment horizontal="center" vertical="top" wrapText="1"/>
    </xf>
    <xf numFmtId="166" fontId="105" fillId="0" borderId="0" xfId="21" applyFont="1" applyAlignment="1">
      <alignment horizontal="center" vertical="top"/>
    </xf>
    <xf numFmtId="169" fontId="84" fillId="16" borderId="42" xfId="20" applyNumberFormat="1" applyFont="1" applyFill="1" applyBorder="1" applyAlignment="1">
      <alignment horizontal="center" wrapText="1"/>
    </xf>
    <xf numFmtId="166" fontId="84" fillId="16" borderId="0" xfId="21" applyFont="1" applyFill="1" applyAlignment="1">
      <alignment vertical="top" wrapText="1"/>
    </xf>
    <xf numFmtId="169" fontId="84" fillId="16" borderId="0" xfId="20" applyNumberFormat="1" applyFont="1" applyFill="1" applyBorder="1" applyAlignment="1">
      <alignment vertical="top" wrapText="1"/>
    </xf>
    <xf numFmtId="166" fontId="84" fillId="0" borderId="0" xfId="21" applyFont="1" applyAlignment="1">
      <alignment vertical="top" wrapText="1"/>
    </xf>
    <xf numFmtId="169" fontId="105" fillId="16" borderId="0" xfId="20" applyNumberFormat="1" applyFont="1" applyFill="1" applyBorder="1" applyAlignment="1">
      <alignment vertical="top" wrapText="1"/>
    </xf>
    <xf numFmtId="169" fontId="84" fillId="0" borderId="42" xfId="20" applyNumberFormat="1" applyFont="1" applyFill="1" applyBorder="1" applyAlignment="1">
      <alignment horizontal="center" wrapText="1"/>
    </xf>
    <xf numFmtId="166" fontId="71" fillId="18" borderId="0" xfId="21" applyFont="1" applyFill="1" applyAlignment="1">
      <alignment horizontal="center" vertical="center" wrapText="1"/>
    </xf>
    <xf numFmtId="166" fontId="105" fillId="16" borderId="0" xfId="21" applyFont="1" applyFill="1"/>
    <xf numFmtId="167" fontId="73" fillId="16" borderId="0" xfId="0" applyNumberFormat="1" applyFont="1" applyFill="1" applyAlignment="1">
      <alignment horizontal="center"/>
    </xf>
    <xf numFmtId="167" fontId="73" fillId="16" borderId="0" xfId="0" applyNumberFormat="1" applyFont="1" applyFill="1" applyAlignment="1">
      <alignment horizontal="center" vertical="top"/>
    </xf>
    <xf numFmtId="166" fontId="105" fillId="16" borderId="0" xfId="21" quotePrefix="1" applyFont="1" applyFill="1" applyAlignment="1">
      <alignment horizontal="center" wrapText="1"/>
    </xf>
    <xf numFmtId="166" fontId="116" fillId="16" borderId="0" xfId="21" applyFont="1" applyFill="1" applyAlignment="1">
      <alignment vertical="top"/>
    </xf>
    <xf numFmtId="167" fontId="76" fillId="16" borderId="0" xfId="0" applyNumberFormat="1" applyFont="1" applyFill="1" applyAlignment="1">
      <alignment horizontal="center"/>
    </xf>
    <xf numFmtId="166" fontId="84" fillId="16" borderId="0" xfId="21" applyFont="1" applyFill="1" applyAlignment="1">
      <alignment vertical="top"/>
    </xf>
    <xf numFmtId="167" fontId="0" fillId="16" borderId="0" xfId="0" applyNumberFormat="1" applyFill="1" applyAlignment="1">
      <alignment vertical="top"/>
    </xf>
    <xf numFmtId="167" fontId="76" fillId="16" borderId="0" xfId="0" applyNumberFormat="1" applyFont="1" applyFill="1" applyAlignment="1">
      <alignment horizontal="center" vertical="top"/>
    </xf>
    <xf numFmtId="166" fontId="84" fillId="16" borderId="0" xfId="21" applyFont="1" applyFill="1" applyAlignment="1">
      <alignment horizontal="center" vertical="top" wrapText="1"/>
    </xf>
    <xf numFmtId="166" fontId="87" fillId="0" borderId="0" xfId="21" applyFont="1" applyAlignment="1">
      <alignment horizontal="left" vertical="top"/>
    </xf>
    <xf numFmtId="167" fontId="0" fillId="16" borderId="0" xfId="0" applyNumberFormat="1" applyFill="1" applyAlignment="1">
      <alignment horizontal="center" vertical="top"/>
    </xf>
    <xf numFmtId="167" fontId="84" fillId="16" borderId="0" xfId="20" quotePrefix="1" applyNumberFormat="1" applyFont="1" applyFill="1" applyBorder="1" applyAlignment="1">
      <alignment horizontal="center"/>
    </xf>
    <xf numFmtId="167" fontId="0" fillId="16" borderId="47" xfId="0" applyNumberFormat="1" applyFill="1" applyBorder="1" applyAlignment="1">
      <alignment horizontal="center" vertical="top"/>
    </xf>
    <xf numFmtId="167" fontId="76" fillId="16" borderId="47" xfId="0" applyNumberFormat="1" applyFont="1" applyFill="1" applyBorder="1" applyAlignment="1">
      <alignment horizontal="center"/>
    </xf>
    <xf numFmtId="167" fontId="76" fillId="16" borderId="48" xfId="0" applyNumberFormat="1" applyFont="1" applyFill="1" applyBorder="1" applyAlignment="1">
      <alignment horizontal="center"/>
    </xf>
    <xf numFmtId="167" fontId="76" fillId="16" borderId="49" xfId="0" applyNumberFormat="1" applyFont="1" applyFill="1" applyBorder="1" applyAlignment="1">
      <alignment horizontal="center"/>
    </xf>
    <xf numFmtId="167" fontId="76" fillId="16" borderId="50" xfId="0" applyNumberFormat="1" applyFont="1" applyFill="1" applyBorder="1" applyAlignment="1">
      <alignment horizontal="center"/>
    </xf>
    <xf numFmtId="166" fontId="105" fillId="16" borderId="51" xfId="21" applyFont="1" applyFill="1" applyBorder="1" applyAlignment="1">
      <alignment wrapText="1"/>
    </xf>
    <xf numFmtId="166" fontId="106" fillId="16" borderId="50" xfId="21" applyFont="1" applyFill="1" applyBorder="1" applyAlignment="1">
      <alignment horizontal="left" vertical="top" wrapText="1"/>
    </xf>
    <xf numFmtId="167" fontId="84" fillId="16" borderId="0" xfId="20" quotePrefix="1" applyNumberFormat="1" applyFont="1" applyFill="1" applyBorder="1" applyAlignment="1">
      <alignment horizontal="center" vertical="top"/>
    </xf>
    <xf numFmtId="166" fontId="85" fillId="0" borderId="0" xfId="21" applyFont="1" applyAlignment="1">
      <alignment horizontal="left" vertical="top" wrapText="1"/>
    </xf>
    <xf numFmtId="176" fontId="108" fillId="0" borderId="0" xfId="21" applyNumberFormat="1" applyFont="1" applyAlignment="1">
      <alignment horizontal="center"/>
    </xf>
    <xf numFmtId="166" fontId="84" fillId="16" borderId="0" xfId="21" applyFont="1" applyFill="1" applyAlignment="1">
      <alignment horizontal="left"/>
    </xf>
    <xf numFmtId="169" fontId="84" fillId="16" borderId="42" xfId="20" applyNumberFormat="1" applyFont="1" applyFill="1" applyBorder="1" applyAlignment="1">
      <alignment horizontal="center" vertical="top" wrapText="1"/>
    </xf>
    <xf numFmtId="167" fontId="84" fillId="16" borderId="0" xfId="21" applyNumberFormat="1" applyFont="1" applyFill="1" applyAlignment="1">
      <alignment horizontal="center" vertical="center" wrapText="1"/>
    </xf>
    <xf numFmtId="169" fontId="75" fillId="16" borderId="0" xfId="20" applyNumberFormat="1" applyFont="1" applyFill="1" applyBorder="1" applyAlignment="1">
      <alignment horizontal="center" vertical="top" wrapText="1"/>
    </xf>
    <xf numFmtId="166" fontId="84" fillId="16" borderId="0" xfId="21" applyFont="1" applyFill="1" applyAlignment="1">
      <alignment vertical="center"/>
    </xf>
    <xf numFmtId="169" fontId="84" fillId="16" borderId="0" xfId="20" applyNumberFormat="1" applyFont="1" applyFill="1" applyBorder="1" applyAlignment="1">
      <alignment vertical="center" wrapText="1"/>
    </xf>
    <xf numFmtId="166" fontId="76" fillId="19" borderId="0" xfId="21" applyFont="1" applyFill="1" applyAlignment="1">
      <alignment vertical="center"/>
    </xf>
    <xf numFmtId="166" fontId="76" fillId="15" borderId="0" xfId="21" applyFont="1" applyFill="1" applyAlignment="1">
      <alignment vertical="center"/>
    </xf>
    <xf numFmtId="0" fontId="73" fillId="16" borderId="0" xfId="1" applyFont="1" applyFill="1" applyAlignment="1">
      <alignment vertical="top" wrapText="1"/>
    </xf>
    <xf numFmtId="166" fontId="85" fillId="0" borderId="0" xfId="21" applyFont="1" applyAlignment="1">
      <alignment vertical="center" wrapText="1"/>
    </xf>
    <xf numFmtId="0" fontId="77" fillId="16" borderId="0" xfId="1" applyFont="1" applyFill="1" applyAlignment="1">
      <alignment vertical="top" wrapText="1"/>
    </xf>
    <xf numFmtId="169" fontId="84" fillId="16" borderId="0" xfId="21" applyNumberFormat="1" applyFont="1" applyFill="1" applyAlignment="1">
      <alignment horizontal="center" vertical="top" wrapText="1"/>
    </xf>
    <xf numFmtId="169" fontId="84" fillId="16" borderId="0" xfId="21" applyNumberFormat="1" applyFont="1" applyFill="1" applyAlignment="1">
      <alignment vertical="top"/>
    </xf>
    <xf numFmtId="169" fontId="75" fillId="16" borderId="0" xfId="20" applyNumberFormat="1" applyFont="1" applyFill="1" applyBorder="1" applyAlignment="1">
      <alignment horizontal="center" wrapText="1"/>
    </xf>
    <xf numFmtId="169" fontId="84" fillId="16" borderId="52" xfId="20" applyNumberFormat="1" applyFont="1" applyFill="1" applyBorder="1" applyAlignment="1">
      <alignment vertical="center" wrapText="1"/>
    </xf>
    <xf numFmtId="169" fontId="84" fillId="16" borderId="52" xfId="20" applyNumberFormat="1" applyFont="1" applyFill="1" applyBorder="1" applyAlignment="1">
      <alignment horizontal="center" vertical="top" wrapText="1"/>
    </xf>
    <xf numFmtId="2" fontId="76" fillId="0" borderId="0" xfId="21" applyNumberFormat="1" applyFont="1" applyAlignment="1">
      <alignment vertical="center"/>
    </xf>
    <xf numFmtId="167" fontId="76" fillId="0" borderId="0" xfId="20" applyNumberFormat="1" applyFont="1" applyFill="1" applyAlignment="1">
      <alignment vertical="center"/>
    </xf>
    <xf numFmtId="0" fontId="95" fillId="16" borderId="0" xfId="0" applyFont="1" applyFill="1" applyAlignment="1">
      <alignment horizontal="left" vertical="top" wrapText="1"/>
    </xf>
    <xf numFmtId="0" fontId="95" fillId="16" borderId="0" xfId="0" applyFont="1" applyFill="1" applyAlignment="1">
      <alignment vertical="top" wrapText="1"/>
    </xf>
    <xf numFmtId="0" fontId="96" fillId="16" borderId="0" xfId="0" applyFont="1" applyFill="1" applyAlignment="1">
      <alignment horizontal="left"/>
    </xf>
    <xf numFmtId="0" fontId="96" fillId="16" borderId="0" xfId="0" applyFont="1" applyFill="1"/>
    <xf numFmtId="0" fontId="74" fillId="16" borderId="0" xfId="0" applyFont="1" applyFill="1" applyAlignment="1">
      <alignment horizontal="left" vertical="center" wrapText="1"/>
    </xf>
    <xf numFmtId="0" fontId="84" fillId="16" borderId="0" xfId="0" applyFont="1" applyFill="1" applyAlignment="1">
      <alignment horizontal="left" vertical="center"/>
    </xf>
    <xf numFmtId="167" fontId="84" fillId="16" borderId="0" xfId="0" applyNumberFormat="1" applyFont="1" applyFill="1" applyAlignment="1">
      <alignment horizontal="center" vertical="center"/>
    </xf>
    <xf numFmtId="0" fontId="93" fillId="0" borderId="0" xfId="0" applyFont="1" applyAlignment="1">
      <alignment vertical="center"/>
    </xf>
    <xf numFmtId="0" fontId="92" fillId="0" borderId="0" xfId="1" applyFont="1" applyAlignment="1">
      <alignment horizontal="left" vertical="center" wrapText="1"/>
    </xf>
    <xf numFmtId="0" fontId="82" fillId="16" borderId="0" xfId="1" applyFont="1" applyFill="1" applyAlignment="1">
      <alignment horizontal="center" vertical="top" wrapText="1"/>
    </xf>
    <xf numFmtId="0" fontId="69" fillId="16" borderId="0" xfId="1" applyFont="1" applyFill="1" applyAlignment="1">
      <alignment vertical="top" wrapText="1"/>
    </xf>
    <xf numFmtId="0" fontId="82" fillId="16" borderId="0" xfId="1" applyFont="1" applyFill="1" applyAlignment="1">
      <alignment vertical="top" wrapText="1"/>
    </xf>
    <xf numFmtId="0" fontId="92" fillId="16" borderId="0" xfId="1" applyFont="1" applyFill="1" applyAlignment="1">
      <alignment vertical="center"/>
    </xf>
    <xf numFmtId="0" fontId="68" fillId="16" borderId="0" xfId="1" applyFont="1" applyFill="1" applyAlignment="1">
      <alignment vertical="center"/>
    </xf>
    <xf numFmtId="0" fontId="68" fillId="16" borderId="0" xfId="1" applyFont="1" applyFill="1" applyAlignment="1">
      <alignment vertical="center" wrapText="1"/>
    </xf>
    <xf numFmtId="0" fontId="92" fillId="16" borderId="0" xfId="1" applyFont="1" applyFill="1" applyAlignment="1">
      <alignment vertical="center" wrapText="1"/>
    </xf>
    <xf numFmtId="0" fontId="92" fillId="16" borderId="0" xfId="1" applyFont="1" applyFill="1" applyAlignment="1">
      <alignment horizontal="left" vertical="center" wrapText="1"/>
    </xf>
    <xf numFmtId="0" fontId="91" fillId="0" borderId="0" xfId="0" applyFont="1" applyAlignment="1">
      <alignment vertical="center"/>
    </xf>
    <xf numFmtId="0" fontId="68" fillId="0" borderId="0" xfId="1" applyFont="1" applyAlignment="1">
      <alignment vertical="top" wrapText="1"/>
    </xf>
    <xf numFmtId="0" fontId="76" fillId="16" borderId="0" xfId="0" applyFont="1" applyFill="1" applyAlignment="1">
      <alignment vertical="top" wrapText="1"/>
    </xf>
    <xf numFmtId="0" fontId="76" fillId="0" borderId="0" xfId="0" quotePrefix="1" applyFont="1" applyAlignment="1">
      <alignment vertical="top"/>
    </xf>
    <xf numFmtId="167" fontId="76" fillId="16" borderId="0" xfId="21" applyNumberFormat="1" applyFont="1" applyFill="1" applyAlignment="1">
      <alignment vertical="center"/>
    </xf>
    <xf numFmtId="0" fontId="59" fillId="16" borderId="0" xfId="0" applyFont="1" applyFill="1" applyAlignment="1">
      <alignment horizontal="left" indent="1"/>
    </xf>
    <xf numFmtId="0" fontId="60" fillId="16" borderId="0" xfId="0" applyFont="1" applyFill="1"/>
    <xf numFmtId="0" fontId="57" fillId="16" borderId="0" xfId="0" applyFont="1" applyFill="1"/>
    <xf numFmtId="0" fontId="63" fillId="16" borderId="0" xfId="1" applyFont="1" applyFill="1" applyAlignment="1">
      <alignment horizontal="center" vertical="top" wrapText="1"/>
    </xf>
    <xf numFmtId="0" fontId="63" fillId="16" borderId="0" xfId="1" applyFont="1" applyFill="1" applyAlignment="1">
      <alignment vertical="top"/>
    </xf>
    <xf numFmtId="0" fontId="62" fillId="16" borderId="0" xfId="0" applyFont="1" applyFill="1"/>
    <xf numFmtId="0" fontId="73" fillId="16" borderId="0" xfId="0" applyFont="1" applyFill="1" applyAlignment="1">
      <alignment vertical="center"/>
    </xf>
    <xf numFmtId="0" fontId="77" fillId="16" borderId="0" xfId="1" applyFont="1" applyFill="1" applyAlignment="1">
      <alignment vertical="top"/>
    </xf>
    <xf numFmtId="167" fontId="85" fillId="16" borderId="0" xfId="21" applyNumberFormat="1" applyFont="1" applyFill="1" applyAlignment="1">
      <alignment horizontal="center" vertical="center" wrapText="1"/>
    </xf>
    <xf numFmtId="2" fontId="85" fillId="16" borderId="0" xfId="21" applyNumberFormat="1" applyFont="1" applyFill="1" applyAlignment="1">
      <alignment horizontal="center" vertical="center" wrapText="1"/>
    </xf>
    <xf numFmtId="166" fontId="85" fillId="16" borderId="0" xfId="21" applyFont="1" applyFill="1" applyAlignment="1">
      <alignment horizontal="center" vertical="center" wrapText="1"/>
    </xf>
    <xf numFmtId="166" fontId="84" fillId="16" borderId="0" xfId="21" applyFont="1" applyFill="1" applyAlignment="1">
      <alignment horizontal="center" vertical="center" wrapText="1"/>
    </xf>
    <xf numFmtId="166" fontId="105" fillId="16" borderId="0" xfId="21" quotePrefix="1" applyFont="1" applyFill="1" applyAlignment="1">
      <alignment horizontal="center" vertical="center" wrapText="1"/>
    </xf>
    <xf numFmtId="0" fontId="118" fillId="20" borderId="53" xfId="0" applyFont="1" applyFill="1" applyBorder="1" applyAlignment="1">
      <alignment horizontal="center" vertical="center" wrapText="1" readingOrder="1"/>
    </xf>
    <xf numFmtId="0" fontId="118" fillId="20" borderId="0" xfId="0" applyFont="1" applyFill="1" applyAlignment="1">
      <alignment horizontal="center" vertical="center" wrapText="1" readingOrder="1"/>
    </xf>
    <xf numFmtId="0" fontId="118" fillId="20" borderId="55" xfId="0" applyFont="1" applyFill="1" applyBorder="1" applyAlignment="1">
      <alignment horizontal="center" vertical="center" wrapText="1" readingOrder="1"/>
    </xf>
    <xf numFmtId="0" fontId="118" fillId="20" borderId="59" xfId="0" applyFont="1" applyFill="1" applyBorder="1" applyAlignment="1">
      <alignment horizontal="center" vertical="center" wrapText="1" readingOrder="1"/>
    </xf>
    <xf numFmtId="0" fontId="118" fillId="20" borderId="60" xfId="0" applyFont="1" applyFill="1" applyBorder="1" applyAlignment="1">
      <alignment horizontal="center" vertical="center" wrapText="1" readingOrder="1"/>
    </xf>
    <xf numFmtId="0" fontId="119" fillId="0" borderId="0" xfId="0" applyFont="1" applyAlignment="1">
      <alignment horizontal="center"/>
    </xf>
    <xf numFmtId="0" fontId="120" fillId="21" borderId="60" xfId="0" applyFont="1" applyFill="1" applyBorder="1" applyAlignment="1">
      <alignment horizontal="center" vertical="center" wrapText="1" readingOrder="1"/>
    </xf>
    <xf numFmtId="2" fontId="121" fillId="21" borderId="60" xfId="0" applyNumberFormat="1" applyFont="1" applyFill="1" applyBorder="1" applyAlignment="1">
      <alignment horizontal="center" vertical="center" wrapText="1" readingOrder="1"/>
    </xf>
    <xf numFmtId="167" fontId="121" fillId="21" borderId="60" xfId="0" applyNumberFormat="1" applyFont="1" applyFill="1" applyBorder="1" applyAlignment="1">
      <alignment horizontal="center" vertical="center" wrapText="1" readingOrder="1"/>
    </xf>
    <xf numFmtId="167" fontId="121" fillId="21" borderId="0" xfId="0" applyNumberFormat="1" applyFont="1" applyFill="1" applyAlignment="1">
      <alignment horizontal="center" vertical="center" wrapText="1" readingOrder="1"/>
    </xf>
    <xf numFmtId="167" fontId="122" fillId="21" borderId="0" xfId="0" applyNumberFormat="1" applyFont="1" applyFill="1" applyAlignment="1">
      <alignment horizontal="center" vertical="center" wrapText="1" readingOrder="1"/>
    </xf>
    <xf numFmtId="0" fontId="120" fillId="22" borderId="60" xfId="0" applyFont="1" applyFill="1" applyBorder="1" applyAlignment="1">
      <alignment horizontal="center" vertical="center" wrapText="1" readingOrder="1"/>
    </xf>
    <xf numFmtId="2" fontId="123" fillId="22" borderId="60" xfId="0" applyNumberFormat="1" applyFont="1" applyFill="1" applyBorder="1" applyAlignment="1">
      <alignment horizontal="center" vertical="center" wrapText="1" readingOrder="1"/>
    </xf>
    <xf numFmtId="167" fontId="123" fillId="22" borderId="60" xfId="0" applyNumberFormat="1" applyFont="1" applyFill="1" applyBorder="1" applyAlignment="1">
      <alignment horizontal="center" vertical="center" wrapText="1" readingOrder="1"/>
    </xf>
    <xf numFmtId="167" fontId="123" fillId="22" borderId="0" xfId="0" applyNumberFormat="1" applyFont="1" applyFill="1" applyAlignment="1">
      <alignment horizontal="center" vertical="center" wrapText="1" readingOrder="1"/>
    </xf>
    <xf numFmtId="2" fontId="123" fillId="21" borderId="60" xfId="0" applyNumberFormat="1" applyFont="1" applyFill="1" applyBorder="1" applyAlignment="1">
      <alignment horizontal="center" vertical="center" wrapText="1" readingOrder="1"/>
    </xf>
    <xf numFmtId="167" fontId="123" fillId="21" borderId="60" xfId="0" applyNumberFormat="1" applyFont="1" applyFill="1" applyBorder="1" applyAlignment="1">
      <alignment horizontal="center" vertical="center" wrapText="1" readingOrder="1"/>
    </xf>
    <xf numFmtId="167" fontId="123" fillId="21" borderId="0" xfId="0" applyNumberFormat="1" applyFont="1" applyFill="1" applyAlignment="1">
      <alignment horizontal="center" vertical="center" wrapText="1" readingOrder="1"/>
    </xf>
    <xf numFmtId="0" fontId="120" fillId="23" borderId="60" xfId="0" applyFont="1" applyFill="1" applyBorder="1" applyAlignment="1">
      <alignment horizontal="center" vertical="center" wrapText="1" readingOrder="1"/>
    </xf>
    <xf numFmtId="2" fontId="123" fillId="23" borderId="60" xfId="0" applyNumberFormat="1" applyFont="1" applyFill="1" applyBorder="1" applyAlignment="1">
      <alignment horizontal="center" vertical="center" wrapText="1" readingOrder="1"/>
    </xf>
    <xf numFmtId="167" fontId="123" fillId="23" borderId="60" xfId="0" applyNumberFormat="1" applyFont="1" applyFill="1" applyBorder="1" applyAlignment="1">
      <alignment horizontal="center" vertical="center" wrapText="1" readingOrder="1"/>
    </xf>
    <xf numFmtId="167" fontId="123" fillId="23" borderId="0" xfId="0" applyNumberFormat="1" applyFont="1" applyFill="1" applyAlignment="1">
      <alignment horizontal="center" vertical="center" wrapText="1" readingOrder="1"/>
    </xf>
    <xf numFmtId="0" fontId="124" fillId="21" borderId="60" xfId="0" applyFont="1" applyFill="1" applyBorder="1" applyAlignment="1">
      <alignment horizontal="center" vertical="center" wrapText="1" readingOrder="1"/>
    </xf>
    <xf numFmtId="167" fontId="124" fillId="21" borderId="60" xfId="0" applyNumberFormat="1" applyFont="1" applyFill="1" applyBorder="1" applyAlignment="1">
      <alignment horizontal="center" vertical="center" wrapText="1" readingOrder="1"/>
    </xf>
    <xf numFmtId="167" fontId="124" fillId="21" borderId="0" xfId="0" applyNumberFormat="1" applyFont="1" applyFill="1" applyAlignment="1">
      <alignment horizontal="center" vertical="center" wrapText="1" readingOrder="1"/>
    </xf>
    <xf numFmtId="0" fontId="128" fillId="0" borderId="0" xfId="0" applyFont="1"/>
    <xf numFmtId="0" fontId="2" fillId="24" borderId="59" xfId="0" applyFont="1" applyFill="1" applyBorder="1" applyAlignment="1">
      <alignment horizontal="center" vertical="center" wrapText="1" readingOrder="1"/>
    </xf>
    <xf numFmtId="167" fontId="2" fillId="24" borderId="65" xfId="0" applyNumberFormat="1" applyFont="1" applyFill="1" applyBorder="1" applyAlignment="1">
      <alignment horizontal="center" wrapText="1" readingOrder="1"/>
    </xf>
    <xf numFmtId="167" fontId="2" fillId="24" borderId="66" xfId="0" applyNumberFormat="1" applyFont="1" applyFill="1" applyBorder="1" applyAlignment="1">
      <alignment horizontal="center" wrapText="1" readingOrder="1"/>
    </xf>
    <xf numFmtId="0" fontId="45" fillId="0" borderId="0" xfId="0" applyFont="1" applyAlignment="1">
      <alignment horizontal="center" vertical="center"/>
    </xf>
    <xf numFmtId="0" fontId="129" fillId="25" borderId="60" xfId="0" applyFont="1" applyFill="1" applyBorder="1" applyAlignment="1">
      <alignment horizontal="center" vertical="center" wrapText="1" readingOrder="1"/>
    </xf>
    <xf numFmtId="167" fontId="129" fillId="26" borderId="53" xfId="0" applyNumberFormat="1" applyFont="1" applyFill="1" applyBorder="1" applyAlignment="1">
      <alignment horizontal="center" vertical="center" wrapText="1" readingOrder="1"/>
    </xf>
    <xf numFmtId="167" fontId="129" fillId="25" borderId="53" xfId="0" applyNumberFormat="1" applyFont="1" applyFill="1" applyBorder="1" applyAlignment="1">
      <alignment horizontal="center" vertical="center" wrapText="1" readingOrder="1"/>
    </xf>
    <xf numFmtId="167" fontId="129" fillId="25" borderId="67" xfId="0" applyNumberFormat="1" applyFont="1" applyFill="1" applyBorder="1" applyAlignment="1">
      <alignment horizontal="center" vertical="center" wrapText="1" readingOrder="1"/>
    </xf>
    <xf numFmtId="167" fontId="129" fillId="25" borderId="66" xfId="0" applyNumberFormat="1" applyFont="1" applyFill="1" applyBorder="1" applyAlignment="1">
      <alignment horizontal="center" vertical="center" wrapText="1" readingOrder="1"/>
    </xf>
    <xf numFmtId="0" fontId="129" fillId="24" borderId="65" xfId="0" applyFont="1" applyFill="1" applyBorder="1" applyAlignment="1">
      <alignment horizontal="center" vertical="center" wrapText="1" readingOrder="1"/>
    </xf>
    <xf numFmtId="167" fontId="109" fillId="24" borderId="66" xfId="0" applyNumberFormat="1" applyFont="1" applyFill="1" applyBorder="1" applyAlignment="1">
      <alignment horizontal="center"/>
    </xf>
    <xf numFmtId="167" fontId="109" fillId="24" borderId="68" xfId="0" applyNumberFormat="1" applyFont="1" applyFill="1" applyBorder="1" applyAlignment="1">
      <alignment horizontal="center"/>
    </xf>
    <xf numFmtId="167" fontId="129" fillId="24" borderId="66" xfId="0" applyNumberFormat="1" applyFont="1" applyFill="1" applyBorder="1" applyAlignment="1">
      <alignment horizontal="center" vertical="center" wrapText="1" readingOrder="1"/>
    </xf>
    <xf numFmtId="167" fontId="129" fillId="25" borderId="59" xfId="0" applyNumberFormat="1" applyFont="1" applyFill="1" applyBorder="1" applyAlignment="1">
      <alignment horizontal="center" vertical="center" wrapText="1" readingOrder="1"/>
    </xf>
    <xf numFmtId="167" fontId="129" fillId="25" borderId="56" xfId="0" applyNumberFormat="1" applyFont="1" applyFill="1" applyBorder="1" applyAlignment="1">
      <alignment horizontal="center" vertical="center" wrapText="1" readingOrder="1"/>
    </xf>
    <xf numFmtId="0" fontId="129" fillId="24" borderId="60" xfId="0" applyFont="1" applyFill="1" applyBorder="1" applyAlignment="1">
      <alignment horizontal="center" vertical="center" wrapText="1" readingOrder="1"/>
    </xf>
    <xf numFmtId="167" fontId="129" fillId="24" borderId="60" xfId="0" applyNumberFormat="1" applyFont="1" applyFill="1" applyBorder="1" applyAlignment="1">
      <alignment horizontal="center" vertical="center" wrapText="1" readingOrder="1"/>
    </xf>
    <xf numFmtId="167" fontId="129" fillId="24" borderId="65" xfId="0" applyNumberFormat="1" applyFont="1" applyFill="1" applyBorder="1" applyAlignment="1">
      <alignment horizontal="center" vertical="center" wrapText="1" readingOrder="1"/>
    </xf>
    <xf numFmtId="167" fontId="129" fillId="25" borderId="60" xfId="0" applyNumberFormat="1" applyFont="1" applyFill="1" applyBorder="1" applyAlignment="1">
      <alignment horizontal="center" vertical="center" wrapText="1" readingOrder="1"/>
    </xf>
    <xf numFmtId="167" fontId="130" fillId="25" borderId="60" xfId="0" applyNumberFormat="1" applyFont="1" applyFill="1" applyBorder="1" applyAlignment="1">
      <alignment horizontal="center" vertical="center" wrapText="1" readingOrder="1"/>
    </xf>
    <xf numFmtId="167" fontId="130" fillId="25" borderId="65" xfId="0" applyNumberFormat="1" applyFont="1" applyFill="1" applyBorder="1" applyAlignment="1">
      <alignment horizontal="center" vertical="center" wrapText="1" readingOrder="1"/>
    </xf>
    <xf numFmtId="167" fontId="130" fillId="25" borderId="66" xfId="0" applyNumberFormat="1" applyFont="1" applyFill="1" applyBorder="1" applyAlignment="1">
      <alignment horizontal="center" vertical="center" wrapText="1" readingOrder="1"/>
    </xf>
    <xf numFmtId="0" fontId="129" fillId="25" borderId="66" xfId="0" applyFont="1" applyFill="1" applyBorder="1" applyAlignment="1">
      <alignment horizontal="center" vertical="center" wrapText="1" readingOrder="1"/>
    </xf>
    <xf numFmtId="0" fontId="45" fillId="26" borderId="0" xfId="0" applyFont="1" applyFill="1" applyAlignment="1">
      <alignment horizontal="center" vertical="center"/>
    </xf>
    <xf numFmtId="0" fontId="129" fillId="26" borderId="60" xfId="0" applyFont="1" applyFill="1" applyBorder="1" applyAlignment="1">
      <alignment horizontal="center" vertical="center" wrapText="1" readingOrder="1"/>
    </xf>
    <xf numFmtId="167" fontId="129" fillId="26" borderId="60" xfId="0" applyNumberFormat="1" applyFont="1" applyFill="1" applyBorder="1" applyAlignment="1">
      <alignment horizontal="center" vertical="center" wrapText="1" readingOrder="1"/>
    </xf>
    <xf numFmtId="167" fontId="129" fillId="26" borderId="65" xfId="0" applyNumberFormat="1" applyFont="1" applyFill="1" applyBorder="1" applyAlignment="1">
      <alignment horizontal="center" vertical="center" wrapText="1" readingOrder="1"/>
    </xf>
    <xf numFmtId="167" fontId="129" fillId="26" borderId="66" xfId="0" applyNumberFormat="1" applyFont="1" applyFill="1" applyBorder="1" applyAlignment="1">
      <alignment horizontal="center" vertical="center" wrapText="1" readingOrder="1"/>
    </xf>
    <xf numFmtId="0" fontId="0" fillId="26" borderId="0" xfId="0" applyFill="1"/>
    <xf numFmtId="0" fontId="131" fillId="26" borderId="60" xfId="0" applyFont="1" applyFill="1" applyBorder="1" applyAlignment="1">
      <alignment horizontal="center" vertical="center" wrapText="1" readingOrder="1"/>
    </xf>
    <xf numFmtId="167" fontId="131" fillId="26" borderId="60" xfId="0" applyNumberFormat="1" applyFont="1" applyFill="1" applyBorder="1" applyAlignment="1">
      <alignment horizontal="center" vertical="center" wrapText="1" readingOrder="1"/>
    </xf>
    <xf numFmtId="167" fontId="131" fillId="26" borderId="65" xfId="0" applyNumberFormat="1" applyFont="1" applyFill="1" applyBorder="1" applyAlignment="1">
      <alignment horizontal="center" vertical="center" wrapText="1" readingOrder="1"/>
    </xf>
    <xf numFmtId="167" fontId="131" fillId="26" borderId="66" xfId="0" applyNumberFormat="1" applyFont="1" applyFill="1" applyBorder="1" applyAlignment="1">
      <alignment horizontal="center" vertical="center" wrapText="1" readingOrder="1"/>
    </xf>
    <xf numFmtId="0" fontId="127" fillId="27" borderId="0" xfId="0" applyFont="1" applyFill="1" applyAlignment="1">
      <alignment horizontal="center" wrapText="1" readingOrder="1"/>
    </xf>
    <xf numFmtId="0" fontId="0" fillId="27" borderId="0" xfId="0" applyFill="1"/>
    <xf numFmtId="0" fontId="127" fillId="27" borderId="60" xfId="0" applyFont="1" applyFill="1" applyBorder="1" applyAlignment="1">
      <alignment horizontal="center" wrapText="1" readingOrder="1"/>
    </xf>
    <xf numFmtId="0" fontId="127" fillId="27" borderId="53" xfId="0" applyFont="1" applyFill="1" applyBorder="1" applyAlignment="1">
      <alignment horizontal="center" wrapText="1" readingOrder="1"/>
    </xf>
    <xf numFmtId="0" fontId="2" fillId="2" borderId="59" xfId="0" applyFont="1" applyFill="1" applyBorder="1" applyAlignment="1">
      <alignment horizontal="center" vertical="center" wrapText="1" readingOrder="1"/>
    </xf>
    <xf numFmtId="0" fontId="129" fillId="2" borderId="65" xfId="0" applyFont="1" applyFill="1" applyBorder="1" applyAlignment="1">
      <alignment horizontal="center" vertical="center" wrapText="1" readingOrder="1"/>
    </xf>
    <xf numFmtId="0" fontId="129" fillId="2" borderId="60" xfId="0" applyFont="1" applyFill="1" applyBorder="1" applyAlignment="1">
      <alignment horizontal="center" vertical="center" wrapText="1" readingOrder="1"/>
    </xf>
    <xf numFmtId="167" fontId="2" fillId="2" borderId="59" xfId="0" applyNumberFormat="1" applyFont="1" applyFill="1" applyBorder="1" applyAlignment="1">
      <alignment horizontal="center" vertical="center" wrapText="1" readingOrder="1"/>
    </xf>
    <xf numFmtId="167" fontId="129" fillId="2" borderId="65" xfId="0" applyNumberFormat="1" applyFont="1" applyFill="1" applyBorder="1" applyAlignment="1">
      <alignment horizontal="center" vertical="center" wrapText="1" readingOrder="1"/>
    </xf>
    <xf numFmtId="167" fontId="129" fillId="2" borderId="60" xfId="0" applyNumberFormat="1" applyFont="1" applyFill="1" applyBorder="1" applyAlignment="1">
      <alignment horizontal="center" vertical="center" wrapText="1" readingOrder="1"/>
    </xf>
    <xf numFmtId="0" fontId="74" fillId="16" borderId="0" xfId="0" applyFont="1" applyFill="1" applyAlignment="1">
      <alignment vertical="top" wrapText="1"/>
    </xf>
    <xf numFmtId="0" fontId="93" fillId="16" borderId="0" xfId="0" applyFont="1" applyFill="1" applyAlignment="1">
      <alignment horizontal="left"/>
    </xf>
    <xf numFmtId="0" fontId="93" fillId="16" borderId="0" xfId="0" applyFont="1" applyFill="1"/>
    <xf numFmtId="0" fontId="97" fillId="16" borderId="0" xfId="1" applyFont="1" applyFill="1" applyAlignment="1">
      <alignment horizontal="left" vertical="top" wrapText="1"/>
    </xf>
    <xf numFmtId="0" fontId="98" fillId="16" borderId="0" xfId="0" applyFont="1" applyFill="1" applyAlignment="1">
      <alignment horizontal="center" vertical="center"/>
    </xf>
    <xf numFmtId="0" fontId="97" fillId="16" borderId="0" xfId="1" applyFont="1" applyFill="1" applyAlignment="1">
      <alignment vertical="top"/>
    </xf>
    <xf numFmtId="0" fontId="97" fillId="16" borderId="0" xfId="1" applyFont="1" applyFill="1" applyAlignment="1">
      <alignment vertical="top" wrapText="1"/>
    </xf>
    <xf numFmtId="49" fontId="71" fillId="18" borderId="0" xfId="0" quotePrefix="1" applyNumberFormat="1" applyFont="1" applyFill="1" applyAlignment="1">
      <alignment horizontal="center" vertical="center" wrapText="1"/>
    </xf>
    <xf numFmtId="49" fontId="71" fillId="18" borderId="0" xfId="0" applyNumberFormat="1" applyFont="1" applyFill="1" applyAlignment="1">
      <alignment horizontal="center" vertical="center" wrapText="1"/>
    </xf>
    <xf numFmtId="0" fontId="76" fillId="18" borderId="0" xfId="0" applyFont="1" applyFill="1" applyAlignment="1">
      <alignment horizontal="center" vertical="center"/>
    </xf>
    <xf numFmtId="0" fontId="62" fillId="18" borderId="0" xfId="0" applyFont="1" applyFill="1" applyAlignment="1">
      <alignment horizontal="center" vertical="center"/>
    </xf>
    <xf numFmtId="0" fontId="132" fillId="16" borderId="0" xfId="1" applyFont="1" applyFill="1" applyAlignment="1">
      <alignment vertical="center" wrapText="1"/>
    </xf>
    <xf numFmtId="0" fontId="92" fillId="16" borderId="0" xfId="1" applyFont="1" applyFill="1" applyAlignment="1">
      <alignment vertical="top" wrapText="1"/>
    </xf>
    <xf numFmtId="0" fontId="71" fillId="18" borderId="0" xfId="0" applyFont="1" applyFill="1" applyAlignment="1">
      <alignment vertical="center" wrapText="1"/>
    </xf>
    <xf numFmtId="167" fontId="0" fillId="0" borderId="0" xfId="0" applyNumberFormat="1" applyAlignment="1">
      <alignment horizontal="center"/>
    </xf>
    <xf numFmtId="167" fontId="45" fillId="14" borderId="41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136" fillId="11" borderId="0" xfId="0" applyFont="1" applyFill="1" applyAlignment="1">
      <alignment horizontal="left"/>
    </xf>
    <xf numFmtId="0" fontId="109" fillId="0" borderId="0" xfId="0" applyFont="1" applyAlignment="1">
      <alignment horizontal="center"/>
    </xf>
    <xf numFmtId="0" fontId="136" fillId="0" borderId="0" xfId="0" applyFont="1" applyAlignment="1">
      <alignment horizontal="left"/>
    </xf>
    <xf numFmtId="0" fontId="137" fillId="6" borderId="0" xfId="0" applyFont="1" applyFill="1" applyAlignment="1">
      <alignment horizontal="center" vertical="center" wrapText="1"/>
    </xf>
    <xf numFmtId="0" fontId="137" fillId="6" borderId="7" xfId="0" applyFont="1" applyFill="1" applyBorder="1" applyAlignment="1">
      <alignment horizontal="center" vertical="center" wrapText="1"/>
    </xf>
    <xf numFmtId="17" fontId="110" fillId="5" borderId="7" xfId="0" applyNumberFormat="1" applyFont="1" applyFill="1" applyBorder="1" applyAlignment="1">
      <alignment horizontal="center" vertical="center"/>
    </xf>
    <xf numFmtId="17" fontId="110" fillId="5" borderId="1" xfId="0" applyNumberFormat="1" applyFont="1" applyFill="1" applyBorder="1" applyAlignment="1">
      <alignment horizontal="center" vertical="center"/>
    </xf>
    <xf numFmtId="174" fontId="137" fillId="9" borderId="0" xfId="0" applyNumberFormat="1" applyFont="1" applyFill="1" applyAlignment="1">
      <alignment horizontal="center" vertical="center" wrapText="1"/>
    </xf>
    <xf numFmtId="0" fontId="138" fillId="12" borderId="0" xfId="0" applyFont="1" applyFill="1" applyAlignment="1">
      <alignment horizontal="center"/>
    </xf>
    <xf numFmtId="0" fontId="110" fillId="5" borderId="1" xfId="0" applyFont="1" applyFill="1" applyBorder="1"/>
    <xf numFmtId="0" fontId="110" fillId="0" borderId="1" xfId="0" applyFont="1" applyBorder="1" applyAlignment="1">
      <alignment horizontal="center"/>
    </xf>
    <xf numFmtId="0" fontId="109" fillId="0" borderId="1" xfId="0" applyFont="1" applyBorder="1"/>
    <xf numFmtId="174" fontId="109" fillId="0" borderId="0" xfId="0" applyNumberFormat="1" applyFont="1" applyAlignment="1">
      <alignment horizontal="center"/>
    </xf>
    <xf numFmtId="0" fontId="110" fillId="0" borderId="37" xfId="0" applyFont="1" applyBorder="1" applyAlignment="1">
      <alignment horizontal="center"/>
    </xf>
    <xf numFmtId="0" fontId="109" fillId="0" borderId="37" xfId="0" applyFont="1" applyBorder="1"/>
    <xf numFmtId="0" fontId="110" fillId="5" borderId="1" xfId="0" applyFont="1" applyFill="1" applyBorder="1" applyAlignment="1">
      <alignment horizontal="center"/>
    </xf>
    <xf numFmtId="0" fontId="109" fillId="5" borderId="1" xfId="0" applyFont="1" applyFill="1" applyBorder="1"/>
    <xf numFmtId="174" fontId="109" fillId="5" borderId="1" xfId="0" applyNumberFormat="1" applyFont="1" applyFill="1" applyBorder="1" applyAlignment="1">
      <alignment horizontal="center"/>
    </xf>
    <xf numFmtId="174" fontId="109" fillId="5" borderId="1" xfId="0" applyNumberFormat="1" applyFont="1" applyFill="1" applyBorder="1"/>
    <xf numFmtId="0" fontId="110" fillId="0" borderId="38" xfId="0" applyFont="1" applyBorder="1" applyAlignment="1">
      <alignment horizontal="center"/>
    </xf>
    <xf numFmtId="0" fontId="109" fillId="0" borderId="38" xfId="0" applyFont="1" applyBorder="1"/>
    <xf numFmtId="0" fontId="141" fillId="18" borderId="0" xfId="0" applyFont="1" applyFill="1"/>
    <xf numFmtId="0" fontId="134" fillId="0" borderId="32" xfId="0" applyFont="1" applyBorder="1"/>
    <xf numFmtId="0" fontId="80" fillId="29" borderId="41" xfId="0" applyFont="1" applyFill="1" applyBorder="1"/>
    <xf numFmtId="0" fontId="93" fillId="0" borderId="0" xfId="0" applyFont="1" applyAlignment="1">
      <alignment vertical="top"/>
    </xf>
    <xf numFmtId="0" fontId="93" fillId="0" borderId="32" xfId="0" applyFont="1" applyBorder="1" applyAlignment="1">
      <alignment vertical="top"/>
    </xf>
    <xf numFmtId="0" fontId="134" fillId="30" borderId="41" xfId="0" applyFont="1" applyFill="1" applyBorder="1"/>
    <xf numFmtId="2" fontId="133" fillId="18" borderId="10" xfId="29" applyNumberFormat="1" applyFont="1" applyFill="1" applyBorder="1" applyAlignment="1">
      <alignment horizontal="center" vertical="center" wrapText="1"/>
    </xf>
    <xf numFmtId="166" fontId="133" fillId="18" borderId="10" xfId="29" applyFont="1" applyFill="1" applyBorder="1" applyAlignment="1">
      <alignment horizontal="center" vertical="center" wrapText="1"/>
    </xf>
    <xf numFmtId="166" fontId="133" fillId="18" borderId="10" xfId="29" quotePrefix="1" applyFont="1" applyFill="1" applyBorder="1" applyAlignment="1">
      <alignment horizontal="center" vertical="center" wrapText="1"/>
    </xf>
    <xf numFmtId="166" fontId="139" fillId="0" borderId="41" xfId="29" applyFont="1" applyBorder="1" applyAlignment="1">
      <alignment horizontal="center" vertical="center" wrapText="1"/>
    </xf>
    <xf numFmtId="167" fontId="139" fillId="0" borderId="41" xfId="29" applyNumberFormat="1" applyFont="1" applyBorder="1" applyAlignment="1">
      <alignment horizontal="center" vertical="center" wrapText="1"/>
    </xf>
    <xf numFmtId="2" fontId="139" fillId="0" borderId="41" xfId="30" applyNumberFormat="1" applyFont="1" applyFill="1" applyBorder="1" applyAlignment="1">
      <alignment horizontal="center" vertical="center" wrapText="1"/>
    </xf>
    <xf numFmtId="43" fontId="139" fillId="0" borderId="41" xfId="31" applyFont="1" applyFill="1" applyBorder="1" applyAlignment="1">
      <alignment horizontal="center" vertical="center" wrapText="1"/>
    </xf>
    <xf numFmtId="49" fontId="139" fillId="0" borderId="41" xfId="29" applyNumberFormat="1" applyFont="1" applyBorder="1" applyAlignment="1">
      <alignment horizontal="center" vertical="center" wrapText="1"/>
    </xf>
    <xf numFmtId="166" fontId="80" fillId="29" borderId="69" xfId="29" quotePrefix="1" applyFont="1" applyFill="1" applyBorder="1" applyAlignment="1">
      <alignment horizontal="center" vertical="center" wrapText="1"/>
    </xf>
    <xf numFmtId="167" fontId="80" fillId="29" borderId="41" xfId="29" applyNumberFormat="1" applyFont="1" applyFill="1" applyBorder="1" applyAlignment="1">
      <alignment horizontal="center" vertical="center" wrapText="1"/>
    </xf>
    <xf numFmtId="2" fontId="80" fillId="29" borderId="41" xfId="30" applyNumberFormat="1" applyFont="1" applyFill="1" applyBorder="1" applyAlignment="1">
      <alignment horizontal="center" vertical="center" wrapText="1"/>
    </xf>
    <xf numFmtId="43" fontId="80" fillId="29" borderId="41" xfId="31" applyFont="1" applyFill="1" applyBorder="1" applyAlignment="1">
      <alignment horizontal="center" vertical="center" wrapText="1"/>
    </xf>
    <xf numFmtId="49" fontId="80" fillId="29" borderId="41" xfId="29" applyNumberFormat="1" applyFont="1" applyFill="1" applyBorder="1" applyAlignment="1">
      <alignment horizontal="center" vertical="center" wrapText="1"/>
    </xf>
    <xf numFmtId="165" fontId="135" fillId="0" borderId="0" xfId="30" applyNumberFormat="1" applyFont="1" applyFill="1" applyBorder="1" applyAlignment="1">
      <alignment horizontal="center" vertical="top"/>
    </xf>
    <xf numFmtId="167" fontId="135" fillId="0" borderId="0" xfId="30" applyNumberFormat="1" applyFont="1" applyFill="1" applyBorder="1" applyAlignment="1">
      <alignment horizontal="center" vertical="top"/>
    </xf>
    <xf numFmtId="2" fontId="135" fillId="0" borderId="0" xfId="30" applyNumberFormat="1" applyFont="1" applyFill="1" applyBorder="1" applyAlignment="1">
      <alignment horizontal="center" vertical="top"/>
    </xf>
    <xf numFmtId="2" fontId="135" fillId="0" borderId="0" xfId="30" applyNumberFormat="1" applyFont="1" applyFill="1" applyBorder="1" applyAlignment="1">
      <alignment horizontal="center" vertical="top" wrapText="1"/>
    </xf>
    <xf numFmtId="43" fontId="135" fillId="0" borderId="0" xfId="31" applyFont="1" applyFill="1" applyBorder="1" applyAlignment="1">
      <alignment horizontal="center" vertical="top" wrapText="1"/>
    </xf>
    <xf numFmtId="49" fontId="135" fillId="0" borderId="0" xfId="29" applyNumberFormat="1" applyFont="1" applyAlignment="1">
      <alignment horizontal="center" vertical="top"/>
    </xf>
    <xf numFmtId="166" fontId="135" fillId="0" borderId="0" xfId="29" applyFont="1" applyAlignment="1">
      <alignment horizontal="left" vertical="top" wrapText="1"/>
    </xf>
    <xf numFmtId="166" fontId="135" fillId="0" borderId="0" xfId="29" quotePrefix="1" applyFont="1" applyAlignment="1">
      <alignment horizontal="center" vertical="top" wrapText="1"/>
    </xf>
    <xf numFmtId="49" fontId="135" fillId="0" borderId="0" xfId="29" applyNumberFormat="1" applyFont="1" applyAlignment="1">
      <alignment horizontal="center" vertical="top" wrapText="1"/>
    </xf>
    <xf numFmtId="167" fontId="135" fillId="0" borderId="0" xfId="30" quotePrefix="1" applyNumberFormat="1" applyFont="1" applyFill="1" applyBorder="1" applyAlignment="1">
      <alignment horizontal="center" vertical="top"/>
    </xf>
    <xf numFmtId="166" fontId="135" fillId="0" borderId="32" xfId="29" quotePrefix="1" applyFont="1" applyBorder="1" applyAlignment="1">
      <alignment horizontal="center" vertical="top" wrapText="1"/>
    </xf>
    <xf numFmtId="167" fontId="135" fillId="0" borderId="32" xfId="30" quotePrefix="1" applyNumberFormat="1" applyFont="1" applyFill="1" applyBorder="1" applyAlignment="1">
      <alignment horizontal="center" vertical="top"/>
    </xf>
    <xf numFmtId="2" fontId="135" fillId="0" borderId="32" xfId="30" applyNumberFormat="1" applyFont="1" applyFill="1" applyBorder="1" applyAlignment="1">
      <alignment horizontal="center" vertical="top"/>
    </xf>
    <xf numFmtId="2" fontId="135" fillId="0" borderId="32" xfId="30" applyNumberFormat="1" applyFont="1" applyFill="1" applyBorder="1" applyAlignment="1">
      <alignment horizontal="center" vertical="top" wrapText="1"/>
    </xf>
    <xf numFmtId="43" fontId="135" fillId="0" borderId="32" xfId="31" applyFont="1" applyFill="1" applyBorder="1" applyAlignment="1">
      <alignment horizontal="center" vertical="top" wrapText="1"/>
    </xf>
    <xf numFmtId="49" fontId="135" fillId="0" borderId="32" xfId="29" applyNumberFormat="1" applyFont="1" applyBorder="1" applyAlignment="1">
      <alignment horizontal="center" vertical="top"/>
    </xf>
    <xf numFmtId="166" fontId="135" fillId="0" borderId="32" xfId="29" applyFont="1" applyBorder="1" applyAlignment="1">
      <alignment horizontal="left" vertical="top" wrapText="1"/>
    </xf>
    <xf numFmtId="166" fontId="139" fillId="30" borderId="69" xfId="29" quotePrefix="1" applyFont="1" applyFill="1" applyBorder="1" applyAlignment="1">
      <alignment horizontal="center" vertical="center" wrapText="1"/>
    </xf>
    <xf numFmtId="166" fontId="139" fillId="30" borderId="41" xfId="29" applyFont="1" applyFill="1" applyBorder="1" applyAlignment="1">
      <alignment vertical="center"/>
    </xf>
    <xf numFmtId="2" fontId="139" fillId="30" borderId="41" xfId="30" applyNumberFormat="1" applyFont="1" applyFill="1" applyBorder="1" applyAlignment="1">
      <alignment horizontal="center" vertical="center"/>
    </xf>
    <xf numFmtId="2" fontId="139" fillId="30" borderId="41" xfId="30" applyNumberFormat="1" applyFont="1" applyFill="1" applyBorder="1" applyAlignment="1">
      <alignment horizontal="center" vertical="center" wrapText="1"/>
    </xf>
    <xf numFmtId="43" fontId="139" fillId="30" borderId="41" xfId="31" applyFont="1" applyFill="1" applyBorder="1" applyAlignment="1">
      <alignment horizontal="center" vertical="center" wrapText="1"/>
    </xf>
    <xf numFmtId="49" fontId="139" fillId="30" borderId="41" xfId="29" applyNumberFormat="1" applyFont="1" applyFill="1" applyBorder="1" applyAlignment="1">
      <alignment horizontal="center" vertical="center"/>
    </xf>
    <xf numFmtId="166" fontId="135" fillId="0" borderId="0" xfId="29" applyFont="1" applyAlignment="1">
      <alignment vertical="top"/>
    </xf>
    <xf numFmtId="0" fontId="135" fillId="0" borderId="0" xfId="29" applyNumberFormat="1" applyFont="1" applyAlignment="1">
      <alignment horizontal="center" vertical="top"/>
    </xf>
    <xf numFmtId="49" fontId="133" fillId="18" borderId="10" xfId="29" applyNumberFormat="1" applyFont="1" applyFill="1" applyBorder="1" applyAlignment="1">
      <alignment horizontal="center" vertical="center" wrapText="1"/>
    </xf>
    <xf numFmtId="2" fontId="93" fillId="0" borderId="0" xfId="0" applyNumberFormat="1" applyFont="1"/>
    <xf numFmtId="0" fontId="134" fillId="0" borderId="0" xfId="0" applyFont="1"/>
    <xf numFmtId="0" fontId="67" fillId="0" borderId="0" xfId="0" applyFont="1" applyAlignment="1">
      <alignment horizontal="center" vertical="top"/>
    </xf>
    <xf numFmtId="0" fontId="67" fillId="0" borderId="0" xfId="0" applyFont="1" applyAlignment="1">
      <alignment horizontal="left" vertical="top" wrapText="1"/>
    </xf>
    <xf numFmtId="0" fontId="67" fillId="0" borderId="0" xfId="0" applyFont="1" applyAlignment="1">
      <alignment horizontal="left" vertical="center" wrapText="1"/>
    </xf>
    <xf numFmtId="0" fontId="92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top"/>
    </xf>
    <xf numFmtId="0" fontId="96" fillId="10" borderId="0" xfId="0" applyFont="1" applyFill="1" applyAlignment="1">
      <alignment vertical="center"/>
    </xf>
    <xf numFmtId="0" fontId="143" fillId="0" borderId="0" xfId="0" applyFont="1" applyAlignment="1">
      <alignment horizontal="left" vertical="top"/>
    </xf>
    <xf numFmtId="0" fontId="143" fillId="0" borderId="0" xfId="0" applyFont="1" applyAlignment="1">
      <alignment horizontal="left" vertical="top" wrapText="1"/>
    </xf>
    <xf numFmtId="0" fontId="143" fillId="0" borderId="0" xfId="0" applyFont="1" applyAlignment="1">
      <alignment horizontal="left" vertical="center" wrapText="1"/>
    </xf>
    <xf numFmtId="0" fontId="96" fillId="0" borderId="0" xfId="0" applyFont="1" applyAlignment="1">
      <alignment horizontal="center" vertical="center"/>
    </xf>
    <xf numFmtId="0" fontId="109" fillId="0" borderId="70" xfId="0" applyFont="1" applyBorder="1"/>
    <xf numFmtId="0" fontId="76" fillId="16" borderId="0" xfId="0" applyFont="1" applyFill="1" applyAlignment="1">
      <alignment horizontal="left"/>
    </xf>
    <xf numFmtId="0" fontId="76" fillId="16" borderId="0" xfId="0" applyFont="1" applyFill="1"/>
    <xf numFmtId="0" fontId="77" fillId="16" borderId="0" xfId="1" applyFont="1" applyFill="1" applyAlignment="1">
      <alignment horizontal="left" vertical="top" wrapText="1"/>
    </xf>
    <xf numFmtId="0" fontId="73" fillId="16" borderId="0" xfId="0" applyFont="1" applyFill="1" applyAlignment="1">
      <alignment horizontal="center" vertical="center"/>
    </xf>
    <xf numFmtId="17" fontId="71" fillId="18" borderId="0" xfId="0" quotePrefix="1" applyNumberFormat="1" applyFont="1" applyFill="1" applyAlignment="1">
      <alignment vertical="center" wrapText="1"/>
    </xf>
    <xf numFmtId="0" fontId="76" fillId="18" borderId="0" xfId="0" applyFont="1" applyFill="1"/>
    <xf numFmtId="0" fontId="76" fillId="0" borderId="0" xfId="0" applyFont="1"/>
    <xf numFmtId="0" fontId="74" fillId="16" borderId="0" xfId="0" applyFont="1" applyFill="1" applyAlignment="1">
      <alignment horizontal="left" vertical="top" wrapText="1"/>
    </xf>
    <xf numFmtId="167" fontId="84" fillId="15" borderId="0" xfId="0" applyNumberFormat="1" applyFont="1" applyFill="1" applyAlignment="1">
      <alignment horizontal="center" vertical="center"/>
    </xf>
    <xf numFmtId="167" fontId="84" fillId="16" borderId="0" xfId="0" applyNumberFormat="1" applyFont="1" applyFill="1" applyAlignment="1">
      <alignment horizontal="center" vertical="center" wrapText="1"/>
    </xf>
    <xf numFmtId="167" fontId="84" fillId="15" borderId="0" xfId="0" applyNumberFormat="1" applyFont="1" applyFill="1" applyAlignment="1">
      <alignment horizontal="center" vertical="center" wrapText="1"/>
    </xf>
    <xf numFmtId="167" fontId="76" fillId="1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left"/>
    </xf>
    <xf numFmtId="0" fontId="74" fillId="16" borderId="42" xfId="0" applyFont="1" applyFill="1" applyBorder="1" applyAlignment="1">
      <alignment vertical="top" wrapText="1"/>
    </xf>
    <xf numFmtId="167" fontId="84" fillId="16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138" fillId="0" borderId="0" xfId="0" applyFont="1"/>
    <xf numFmtId="0" fontId="138" fillId="31" borderId="0" xfId="0" applyFont="1" applyFill="1"/>
    <xf numFmtId="0" fontId="138" fillId="31" borderId="75" xfId="0" applyFont="1" applyFill="1" applyBorder="1" applyAlignment="1">
      <alignment horizontal="center" vertical="center"/>
    </xf>
    <xf numFmtId="0" fontId="138" fillId="31" borderId="42" xfId="0" applyFont="1" applyFill="1" applyBorder="1" applyAlignment="1">
      <alignment horizontal="center" vertical="center"/>
    </xf>
    <xf numFmtId="0" fontId="138" fillId="31" borderId="76" xfId="0" applyFont="1" applyFill="1" applyBorder="1" applyAlignment="1">
      <alignment horizontal="center" vertical="center"/>
    </xf>
    <xf numFmtId="3" fontId="109" fillId="0" borderId="77" xfId="0" applyNumberFormat="1" applyFont="1" applyBorder="1" applyAlignment="1">
      <alignment horizontal="center" vertical="center"/>
    </xf>
    <xf numFmtId="3" fontId="109" fillId="0" borderId="0" xfId="0" applyNumberFormat="1" applyFont="1" applyAlignment="1">
      <alignment horizontal="center" vertical="center"/>
    </xf>
    <xf numFmtId="167" fontId="109" fillId="0" borderId="77" xfId="0" applyNumberFormat="1" applyFont="1" applyBorder="1" applyAlignment="1">
      <alignment horizontal="center"/>
    </xf>
    <xf numFmtId="167" fontId="109" fillId="0" borderId="0" xfId="0" applyNumberFormat="1" applyFont="1" applyAlignment="1">
      <alignment horizontal="center"/>
    </xf>
    <xf numFmtId="167" fontId="109" fillId="0" borderId="78" xfId="0" applyNumberFormat="1" applyFont="1" applyBorder="1" applyAlignment="1">
      <alignment horizontal="center"/>
    </xf>
    <xf numFmtId="167" fontId="109" fillId="0" borderId="0" xfId="0" applyNumberFormat="1" applyFont="1"/>
    <xf numFmtId="167" fontId="109" fillId="0" borderId="75" xfId="0" applyNumberFormat="1" applyFont="1" applyBorder="1" applyAlignment="1">
      <alignment horizontal="center"/>
    </xf>
    <xf numFmtId="167" fontId="109" fillId="0" borderId="42" xfId="0" applyNumberFormat="1" applyFont="1" applyBorder="1" applyAlignment="1">
      <alignment horizontal="center"/>
    </xf>
    <xf numFmtId="167" fontId="109" fillId="0" borderId="76" xfId="0" applyNumberFormat="1" applyFont="1" applyBorder="1" applyAlignment="1">
      <alignment horizontal="center"/>
    </xf>
    <xf numFmtId="0" fontId="110" fillId="32" borderId="79" xfId="0" applyFont="1" applyFill="1" applyBorder="1"/>
    <xf numFmtId="3" fontId="110" fillId="32" borderId="80" xfId="0" applyNumberFormat="1" applyFont="1" applyFill="1" applyBorder="1" applyAlignment="1">
      <alignment horizontal="center" vertical="center"/>
    </xf>
    <xf numFmtId="3" fontId="110" fillId="32" borderId="45" xfId="0" applyNumberFormat="1" applyFont="1" applyFill="1" applyBorder="1" applyAlignment="1">
      <alignment horizontal="center" vertical="center"/>
    </xf>
    <xf numFmtId="167" fontId="110" fillId="32" borderId="75" xfId="0" applyNumberFormat="1" applyFont="1" applyFill="1" applyBorder="1" applyAlignment="1">
      <alignment horizontal="center"/>
    </xf>
    <xf numFmtId="167" fontId="110" fillId="32" borderId="42" xfId="0" applyNumberFormat="1" applyFont="1" applyFill="1" applyBorder="1" applyAlignment="1">
      <alignment horizontal="center"/>
    </xf>
    <xf numFmtId="167" fontId="110" fillId="32" borderId="76" xfId="0" applyNumberFormat="1" applyFont="1" applyFill="1" applyBorder="1" applyAlignment="1">
      <alignment horizontal="center"/>
    </xf>
    <xf numFmtId="0" fontId="110" fillId="0" borderId="0" xfId="0" applyFont="1"/>
    <xf numFmtId="167" fontId="110" fillId="0" borderId="0" xfId="0" applyNumberFormat="1" applyFont="1"/>
    <xf numFmtId="0" fontId="110" fillId="32" borderId="0" xfId="0" applyFont="1" applyFill="1"/>
    <xf numFmtId="167" fontId="84" fillId="16" borderId="0" xfId="0" applyNumberFormat="1" applyFont="1" applyFill="1" applyAlignment="1">
      <alignment horizontal="center" wrapText="1"/>
    </xf>
    <xf numFmtId="174" fontId="110" fillId="14" borderId="0" xfId="0" applyNumberFormat="1" applyFont="1" applyFill="1" applyAlignment="1">
      <alignment horizontal="center"/>
    </xf>
    <xf numFmtId="174" fontId="110" fillId="14" borderId="0" xfId="0" applyNumberFormat="1" applyFont="1" applyFill="1"/>
    <xf numFmtId="0" fontId="110" fillId="14" borderId="0" xfId="0" applyFont="1" applyFill="1"/>
    <xf numFmtId="174" fontId="129" fillId="7" borderId="0" xfId="0" applyNumberFormat="1" applyFont="1" applyFill="1" applyAlignment="1">
      <alignment horizontal="center" vertical="center" wrapText="1"/>
    </xf>
    <xf numFmtId="174" fontId="129" fillId="8" borderId="0" xfId="0" applyNumberFormat="1" applyFont="1" applyFill="1" applyAlignment="1">
      <alignment horizontal="center" vertical="center" wrapText="1"/>
    </xf>
    <xf numFmtId="174" fontId="129" fillId="3" borderId="0" xfId="0" applyNumberFormat="1" applyFont="1" applyFill="1" applyAlignment="1">
      <alignment horizontal="center" vertical="center" wrapText="1"/>
    </xf>
    <xf numFmtId="174" fontId="129" fillId="5" borderId="0" xfId="0" applyNumberFormat="1" applyFont="1" applyFill="1" applyAlignment="1">
      <alignment horizontal="center" vertical="center" wrapText="1"/>
    </xf>
    <xf numFmtId="2" fontId="76" fillId="16" borderId="0" xfId="0" applyNumberFormat="1" applyFont="1" applyFill="1" applyAlignment="1">
      <alignment horizontal="left" vertical="top" wrapText="1"/>
    </xf>
    <xf numFmtId="2" fontId="77" fillId="16" borderId="0" xfId="0" applyNumberFormat="1" applyFont="1" applyFill="1" applyAlignment="1">
      <alignment horizontal="left" vertical="top" wrapText="1"/>
    </xf>
    <xf numFmtId="49" fontId="71" fillId="18" borderId="46" xfId="0" quotePrefix="1" applyNumberFormat="1" applyFont="1" applyFill="1" applyBorder="1" applyAlignment="1">
      <alignment horizontal="center" vertical="center" wrapText="1"/>
    </xf>
    <xf numFmtId="166" fontId="84" fillId="16" borderId="0" xfId="21" applyFont="1" applyFill="1" applyAlignment="1">
      <alignment wrapText="1"/>
    </xf>
    <xf numFmtId="166" fontId="84" fillId="0" borderId="0" xfId="21" applyFont="1" applyAlignment="1">
      <alignment wrapText="1"/>
    </xf>
    <xf numFmtId="166" fontId="105" fillId="16" borderId="0" xfId="21" applyFont="1" applyFill="1" applyAlignment="1">
      <alignment wrapText="1"/>
    </xf>
    <xf numFmtId="166" fontId="105" fillId="0" borderId="0" xfId="21" applyFont="1" applyAlignment="1">
      <alignment wrapText="1"/>
    </xf>
    <xf numFmtId="0" fontId="105" fillId="16" borderId="0" xfId="21" quotePrefix="1" applyNumberFormat="1" applyFont="1" applyFill="1" applyAlignment="1">
      <alignment horizontal="center" wrapText="1"/>
    </xf>
    <xf numFmtId="167" fontId="107" fillId="16" borderId="0" xfId="21" applyNumberFormat="1" applyFont="1" applyFill="1" applyAlignment="1">
      <alignment horizontal="center" wrapText="1"/>
    </xf>
    <xf numFmtId="167" fontId="105" fillId="16" borderId="0" xfId="20" applyNumberFormat="1" applyFont="1" applyFill="1" applyBorder="1" applyAlignment="1">
      <alignment horizontal="center"/>
    </xf>
    <xf numFmtId="167" fontId="105" fillId="16" borderId="0" xfId="21" applyNumberFormat="1" applyFont="1" applyFill="1" applyAlignment="1">
      <alignment horizontal="center"/>
    </xf>
    <xf numFmtId="166" fontId="75" fillId="16" borderId="0" xfId="24" applyFont="1" applyFill="1" applyAlignment="1">
      <alignment wrapText="1"/>
    </xf>
    <xf numFmtId="166" fontId="75" fillId="16" borderId="0" xfId="24" applyFont="1" applyFill="1" applyAlignment="1">
      <alignment horizontal="left" wrapText="1"/>
    </xf>
    <xf numFmtId="167" fontId="105" fillId="0" borderId="0" xfId="21" applyNumberFormat="1" applyFont="1" applyAlignment="1">
      <alignment wrapText="1"/>
    </xf>
    <xf numFmtId="166" fontId="1" fillId="0" borderId="0" xfId="32" applyAlignment="1">
      <alignment vertical="center"/>
    </xf>
    <xf numFmtId="167" fontId="1" fillId="0" borderId="0" xfId="32" applyNumberFormat="1" applyAlignment="1">
      <alignment vertical="center"/>
    </xf>
    <xf numFmtId="166" fontId="55" fillId="0" borderId="0" xfId="32" applyFont="1" applyAlignment="1">
      <alignment horizontal="center" vertical="center" wrapText="1"/>
    </xf>
    <xf numFmtId="167" fontId="55" fillId="0" borderId="0" xfId="32" applyNumberFormat="1" applyFont="1" applyAlignment="1">
      <alignment horizontal="center" vertical="center" wrapText="1"/>
    </xf>
    <xf numFmtId="2" fontId="55" fillId="0" borderId="0" xfId="32" applyNumberFormat="1" applyFont="1" applyAlignment="1">
      <alignment horizontal="center" vertical="center" wrapText="1"/>
    </xf>
    <xf numFmtId="166" fontId="31" fillId="0" borderId="0" xfId="32" applyFont="1" applyAlignment="1">
      <alignment horizontal="center" vertical="center" wrapText="1"/>
    </xf>
    <xf numFmtId="166" fontId="145" fillId="0" borderId="32" xfId="32" quotePrefix="1" applyFont="1" applyBorder="1" applyAlignment="1">
      <alignment horizontal="center" vertical="center" wrapText="1"/>
    </xf>
    <xf numFmtId="166" fontId="145" fillId="0" borderId="32" xfId="32" applyFont="1" applyBorder="1" applyAlignment="1">
      <alignment horizontal="center" vertical="center" wrapText="1"/>
    </xf>
    <xf numFmtId="166" fontId="145" fillId="0" borderId="0" xfId="32" quotePrefix="1" applyFont="1" applyAlignment="1">
      <alignment horizontal="center" vertical="center" wrapText="1"/>
    </xf>
    <xf numFmtId="166" fontId="1" fillId="0" borderId="0" xfId="32"/>
    <xf numFmtId="166" fontId="145" fillId="0" borderId="10" xfId="32" applyFont="1" applyBorder="1" applyAlignment="1">
      <alignment horizontal="center" vertical="center" wrapText="1"/>
    </xf>
    <xf numFmtId="2" fontId="145" fillId="0" borderId="10" xfId="32" applyNumberFormat="1" applyFont="1" applyBorder="1" applyAlignment="1">
      <alignment horizontal="center" vertical="center" wrapText="1"/>
    </xf>
    <xf numFmtId="166" fontId="145" fillId="0" borderId="10" xfId="32" quotePrefix="1" applyFont="1" applyBorder="1" applyAlignment="1">
      <alignment horizontal="center" vertical="center" wrapText="1"/>
    </xf>
    <xf numFmtId="0" fontId="145" fillId="0" borderId="10" xfId="32" applyNumberFormat="1" applyFont="1" applyBorder="1" applyAlignment="1">
      <alignment horizontal="center" vertical="center" wrapText="1"/>
    </xf>
    <xf numFmtId="166" fontId="145" fillId="0" borderId="36" xfId="32" applyFont="1" applyBorder="1" applyAlignment="1">
      <alignment horizontal="center" vertical="center" wrapText="1"/>
    </xf>
    <xf numFmtId="167" fontId="145" fillId="0" borderId="36" xfId="32" applyNumberFormat="1" applyFont="1" applyBorder="1" applyAlignment="1">
      <alignment horizontal="center" vertical="center" wrapText="1"/>
    </xf>
    <xf numFmtId="2" fontId="145" fillId="0" borderId="36" xfId="25" applyNumberFormat="1" applyFont="1" applyFill="1" applyBorder="1" applyAlignment="1">
      <alignment horizontal="center" vertical="center" wrapText="1"/>
    </xf>
    <xf numFmtId="49" fontId="145" fillId="0" borderId="36" xfId="32" applyNumberFormat="1" applyFont="1" applyBorder="1" applyAlignment="1">
      <alignment horizontal="center" vertical="center" wrapText="1"/>
    </xf>
    <xf numFmtId="169" fontId="145" fillId="0" borderId="36" xfId="25" applyNumberFormat="1" applyFont="1" applyFill="1" applyBorder="1" applyAlignment="1">
      <alignment horizontal="center" vertical="center" wrapText="1"/>
    </xf>
    <xf numFmtId="167" fontId="145" fillId="0" borderId="0" xfId="32" applyNumberFormat="1" applyFont="1" applyAlignment="1">
      <alignment horizontal="center" vertical="center" wrapText="1"/>
    </xf>
    <xf numFmtId="166" fontId="145" fillId="0" borderId="0" xfId="32" applyFont="1" applyAlignment="1">
      <alignment horizontal="center" vertical="center" wrapText="1"/>
    </xf>
    <xf numFmtId="167" fontId="148" fillId="0" borderId="0" xfId="32" applyNumberFormat="1" applyFont="1" applyAlignment="1">
      <alignment horizontal="center" vertical="center" wrapText="1"/>
    </xf>
    <xf numFmtId="2" fontId="145" fillId="0" borderId="0" xfId="25" applyNumberFormat="1" applyFont="1" applyFill="1" applyBorder="1" applyAlignment="1">
      <alignment horizontal="center" vertical="center" wrapText="1"/>
    </xf>
    <xf numFmtId="49" fontId="145" fillId="0" borderId="0" xfId="32" applyNumberFormat="1" applyFont="1" applyAlignment="1">
      <alignment horizontal="center" vertical="center" wrapText="1"/>
    </xf>
    <xf numFmtId="166" fontId="145" fillId="0" borderId="0" xfId="32" applyFont="1" applyAlignment="1">
      <alignment horizontal="left" vertical="center" wrapText="1"/>
    </xf>
    <xf numFmtId="169" fontId="145" fillId="0" borderId="0" xfId="25" applyNumberFormat="1" applyFont="1" applyFill="1" applyBorder="1" applyAlignment="1">
      <alignment horizontal="center" vertical="center" wrapText="1"/>
    </xf>
    <xf numFmtId="166" fontId="147" fillId="0" borderId="0" xfId="32" applyFont="1" applyAlignment="1">
      <alignment horizontal="left" vertical="center" wrapText="1"/>
    </xf>
    <xf numFmtId="166" fontId="149" fillId="0" borderId="0" xfId="32" applyFont="1" applyAlignment="1">
      <alignment horizontal="center" vertical="center" wrapText="1"/>
    </xf>
    <xf numFmtId="167" fontId="149" fillId="0" borderId="0" xfId="32" applyNumberFormat="1" applyFont="1" applyAlignment="1">
      <alignment horizontal="center" vertical="center" wrapText="1"/>
    </xf>
    <xf numFmtId="165" fontId="149" fillId="0" borderId="0" xfId="25" applyNumberFormat="1" applyFont="1" applyFill="1" applyBorder="1" applyAlignment="1">
      <alignment horizontal="center" vertical="center"/>
    </xf>
    <xf numFmtId="167" fontId="149" fillId="0" borderId="0" xfId="25" applyNumberFormat="1" applyFont="1" applyFill="1" applyBorder="1" applyAlignment="1">
      <alignment horizontal="center" vertical="center"/>
    </xf>
    <xf numFmtId="2" fontId="149" fillId="0" borderId="0" xfId="25" applyNumberFormat="1" applyFont="1" applyFill="1" applyBorder="1" applyAlignment="1">
      <alignment horizontal="center" vertical="center"/>
    </xf>
    <xf numFmtId="49" fontId="149" fillId="0" borderId="0" xfId="32" applyNumberFormat="1" applyFont="1" applyAlignment="1">
      <alignment horizontal="center" vertical="center"/>
    </xf>
    <xf numFmtId="166" fontId="149" fillId="0" borderId="0" xfId="32" applyFont="1" applyAlignment="1">
      <alignment horizontal="left" vertical="center" wrapText="1"/>
    </xf>
    <xf numFmtId="169" fontId="149" fillId="0" borderId="0" xfId="25" applyNumberFormat="1" applyFont="1" applyFill="1" applyBorder="1" applyAlignment="1">
      <alignment horizontal="center" vertical="center" wrapText="1"/>
    </xf>
    <xf numFmtId="166" fontId="149" fillId="0" borderId="0" xfId="32" applyFont="1" applyAlignment="1">
      <alignment horizontal="justify" vertical="center" wrapText="1"/>
    </xf>
    <xf numFmtId="166" fontId="146" fillId="0" borderId="0" xfId="32" applyFont="1" applyAlignment="1">
      <alignment horizontal="left" vertical="center" wrapText="1"/>
    </xf>
    <xf numFmtId="167" fontId="149" fillId="0" borderId="0" xfId="32" applyNumberFormat="1" applyFont="1" applyAlignment="1">
      <alignment vertical="center"/>
    </xf>
    <xf numFmtId="175" fontId="0" fillId="0" borderId="0" xfId="4" applyNumberFormat="1" applyFont="1" applyFill="1" applyAlignment="1">
      <alignment vertical="center"/>
    </xf>
    <xf numFmtId="166" fontId="149" fillId="0" borderId="0" xfId="32" applyFont="1" applyAlignment="1">
      <alignment vertical="center"/>
    </xf>
    <xf numFmtId="167" fontId="149" fillId="0" borderId="0" xfId="25" applyNumberFormat="1" applyFont="1" applyFill="1" applyBorder="1" applyAlignment="1">
      <alignment horizontal="center" vertical="center" wrapText="1"/>
    </xf>
    <xf numFmtId="177" fontId="150" fillId="0" borderId="0" xfId="25" applyNumberFormat="1" applyFont="1" applyFill="1" applyAlignment="1">
      <alignment horizontal="center"/>
    </xf>
    <xf numFmtId="176" fontId="150" fillId="0" borderId="0" xfId="32" applyNumberFormat="1" applyFont="1" applyAlignment="1">
      <alignment horizontal="center"/>
    </xf>
    <xf numFmtId="166" fontId="149" fillId="0" borderId="0" xfId="32" quotePrefix="1" applyFont="1" applyAlignment="1">
      <alignment horizontal="center" vertical="center" wrapText="1"/>
    </xf>
    <xf numFmtId="49" fontId="149" fillId="0" borderId="0" xfId="32" applyNumberFormat="1" applyFont="1" applyAlignment="1">
      <alignment horizontal="center" vertical="center" wrapText="1"/>
    </xf>
    <xf numFmtId="166" fontId="146" fillId="0" borderId="0" xfId="32" applyFont="1" applyAlignment="1">
      <alignment vertical="center" wrapText="1"/>
    </xf>
    <xf numFmtId="167" fontId="145" fillId="0" borderId="0" xfId="25" applyNumberFormat="1" applyFont="1" applyFill="1" applyBorder="1" applyAlignment="1">
      <alignment horizontal="center" vertical="center"/>
    </xf>
    <xf numFmtId="2" fontId="145" fillId="0" borderId="0" xfId="25" applyNumberFormat="1" applyFont="1" applyFill="1" applyBorder="1" applyAlignment="1">
      <alignment horizontal="center" vertical="center"/>
    </xf>
    <xf numFmtId="49" fontId="145" fillId="0" borderId="0" xfId="32" applyNumberFormat="1" applyFont="1" applyAlignment="1">
      <alignment horizontal="center" vertical="center"/>
    </xf>
    <xf numFmtId="176" fontId="151" fillId="0" borderId="0" xfId="32" applyNumberFormat="1" applyFont="1" applyAlignment="1">
      <alignment horizontal="center"/>
    </xf>
    <xf numFmtId="177" fontId="150" fillId="0" borderId="0" xfId="32" applyNumberFormat="1" applyFont="1"/>
    <xf numFmtId="167" fontId="145" fillId="0" borderId="0" xfId="32" applyNumberFormat="1" applyFont="1" applyAlignment="1">
      <alignment vertical="center"/>
    </xf>
    <xf numFmtId="169" fontId="150" fillId="0" borderId="0" xfId="25" applyNumberFormat="1" applyFont="1" applyFill="1" applyBorder="1" applyAlignment="1">
      <alignment horizontal="center" vertical="center" wrapText="1"/>
    </xf>
    <xf numFmtId="167" fontId="150" fillId="0" borderId="0" xfId="32" applyNumberFormat="1" applyFont="1" applyAlignment="1">
      <alignment horizontal="center"/>
    </xf>
    <xf numFmtId="176" fontId="150" fillId="0" borderId="0" xfId="32" applyNumberFormat="1" applyFont="1"/>
    <xf numFmtId="168" fontId="149" fillId="0" borderId="0" xfId="25" applyNumberFormat="1" applyFont="1" applyFill="1"/>
    <xf numFmtId="177" fontId="152" fillId="0" borderId="0" xfId="22" applyNumberFormat="1" applyFont="1" applyAlignment="1">
      <alignment horizontal="left"/>
    </xf>
    <xf numFmtId="166" fontId="145" fillId="0" borderId="0" xfId="32" applyFont="1" applyAlignment="1">
      <alignment vertical="center"/>
    </xf>
    <xf numFmtId="166" fontId="153" fillId="0" borderId="0" xfId="32" applyFont="1" applyAlignment="1">
      <alignment horizontal="justify" vertical="center" wrapText="1"/>
    </xf>
    <xf numFmtId="166" fontId="154" fillId="0" borderId="0" xfId="32" applyFont="1" applyAlignment="1">
      <alignment horizontal="left" vertical="center" wrapText="1"/>
    </xf>
    <xf numFmtId="176" fontId="155" fillId="0" borderId="0" xfId="32" applyNumberFormat="1" applyFont="1" applyAlignment="1">
      <alignment horizontal="center"/>
    </xf>
    <xf numFmtId="166" fontId="156" fillId="0" borderId="0" xfId="32" applyFont="1" applyAlignment="1">
      <alignment horizontal="left" vertical="center" wrapText="1"/>
    </xf>
    <xf numFmtId="166" fontId="154" fillId="0" borderId="0" xfId="32" applyFont="1" applyAlignment="1">
      <alignment vertical="center" wrapText="1"/>
    </xf>
    <xf numFmtId="166" fontId="149" fillId="0" borderId="0" xfId="32" applyFont="1" applyAlignment="1">
      <alignment horizontal="center" vertical="center"/>
    </xf>
    <xf numFmtId="0" fontId="149" fillId="0" borderId="0" xfId="32" applyNumberFormat="1" applyFont="1" applyAlignment="1">
      <alignment horizontal="center" vertical="center"/>
    </xf>
    <xf numFmtId="165" fontId="149" fillId="0" borderId="42" xfId="25" applyNumberFormat="1" applyFont="1" applyFill="1" applyBorder="1" applyAlignment="1">
      <alignment horizontal="center" vertical="center"/>
    </xf>
    <xf numFmtId="167" fontId="149" fillId="0" borderId="42" xfId="25" applyNumberFormat="1" applyFont="1" applyFill="1" applyBorder="1" applyAlignment="1">
      <alignment horizontal="center" vertical="center"/>
    </xf>
    <xf numFmtId="2" fontId="149" fillId="0" borderId="42" xfId="25" applyNumberFormat="1" applyFont="1" applyFill="1" applyBorder="1" applyAlignment="1">
      <alignment horizontal="center" vertical="center"/>
    </xf>
    <xf numFmtId="49" fontId="149" fillId="0" borderId="42" xfId="32" applyNumberFormat="1" applyFont="1" applyBorder="1" applyAlignment="1">
      <alignment horizontal="center" vertical="center"/>
    </xf>
    <xf numFmtId="166" fontId="149" fillId="0" borderId="42" xfId="32" applyFont="1" applyBorder="1" applyAlignment="1">
      <alignment horizontal="left" vertical="center" wrapText="1"/>
    </xf>
    <xf numFmtId="169" fontId="149" fillId="0" borderId="42" xfId="25" applyNumberFormat="1" applyFont="1" applyFill="1" applyBorder="1" applyAlignment="1">
      <alignment horizontal="center" vertical="center" wrapText="1"/>
    </xf>
    <xf numFmtId="166" fontId="153" fillId="0" borderId="42" xfId="32" applyFont="1" applyBorder="1" applyAlignment="1">
      <alignment horizontal="justify" vertical="center" wrapText="1"/>
    </xf>
    <xf numFmtId="166" fontId="154" fillId="0" borderId="42" xfId="32" applyFont="1" applyBorder="1" applyAlignment="1">
      <alignment horizontal="left" vertical="center" wrapText="1"/>
    </xf>
    <xf numFmtId="166" fontId="0" fillId="0" borderId="0" xfId="32" applyFont="1" applyAlignment="1">
      <alignment vertical="center"/>
    </xf>
    <xf numFmtId="166" fontId="45" fillId="0" borderId="0" xfId="25" applyNumberFormat="1" applyFont="1" applyFill="1" applyBorder="1" applyAlignment="1">
      <alignment horizontal="center" vertical="center" textRotation="180" wrapText="1"/>
    </xf>
    <xf numFmtId="169" fontId="149" fillId="19" borderId="0" xfId="25" applyNumberFormat="1" applyFont="1" applyFill="1" applyBorder="1" applyAlignment="1">
      <alignment horizontal="center" vertical="center" wrapText="1"/>
    </xf>
    <xf numFmtId="166" fontId="1" fillId="0" borderId="0" xfId="32" applyAlignment="1">
      <alignment horizontal="left" vertical="center"/>
    </xf>
    <xf numFmtId="2" fontId="1" fillId="0" borderId="0" xfId="32" applyNumberFormat="1" applyAlignment="1">
      <alignment horizontal="center" vertical="center"/>
    </xf>
    <xf numFmtId="166" fontId="1" fillId="19" borderId="0" xfId="32" applyFill="1" applyAlignment="1">
      <alignment vertical="center"/>
    </xf>
    <xf numFmtId="166" fontId="1" fillId="15" borderId="0" xfId="32" applyFill="1" applyAlignment="1">
      <alignment vertical="center"/>
    </xf>
    <xf numFmtId="168" fontId="157" fillId="0" borderId="0" xfId="25" applyNumberFormat="1" applyFont="1" applyFill="1" applyAlignment="1">
      <alignment vertical="center"/>
    </xf>
    <xf numFmtId="166" fontId="1" fillId="0" borderId="0" xfId="32" applyAlignment="1">
      <alignment horizontal="center" vertical="center"/>
    </xf>
    <xf numFmtId="0" fontId="73" fillId="16" borderId="45" xfId="0" applyFont="1" applyFill="1" applyBorder="1" applyAlignment="1">
      <alignment vertical="top" wrapText="1"/>
    </xf>
    <xf numFmtId="0" fontId="73" fillId="16" borderId="0" xfId="0" applyFont="1" applyFill="1" applyAlignment="1">
      <alignment horizontal="center" wrapText="1"/>
    </xf>
    <xf numFmtId="174" fontId="67" fillId="16" borderId="0" xfId="0" applyNumberFormat="1" applyFont="1" applyFill="1" applyAlignment="1">
      <alignment horizontal="center"/>
    </xf>
    <xf numFmtId="0" fontId="68" fillId="0" borderId="0" xfId="1" applyFont="1"/>
    <xf numFmtId="0" fontId="69" fillId="16" borderId="0" xfId="0" applyFont="1" applyFill="1"/>
    <xf numFmtId="0" fontId="69" fillId="0" borderId="0" xfId="0" applyFont="1"/>
    <xf numFmtId="0" fontId="71" fillId="18" borderId="46" xfId="0" applyFont="1" applyFill="1" applyBorder="1" applyAlignment="1">
      <alignment horizontal="center" vertical="center"/>
    </xf>
    <xf numFmtId="0" fontId="83" fillId="18" borderId="46" xfId="0" applyFont="1" applyFill="1" applyBorder="1" applyAlignment="1">
      <alignment horizontal="left" vertical="center"/>
    </xf>
    <xf numFmtId="0" fontId="83" fillId="18" borderId="46" xfId="0" applyFont="1" applyFill="1" applyBorder="1" applyAlignment="1">
      <alignment horizontal="center" vertical="center"/>
    </xf>
    <xf numFmtId="0" fontId="83" fillId="18" borderId="46" xfId="0" applyFont="1" applyFill="1" applyBorder="1" applyAlignment="1">
      <alignment horizontal="center" vertical="center" wrapText="1"/>
    </xf>
    <xf numFmtId="1" fontId="83" fillId="18" borderId="46" xfId="0" applyNumberFormat="1" applyFont="1" applyFill="1" applyBorder="1" applyAlignment="1">
      <alignment horizontal="center" vertical="center" wrapText="1"/>
    </xf>
    <xf numFmtId="1" fontId="71" fillId="18" borderId="46" xfId="21" applyNumberFormat="1" applyFont="1" applyFill="1" applyBorder="1" applyAlignment="1">
      <alignment horizontal="center" vertical="center" wrapText="1"/>
    </xf>
    <xf numFmtId="2" fontId="76" fillId="16" borderId="0" xfId="0" applyNumberFormat="1" applyFont="1" applyFill="1" applyAlignment="1">
      <alignment horizontal="left" vertical="top" wrapText="1" indent="1"/>
    </xf>
    <xf numFmtId="0" fontId="76" fillId="16" borderId="0" xfId="0" applyFont="1" applyFill="1" applyAlignment="1">
      <alignment horizontal="left" vertical="top" wrapText="1"/>
    </xf>
    <xf numFmtId="0" fontId="73" fillId="16" borderId="81" xfId="0" applyFont="1" applyFill="1" applyBorder="1" applyAlignment="1">
      <alignment vertical="top" wrapText="1"/>
    </xf>
    <xf numFmtId="174" fontId="74" fillId="16" borderId="81" xfId="0" applyNumberFormat="1" applyFont="1" applyFill="1" applyBorder="1" applyAlignment="1">
      <alignment horizontal="center" vertical="center"/>
    </xf>
    <xf numFmtId="0" fontId="73" fillId="16" borderId="42" xfId="0" applyFont="1" applyFill="1" applyBorder="1" applyAlignment="1">
      <alignment horizontal="center" vertical="top" wrapText="1"/>
    </xf>
    <xf numFmtId="0" fontId="76" fillId="16" borderId="42" xfId="0" applyFont="1" applyFill="1" applyBorder="1" applyAlignment="1">
      <alignment horizontal="center" vertical="top" wrapText="1"/>
    </xf>
    <xf numFmtId="174" fontId="75" fillId="16" borderId="42" xfId="0" applyNumberFormat="1" applyFont="1" applyFill="1" applyBorder="1" applyAlignment="1">
      <alignment horizontal="center" vertical="top"/>
    </xf>
    <xf numFmtId="0" fontId="74" fillId="16" borderId="0" xfId="0" applyFont="1" applyFill="1" applyAlignment="1">
      <alignment horizontal="left" vertical="center"/>
    </xf>
    <xf numFmtId="0" fontId="76" fillId="0" borderId="0" xfId="0" applyFont="1" applyAlignment="1">
      <alignment horizontal="left" vertical="center"/>
    </xf>
    <xf numFmtId="2" fontId="73" fillId="16" borderId="45" xfId="0" applyNumberFormat="1" applyFont="1" applyFill="1" applyBorder="1" applyAlignment="1">
      <alignment horizontal="left" vertical="center" wrapText="1"/>
    </xf>
    <xf numFmtId="167" fontId="134" fillId="0" borderId="32" xfId="0" applyNumberFormat="1" applyFont="1" applyBorder="1" applyAlignment="1">
      <alignment horizontal="center" vertical="center"/>
    </xf>
    <xf numFmtId="167" fontId="134" fillId="0" borderId="32" xfId="4" applyNumberFormat="1" applyFont="1" applyBorder="1" applyAlignment="1">
      <alignment horizontal="center" vertical="center"/>
    </xf>
    <xf numFmtId="167" fontId="80" fillId="29" borderId="41" xfId="0" applyNumberFormat="1" applyFont="1" applyFill="1" applyBorder="1" applyAlignment="1">
      <alignment horizontal="center" vertical="center"/>
    </xf>
    <xf numFmtId="167" fontId="80" fillId="29" borderId="41" xfId="4" applyNumberFormat="1" applyFont="1" applyFill="1" applyBorder="1" applyAlignment="1">
      <alignment horizontal="center" vertical="center"/>
    </xf>
    <xf numFmtId="167" fontId="93" fillId="0" borderId="0" xfId="0" applyNumberFormat="1" applyFont="1" applyAlignment="1">
      <alignment horizontal="center" vertical="center"/>
    </xf>
    <xf numFmtId="167" fontId="93" fillId="0" borderId="0" xfId="4" applyNumberFormat="1" applyFont="1" applyAlignment="1">
      <alignment horizontal="center" vertical="center"/>
    </xf>
    <xf numFmtId="167" fontId="93" fillId="0" borderId="32" xfId="0" applyNumberFormat="1" applyFont="1" applyBorder="1" applyAlignment="1">
      <alignment horizontal="center" vertical="center"/>
    </xf>
    <xf numFmtId="167" fontId="93" fillId="0" borderId="32" xfId="4" applyNumberFormat="1" applyFont="1" applyBorder="1" applyAlignment="1">
      <alignment horizontal="center" vertical="center"/>
    </xf>
    <xf numFmtId="167" fontId="134" fillId="30" borderId="41" xfId="0" applyNumberFormat="1" applyFont="1" applyFill="1" applyBorder="1" applyAlignment="1">
      <alignment horizontal="center" vertical="center"/>
    </xf>
    <xf numFmtId="167" fontId="134" fillId="30" borderId="41" xfId="4" applyNumberFormat="1" applyFont="1" applyFill="1" applyBorder="1" applyAlignment="1">
      <alignment horizontal="center" vertical="center"/>
    </xf>
    <xf numFmtId="167" fontId="139" fillId="0" borderId="32" xfId="29" applyNumberFormat="1" applyFont="1" applyBorder="1" applyAlignment="1">
      <alignment horizontal="center" vertical="center" wrapText="1"/>
    </xf>
    <xf numFmtId="167" fontId="135" fillId="0" borderId="0" xfId="29" applyNumberFormat="1" applyFont="1" applyAlignment="1">
      <alignment horizontal="center" vertical="center" wrapText="1"/>
    </xf>
    <xf numFmtId="167" fontId="135" fillId="0" borderId="32" xfId="29" applyNumberFormat="1" applyFont="1" applyBorder="1" applyAlignment="1">
      <alignment horizontal="center" vertical="center" wrapText="1"/>
    </xf>
    <xf numFmtId="167" fontId="139" fillId="30" borderId="41" xfId="29" applyNumberFormat="1" applyFont="1" applyFill="1" applyBorder="1" applyAlignment="1">
      <alignment horizontal="center" vertical="center" wrapText="1"/>
    </xf>
    <xf numFmtId="167" fontId="135" fillId="0" borderId="0" xfId="29" applyNumberFormat="1" applyFont="1" applyAlignment="1">
      <alignment horizontal="center" vertical="center"/>
    </xf>
    <xf numFmtId="166" fontId="84" fillId="16" borderId="0" xfId="21" applyFont="1" applyFill="1" applyAlignment="1">
      <alignment horizontal="center" vertical="top"/>
    </xf>
    <xf numFmtId="174" fontId="100" fillId="16" borderId="42" xfId="0" applyNumberFormat="1" applyFont="1" applyFill="1" applyBorder="1" applyAlignment="1">
      <alignment horizontal="center" vertical="top"/>
    </xf>
    <xf numFmtId="0" fontId="62" fillId="0" borderId="42" xfId="0" applyFont="1" applyBorder="1" applyAlignment="1">
      <alignment vertical="top"/>
    </xf>
    <xf numFmtId="174" fontId="67" fillId="16" borderId="45" xfId="0" applyNumberFormat="1" applyFont="1" applyFill="1" applyBorder="1" applyAlignment="1">
      <alignment horizontal="center" vertical="center"/>
    </xf>
    <xf numFmtId="0" fontId="69" fillId="0" borderId="45" xfId="0" applyFont="1" applyBorder="1" applyAlignment="1">
      <alignment vertical="center"/>
    </xf>
    <xf numFmtId="0" fontId="76" fillId="0" borderId="45" xfId="0" applyFont="1" applyBorder="1" applyAlignment="1">
      <alignment vertical="center"/>
    </xf>
    <xf numFmtId="0" fontId="76" fillId="0" borderId="42" xfId="0" applyFont="1" applyBorder="1" applyAlignment="1">
      <alignment vertical="top"/>
    </xf>
    <xf numFmtId="0" fontId="76" fillId="0" borderId="42" xfId="0" applyFont="1" applyBorder="1" applyAlignment="1">
      <alignment vertical="center"/>
    </xf>
    <xf numFmtId="0" fontId="62" fillId="0" borderId="42" xfId="0" applyFont="1" applyBorder="1" applyAlignment="1">
      <alignment vertical="center"/>
    </xf>
    <xf numFmtId="0" fontId="85" fillId="16" borderId="42" xfId="0" applyFont="1" applyFill="1" applyBorder="1" applyAlignment="1">
      <alignment vertical="top" wrapText="1"/>
    </xf>
    <xf numFmtId="0" fontId="76" fillId="0" borderId="45" xfId="0" applyFont="1" applyBorder="1" applyAlignment="1">
      <alignment vertical="top"/>
    </xf>
    <xf numFmtId="0" fontId="62" fillId="0" borderId="45" xfId="0" applyFont="1" applyBorder="1" applyAlignment="1">
      <alignment vertical="top"/>
    </xf>
    <xf numFmtId="2" fontId="76" fillId="16" borderId="42" xfId="0" applyNumberFormat="1" applyFont="1" applyFill="1" applyBorder="1" applyAlignment="1">
      <alignment horizontal="left" vertical="top" wrapText="1"/>
    </xf>
    <xf numFmtId="0" fontId="57" fillId="0" borderId="42" xfId="0" applyFont="1" applyBorder="1"/>
    <xf numFmtId="0" fontId="111" fillId="0" borderId="45" xfId="0" applyFont="1" applyBorder="1" applyAlignment="1">
      <alignment horizontal="left" vertical="center"/>
    </xf>
    <xf numFmtId="2" fontId="76" fillId="16" borderId="42" xfId="0" applyNumberFormat="1" applyFont="1" applyFill="1" applyBorder="1" applyAlignment="1">
      <alignment horizontal="left" vertical="top" wrapText="1" indent="1"/>
    </xf>
    <xf numFmtId="0" fontId="111" fillId="0" borderId="42" xfId="0" applyFont="1" applyBorder="1" applyAlignment="1">
      <alignment horizontal="left" vertical="center"/>
    </xf>
    <xf numFmtId="166" fontId="73" fillId="0" borderId="0" xfId="21" applyFont="1" applyAlignment="1">
      <alignment vertical="center"/>
    </xf>
    <xf numFmtId="49" fontId="158" fillId="16" borderId="0" xfId="0" applyNumberFormat="1" applyFont="1" applyFill="1" applyAlignment="1">
      <alignment horizontal="left"/>
    </xf>
    <xf numFmtId="167" fontId="84" fillId="16" borderId="0" xfId="0" applyNumberFormat="1" applyFont="1" applyFill="1" applyAlignment="1">
      <alignment horizontal="left" vertical="center"/>
    </xf>
    <xf numFmtId="0" fontId="71" fillId="18" borderId="0" xfId="0" applyFont="1" applyFill="1" applyAlignment="1">
      <alignment horizontal="center" vertical="center"/>
    </xf>
    <xf numFmtId="49" fontId="71" fillId="18" borderId="46" xfId="0" quotePrefix="1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top"/>
    </xf>
    <xf numFmtId="0" fontId="83" fillId="18" borderId="0" xfId="0" applyFont="1" applyFill="1" applyAlignment="1">
      <alignment horizontal="center" vertical="center"/>
    </xf>
    <xf numFmtId="2" fontId="73" fillId="16" borderId="45" xfId="0" applyNumberFormat="1" applyFont="1" applyFill="1" applyBorder="1" applyAlignment="1">
      <alignment horizontal="left" vertical="center" wrapText="1"/>
    </xf>
    <xf numFmtId="2" fontId="77" fillId="16" borderId="0" xfId="0" applyNumberFormat="1" applyFont="1" applyFill="1" applyAlignment="1">
      <alignment horizontal="left" vertical="top" wrapText="1"/>
    </xf>
    <xf numFmtId="2" fontId="76" fillId="16" borderId="0" xfId="0" applyNumberFormat="1" applyFont="1" applyFill="1" applyAlignment="1">
      <alignment horizontal="left" vertical="top" wrapText="1"/>
    </xf>
    <xf numFmtId="0" fontId="83" fillId="18" borderId="0" xfId="0" applyFont="1" applyFill="1" applyAlignment="1">
      <alignment horizontal="center" vertical="center"/>
    </xf>
    <xf numFmtId="0" fontId="65" fillId="16" borderId="0" xfId="0" applyFont="1" applyFill="1" applyBorder="1"/>
    <xf numFmtId="0" fontId="65" fillId="16" borderId="0" xfId="0" applyFont="1" applyFill="1" applyBorder="1" applyAlignment="1">
      <alignment vertical="top"/>
    </xf>
    <xf numFmtId="0" fontId="60" fillId="16" borderId="0" xfId="0" applyFont="1" applyFill="1" applyBorder="1" applyAlignment="1">
      <alignment vertical="center"/>
    </xf>
    <xf numFmtId="0" fontId="69" fillId="16" borderId="0" xfId="1" applyFont="1" applyFill="1" applyBorder="1" applyAlignment="1">
      <alignment vertical="top" wrapText="1"/>
    </xf>
    <xf numFmtId="0" fontId="62" fillId="18" borderId="0" xfId="0" applyFont="1" applyFill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76" fillId="0" borderId="0" xfId="0" applyFont="1" applyBorder="1" applyAlignment="1">
      <alignment vertical="top"/>
    </xf>
    <xf numFmtId="0" fontId="75" fillId="0" borderId="0" xfId="0" applyFont="1" applyBorder="1" applyAlignment="1">
      <alignment vertical="top"/>
    </xf>
    <xf numFmtId="0" fontId="76" fillId="0" borderId="0" xfId="0" applyFont="1" applyBorder="1" applyAlignment="1">
      <alignment vertical="center"/>
    </xf>
    <xf numFmtId="0" fontId="62" fillId="0" borderId="0" xfId="0" applyFont="1" applyBorder="1" applyAlignment="1">
      <alignment vertical="top"/>
    </xf>
    <xf numFmtId="0" fontId="60" fillId="0" borderId="0" xfId="0" applyFont="1" applyBorder="1" applyAlignment="1">
      <alignment vertical="center"/>
    </xf>
    <xf numFmtId="0" fontId="68" fillId="0" borderId="0" xfId="1" applyFont="1" applyAlignment="1">
      <alignment vertical="top"/>
    </xf>
    <xf numFmtId="0" fontId="67" fillId="0" borderId="0" xfId="1" applyFont="1" applyAlignment="1">
      <alignment vertical="top"/>
    </xf>
    <xf numFmtId="0" fontId="76" fillId="16" borderId="0" xfId="0" applyFont="1" applyFill="1" applyAlignment="1">
      <alignment horizontal="left" wrapText="1"/>
    </xf>
    <xf numFmtId="0" fontId="84" fillId="16" borderId="0" xfId="0" applyFont="1" applyFill="1" applyAlignment="1">
      <alignment horizontal="left" wrapText="1"/>
    </xf>
    <xf numFmtId="0" fontId="84" fillId="16" borderId="0" xfId="0" applyFont="1" applyFill="1" applyAlignment="1">
      <alignment horizontal="left"/>
    </xf>
    <xf numFmtId="167" fontId="84" fillId="16" borderId="0" xfId="0" applyNumberFormat="1" applyFont="1" applyFill="1" applyAlignment="1">
      <alignment horizontal="left" wrapText="1"/>
    </xf>
    <xf numFmtId="167" fontId="84" fillId="16" borderId="0" xfId="0" applyNumberFormat="1" applyFont="1" applyFill="1" applyAlignment="1">
      <alignment horizontal="left"/>
    </xf>
    <xf numFmtId="167" fontId="84" fillId="16" borderId="0" xfId="0" applyNumberFormat="1" applyFont="1" applyFill="1" applyAlignment="1">
      <alignment horizontal="center" vertical="top"/>
    </xf>
    <xf numFmtId="0" fontId="76" fillId="16" borderId="0" xfId="0" applyFont="1" applyFill="1" applyAlignment="1">
      <alignment vertical="top"/>
    </xf>
    <xf numFmtId="0" fontId="77" fillId="16" borderId="0" xfId="0" applyFont="1" applyFill="1" applyAlignment="1">
      <alignment horizontal="left" vertical="top"/>
    </xf>
    <xf numFmtId="167" fontId="84" fillId="16" borderId="0" xfId="0" applyNumberFormat="1" applyFont="1" applyFill="1" applyAlignment="1">
      <alignment vertical="top"/>
    </xf>
    <xf numFmtId="0" fontId="84" fillId="16" borderId="0" xfId="0" applyFont="1" applyFill="1" applyAlignment="1">
      <alignment vertical="top"/>
    </xf>
    <xf numFmtId="0" fontId="77" fillId="16" borderId="0" xfId="0" applyFont="1" applyFill="1" applyAlignment="1">
      <alignment horizontal="left" vertical="top" wrapText="1"/>
    </xf>
    <xf numFmtId="0" fontId="118" fillId="20" borderId="0" xfId="0" applyFont="1" applyFill="1" applyAlignment="1">
      <alignment horizontal="center" vertical="center" wrapText="1" readingOrder="1"/>
    </xf>
    <xf numFmtId="166" fontId="145" fillId="0" borderId="10" xfId="32" applyFont="1" applyBorder="1" applyAlignment="1">
      <alignment horizontal="center" vertical="center" wrapText="1"/>
    </xf>
    <xf numFmtId="0" fontId="138" fillId="31" borderId="6" xfId="0" applyFont="1" applyFill="1" applyBorder="1" applyAlignment="1">
      <alignment horizontal="center" vertical="center"/>
    </xf>
    <xf numFmtId="167" fontId="109" fillId="0" borderId="3" xfId="0" applyNumberFormat="1" applyFont="1" applyBorder="1" applyAlignment="1">
      <alignment horizontal="center"/>
    </xf>
    <xf numFmtId="167" fontId="109" fillId="0" borderId="0" xfId="0" applyNumberFormat="1" applyFont="1" applyBorder="1" applyAlignment="1">
      <alignment horizontal="center"/>
    </xf>
    <xf numFmtId="167" fontId="109" fillId="0" borderId="6" xfId="0" applyNumberFormat="1" applyFont="1" applyBorder="1" applyAlignment="1">
      <alignment horizontal="center"/>
    </xf>
    <xf numFmtId="167" fontId="110" fillId="32" borderId="6" xfId="0" applyNumberFormat="1" applyFont="1" applyFill="1" applyBorder="1" applyAlignment="1">
      <alignment horizontal="center"/>
    </xf>
    <xf numFmtId="167" fontId="134" fillId="0" borderId="32" xfId="0" applyNumberFormat="1" applyFont="1" applyBorder="1"/>
    <xf numFmtId="167" fontId="80" fillId="29" borderId="41" xfId="0" applyNumberFormat="1" applyFont="1" applyFill="1" applyBorder="1"/>
    <xf numFmtId="167" fontId="93" fillId="0" borderId="0" xfId="0" applyNumberFormat="1" applyFont="1" applyAlignment="1">
      <alignment vertical="top"/>
    </xf>
    <xf numFmtId="167" fontId="93" fillId="0" borderId="32" xfId="0" applyNumberFormat="1" applyFont="1" applyBorder="1" applyAlignment="1">
      <alignment vertical="top"/>
    </xf>
    <xf numFmtId="167" fontId="134" fillId="30" borderId="41" xfId="0" applyNumberFormat="1" applyFont="1" applyFill="1" applyBorder="1"/>
    <xf numFmtId="174" fontId="145" fillId="0" borderId="0" xfId="32" applyNumberFormat="1" applyFont="1" applyAlignment="1">
      <alignment horizontal="center" vertical="center" wrapText="1"/>
    </xf>
    <xf numFmtId="174" fontId="145" fillId="0" borderId="0" xfId="32" applyNumberFormat="1" applyFont="1" applyAlignment="1">
      <alignment horizontal="center" vertical="center"/>
    </xf>
    <xf numFmtId="174" fontId="149" fillId="0" borderId="0" xfId="32" applyNumberFormat="1" applyFont="1" applyAlignment="1">
      <alignment horizontal="center" vertical="center" wrapText="1"/>
    </xf>
    <xf numFmtId="174" fontId="149" fillId="0" borderId="0" xfId="32" applyNumberFormat="1" applyFont="1" applyAlignment="1">
      <alignment horizontal="center" vertical="center"/>
    </xf>
    <xf numFmtId="174" fontId="0" fillId="0" borderId="0" xfId="4" applyNumberFormat="1" applyFont="1" applyFill="1" applyAlignment="1">
      <alignment horizontal="center" vertical="center"/>
    </xf>
    <xf numFmtId="174" fontId="150" fillId="0" borderId="0" xfId="25" applyNumberFormat="1" applyFont="1" applyFill="1" applyAlignment="1">
      <alignment horizontal="center" vertical="center"/>
    </xf>
    <xf numFmtId="174" fontId="150" fillId="0" borderId="0" xfId="32" applyNumberFormat="1" applyFont="1" applyAlignment="1">
      <alignment horizontal="center" vertical="center"/>
    </xf>
    <xf numFmtId="2" fontId="76" fillId="16" borderId="0" xfId="0" applyNumberFormat="1" applyFont="1" applyFill="1" applyAlignment="1">
      <alignment horizontal="left" wrapText="1"/>
    </xf>
    <xf numFmtId="2" fontId="77" fillId="16" borderId="0" xfId="0" applyNumberFormat="1" applyFont="1" applyFill="1" applyAlignment="1">
      <alignment horizontal="left" vertical="top"/>
    </xf>
    <xf numFmtId="0" fontId="96" fillId="16" borderId="0" xfId="1" applyFont="1" applyFill="1" applyAlignment="1">
      <alignment horizontal="left" wrapText="1"/>
    </xf>
    <xf numFmtId="0" fontId="92" fillId="16" borderId="0" xfId="1" applyFont="1" applyFill="1" applyAlignment="1">
      <alignment horizontal="center" wrapText="1"/>
    </xf>
    <xf numFmtId="0" fontId="68" fillId="16" borderId="0" xfId="1" applyFont="1" applyFill="1" applyAlignment="1">
      <alignment horizontal="left" vertical="top"/>
    </xf>
    <xf numFmtId="0" fontId="92" fillId="16" borderId="0" xfId="1" applyFont="1" applyFill="1" applyAlignment="1">
      <alignment horizontal="left" wrapText="1"/>
    </xf>
    <xf numFmtId="0" fontId="71" fillId="18" borderId="0" xfId="0" applyFont="1" applyFill="1" applyAlignment="1">
      <alignment horizontal="center" vertical="center"/>
    </xf>
    <xf numFmtId="0" fontId="99" fillId="17" borderId="43" xfId="0" applyFont="1" applyFill="1" applyBorder="1" applyAlignment="1">
      <alignment horizontal="center" vertical="center"/>
    </xf>
    <xf numFmtId="0" fontId="99" fillId="17" borderId="42" xfId="0" applyFont="1" applyFill="1" applyBorder="1" applyAlignment="1">
      <alignment horizontal="center" vertical="center"/>
    </xf>
    <xf numFmtId="0" fontId="92" fillId="16" borderId="0" xfId="1" applyFont="1" applyFill="1" applyAlignment="1">
      <alignment horizontal="left" vertical="center" wrapText="1"/>
    </xf>
    <xf numFmtId="0" fontId="68" fillId="16" borderId="0" xfId="1" applyFont="1" applyFill="1" applyAlignment="1">
      <alignment horizontal="left" vertical="center"/>
    </xf>
    <xf numFmtId="2" fontId="77" fillId="16" borderId="0" xfId="0" applyNumberFormat="1" applyFont="1" applyFill="1" applyAlignment="1">
      <alignment horizontal="left" vertical="top" wrapText="1"/>
    </xf>
    <xf numFmtId="0" fontId="92" fillId="16" borderId="0" xfId="1" applyFont="1" applyFill="1" applyAlignment="1">
      <alignment horizontal="center" vertical="top" wrapText="1"/>
    </xf>
    <xf numFmtId="2" fontId="70" fillId="16" borderId="0" xfId="0" applyNumberFormat="1" applyFont="1" applyFill="1" applyAlignment="1">
      <alignment horizontal="left" vertical="top"/>
    </xf>
    <xf numFmtId="2" fontId="76" fillId="16" borderId="0" xfId="0" applyNumberFormat="1" applyFont="1" applyFill="1" applyAlignment="1">
      <alignment horizontal="left"/>
    </xf>
    <xf numFmtId="2" fontId="77" fillId="16" borderId="0" xfId="0" applyNumberFormat="1" applyFont="1" applyFill="1" applyAlignment="1">
      <alignment vertical="top"/>
    </xf>
    <xf numFmtId="2" fontId="73" fillId="16" borderId="0" xfId="0" applyNumberFormat="1" applyFont="1" applyFill="1" applyAlignment="1">
      <alignment horizontal="left" wrapText="1"/>
    </xf>
    <xf numFmtId="2" fontId="73" fillId="16" borderId="0" xfId="0" applyNumberFormat="1" applyFont="1" applyFill="1" applyAlignment="1">
      <alignment horizontal="left"/>
    </xf>
    <xf numFmtId="2" fontId="70" fillId="16" borderId="0" xfId="0" applyNumberFormat="1" applyFont="1" applyFill="1" applyAlignment="1">
      <alignment horizontal="left" vertical="top" wrapText="1"/>
    </xf>
    <xf numFmtId="0" fontId="71" fillId="18" borderId="0" xfId="0" applyFont="1" applyFill="1" applyAlignment="1">
      <alignment horizontal="center" vertical="center" wrapText="1"/>
    </xf>
    <xf numFmtId="2" fontId="73" fillId="16" borderId="45" xfId="0" applyNumberFormat="1" applyFont="1" applyFill="1" applyBorder="1" applyAlignment="1">
      <alignment horizontal="left" vertical="center" wrapText="1"/>
    </xf>
    <xf numFmtId="2" fontId="73" fillId="16" borderId="0" xfId="0" applyNumberFormat="1" applyFont="1" applyFill="1" applyAlignment="1">
      <alignment horizontal="left" vertical="top"/>
    </xf>
    <xf numFmtId="2" fontId="76" fillId="16" borderId="0" xfId="0" applyNumberFormat="1" applyFont="1" applyFill="1" applyAlignment="1">
      <alignment horizontal="left" vertical="top" wrapText="1"/>
    </xf>
    <xf numFmtId="2" fontId="77" fillId="16" borderId="0" xfId="0" applyNumberFormat="1" applyFont="1" applyFill="1" applyAlignment="1">
      <alignment vertical="top" wrapText="1"/>
    </xf>
    <xf numFmtId="2" fontId="73" fillId="16" borderId="81" xfId="0" applyNumberFormat="1" applyFont="1" applyFill="1" applyBorder="1" applyAlignment="1">
      <alignment horizontal="left" vertical="center" wrapText="1"/>
    </xf>
    <xf numFmtId="0" fontId="92" fillId="0" borderId="0" xfId="1" applyFont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68" fillId="0" borderId="0" xfId="1" applyFont="1" applyAlignment="1">
      <alignment horizontal="center" vertical="center" wrapText="1"/>
    </xf>
    <xf numFmtId="2" fontId="77" fillId="16" borderId="42" xfId="0" applyNumberFormat="1" applyFont="1" applyFill="1" applyBorder="1" applyAlignment="1">
      <alignment horizontal="left" vertical="top" wrapText="1"/>
    </xf>
    <xf numFmtId="2" fontId="73" fillId="16" borderId="0" xfId="0" applyNumberFormat="1" applyFont="1" applyFill="1" applyAlignment="1">
      <alignment horizontal="left" vertical="top" wrapText="1"/>
    </xf>
    <xf numFmtId="49" fontId="71" fillId="18" borderId="46" xfId="0" quotePrefix="1" applyNumberFormat="1" applyFont="1" applyFill="1" applyBorder="1" applyAlignment="1">
      <alignment horizontal="center" vertical="center" wrapText="1"/>
    </xf>
    <xf numFmtId="49" fontId="71" fillId="18" borderId="46" xfId="0" quotePrefix="1" applyNumberFormat="1" applyFont="1" applyFill="1" applyBorder="1" applyAlignment="1">
      <alignment horizontal="left" vertical="center" wrapText="1" indent="6"/>
    </xf>
    <xf numFmtId="2" fontId="77" fillId="16" borderId="42" xfId="0" applyNumberFormat="1" applyFont="1" applyFill="1" applyBorder="1" applyAlignment="1">
      <alignment horizontal="left" vertical="top"/>
    </xf>
    <xf numFmtId="0" fontId="92" fillId="16" borderId="0" xfId="1" applyFont="1" applyFill="1" applyAlignment="1">
      <alignment horizontal="center" vertical="center" wrapText="1"/>
    </xf>
    <xf numFmtId="0" fontId="91" fillId="16" borderId="0" xfId="0" applyFont="1" applyFill="1" applyAlignment="1">
      <alignment horizontal="center" vertical="center"/>
    </xf>
    <xf numFmtId="0" fontId="68" fillId="16" borderId="0" xfId="1" applyFont="1" applyFill="1" applyAlignment="1">
      <alignment horizontal="center" vertical="center" wrapText="1"/>
    </xf>
    <xf numFmtId="0" fontId="61" fillId="0" borderId="0" xfId="0" applyFont="1" applyAlignment="1">
      <alignment horizontal="center" vertical="top"/>
    </xf>
    <xf numFmtId="0" fontId="83" fillId="18" borderId="0" xfId="0" applyFont="1" applyFill="1" applyAlignment="1">
      <alignment horizontal="center" vertical="center" wrapText="1"/>
    </xf>
    <xf numFmtId="0" fontId="83" fillId="18" borderId="0" xfId="0" applyFont="1" applyFill="1" applyAlignment="1">
      <alignment horizontal="center" vertical="center"/>
    </xf>
    <xf numFmtId="166" fontId="71" fillId="18" borderId="0" xfId="21" applyFont="1" applyFill="1" applyAlignment="1">
      <alignment horizontal="center" vertical="center" wrapText="1"/>
    </xf>
    <xf numFmtId="166" fontId="71" fillId="18" borderId="0" xfId="21" quotePrefix="1" applyFont="1" applyFill="1" applyAlignment="1">
      <alignment horizontal="center" vertical="center" wrapText="1"/>
    </xf>
    <xf numFmtId="49" fontId="117" fillId="16" borderId="0" xfId="21" applyNumberFormat="1" applyFont="1" applyFill="1" applyAlignment="1">
      <alignment horizontal="center" vertical="top" wrapText="1"/>
    </xf>
    <xf numFmtId="0" fontId="67" fillId="0" borderId="0" xfId="1" applyFont="1" applyAlignment="1">
      <alignment horizontal="left" vertical="top"/>
    </xf>
    <xf numFmtId="0" fontId="68" fillId="0" borderId="0" xfId="1" applyFont="1" applyAlignment="1">
      <alignment horizontal="left" vertical="top"/>
    </xf>
    <xf numFmtId="1" fontId="74" fillId="16" borderId="0" xfId="24" applyNumberFormat="1" applyFont="1" applyFill="1" applyAlignment="1">
      <alignment horizontal="left" vertical="top" wrapText="1"/>
    </xf>
    <xf numFmtId="0" fontId="74" fillId="16" borderId="0" xfId="0" applyFont="1" applyFill="1" applyAlignment="1">
      <alignment horizontal="left" vertical="top" wrapText="1"/>
    </xf>
    <xf numFmtId="1" fontId="95" fillId="16" borderId="0" xfId="24" applyNumberFormat="1" applyFont="1" applyFill="1" applyAlignment="1">
      <alignment horizontal="left" vertical="top" wrapText="1"/>
    </xf>
    <xf numFmtId="0" fontId="95" fillId="16" borderId="0" xfId="0" applyFont="1" applyFill="1" applyAlignment="1">
      <alignment horizontal="left" vertical="top" wrapText="1"/>
    </xf>
    <xf numFmtId="0" fontId="68" fillId="16" borderId="0" xfId="1" applyFont="1" applyFill="1" applyAlignment="1">
      <alignment horizontal="center" vertical="top" wrapText="1"/>
    </xf>
    <xf numFmtId="2" fontId="71" fillId="18" borderId="0" xfId="20" applyNumberFormat="1" applyFont="1" applyFill="1" applyBorder="1" applyAlignment="1">
      <alignment horizontal="center" vertical="center" wrapText="1"/>
    </xf>
    <xf numFmtId="0" fontId="137" fillId="6" borderId="1" xfId="0" applyFont="1" applyFill="1" applyBorder="1" applyAlignment="1">
      <alignment horizontal="center" vertical="center" wrapText="1"/>
    </xf>
    <xf numFmtId="0" fontId="129" fillId="7" borderId="40" xfId="0" applyFont="1" applyFill="1" applyBorder="1" applyAlignment="1">
      <alignment horizontal="center" vertical="center" wrapText="1"/>
    </xf>
    <xf numFmtId="0" fontId="129" fillId="7" borderId="36" xfId="0" applyFont="1" applyFill="1" applyBorder="1" applyAlignment="1">
      <alignment horizontal="center" vertical="center" wrapText="1"/>
    </xf>
    <xf numFmtId="0" fontId="110" fillId="14" borderId="1" xfId="0" applyFont="1" applyFill="1" applyBorder="1" applyAlignment="1">
      <alignment horizontal="center"/>
    </xf>
    <xf numFmtId="0" fontId="137" fillId="9" borderId="3" xfId="0" applyFont="1" applyFill="1" applyBorder="1" applyAlignment="1">
      <alignment horizontal="center" vertical="center" wrapText="1"/>
    </xf>
    <xf numFmtId="0" fontId="137" fillId="9" borderId="0" xfId="0" applyFont="1" applyFill="1" applyAlignment="1">
      <alignment horizontal="center" vertical="center" wrapText="1"/>
    </xf>
    <xf numFmtId="0" fontId="129" fillId="8" borderId="3" xfId="0" applyFont="1" applyFill="1" applyBorder="1" applyAlignment="1">
      <alignment horizontal="center" vertical="center" wrapText="1"/>
    </xf>
    <xf numFmtId="0" fontId="129" fillId="8" borderId="0" xfId="0" applyFont="1" applyFill="1" applyAlignment="1">
      <alignment horizontal="center" vertical="center" wrapText="1"/>
    </xf>
    <xf numFmtId="0" fontId="137" fillId="6" borderId="3" xfId="0" applyFont="1" applyFill="1" applyBorder="1" applyAlignment="1">
      <alignment horizontal="center" vertical="center" wrapText="1"/>
    </xf>
    <xf numFmtId="0" fontId="137" fillId="6" borderId="0" xfId="0" applyFont="1" applyFill="1" applyAlignment="1">
      <alignment horizontal="center" vertical="center" wrapText="1"/>
    </xf>
    <xf numFmtId="0" fontId="137" fillId="6" borderId="39" xfId="0" applyFont="1" applyFill="1" applyBorder="1" applyAlignment="1">
      <alignment horizontal="center" vertical="center" wrapText="1"/>
    </xf>
    <xf numFmtId="0" fontId="137" fillId="6" borderId="32" xfId="0" applyFont="1" applyFill="1" applyBorder="1" applyAlignment="1">
      <alignment horizontal="center" vertical="center" wrapText="1"/>
    </xf>
    <xf numFmtId="0" fontId="129" fillId="5" borderId="3" xfId="0" applyFont="1" applyFill="1" applyBorder="1" applyAlignment="1">
      <alignment horizontal="center" vertical="center" wrapText="1"/>
    </xf>
    <xf numFmtId="0" fontId="129" fillId="5" borderId="0" xfId="0" applyFont="1" applyFill="1" applyAlignment="1">
      <alignment horizontal="center" vertical="center" wrapText="1"/>
    </xf>
    <xf numFmtId="0" fontId="50" fillId="6" borderId="1" xfId="0" applyFont="1" applyFill="1" applyBorder="1" applyAlignment="1">
      <alignment horizontal="center" vertical="center" wrapText="1"/>
    </xf>
    <xf numFmtId="0" fontId="134" fillId="2" borderId="42" xfId="0" applyFont="1" applyFill="1" applyBorder="1" applyAlignment="1">
      <alignment horizontal="center"/>
    </xf>
    <xf numFmtId="166" fontId="139" fillId="0" borderId="0" xfId="29" applyFont="1" applyAlignment="1">
      <alignment horizontal="center" vertical="center" wrapText="1" shrinkToFit="1"/>
    </xf>
    <xf numFmtId="166" fontId="140" fillId="0" borderId="0" xfId="29" applyFont="1" applyAlignment="1">
      <alignment horizontal="center" vertical="center" wrapText="1"/>
    </xf>
    <xf numFmtId="166" fontId="133" fillId="18" borderId="10" xfId="29" applyFont="1" applyFill="1" applyBorder="1" applyAlignment="1">
      <alignment horizontal="center" vertical="center" wrapText="1"/>
    </xf>
    <xf numFmtId="166" fontId="139" fillId="30" borderId="41" xfId="29" applyFont="1" applyFill="1" applyBorder="1" applyAlignment="1">
      <alignment horizontal="left" vertical="center" wrapText="1"/>
    </xf>
    <xf numFmtId="166" fontId="139" fillId="0" borderId="41" xfId="29" applyFont="1" applyBorder="1" applyAlignment="1">
      <alignment horizontal="left" vertical="center" wrapText="1"/>
    </xf>
    <xf numFmtId="166" fontId="80" fillId="29" borderId="41" xfId="29" applyFont="1" applyFill="1" applyBorder="1" applyAlignment="1">
      <alignment horizontal="left" vertical="center" wrapText="1"/>
    </xf>
    <xf numFmtId="0" fontId="138" fillId="31" borderId="82" xfId="0" applyFont="1" applyFill="1" applyBorder="1" applyAlignment="1">
      <alignment horizontal="center" vertical="center"/>
    </xf>
    <xf numFmtId="0" fontId="138" fillId="31" borderId="10" xfId="0" applyFont="1" applyFill="1" applyBorder="1" applyAlignment="1">
      <alignment horizontal="center" vertical="center"/>
    </xf>
    <xf numFmtId="0" fontId="138" fillId="31" borderId="73" xfId="0" applyFont="1" applyFill="1" applyBorder="1" applyAlignment="1">
      <alignment horizontal="center" vertical="center"/>
    </xf>
    <xf numFmtId="0" fontId="138" fillId="31" borderId="71" xfId="0" applyFont="1" applyFill="1" applyBorder="1" applyAlignment="1">
      <alignment horizontal="center" vertical="center"/>
    </xf>
    <xf numFmtId="0" fontId="138" fillId="31" borderId="74" xfId="0" applyFont="1" applyFill="1" applyBorder="1" applyAlignment="1">
      <alignment horizontal="center" vertical="center"/>
    </xf>
    <xf numFmtId="0" fontId="138" fillId="31" borderId="72" xfId="0" applyFont="1" applyFill="1" applyBorder="1" applyAlignment="1">
      <alignment horizontal="center" vertical="center"/>
    </xf>
    <xf numFmtId="0" fontId="138" fillId="31" borderId="12" xfId="0" applyFont="1" applyFill="1" applyBorder="1" applyAlignment="1">
      <alignment horizontal="center" vertical="center"/>
    </xf>
    <xf numFmtId="0" fontId="118" fillId="20" borderId="57" xfId="0" applyFont="1" applyFill="1" applyBorder="1" applyAlignment="1">
      <alignment horizontal="center" vertical="center" wrapText="1" readingOrder="1"/>
    </xf>
    <xf numFmtId="0" fontId="127" fillId="27" borderId="62" xfId="0" applyFont="1" applyFill="1" applyBorder="1" applyAlignment="1">
      <alignment horizontal="center" wrapText="1" readingOrder="1"/>
    </xf>
    <xf numFmtId="0" fontId="127" fillId="27" borderId="63" xfId="0" applyFont="1" applyFill="1" applyBorder="1" applyAlignment="1">
      <alignment horizontal="center" wrapText="1" readingOrder="1"/>
    </xf>
    <xf numFmtId="0" fontId="127" fillId="27" borderId="64" xfId="0" applyFont="1" applyFill="1" applyBorder="1" applyAlignment="1">
      <alignment horizontal="center" wrapText="1" readingOrder="1"/>
    </xf>
    <xf numFmtId="0" fontId="127" fillId="28" borderId="53" xfId="0" applyFont="1" applyFill="1" applyBorder="1" applyAlignment="1">
      <alignment horizontal="center" vertical="center" wrapText="1" readingOrder="1"/>
    </xf>
    <xf numFmtId="0" fontId="127" fillId="28" borderId="55" xfId="0" applyFont="1" applyFill="1" applyBorder="1" applyAlignment="1">
      <alignment horizontal="center" vertical="center" wrapText="1" readingOrder="1"/>
    </xf>
    <xf numFmtId="0" fontId="127" fillId="28" borderId="59" xfId="0" applyFont="1" applyFill="1" applyBorder="1" applyAlignment="1">
      <alignment horizontal="center" vertical="center" wrapText="1" readingOrder="1"/>
    </xf>
    <xf numFmtId="0" fontId="127" fillId="27" borderId="53" xfId="0" applyFont="1" applyFill="1" applyBorder="1" applyAlignment="1">
      <alignment horizontal="center" vertical="center" wrapText="1" readingOrder="1"/>
    </xf>
    <xf numFmtId="0" fontId="127" fillId="27" borderId="55" xfId="0" applyFont="1" applyFill="1" applyBorder="1" applyAlignment="1">
      <alignment horizontal="center" vertical="center" wrapText="1" readingOrder="1"/>
    </xf>
    <xf numFmtId="0" fontId="127" fillId="27" borderId="59" xfId="0" applyFont="1" applyFill="1" applyBorder="1" applyAlignment="1">
      <alignment horizontal="center" vertical="center" wrapText="1" readingOrder="1"/>
    </xf>
    <xf numFmtId="0" fontId="127" fillId="27" borderId="61" xfId="0" applyFont="1" applyFill="1" applyBorder="1" applyAlignment="1">
      <alignment horizontal="center" wrapText="1" readingOrder="1"/>
    </xf>
    <xf numFmtId="0" fontId="127" fillId="27" borderId="46" xfId="0" applyFont="1" applyFill="1" applyBorder="1" applyAlignment="1">
      <alignment horizontal="center" wrapText="1" readingOrder="1"/>
    </xf>
    <xf numFmtId="0" fontId="127" fillId="27" borderId="56" xfId="0" applyFont="1" applyFill="1" applyBorder="1" applyAlignment="1">
      <alignment horizontal="center" vertical="center" wrapText="1" readingOrder="1"/>
    </xf>
    <xf numFmtId="0" fontId="127" fillId="27" borderId="57" xfId="0" applyFont="1" applyFill="1" applyBorder="1" applyAlignment="1">
      <alignment horizontal="center" vertical="center" wrapText="1" readingOrder="1"/>
    </xf>
    <xf numFmtId="0" fontId="127" fillId="27" borderId="58" xfId="0" applyFont="1" applyFill="1" applyBorder="1" applyAlignment="1">
      <alignment horizontal="center" vertical="center" wrapText="1" readingOrder="1"/>
    </xf>
    <xf numFmtId="0" fontId="127" fillId="27" borderId="56" xfId="0" applyFont="1" applyFill="1" applyBorder="1" applyAlignment="1">
      <alignment horizontal="center" wrapText="1" readingOrder="1"/>
    </xf>
    <xf numFmtId="0" fontId="127" fillId="27" borderId="57" xfId="0" applyFont="1" applyFill="1" applyBorder="1" applyAlignment="1">
      <alignment horizontal="center" wrapText="1" readingOrder="1"/>
    </xf>
    <xf numFmtId="0" fontId="127" fillId="27" borderId="58" xfId="0" applyFont="1" applyFill="1" applyBorder="1" applyAlignment="1">
      <alignment horizontal="center" wrapText="1" readingOrder="1"/>
    </xf>
    <xf numFmtId="0" fontId="118" fillId="20" borderId="56" xfId="0" applyFont="1" applyFill="1" applyBorder="1" applyAlignment="1">
      <alignment horizontal="center" vertical="center" wrapText="1" readingOrder="1"/>
    </xf>
    <xf numFmtId="0" fontId="118" fillId="20" borderId="58" xfId="0" applyFont="1" applyFill="1" applyBorder="1" applyAlignment="1">
      <alignment horizontal="center" vertical="center" wrapText="1" readingOrder="1"/>
    </xf>
    <xf numFmtId="0" fontId="118" fillId="20" borderId="54" xfId="0" applyFont="1" applyFill="1" applyBorder="1" applyAlignment="1">
      <alignment horizontal="center" vertical="center" wrapText="1" readingOrder="1"/>
    </xf>
    <xf numFmtId="0" fontId="118" fillId="20" borderId="0" xfId="0" applyFont="1" applyFill="1" applyAlignment="1">
      <alignment horizontal="center" vertical="center" wrapText="1" readingOrder="1"/>
    </xf>
    <xf numFmtId="166" fontId="0" fillId="0" borderId="0" xfId="25" quotePrefix="1" applyNumberFormat="1" applyFont="1" applyFill="1" applyBorder="1" applyAlignment="1">
      <alignment horizontal="center" vertical="center" textRotation="180" wrapText="1"/>
    </xf>
    <xf numFmtId="166" fontId="1" fillId="0" borderId="0" xfId="25" applyNumberFormat="1" applyFont="1" applyFill="1" applyBorder="1" applyAlignment="1">
      <alignment horizontal="center" vertical="center" textRotation="180" wrapText="1"/>
    </xf>
    <xf numFmtId="166" fontId="1" fillId="0" borderId="42" xfId="25" applyNumberFormat="1" applyFont="1" applyFill="1" applyBorder="1" applyAlignment="1">
      <alignment horizontal="center" vertical="center" textRotation="180" wrapText="1"/>
    </xf>
    <xf numFmtId="166" fontId="144" fillId="0" borderId="0" xfId="32" applyFont="1" applyAlignment="1">
      <alignment horizontal="center" vertical="center" wrapText="1" shrinkToFit="1"/>
    </xf>
    <xf numFmtId="166" fontId="55" fillId="0" borderId="0" xfId="32" applyFont="1" applyAlignment="1">
      <alignment horizontal="center" vertical="center" wrapText="1"/>
    </xf>
    <xf numFmtId="166" fontId="145" fillId="0" borderId="10" xfId="32" applyFont="1" applyBorder="1" applyAlignment="1">
      <alignment horizontal="center" vertical="center" wrapText="1"/>
    </xf>
    <xf numFmtId="166" fontId="146" fillId="0" borderId="10" xfId="32" applyFont="1" applyBorder="1" applyAlignment="1">
      <alignment horizontal="center" vertical="center" wrapText="1"/>
    </xf>
    <xf numFmtId="166" fontId="145" fillId="0" borderId="36" xfId="32" applyFont="1" applyBorder="1" applyAlignment="1">
      <alignment horizontal="left" vertical="center" wrapText="1"/>
    </xf>
    <xf numFmtId="166" fontId="147" fillId="0" borderId="36" xfId="32" applyFont="1" applyBorder="1" applyAlignment="1">
      <alignment horizontal="left" vertical="center" wrapText="1"/>
    </xf>
    <xf numFmtId="166" fontId="145" fillId="0" borderId="0" xfId="32" applyFont="1" applyAlignment="1">
      <alignment horizontal="left" vertical="center" wrapText="1"/>
    </xf>
    <xf numFmtId="166" fontId="147" fillId="0" borderId="0" xfId="32" applyFont="1" applyAlignment="1">
      <alignment horizontal="left" vertical="center" wrapText="1"/>
    </xf>
    <xf numFmtId="166" fontId="156" fillId="0" borderId="0" xfId="32" applyFont="1" applyAlignment="1">
      <alignment horizontal="left" vertical="center" wrapText="1"/>
    </xf>
    <xf numFmtId="0" fontId="14" fillId="4" borderId="35" xfId="0" applyFont="1" applyFill="1" applyBorder="1" applyAlignment="1">
      <alignment horizontal="center" vertical="center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0" fontId="14" fillId="4" borderId="33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vertical="top" wrapText="1"/>
    </xf>
    <xf numFmtId="2" fontId="49" fillId="0" borderId="0" xfId="0" applyNumberFormat="1" applyFont="1" applyAlignment="1">
      <alignment horizontal="left" vertical="top" wrapText="1"/>
    </xf>
    <xf numFmtId="0" fontId="34" fillId="4" borderId="32" xfId="0" applyFont="1" applyFill="1" applyBorder="1" applyAlignment="1">
      <alignment horizontal="center" vertical="center" wrapText="1"/>
    </xf>
    <xf numFmtId="2" fontId="48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left" vertical="top"/>
    </xf>
    <xf numFmtId="2" fontId="40" fillId="0" borderId="34" xfId="0" applyNumberFormat="1" applyFont="1" applyBorder="1" applyAlignment="1">
      <alignment horizontal="left" vertical="center" wrapText="1"/>
    </xf>
    <xf numFmtId="2" fontId="49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  <xf numFmtId="0" fontId="74" fillId="16" borderId="0" xfId="0" applyFont="1" applyFill="1" applyAlignment="1">
      <alignment horizontal="left" vertical="center" wrapText="1" indent="1"/>
    </xf>
    <xf numFmtId="0" fontId="74" fillId="16" borderId="0" xfId="0" applyFont="1" applyFill="1" applyAlignment="1">
      <alignment horizontal="left" vertical="center" indent="1"/>
    </xf>
    <xf numFmtId="0" fontId="76" fillId="0" borderId="0" xfId="0" applyFont="1" applyAlignment="1">
      <alignment horizontal="left" vertical="center" indent="1"/>
    </xf>
    <xf numFmtId="0" fontId="76" fillId="0" borderId="0" xfId="0" applyFont="1" applyAlignment="1">
      <alignment horizontal="left" vertical="center" indent="3"/>
    </xf>
  </cellXfs>
  <cellStyles count="33">
    <cellStyle name="Comma 10 6 2" xfId="4"/>
    <cellStyle name="Comma 100" xfId="11"/>
    <cellStyle name="Comma 18" xfId="31"/>
    <cellStyle name="Comma 2" xfId="2"/>
    <cellStyle name="Comma 2 2" xfId="23"/>
    <cellStyle name="Comma 2 3" xfId="25"/>
    <cellStyle name="Comma 2 4" xfId="30"/>
    <cellStyle name="Comma 212" xfId="8"/>
    <cellStyle name="Comma 3" xfId="7"/>
    <cellStyle name="Comma 3 2" xfId="10"/>
    <cellStyle name="Comma 3 3" xfId="18"/>
    <cellStyle name="Comma 4" xfId="9"/>
    <cellStyle name="Comma 5" xfId="12"/>
    <cellStyle name="Comma 6" xfId="20"/>
    <cellStyle name="Normal" xfId="0" builtinId="0"/>
    <cellStyle name="Normal 126 2 7 2" xfId="5"/>
    <cellStyle name="Normal 2" xfId="13"/>
    <cellStyle name="Normal 2 12" xfId="28"/>
    <cellStyle name="Normal 2 2" xfId="27"/>
    <cellStyle name="Normal 3" xfId="16"/>
    <cellStyle name="Normal 3 2" xfId="26"/>
    <cellStyle name="Normal 3 2 2 72" xfId="19"/>
    <cellStyle name="Normal 3 3" xfId="17"/>
    <cellStyle name="Normal 3 4" xfId="29"/>
    <cellStyle name="Normal 3 9" xfId="3"/>
    <cellStyle name="Normal 4" xfId="21"/>
    <cellStyle name="Normal 5" xfId="24"/>
    <cellStyle name="Normal 6" xfId="32"/>
    <cellStyle name="Normal 724" xfId="15"/>
    <cellStyle name="Normal 9" xfId="6"/>
    <cellStyle name="Normal 9 3" xfId="14"/>
    <cellStyle name="Normal_Sheet1" xfId="22"/>
    <cellStyle name="Normal_TABLE1A" xfId="1"/>
  </cellStyles>
  <dxfs count="0"/>
  <tableStyles count="0" defaultTableStyle="TableStyleMedium2" defaultPivotStyle="PivotStyleLight16"/>
  <colors>
    <mruColors>
      <color rgb="FF006666"/>
      <color rgb="FF800080"/>
      <color rgb="FF6600CC"/>
      <color rgb="FF04045C"/>
      <color rgb="FF000099"/>
      <color rgb="FF0000CC"/>
      <color rgb="FF3333CC"/>
      <color rgb="FF008080"/>
      <color rgb="FF000066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31</xdr:row>
      <xdr:rowOff>0</xdr:rowOff>
    </xdr:from>
    <xdr:to>
      <xdr:col>25</xdr:col>
      <xdr:colOff>723900</xdr:colOff>
      <xdr:row>33</xdr:row>
      <xdr:rowOff>238125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5" y="21593175"/>
          <a:ext cx="301371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33</xdr:row>
      <xdr:rowOff>500062</xdr:rowOff>
    </xdr:from>
    <xdr:to>
      <xdr:col>25</xdr:col>
      <xdr:colOff>723900</xdr:colOff>
      <xdr:row>36</xdr:row>
      <xdr:rowOff>119062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5563" y="23574375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666750</xdr:colOff>
      <xdr:row>36</xdr:row>
      <xdr:rowOff>452437</xdr:rowOff>
    </xdr:from>
    <xdr:to>
      <xdr:col>25</xdr:col>
      <xdr:colOff>676275</xdr:colOff>
      <xdr:row>38</xdr:row>
      <xdr:rowOff>690562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7938" y="2552700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23813</xdr:colOff>
      <xdr:row>12</xdr:row>
      <xdr:rowOff>119063</xdr:rowOff>
    </xdr:from>
    <xdr:to>
      <xdr:col>25</xdr:col>
      <xdr:colOff>747713</xdr:colOff>
      <xdr:row>14</xdr:row>
      <xdr:rowOff>357188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76" y="7739063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71438</xdr:colOff>
      <xdr:row>7</xdr:row>
      <xdr:rowOff>0</xdr:rowOff>
    </xdr:from>
    <xdr:to>
      <xdr:col>25</xdr:col>
      <xdr:colOff>795338</xdr:colOff>
      <xdr:row>9</xdr:row>
      <xdr:rowOff>238125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1" y="4238625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690563</xdr:colOff>
      <xdr:row>15</xdr:row>
      <xdr:rowOff>0</xdr:rowOff>
    </xdr:from>
    <xdr:to>
      <xdr:col>25</xdr:col>
      <xdr:colOff>700088</xdr:colOff>
      <xdr:row>17</xdr:row>
      <xdr:rowOff>238125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9763125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25</xdr:col>
      <xdr:colOff>723900</xdr:colOff>
      <xdr:row>20</xdr:row>
      <xdr:rowOff>238125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5" y="11696700"/>
          <a:ext cx="301371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20</xdr:row>
      <xdr:rowOff>523875</xdr:rowOff>
    </xdr:from>
    <xdr:to>
      <xdr:col>25</xdr:col>
      <xdr:colOff>723900</xdr:colOff>
      <xdr:row>23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5563" y="13668375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71438</xdr:colOff>
      <xdr:row>28</xdr:row>
      <xdr:rowOff>404812</xdr:rowOff>
    </xdr:from>
    <xdr:to>
      <xdr:col>26</xdr:col>
      <xdr:colOff>795338</xdr:colOff>
      <xdr:row>30</xdr:row>
      <xdr:rowOff>642937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1" y="19954875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690563</xdr:colOff>
      <xdr:row>23</xdr:row>
      <xdr:rowOff>142875</xdr:rowOff>
    </xdr:from>
    <xdr:to>
      <xdr:col>26</xdr:col>
      <xdr:colOff>700088</xdr:colOff>
      <xdr:row>25</xdr:row>
      <xdr:rowOff>371475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5430500"/>
          <a:ext cx="310610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45</xdr:row>
      <xdr:rowOff>0</xdr:rowOff>
    </xdr:from>
    <xdr:to>
      <xdr:col>26</xdr:col>
      <xdr:colOff>723900</xdr:colOff>
      <xdr:row>47</xdr:row>
      <xdr:rowOff>238125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075" y="31499175"/>
          <a:ext cx="309657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47</xdr:row>
      <xdr:rowOff>452438</xdr:rowOff>
    </xdr:from>
    <xdr:to>
      <xdr:col>26</xdr:col>
      <xdr:colOff>723900</xdr:colOff>
      <xdr:row>50</xdr:row>
      <xdr:rowOff>71438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5563" y="33504188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47625</xdr:colOff>
      <xdr:row>50</xdr:row>
      <xdr:rowOff>404813</xdr:rowOff>
    </xdr:from>
    <xdr:to>
      <xdr:col>26</xdr:col>
      <xdr:colOff>771525</xdr:colOff>
      <xdr:row>52</xdr:row>
      <xdr:rowOff>195263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3188" y="35456813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866774</xdr:colOff>
      <xdr:row>3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23812</xdr:colOff>
      <xdr:row>9</xdr:row>
      <xdr:rowOff>381000</xdr:rowOff>
    </xdr:from>
    <xdr:to>
      <xdr:col>26</xdr:col>
      <xdr:colOff>747712</xdr:colOff>
      <xdr:row>12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9875" y="600075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26</xdr:row>
      <xdr:rowOff>95250</xdr:rowOff>
    </xdr:from>
    <xdr:to>
      <xdr:col>26</xdr:col>
      <xdr:colOff>723900</xdr:colOff>
      <xdr:row>27</xdr:row>
      <xdr:rowOff>509588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6063" y="17835563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42</xdr:row>
      <xdr:rowOff>0</xdr:rowOff>
    </xdr:from>
    <xdr:to>
      <xdr:col>26</xdr:col>
      <xdr:colOff>723900</xdr:colOff>
      <xdr:row>44</xdr:row>
      <xdr:rowOff>238125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85100" y="29498925"/>
          <a:ext cx="309657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39</xdr:row>
      <xdr:rowOff>0</xdr:rowOff>
    </xdr:from>
    <xdr:to>
      <xdr:col>26</xdr:col>
      <xdr:colOff>723900</xdr:colOff>
      <xdr:row>40</xdr:row>
      <xdr:rowOff>1000125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85100" y="27079575"/>
          <a:ext cx="309657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414337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414337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0</xdr:row>
      <xdr:rowOff>0</xdr:rowOff>
    </xdr:from>
    <xdr:to>
      <xdr:col>65</xdr:col>
      <xdr:colOff>414337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93</xdr:col>
      <xdr:colOff>414337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1826635</xdr:colOff>
      <xdr:row>3</xdr:row>
      <xdr:rowOff>122959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11235" cy="157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9525</xdr:colOff>
      <xdr:row>3</xdr:row>
      <xdr:rowOff>157163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9525</xdr:colOff>
      <xdr:row>3</xdr:row>
      <xdr:rowOff>157163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6300" y="0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34</xdr:col>
      <xdr:colOff>9525</xdr:colOff>
      <xdr:row>3</xdr:row>
      <xdr:rowOff>157163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0" y="0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1304925</xdr:colOff>
      <xdr:row>3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1304925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59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71</xdr:col>
      <xdr:colOff>1304925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79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842962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1538287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16</xdr:col>
      <xdr:colOff>1538287</xdr:colOff>
      <xdr:row>3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24</xdr:col>
      <xdr:colOff>1538287</xdr:colOff>
      <xdr:row>3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7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395287</xdr:colOff>
      <xdr:row>3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35</xdr:col>
      <xdr:colOff>395287</xdr:colOff>
      <xdr:row>3</xdr:row>
      <xdr:rowOff>171450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62</xdr:col>
      <xdr:colOff>395287</xdr:colOff>
      <xdr:row>3</xdr:row>
      <xdr:rowOff>171450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824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89</xdr:col>
      <xdr:colOff>395287</xdr:colOff>
      <xdr:row>3</xdr:row>
      <xdr:rowOff>171450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236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2105025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1595437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61913</xdr:colOff>
      <xdr:row>7</xdr:row>
      <xdr:rowOff>66674</xdr:rowOff>
    </xdr:from>
    <xdr:to>
      <xdr:col>31</xdr:col>
      <xdr:colOff>2090738</xdr:colOff>
      <xdr:row>7</xdr:row>
      <xdr:rowOff>900112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 txBox="1"/>
      </xdr:nvSpPr>
      <xdr:spPr>
        <a:xfrm>
          <a:off x="93025913" y="3914774"/>
          <a:ext cx="202882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1914525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242887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1851025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1851025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36</xdr:col>
      <xdr:colOff>1851025</xdr:colOff>
      <xdr:row>3</xdr:row>
      <xdr:rowOff>158750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0"/>
          <a:ext cx="31149925" cy="164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42</xdr:col>
      <xdr:colOff>1452562</xdr:colOff>
      <xdr:row>3</xdr:row>
      <xdr:rowOff>123825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73</xdr:col>
      <xdr:colOff>1452562</xdr:colOff>
      <xdr:row>3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875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104</xdr:col>
      <xdr:colOff>1452563</xdr:colOff>
      <xdr:row>3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95313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42</xdr:col>
      <xdr:colOff>1452563</xdr:colOff>
      <xdr:row>3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1188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176212</xdr:colOff>
      <xdr:row>3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176212</xdr:colOff>
      <xdr:row>3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71</xdr:col>
      <xdr:colOff>176212</xdr:colOff>
      <xdr:row>3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0</xdr:colOff>
      <xdr:row>0</xdr:row>
      <xdr:rowOff>0</xdr:rowOff>
    </xdr:from>
    <xdr:to>
      <xdr:col>101</xdr:col>
      <xdr:colOff>176212</xdr:colOff>
      <xdr:row>3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432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1017587</xdr:colOff>
      <xdr:row>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122</xdr:row>
      <xdr:rowOff>0</xdr:rowOff>
    </xdr:from>
    <xdr:ext cx="30227587" cy="1619250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3375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1404937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1404937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27</xdr:col>
      <xdr:colOff>1404937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0"/>
          <a:ext cx="30360937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1138237</xdr:colOff>
      <xdr:row>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37</xdr:col>
      <xdr:colOff>1195387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25</xdr:col>
      <xdr:colOff>1357312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414337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414337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0</xdr:row>
      <xdr:rowOff>0</xdr:rowOff>
    </xdr:from>
    <xdr:to>
      <xdr:col>65</xdr:col>
      <xdr:colOff>414337</xdr:colOff>
      <xdr:row>3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93</xdr:col>
      <xdr:colOff>414337</xdr:colOff>
      <xdr:row>3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604837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604837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0</xdr:row>
      <xdr:rowOff>0</xdr:rowOff>
    </xdr:from>
    <xdr:to>
      <xdr:col>65</xdr:col>
      <xdr:colOff>604837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93</xdr:col>
      <xdr:colOff>414337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80"/>
  <sheetViews>
    <sheetView view="pageBreakPreview" zoomScale="40" zoomScaleNormal="40" zoomScaleSheetLayoutView="40" zoomScalePageLayoutView="50" workbookViewId="0">
      <selection activeCell="C13" sqref="C13:D13"/>
    </sheetView>
  </sheetViews>
  <sheetFormatPr defaultColWidth="12.42578125" defaultRowHeight="44.25"/>
  <cols>
    <col min="1" max="1" width="10.7109375" style="153" customWidth="1"/>
    <col min="2" max="2" width="20.7109375" style="154" customWidth="1"/>
    <col min="3" max="3" width="35.7109375" style="154" customWidth="1"/>
    <col min="4" max="4" width="145.7109375" style="155" customWidth="1"/>
    <col min="5" max="6" width="32.5703125" style="272" customWidth="1"/>
    <col min="7" max="8" width="32.5703125" style="155" customWidth="1"/>
    <col min="9" max="12" width="32.5703125" style="153" customWidth="1"/>
    <col min="13" max="13" width="45.7109375" style="213" hidden="1" customWidth="1"/>
    <col min="14" max="14" width="12.42578125" style="296"/>
    <col min="15" max="15" width="10.7109375" style="153" customWidth="1"/>
    <col min="16" max="16" width="32.7109375" style="154" customWidth="1"/>
    <col min="17" max="17" width="146.7109375" style="155" customWidth="1"/>
    <col min="18" max="19" width="32.7109375" style="272" customWidth="1"/>
    <col min="20" max="21" width="32.7109375" style="155" customWidth="1"/>
    <col min="22" max="25" width="32.7109375" style="153" customWidth="1"/>
    <col min="26" max="16384" width="12.42578125" style="152"/>
  </cols>
  <sheetData>
    <row r="1" spans="1:26" s="173" customFormat="1" ht="18" customHeight="1">
      <c r="B1" s="937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172"/>
      <c r="N1" s="294"/>
      <c r="O1" s="928">
        <v>5</v>
      </c>
      <c r="P1" s="930" t="s">
        <v>728</v>
      </c>
      <c r="Q1" s="930"/>
      <c r="R1" s="930"/>
      <c r="S1" s="930"/>
      <c r="T1" s="930"/>
      <c r="U1" s="930"/>
      <c r="V1" s="930"/>
      <c r="W1" s="930"/>
      <c r="X1" s="930"/>
      <c r="Y1" s="930"/>
      <c r="Z1" s="930"/>
    </row>
    <row r="2" spans="1:26" s="174" customFormat="1" ht="60" customHeight="1">
      <c r="A2" s="590"/>
      <c r="B2" s="937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215"/>
      <c r="N2" s="295"/>
      <c r="O2" s="928"/>
      <c r="P2" s="930"/>
      <c r="Q2" s="930"/>
      <c r="R2" s="930"/>
      <c r="S2" s="930"/>
      <c r="T2" s="930"/>
      <c r="U2" s="930"/>
      <c r="V2" s="930"/>
      <c r="W2" s="930"/>
      <c r="X2" s="930"/>
      <c r="Y2" s="930"/>
      <c r="Z2" s="930"/>
    </row>
    <row r="3" spans="1:26" ht="48" customHeight="1">
      <c r="A3" s="589"/>
      <c r="B3" s="589"/>
      <c r="C3" s="935"/>
      <c r="D3" s="935"/>
      <c r="E3" s="935"/>
      <c r="F3" s="935"/>
      <c r="G3" s="935"/>
      <c r="H3" s="935"/>
      <c r="I3" s="935"/>
      <c r="J3" s="935"/>
      <c r="K3" s="935"/>
      <c r="L3" s="935"/>
      <c r="M3" s="195"/>
      <c r="O3" s="589"/>
      <c r="P3" s="929" t="s">
        <v>729</v>
      </c>
      <c r="Q3" s="929"/>
      <c r="R3" s="929"/>
      <c r="S3" s="929"/>
      <c r="T3" s="929"/>
      <c r="U3" s="929"/>
      <c r="V3" s="929"/>
      <c r="W3" s="929"/>
      <c r="X3" s="929"/>
      <c r="Y3" s="929"/>
      <c r="Z3" s="296"/>
    </row>
    <row r="4" spans="1:26" s="176" customFormat="1" ht="27" customHeight="1" thickBot="1">
      <c r="A4" s="589"/>
      <c r="B4" s="589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175"/>
      <c r="N4" s="297"/>
      <c r="O4" s="589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297"/>
    </row>
    <row r="5" spans="1:26" s="177" customFormat="1" ht="49.5" customHeight="1">
      <c r="A5" s="944" t="s">
        <v>715</v>
      </c>
      <c r="B5" s="944"/>
      <c r="C5" s="944"/>
      <c r="D5" s="944"/>
      <c r="E5" s="944">
        <v>2015</v>
      </c>
      <c r="F5" s="931">
        <v>2016</v>
      </c>
      <c r="G5" s="931">
        <v>2017</v>
      </c>
      <c r="H5" s="931">
        <v>2018</v>
      </c>
      <c r="I5" s="931">
        <v>2019</v>
      </c>
      <c r="J5" s="931">
        <v>2020</v>
      </c>
      <c r="K5" s="931">
        <v>2021</v>
      </c>
      <c r="L5" s="931">
        <v>2022</v>
      </c>
      <c r="M5" s="932">
        <v>2022</v>
      </c>
      <c r="N5" s="160"/>
    </row>
    <row r="6" spans="1:26" s="177" customFormat="1" ht="115.5" customHeight="1" thickBot="1">
      <c r="A6" s="944"/>
      <c r="B6" s="944"/>
      <c r="C6" s="944"/>
      <c r="D6" s="944"/>
      <c r="E6" s="944"/>
      <c r="F6" s="931"/>
      <c r="G6" s="931"/>
      <c r="H6" s="931"/>
      <c r="I6" s="931"/>
      <c r="J6" s="931"/>
      <c r="K6" s="931"/>
      <c r="L6" s="931"/>
      <c r="M6" s="933"/>
      <c r="N6" s="160"/>
    </row>
    <row r="7" spans="1:26" s="160" customFormat="1" ht="15" customHeight="1">
      <c r="A7" s="158"/>
      <c r="B7" s="158"/>
      <c r="C7" s="158"/>
      <c r="D7" s="158"/>
      <c r="E7" s="159"/>
      <c r="F7" s="159"/>
      <c r="G7" s="159"/>
      <c r="H7" s="159"/>
      <c r="I7" s="159"/>
      <c r="J7" s="159"/>
      <c r="K7" s="159"/>
      <c r="L7" s="159"/>
      <c r="M7" s="208"/>
    </row>
    <row r="8" spans="1:26" s="149" customFormat="1" ht="48" customHeight="1">
      <c r="A8" s="300" t="s">
        <v>110</v>
      </c>
      <c r="B8" s="942" t="s">
        <v>4</v>
      </c>
      <c r="C8" s="942"/>
      <c r="D8" s="942"/>
      <c r="E8" s="268">
        <f>ROUND(IFERROR('Data Negeri,2D &amp; 7Sub'!C$33,"NA"),1)</f>
        <v>74.8</v>
      </c>
      <c r="F8" s="268">
        <f>ROUND(IFERROR('Data Negeri,2D &amp; 7Sub'!D$33,"NA"),1)</f>
        <v>75.599999999999994</v>
      </c>
      <c r="G8" s="268">
        <f>ROUND(IFERROR('Data Negeri,2D &amp; 7Sub'!E$33,"NA"),1)</f>
        <v>70.5</v>
      </c>
      <c r="H8" s="268">
        <f>ROUND(IFERROR('Data Negeri,2D &amp; 7Sub'!F$33,"NA"),1)</f>
        <v>71.099999999999994</v>
      </c>
      <c r="I8" s="268">
        <f>ROUND(IFERROR('Data Negeri,2D &amp; 7Sub'!G$33,"NA"),1)</f>
        <v>73.3</v>
      </c>
      <c r="J8" s="268">
        <f>ROUND(IFERROR('Data Negeri,2D &amp; 7Sub'!H$33,"NA"),1)</f>
        <v>66.7</v>
      </c>
      <c r="K8" s="268">
        <f>ROUND(IFERROR('Data Negeri,2D &amp; 7Sub'!I$33,"NA"),1)</f>
        <v>67.3</v>
      </c>
      <c r="L8" s="268">
        <f>ROUND(IFERROR('Data Negeri,2D &amp; 7Sub'!J$33,"NA"),1)</f>
        <v>81.2</v>
      </c>
      <c r="M8" s="819" t="s">
        <v>394</v>
      </c>
      <c r="N8" s="501"/>
    </row>
    <row r="9" spans="1:26" s="162" customFormat="1" ht="60" customHeight="1">
      <c r="A9" s="301"/>
      <c r="B9" s="938" t="s">
        <v>117</v>
      </c>
      <c r="C9" s="938"/>
      <c r="D9" s="938"/>
      <c r="E9" s="164"/>
      <c r="F9" s="164"/>
      <c r="G9" s="161"/>
      <c r="H9" s="161"/>
      <c r="I9" s="161"/>
      <c r="J9" s="161"/>
      <c r="K9" s="161"/>
      <c r="L9" s="161"/>
      <c r="M9" s="210"/>
      <c r="N9" s="298"/>
    </row>
    <row r="10" spans="1:26" s="149" customFormat="1" ht="48" customHeight="1">
      <c r="A10" s="818"/>
      <c r="B10" s="292">
        <v>10</v>
      </c>
      <c r="C10" s="925" t="s">
        <v>5</v>
      </c>
      <c r="D10" s="925"/>
      <c r="E10" s="266">
        <f>ROUND(IFERROR('Data Negeri,2D &amp; 7Sub'!C$30,"NA"),1)</f>
        <v>75.2</v>
      </c>
      <c r="F10" s="266">
        <f>ROUND(IFERROR('Data Negeri,2D &amp; 7Sub'!D$30,"NA"),1)</f>
        <v>75.2</v>
      </c>
      <c r="G10" s="266">
        <f>ROUND(IFERROR('Data Negeri,2D &amp; 7Sub'!E$30,"NA"),1)</f>
        <v>76.3</v>
      </c>
      <c r="H10" s="266">
        <f>ROUND(IFERROR('Data Negeri,2D &amp; 7Sub'!F$30,"NA"),1)</f>
        <v>76.5</v>
      </c>
      <c r="I10" s="266">
        <f>ROUND(IFERROR('Data Negeri,2D &amp; 7Sub'!G$30,"NA"),1)</f>
        <v>73.7</v>
      </c>
      <c r="J10" s="266">
        <f>ROUND(IFERROR('Data Negeri,2D &amp; 7Sub'!H$30,"NA"),1)</f>
        <v>73.900000000000006</v>
      </c>
      <c r="K10" s="266">
        <f>ROUND(IFERROR('Data Negeri,2D &amp; 7Sub'!I$30,"NA"),1)</f>
        <v>75.099999999999994</v>
      </c>
      <c r="L10" s="266">
        <f>ROUND(IFERROR('Data Negeri,2D &amp; 7Sub'!J$30,"NA"),1)</f>
        <v>76.400000000000006</v>
      </c>
      <c r="M10" s="267" t="s">
        <v>394</v>
      </c>
      <c r="N10" s="501"/>
    </row>
    <row r="11" spans="1:26" s="162" customFormat="1" ht="60" customHeight="1">
      <c r="A11" s="163"/>
      <c r="B11" s="493"/>
      <c r="C11" s="940" t="s">
        <v>6</v>
      </c>
      <c r="D11" s="940"/>
      <c r="E11" s="164"/>
      <c r="F11" s="164"/>
      <c r="G11" s="164"/>
      <c r="H11" s="164"/>
      <c r="I11" s="164"/>
      <c r="J11" s="164"/>
      <c r="K11" s="164"/>
      <c r="L11" s="164"/>
      <c r="M11" s="210"/>
      <c r="N11" s="298"/>
    </row>
    <row r="12" spans="1:26" s="149" customFormat="1" ht="48" customHeight="1">
      <c r="A12" s="818"/>
      <c r="B12" s="292">
        <v>11</v>
      </c>
      <c r="C12" s="925" t="s">
        <v>7</v>
      </c>
      <c r="D12" s="925"/>
      <c r="E12" s="266">
        <f>ROUND(IFERROR('Data Negeri,2D &amp; 7Sub'!C$31,"NA"),1)</f>
        <v>75.400000000000006</v>
      </c>
      <c r="F12" s="266">
        <f>ROUND(IFERROR('Data Negeri,2D &amp; 7Sub'!D$31,"NA"),1)</f>
        <v>76.7</v>
      </c>
      <c r="G12" s="266">
        <f>ROUND(IFERROR('Data Negeri,2D &amp; 7Sub'!E$31,"NA"),1)</f>
        <v>67.3</v>
      </c>
      <c r="H12" s="266">
        <f>ROUND(IFERROR('Data Negeri,2D &amp; 7Sub'!F$31,"NA"),1)</f>
        <v>71.900000000000006</v>
      </c>
      <c r="I12" s="266">
        <f>ROUND(IFERROR('Data Negeri,2D &amp; 7Sub'!G$31,"NA"),1)</f>
        <v>71.400000000000006</v>
      </c>
      <c r="J12" s="266">
        <f>ROUND(IFERROR('Data Negeri,2D &amp; 7Sub'!H$31,"NA"),1)</f>
        <v>65.3</v>
      </c>
      <c r="K12" s="266">
        <f>ROUND(IFERROR('Data Negeri,2D &amp; 7Sub'!I$31,"NA"),1)</f>
        <v>67.3</v>
      </c>
      <c r="L12" s="266">
        <f>ROUND(IFERROR('Data Negeri,2D &amp; 7Sub'!J$31,"NA"),1)</f>
        <v>81.5</v>
      </c>
      <c r="M12" s="267" t="s">
        <v>394</v>
      </c>
      <c r="N12" s="501"/>
    </row>
    <row r="13" spans="1:26" s="162" customFormat="1" ht="60" customHeight="1">
      <c r="A13" s="163"/>
      <c r="B13" s="493"/>
      <c r="C13" s="940" t="s">
        <v>8</v>
      </c>
      <c r="D13" s="940"/>
      <c r="E13" s="164"/>
      <c r="F13" s="164"/>
      <c r="G13" s="164"/>
      <c r="H13" s="164"/>
      <c r="I13" s="164"/>
      <c r="J13" s="164"/>
      <c r="K13" s="164"/>
      <c r="L13" s="164"/>
      <c r="M13" s="210"/>
      <c r="N13" s="298"/>
    </row>
    <row r="14" spans="1:26" s="149" customFormat="1" ht="48" customHeight="1">
      <c r="A14" s="818"/>
      <c r="B14" s="292">
        <v>12</v>
      </c>
      <c r="C14" s="939" t="s">
        <v>9</v>
      </c>
      <c r="D14" s="939"/>
      <c r="E14" s="266">
        <f>ROUND(IFERROR('Data Negeri,2D &amp; 7Sub'!C$32,"NA"),1)</f>
        <v>73.3</v>
      </c>
      <c r="F14" s="266">
        <f>ROUND(IFERROR('Data Negeri,2D &amp; 7Sub'!D$32,"NA"),1)</f>
        <v>73.5</v>
      </c>
      <c r="G14" s="266">
        <f>ROUND(IFERROR('Data Negeri,2D &amp; 7Sub'!E$32,"NA"),1)</f>
        <v>73</v>
      </c>
      <c r="H14" s="266">
        <f>ROUND(IFERROR('Data Negeri,2D &amp; 7Sub'!F$32,"NA"),1)</f>
        <v>65.3</v>
      </c>
      <c r="I14" s="266">
        <f>ROUND(IFERROR('Data Negeri,2D &amp; 7Sub'!G$32,"NA"),1)</f>
        <v>76.900000000000006</v>
      </c>
      <c r="J14" s="266">
        <f>ROUND(IFERROR('Data Negeri,2D &amp; 7Sub'!H$32,"NA"),1)</f>
        <v>59.7</v>
      </c>
      <c r="K14" s="266">
        <f>ROUND(IFERROR('Data Negeri,2D &amp; 7Sub'!I$32,"NA"),1)</f>
        <v>61.4</v>
      </c>
      <c r="L14" s="266">
        <f>ROUND(IFERROR('Data Negeri,2D &amp; 7Sub'!J$32,"NA"),1)</f>
        <v>84.2</v>
      </c>
      <c r="M14" s="267" t="s">
        <v>394</v>
      </c>
      <c r="N14" s="501"/>
    </row>
    <row r="15" spans="1:26" s="162" customFormat="1" ht="60" customHeight="1">
      <c r="A15" s="163"/>
      <c r="B15" s="493"/>
      <c r="C15" s="940" t="s">
        <v>10</v>
      </c>
      <c r="D15" s="940"/>
      <c r="E15" s="164"/>
      <c r="F15" s="164"/>
      <c r="G15" s="164"/>
      <c r="H15" s="164"/>
      <c r="I15" s="164"/>
      <c r="J15" s="164"/>
      <c r="K15" s="164"/>
      <c r="L15" s="164"/>
      <c r="M15" s="210"/>
      <c r="N15" s="298"/>
    </row>
    <row r="16" spans="1:26" s="149" customFormat="1" ht="48" customHeight="1">
      <c r="A16" s="300" t="s">
        <v>111</v>
      </c>
      <c r="B16" s="941" t="s">
        <v>11</v>
      </c>
      <c r="C16" s="941"/>
      <c r="D16" s="941"/>
      <c r="E16" s="268">
        <f>ROUND(IFERROR('Data Negeri,2D &amp; 7Sub'!C$37,"NA"),1)</f>
        <v>84.7</v>
      </c>
      <c r="F16" s="268">
        <f>ROUND(IFERROR('Data Negeri,2D &amp; 7Sub'!D$37,"NA"),1)</f>
        <v>87.6</v>
      </c>
      <c r="G16" s="268">
        <f>ROUND(IFERROR('Data Negeri,2D &amp; 7Sub'!E$37,"NA"),1)</f>
        <v>77.8</v>
      </c>
      <c r="H16" s="268">
        <f>ROUND(IFERROR('Data Negeri,2D &amp; 7Sub'!F$37,"NA"),1)</f>
        <v>78.099999999999994</v>
      </c>
      <c r="I16" s="268">
        <f>ROUND(IFERROR('Data Negeri,2D &amp; 7Sub'!G$37,"NA"),1)</f>
        <v>77.8</v>
      </c>
      <c r="J16" s="268">
        <f>ROUND(IFERROR('Data Negeri,2D &amp; 7Sub'!H$37,"NA"),1)</f>
        <v>68.400000000000006</v>
      </c>
      <c r="K16" s="268">
        <f>ROUND(IFERROR('Data Negeri,2D &amp; 7Sub'!I$37,"NA"),1)</f>
        <v>74.5</v>
      </c>
      <c r="L16" s="268">
        <f>ROUND(IFERROR('Data Negeri,2D &amp; 7Sub'!J$37,"NA"),1)</f>
        <v>81</v>
      </c>
      <c r="M16" s="819" t="s">
        <v>394</v>
      </c>
      <c r="N16" s="501"/>
    </row>
    <row r="17" spans="1:20" s="162" customFormat="1" ht="60" customHeight="1">
      <c r="A17" s="301"/>
      <c r="B17" s="938" t="s">
        <v>118</v>
      </c>
      <c r="C17" s="938"/>
      <c r="D17" s="938"/>
      <c r="E17" s="164"/>
      <c r="F17" s="164"/>
      <c r="G17" s="161"/>
      <c r="H17" s="161"/>
      <c r="I17" s="161"/>
      <c r="J17" s="161"/>
      <c r="K17" s="161"/>
      <c r="L17" s="161"/>
      <c r="M17" s="210"/>
      <c r="N17" s="298"/>
    </row>
    <row r="18" spans="1:20" s="149" customFormat="1" ht="48" customHeight="1">
      <c r="A18" s="818"/>
      <c r="B18" s="292">
        <v>13</v>
      </c>
      <c r="C18" s="939" t="s">
        <v>12</v>
      </c>
      <c r="D18" s="939"/>
      <c r="E18" s="266">
        <f>ROUND(IFERROR('Data Negeri,2D &amp; 7Sub'!C$34,"NA"),1)</f>
        <v>80.599999999999994</v>
      </c>
      <c r="F18" s="266">
        <f>ROUND(IFERROR('Data Negeri,2D &amp; 7Sub'!D$34,"NA"),1)</f>
        <v>86.9</v>
      </c>
      <c r="G18" s="266">
        <f>ROUND(IFERROR('Data Negeri,2D &amp; 7Sub'!E$34,"NA"),1)</f>
        <v>71.3</v>
      </c>
      <c r="H18" s="266">
        <f>ROUND(IFERROR('Data Negeri,2D &amp; 7Sub'!F$34,"NA"),1)</f>
        <v>69.099999999999994</v>
      </c>
      <c r="I18" s="266">
        <f>ROUND(IFERROR('Data Negeri,2D &amp; 7Sub'!G$34,"NA"),1)</f>
        <v>69.099999999999994</v>
      </c>
      <c r="J18" s="266">
        <f>ROUND(IFERROR('Data Negeri,2D &amp; 7Sub'!H$34,"NA"),1)</f>
        <v>65.7</v>
      </c>
      <c r="K18" s="266">
        <f>ROUND(IFERROR('Data Negeri,2D &amp; 7Sub'!I$34,"NA"),1)</f>
        <v>73.7</v>
      </c>
      <c r="L18" s="266">
        <f>ROUND(IFERROR('Data Negeri,2D &amp; 7Sub'!J$34,"NA"),1)</f>
        <v>85.5</v>
      </c>
      <c r="M18" s="267" t="s">
        <v>394</v>
      </c>
      <c r="N18" s="501"/>
    </row>
    <row r="19" spans="1:20" s="162" customFormat="1" ht="60" customHeight="1">
      <c r="A19" s="163"/>
      <c r="B19" s="293"/>
      <c r="C19" s="940" t="s">
        <v>13</v>
      </c>
      <c r="D19" s="940"/>
      <c r="E19" s="164"/>
      <c r="F19" s="164"/>
      <c r="G19" s="164"/>
      <c r="H19" s="164"/>
      <c r="I19" s="164"/>
      <c r="J19" s="164"/>
      <c r="K19" s="164"/>
      <c r="L19" s="164"/>
      <c r="M19" s="210"/>
      <c r="N19" s="298"/>
    </row>
    <row r="20" spans="1:20" s="149" customFormat="1" ht="48" customHeight="1">
      <c r="A20" s="818"/>
      <c r="B20" s="292">
        <v>14</v>
      </c>
      <c r="C20" s="939" t="s">
        <v>14</v>
      </c>
      <c r="D20" s="939"/>
      <c r="E20" s="266">
        <f>ROUND(IFERROR('Data Negeri,2D &amp; 7Sub'!C$35,"NA"),1)</f>
        <v>90</v>
      </c>
      <c r="F20" s="266">
        <f>ROUND(IFERROR('Data Negeri,2D &amp; 7Sub'!D$35,"NA"),1)</f>
        <v>89.4</v>
      </c>
      <c r="G20" s="266">
        <f>ROUND(IFERROR('Data Negeri,2D &amp; 7Sub'!E$35,"NA"),1)</f>
        <v>84.2</v>
      </c>
      <c r="H20" s="266">
        <f>ROUND(IFERROR('Data Negeri,2D &amp; 7Sub'!F$35,"NA"),1)</f>
        <v>87.4</v>
      </c>
      <c r="I20" s="266">
        <f>ROUND(IFERROR('Data Negeri,2D &amp; 7Sub'!G$35,"NA"),1)</f>
        <v>87</v>
      </c>
      <c r="J20" s="266">
        <f>ROUND(IFERROR('Data Negeri,2D &amp; 7Sub'!H$35,"NA"),1)</f>
        <v>70.900000000000006</v>
      </c>
      <c r="K20" s="266">
        <f>ROUND(IFERROR('Data Negeri,2D &amp; 7Sub'!I$35,"NA"),1)</f>
        <v>76.2</v>
      </c>
      <c r="L20" s="266">
        <f>ROUND(IFERROR('Data Negeri,2D &amp; 7Sub'!J$35,"NA"),1)</f>
        <v>74.099999999999994</v>
      </c>
      <c r="M20" s="267" t="s">
        <v>394</v>
      </c>
      <c r="N20" s="501"/>
    </row>
    <row r="21" spans="1:20" s="162" customFormat="1" ht="60" customHeight="1">
      <c r="A21" s="163"/>
      <c r="B21" s="293"/>
      <c r="C21" s="926" t="s">
        <v>15</v>
      </c>
      <c r="D21" s="926"/>
      <c r="E21" s="164"/>
      <c r="F21" s="164"/>
      <c r="G21" s="164"/>
      <c r="H21" s="164"/>
      <c r="I21" s="164"/>
      <c r="J21" s="164"/>
      <c r="K21" s="164"/>
      <c r="L21" s="164"/>
      <c r="M21" s="210"/>
      <c r="N21" s="298"/>
    </row>
    <row r="22" spans="1:20" s="149" customFormat="1" ht="48" customHeight="1">
      <c r="A22" s="818"/>
      <c r="B22" s="292">
        <v>15</v>
      </c>
      <c r="C22" s="939" t="s">
        <v>16</v>
      </c>
      <c r="D22" s="939"/>
      <c r="E22" s="266">
        <f>ROUND(IFERROR('Data Negeri,2D &amp; 7Sub'!C$36,"NA"),1)</f>
        <v>82.1</v>
      </c>
      <c r="F22" s="266">
        <f>ROUND(IFERROR('Data Negeri,2D &amp; 7Sub'!D$36,"NA"),1)</f>
        <v>83.2</v>
      </c>
      <c r="G22" s="266">
        <f>ROUND(IFERROR('Data Negeri,2D &amp; 7Sub'!E$36,"NA"),1)</f>
        <v>81</v>
      </c>
      <c r="H22" s="266">
        <f>ROUND(IFERROR('Data Negeri,2D &amp; 7Sub'!F$36,"NA"),1)</f>
        <v>81.8</v>
      </c>
      <c r="I22" s="266">
        <f>ROUND(IFERROR('Data Negeri,2D &amp; 7Sub'!G$36,"NA"),1)</f>
        <v>79.2</v>
      </c>
      <c r="J22" s="266">
        <f>ROUND(IFERROR('Data Negeri,2D &amp; 7Sub'!H$36,"NA"),1)</f>
        <v>70.599999999999994</v>
      </c>
      <c r="K22" s="266">
        <f>ROUND(IFERROR('Data Negeri,2D &amp; 7Sub'!I$36,"NA"),1)</f>
        <v>71.2</v>
      </c>
      <c r="L22" s="266">
        <f>ROUND(IFERROR('Data Negeri,2D &amp; 7Sub'!J$36,"NA"),1)</f>
        <v>89.9</v>
      </c>
      <c r="M22" s="267" t="s">
        <v>394</v>
      </c>
      <c r="N22" s="501"/>
    </row>
    <row r="23" spans="1:20" s="162" customFormat="1" ht="60" customHeight="1">
      <c r="A23" s="163"/>
      <c r="B23" s="293"/>
      <c r="C23" s="926" t="s">
        <v>17</v>
      </c>
      <c r="D23" s="926"/>
      <c r="E23" s="164"/>
      <c r="F23" s="164"/>
      <c r="G23" s="164"/>
      <c r="H23" s="164"/>
      <c r="I23" s="164"/>
      <c r="J23" s="164"/>
      <c r="K23" s="164"/>
      <c r="L23" s="164"/>
      <c r="M23" s="210"/>
      <c r="N23" s="298"/>
    </row>
    <row r="24" spans="1:20" s="149" customFormat="1" ht="48" customHeight="1">
      <c r="A24" s="300" t="s">
        <v>112</v>
      </c>
      <c r="B24" s="941" t="s">
        <v>119</v>
      </c>
      <c r="C24" s="941"/>
      <c r="D24" s="941"/>
      <c r="E24" s="268">
        <f>ROUND(IFERROR('Data Negeri,2D &amp; 7Sub'!C$42,"NA"),1)</f>
        <v>77.400000000000006</v>
      </c>
      <c r="F24" s="268">
        <f>ROUND(IFERROR('Data Negeri,2D &amp; 7Sub'!D$42,"NA"),1)</f>
        <v>77</v>
      </c>
      <c r="G24" s="268">
        <f>ROUND(IFERROR('Data Negeri,2D &amp; 7Sub'!E$42,"NA"),1)</f>
        <v>77.5</v>
      </c>
      <c r="H24" s="268">
        <f>ROUND(IFERROR('Data Negeri,2D &amp; 7Sub'!F$42,"NA"),1)</f>
        <v>78</v>
      </c>
      <c r="I24" s="268">
        <f>ROUND(IFERROR('Data Negeri,2D &amp; 7Sub'!G$42,"NA"),1)</f>
        <v>77</v>
      </c>
      <c r="J24" s="268">
        <f>ROUND(IFERROR('Data Negeri,2D &amp; 7Sub'!H$42,"NA"),1)</f>
        <v>69.900000000000006</v>
      </c>
      <c r="K24" s="268">
        <f>ROUND(IFERROR('Data Negeri,2D &amp; 7Sub'!I$42,"NA"),1)</f>
        <v>70.900000000000006</v>
      </c>
      <c r="L24" s="268">
        <f>ROUND(IFERROR('Data Negeri,2D &amp; 7Sub'!J$42,"NA"),1)</f>
        <v>78.099999999999994</v>
      </c>
      <c r="M24" s="819" t="s">
        <v>394</v>
      </c>
      <c r="N24" s="501"/>
    </row>
    <row r="25" spans="1:20" s="162" customFormat="1" ht="60" customHeight="1">
      <c r="A25" s="301"/>
      <c r="B25" s="938" t="s">
        <v>18</v>
      </c>
      <c r="C25" s="938"/>
      <c r="D25" s="938"/>
      <c r="E25" s="164"/>
      <c r="F25" s="164"/>
      <c r="G25" s="161"/>
      <c r="H25" s="161"/>
      <c r="I25" s="161"/>
      <c r="J25" s="161"/>
      <c r="K25" s="161"/>
      <c r="L25" s="161"/>
      <c r="M25" s="210"/>
      <c r="N25" s="298"/>
    </row>
    <row r="26" spans="1:20" s="162" customFormat="1" ht="84.95" customHeight="1">
      <c r="A26" s="163"/>
      <c r="B26" s="293">
        <v>16</v>
      </c>
      <c r="C26" s="925" t="s">
        <v>19</v>
      </c>
      <c r="D26" s="925"/>
      <c r="E26" s="164">
        <f>ROUND(IFERROR('Data Negeri,2D &amp; 7Sub'!C$38,"NA"),1)</f>
        <v>77</v>
      </c>
      <c r="F26" s="164">
        <f>ROUND(IFERROR('Data Negeri,2D &amp; 7Sub'!D$38,"NA"),1)</f>
        <v>74.2</v>
      </c>
      <c r="G26" s="164">
        <f>ROUND(IFERROR('Data Negeri,2D &amp; 7Sub'!E$38,"NA"),1)</f>
        <v>75.099999999999994</v>
      </c>
      <c r="H26" s="164">
        <f>ROUND(IFERROR('Data Negeri,2D &amp; 7Sub'!F$38,"NA"),1)</f>
        <v>75.400000000000006</v>
      </c>
      <c r="I26" s="164">
        <f>ROUND(IFERROR('Data Negeri,2D &amp; 7Sub'!G$38,"NA"),1)</f>
        <v>73.900000000000006</v>
      </c>
      <c r="J26" s="164">
        <f>ROUND(IFERROR('Data Negeri,2D &amp; 7Sub'!H$38,"NA"),1)</f>
        <v>67.599999999999994</v>
      </c>
      <c r="K26" s="164">
        <f>ROUND(IFERROR('Data Negeri,2D &amp; 7Sub'!I$38,"NA"),1)</f>
        <v>68.900000000000006</v>
      </c>
      <c r="L26" s="164">
        <f>ROUND(IFERROR('Data Negeri,2D &amp; 7Sub'!J$38,"NA"),1)</f>
        <v>72.599999999999994</v>
      </c>
      <c r="M26" s="210" t="s">
        <v>394</v>
      </c>
      <c r="N26" s="298"/>
    </row>
    <row r="27" spans="1:20" s="162" customFormat="1" ht="95.1" customHeight="1">
      <c r="A27" s="163"/>
      <c r="B27" s="292"/>
      <c r="C27" s="936" t="s">
        <v>20</v>
      </c>
      <c r="D27" s="936"/>
      <c r="E27" s="266"/>
      <c r="F27" s="266"/>
      <c r="G27" s="266"/>
      <c r="H27" s="266"/>
      <c r="I27" s="266"/>
      <c r="J27" s="266"/>
      <c r="K27" s="266"/>
      <c r="L27" s="266"/>
      <c r="M27" s="210"/>
      <c r="N27" s="298"/>
      <c r="T27" s="214"/>
    </row>
    <row r="28" spans="1:20" s="149" customFormat="1" ht="48" customHeight="1">
      <c r="A28" s="818"/>
      <c r="B28" s="292">
        <v>17</v>
      </c>
      <c r="C28" s="925" t="s">
        <v>21</v>
      </c>
      <c r="D28" s="925"/>
      <c r="E28" s="266">
        <f>ROUND(IFERROR('Data Negeri,2D &amp; 7Sub'!C$39,"NA"),1)</f>
        <v>77.3</v>
      </c>
      <c r="F28" s="266">
        <f>ROUND(IFERROR('Data Negeri,2D &amp; 7Sub'!D$39,"NA"),1)</f>
        <v>79.900000000000006</v>
      </c>
      <c r="G28" s="266">
        <f>ROUND(IFERROR('Data Negeri,2D &amp; 7Sub'!E$39,"NA"),1)</f>
        <v>78.2</v>
      </c>
      <c r="H28" s="266">
        <f>ROUND(IFERROR('Data Negeri,2D &amp; 7Sub'!F$39,"NA"),1)</f>
        <v>81</v>
      </c>
      <c r="I28" s="266">
        <f>ROUND(IFERROR('Data Negeri,2D &amp; 7Sub'!G$39,"NA"),1)</f>
        <v>79.099999999999994</v>
      </c>
      <c r="J28" s="266">
        <f>ROUND(IFERROR('Data Negeri,2D &amp; 7Sub'!H$39,"NA"),1)</f>
        <v>73.900000000000006</v>
      </c>
      <c r="K28" s="266">
        <f>ROUND(IFERROR('Data Negeri,2D &amp; 7Sub'!I$39,"NA"),1)</f>
        <v>74.2</v>
      </c>
      <c r="L28" s="266">
        <f>ROUND(IFERROR('Data Negeri,2D &amp; 7Sub'!J$39,"NA"),1)</f>
        <v>79.3</v>
      </c>
      <c r="M28" s="267" t="s">
        <v>394</v>
      </c>
      <c r="N28" s="501"/>
      <c r="T28" s="820"/>
    </row>
    <row r="29" spans="1:20" s="162" customFormat="1" ht="60" customHeight="1">
      <c r="A29" s="163"/>
      <c r="B29" s="293"/>
      <c r="C29" s="926" t="s">
        <v>93</v>
      </c>
      <c r="D29" s="926"/>
      <c r="E29" s="164"/>
      <c r="F29" s="164"/>
      <c r="G29" s="164"/>
      <c r="H29" s="164"/>
      <c r="I29" s="164"/>
      <c r="J29" s="164"/>
      <c r="K29" s="164"/>
      <c r="L29" s="164"/>
      <c r="M29" s="210"/>
      <c r="N29" s="298"/>
    </row>
    <row r="30" spans="1:20" s="149" customFormat="1" ht="48" customHeight="1">
      <c r="A30" s="818"/>
      <c r="B30" s="292">
        <v>18</v>
      </c>
      <c r="C30" s="925" t="s">
        <v>22</v>
      </c>
      <c r="D30" s="925"/>
      <c r="E30" s="266">
        <f>ROUND(IFERROR('Data Negeri,2D &amp; 7Sub'!C$40,"NA"),1)</f>
        <v>78.2</v>
      </c>
      <c r="F30" s="266">
        <f>ROUND(IFERROR('Data Negeri,2D &amp; 7Sub'!D$40,"NA"),1)</f>
        <v>76.599999999999994</v>
      </c>
      <c r="G30" s="266">
        <f>ROUND(IFERROR('Data Negeri,2D &amp; 7Sub'!E$40,"NA"),1)</f>
        <v>77</v>
      </c>
      <c r="H30" s="266">
        <f>ROUND(IFERROR('Data Negeri,2D &amp; 7Sub'!F$40,"NA"),1)</f>
        <v>76.400000000000006</v>
      </c>
      <c r="I30" s="266">
        <f>ROUND(IFERROR('Data Negeri,2D &amp; 7Sub'!G$40,"NA"),1)</f>
        <v>77.099999999999994</v>
      </c>
      <c r="J30" s="266">
        <f>ROUND(IFERROR('Data Negeri,2D &amp; 7Sub'!H$40,"NA"),1)</f>
        <v>69.8</v>
      </c>
      <c r="K30" s="266">
        <f>ROUND(IFERROR('Data Negeri,2D &amp; 7Sub'!I$40,"NA"),1)</f>
        <v>70.900000000000006</v>
      </c>
      <c r="L30" s="266">
        <f>ROUND(IFERROR('Data Negeri,2D &amp; 7Sub'!J$40,"NA"),1)</f>
        <v>82</v>
      </c>
      <c r="M30" s="267" t="s">
        <v>394</v>
      </c>
      <c r="N30" s="501"/>
    </row>
    <row r="31" spans="1:20" s="162" customFormat="1" ht="60" customHeight="1">
      <c r="A31" s="163"/>
      <c r="B31" s="293"/>
      <c r="C31" s="926" t="s">
        <v>92</v>
      </c>
      <c r="D31" s="926"/>
      <c r="E31" s="164"/>
      <c r="F31" s="164"/>
      <c r="G31" s="164"/>
      <c r="H31" s="164"/>
      <c r="I31" s="164"/>
      <c r="J31" s="164"/>
      <c r="K31" s="164"/>
      <c r="L31" s="164"/>
      <c r="M31" s="210"/>
      <c r="N31" s="298"/>
    </row>
    <row r="32" spans="1:20" s="149" customFormat="1" ht="48" customHeight="1">
      <c r="A32" s="818"/>
      <c r="B32" s="292">
        <v>31</v>
      </c>
      <c r="C32" s="925" t="s">
        <v>23</v>
      </c>
      <c r="D32" s="925"/>
      <c r="E32" s="266">
        <f>ROUND(IFERROR('Data Negeri,2D &amp; 7Sub'!C$41,"NA"),1)</f>
        <v>78</v>
      </c>
      <c r="F32" s="266">
        <f>ROUND(IFERROR('Data Negeri,2D &amp; 7Sub'!D$41,"NA"),1)</f>
        <v>79.400000000000006</v>
      </c>
      <c r="G32" s="266">
        <f>ROUND(IFERROR('Data Negeri,2D &amp; 7Sub'!E$41,"NA"),1)</f>
        <v>81.400000000000006</v>
      </c>
      <c r="H32" s="266">
        <f>ROUND(IFERROR('Data Negeri,2D &amp; 7Sub'!F$41,"NA"),1)</f>
        <v>80</v>
      </c>
      <c r="I32" s="266">
        <f>ROUND(IFERROR('Data Negeri,2D &amp; 7Sub'!G$41,"NA"),1)</f>
        <v>79.900000000000006</v>
      </c>
      <c r="J32" s="266">
        <f>ROUND(IFERROR('Data Negeri,2D &amp; 7Sub'!H$41,"NA"),1)</f>
        <v>68.8</v>
      </c>
      <c r="K32" s="266">
        <f>ROUND(IFERROR('Data Negeri,2D &amp; 7Sub'!I$41,"NA"),1)</f>
        <v>70.2</v>
      </c>
      <c r="L32" s="266">
        <f>ROUND(IFERROR('Data Negeri,2D &amp; 7Sub'!J$41,"NA"),1)</f>
        <v>83.8</v>
      </c>
      <c r="M32" s="267" t="s">
        <v>394</v>
      </c>
      <c r="N32" s="501"/>
    </row>
    <row r="33" spans="1:14" s="162" customFormat="1" ht="60" customHeight="1">
      <c r="A33" s="163"/>
      <c r="B33" s="293"/>
      <c r="C33" s="926" t="s">
        <v>91</v>
      </c>
      <c r="D33" s="926"/>
      <c r="E33" s="164"/>
      <c r="F33" s="164"/>
      <c r="G33" s="164"/>
      <c r="H33" s="164"/>
      <c r="I33" s="164"/>
      <c r="J33" s="164"/>
      <c r="K33" s="164"/>
      <c r="L33" s="164"/>
      <c r="M33" s="210"/>
      <c r="N33" s="298"/>
    </row>
    <row r="34" spans="1:14" s="149" customFormat="1" ht="48" customHeight="1">
      <c r="A34" s="300" t="s">
        <v>113</v>
      </c>
      <c r="B34" s="942" t="s">
        <v>120</v>
      </c>
      <c r="C34" s="942"/>
      <c r="D34" s="942"/>
      <c r="E34" s="268">
        <f>ROUND(IFERROR('Data Negeri,2D &amp; 7Sub'!C$47,"NA"),1)</f>
        <v>82.8</v>
      </c>
      <c r="F34" s="268">
        <f>ROUND(IFERROR('Data Negeri,2D &amp; 7Sub'!D$47,"NA"),1)</f>
        <v>83.6</v>
      </c>
      <c r="G34" s="268">
        <f>ROUND(IFERROR('Data Negeri,2D &amp; 7Sub'!E$47,"NA"),1)</f>
        <v>82.8</v>
      </c>
      <c r="H34" s="268">
        <f>ROUND(IFERROR('Data Negeri,2D &amp; 7Sub'!F$47,"NA"),1)</f>
        <v>82.4</v>
      </c>
      <c r="I34" s="268">
        <f>ROUND(IFERROR('Data Negeri,2D &amp; 7Sub'!G$47,"NA"),1)</f>
        <v>80.099999999999994</v>
      </c>
      <c r="J34" s="268">
        <f>ROUND(IFERROR('Data Negeri,2D &amp; 7Sub'!H$47,"NA"),1)</f>
        <v>70.5</v>
      </c>
      <c r="K34" s="268">
        <f>ROUND(IFERROR('Data Negeri,2D &amp; 7Sub'!I$47,"NA"),1)</f>
        <v>75</v>
      </c>
      <c r="L34" s="268">
        <f>ROUND(IFERROR('Data Negeri,2D &amp; 7Sub'!J$47,"NA"),1)</f>
        <v>80.8</v>
      </c>
      <c r="M34" s="819" t="s">
        <v>394</v>
      </c>
      <c r="N34" s="501"/>
    </row>
    <row r="35" spans="1:14" s="162" customFormat="1" ht="60" customHeight="1">
      <c r="A35" s="301"/>
      <c r="B35" s="938" t="s">
        <v>121</v>
      </c>
      <c r="C35" s="938"/>
      <c r="D35" s="938"/>
      <c r="E35" s="164"/>
      <c r="F35" s="164"/>
      <c r="G35" s="161"/>
      <c r="H35" s="161"/>
      <c r="I35" s="161"/>
      <c r="J35" s="161"/>
      <c r="K35" s="161"/>
      <c r="L35" s="161"/>
      <c r="M35" s="210"/>
      <c r="N35" s="298"/>
    </row>
    <row r="36" spans="1:14" s="149" customFormat="1" ht="48" customHeight="1">
      <c r="A36" s="818"/>
      <c r="B36" s="292">
        <v>19</v>
      </c>
      <c r="C36" s="925" t="s">
        <v>24</v>
      </c>
      <c r="D36" s="925"/>
      <c r="E36" s="266">
        <f>ROUND(IFERROR('Data Negeri,2D &amp; 7Sub'!C$43,"NA"),1)</f>
        <v>85.5</v>
      </c>
      <c r="F36" s="266">
        <f>ROUND(IFERROR('Data Negeri,2D &amp; 7Sub'!D$43,"NA"),1)</f>
        <v>86.1</v>
      </c>
      <c r="G36" s="266">
        <f>ROUND(IFERROR('Data Negeri,2D &amp; 7Sub'!E$43,"NA"),1)</f>
        <v>86.9</v>
      </c>
      <c r="H36" s="266">
        <f>ROUND(IFERROR('Data Negeri,2D &amp; 7Sub'!F$43,"NA"),1)</f>
        <v>84.4</v>
      </c>
      <c r="I36" s="266">
        <f>ROUND(IFERROR('Data Negeri,2D &amp; 7Sub'!G$43,"NA"),1)</f>
        <v>80.3</v>
      </c>
      <c r="J36" s="266">
        <f>ROUND(IFERROR('Data Negeri,2D &amp; 7Sub'!H$43,"NA"),1)</f>
        <v>63</v>
      </c>
      <c r="K36" s="266">
        <f>ROUND(IFERROR('Data Negeri,2D &amp; 7Sub'!I$43,"NA"),1)</f>
        <v>70.8</v>
      </c>
      <c r="L36" s="266">
        <f>ROUND(IFERROR('Data Negeri,2D &amp; 7Sub'!J$43,"NA"),1)</f>
        <v>81.599999999999994</v>
      </c>
      <c r="M36" s="267" t="s">
        <v>394</v>
      </c>
      <c r="N36" s="501"/>
    </row>
    <row r="37" spans="1:14" s="162" customFormat="1" ht="60" customHeight="1">
      <c r="A37" s="163"/>
      <c r="B37" s="293"/>
      <c r="C37" s="926" t="s">
        <v>48</v>
      </c>
      <c r="D37" s="926"/>
      <c r="E37" s="164"/>
      <c r="F37" s="164"/>
      <c r="G37" s="164"/>
      <c r="H37" s="164"/>
      <c r="I37" s="164"/>
      <c r="J37" s="164"/>
      <c r="K37" s="164"/>
      <c r="L37" s="164"/>
      <c r="M37" s="210"/>
      <c r="N37" s="298"/>
    </row>
    <row r="38" spans="1:14" s="149" customFormat="1" ht="48" customHeight="1">
      <c r="A38" s="818"/>
      <c r="B38" s="292">
        <v>20</v>
      </c>
      <c r="C38" s="925" t="s">
        <v>25</v>
      </c>
      <c r="D38" s="925"/>
      <c r="E38" s="266">
        <f>ROUND(IFERROR('Data Negeri,2D &amp; 7Sub'!C$44,"NA"),1)</f>
        <v>81.8</v>
      </c>
      <c r="F38" s="266">
        <f>ROUND(IFERROR('Data Negeri,2D &amp; 7Sub'!D$44,"NA"),1)</f>
        <v>83.5</v>
      </c>
      <c r="G38" s="266">
        <f>ROUND(IFERROR('Data Negeri,2D &amp; 7Sub'!E$44,"NA"),1)</f>
        <v>78.599999999999994</v>
      </c>
      <c r="H38" s="266">
        <f>ROUND(IFERROR('Data Negeri,2D &amp; 7Sub'!F$44,"NA"),1)</f>
        <v>82.3</v>
      </c>
      <c r="I38" s="266">
        <f>ROUND(IFERROR('Data Negeri,2D &amp; 7Sub'!G$44,"NA"),1)</f>
        <v>81.099999999999994</v>
      </c>
      <c r="J38" s="266">
        <f>ROUND(IFERROR('Data Negeri,2D &amp; 7Sub'!H$44,"NA"),1)</f>
        <v>76.3</v>
      </c>
      <c r="K38" s="266">
        <f>ROUND(IFERROR('Data Negeri,2D &amp; 7Sub'!I$44,"NA"),1)</f>
        <v>80.2</v>
      </c>
      <c r="L38" s="266">
        <f>ROUND(IFERROR('Data Negeri,2D &amp; 7Sub'!J$44,"NA"),1)</f>
        <v>80.099999999999994</v>
      </c>
      <c r="M38" s="267" t="s">
        <v>394</v>
      </c>
      <c r="N38" s="501"/>
    </row>
    <row r="39" spans="1:14" s="162" customFormat="1" ht="60" customHeight="1">
      <c r="A39" s="163"/>
      <c r="B39" s="293"/>
      <c r="C39" s="926" t="s">
        <v>94</v>
      </c>
      <c r="D39" s="926"/>
      <c r="E39" s="164"/>
      <c r="F39" s="164"/>
      <c r="G39" s="164"/>
      <c r="H39" s="164"/>
      <c r="I39" s="164"/>
      <c r="J39" s="164"/>
      <c r="K39" s="164"/>
      <c r="L39" s="164"/>
      <c r="M39" s="210"/>
      <c r="N39" s="298"/>
    </row>
    <row r="40" spans="1:14" s="149" customFormat="1" ht="48" customHeight="1">
      <c r="A40" s="818"/>
      <c r="B40" s="292">
        <v>21</v>
      </c>
      <c r="C40" s="925" t="s">
        <v>26</v>
      </c>
      <c r="D40" s="925"/>
      <c r="E40" s="266">
        <f>ROUND(IFERROR('Data Negeri,2D &amp; 7Sub'!C$45,"NA"),1)</f>
        <v>72.3</v>
      </c>
      <c r="F40" s="266">
        <f>ROUND(IFERROR('Data Negeri,2D &amp; 7Sub'!D$45,"NA"),1)</f>
        <v>74.7</v>
      </c>
      <c r="G40" s="266">
        <f>ROUND(IFERROR('Data Negeri,2D &amp; 7Sub'!E$45,"NA"),1)</f>
        <v>72.400000000000006</v>
      </c>
      <c r="H40" s="266">
        <f>ROUND(IFERROR('Data Negeri,2D &amp; 7Sub'!F$45,"NA"),1)</f>
        <v>74.599999999999994</v>
      </c>
      <c r="I40" s="266">
        <f>ROUND(IFERROR('Data Negeri,2D &amp; 7Sub'!G$45,"NA"),1)</f>
        <v>73.3</v>
      </c>
      <c r="J40" s="266">
        <f>ROUND(IFERROR('Data Negeri,2D &amp; 7Sub'!H$45,"NA"),1)</f>
        <v>73.7</v>
      </c>
      <c r="K40" s="266">
        <f>ROUND(IFERROR('Data Negeri,2D &amp; 7Sub'!I$45,"NA"),1)</f>
        <v>72.400000000000006</v>
      </c>
      <c r="L40" s="266">
        <f>ROUND(IFERROR('Data Negeri,2D &amp; 7Sub'!J$45,"NA"),1)</f>
        <v>80</v>
      </c>
      <c r="M40" s="267" t="s">
        <v>394</v>
      </c>
      <c r="N40" s="501"/>
    </row>
    <row r="41" spans="1:14" s="162" customFormat="1" ht="95.1" customHeight="1">
      <c r="A41" s="163"/>
      <c r="B41" s="292"/>
      <c r="C41" s="936" t="s">
        <v>369</v>
      </c>
      <c r="D41" s="936"/>
      <c r="E41" s="266"/>
      <c r="F41" s="266"/>
      <c r="G41" s="266"/>
      <c r="H41" s="266"/>
      <c r="I41" s="266"/>
      <c r="J41" s="266"/>
      <c r="K41" s="266"/>
      <c r="L41" s="266"/>
      <c r="M41" s="210"/>
      <c r="N41" s="298"/>
    </row>
    <row r="42" spans="1:14" s="149" customFormat="1" ht="48" customHeight="1">
      <c r="A42" s="818"/>
      <c r="B42" s="292">
        <v>22</v>
      </c>
      <c r="C42" s="925" t="s">
        <v>27</v>
      </c>
      <c r="D42" s="925"/>
      <c r="E42" s="266">
        <f>ROUND(IFERROR('Data Negeri,2D &amp; 7Sub'!C$46,"NA"),1)</f>
        <v>78.7</v>
      </c>
      <c r="F42" s="266">
        <f>ROUND(IFERROR('Data Negeri,2D &amp; 7Sub'!D$46,"NA"),1)</f>
        <v>78.900000000000006</v>
      </c>
      <c r="G42" s="266">
        <f>ROUND(IFERROR('Data Negeri,2D &amp; 7Sub'!E$46,"NA"),1)</f>
        <v>80.099999999999994</v>
      </c>
      <c r="H42" s="266">
        <f>ROUND(IFERROR('Data Negeri,2D &amp; 7Sub'!F$46,"NA"),1)</f>
        <v>78.900000000000006</v>
      </c>
      <c r="I42" s="266">
        <f>ROUND(IFERROR('Data Negeri,2D &amp; 7Sub'!G$46,"NA"),1)</f>
        <v>78.5</v>
      </c>
      <c r="J42" s="266">
        <f>ROUND(IFERROR('Data Negeri,2D &amp; 7Sub'!H$46,"NA"),1)</f>
        <v>78.3</v>
      </c>
      <c r="K42" s="266">
        <f>ROUND(IFERROR('Data Negeri,2D &amp; 7Sub'!I$46,"NA"),1)</f>
        <v>76.7</v>
      </c>
      <c r="L42" s="266">
        <f>ROUND(IFERROR('Data Negeri,2D &amp; 7Sub'!J$46,"NA"),1)</f>
        <v>79.900000000000006</v>
      </c>
      <c r="M42" s="267" t="s">
        <v>394</v>
      </c>
      <c r="N42" s="501"/>
    </row>
    <row r="43" spans="1:14" s="162" customFormat="1" ht="60" customHeight="1">
      <c r="A43" s="163"/>
      <c r="B43" s="293"/>
      <c r="C43" s="926" t="s">
        <v>95</v>
      </c>
      <c r="D43" s="926"/>
      <c r="E43" s="164"/>
      <c r="F43" s="164"/>
      <c r="G43" s="164"/>
      <c r="H43" s="164"/>
      <c r="I43" s="164"/>
      <c r="J43" s="164"/>
      <c r="K43" s="164"/>
      <c r="L43" s="164"/>
      <c r="M43" s="210"/>
      <c r="N43" s="298"/>
    </row>
    <row r="44" spans="1:14" s="149" customFormat="1" ht="48" customHeight="1">
      <c r="A44" s="300" t="s">
        <v>114</v>
      </c>
      <c r="B44" s="941" t="s">
        <v>130</v>
      </c>
      <c r="C44" s="941"/>
      <c r="D44" s="941"/>
      <c r="E44" s="268">
        <f>ROUND(IFERROR('Data Negeri,2D &amp; 7Sub'!C$51,"NA"),1)</f>
        <v>76</v>
      </c>
      <c r="F44" s="268">
        <f>ROUND(IFERROR('Data Negeri,2D &amp; 7Sub'!D$51,"NA"),1)</f>
        <v>76.099999999999994</v>
      </c>
      <c r="G44" s="268">
        <f>ROUND(IFERROR('Data Negeri,2D &amp; 7Sub'!E$51,"NA"),1)</f>
        <v>74.599999999999994</v>
      </c>
      <c r="H44" s="268">
        <f>ROUND(IFERROR('Data Negeri,2D &amp; 7Sub'!F$51,"NA"),1)</f>
        <v>75.8</v>
      </c>
      <c r="I44" s="268">
        <f>ROUND(IFERROR('Data Negeri,2D &amp; 7Sub'!G$51,"NA"),1)</f>
        <v>74.599999999999994</v>
      </c>
      <c r="J44" s="268">
        <f>ROUND(IFERROR('Data Negeri,2D &amp; 7Sub'!H$51,"NA"),1)</f>
        <v>68</v>
      </c>
      <c r="K44" s="268">
        <f>ROUND(IFERROR('Data Negeri,2D &amp; 7Sub'!I$51,"NA"),1)</f>
        <v>69.400000000000006</v>
      </c>
      <c r="L44" s="268">
        <f>ROUND(IFERROR('Data Negeri,2D &amp; 7Sub'!J$51,"NA"),1)</f>
        <v>79.2</v>
      </c>
      <c r="M44" s="819" t="s">
        <v>394</v>
      </c>
      <c r="N44" s="501"/>
    </row>
    <row r="45" spans="1:14" s="162" customFormat="1" ht="95.1" customHeight="1">
      <c r="A45" s="300"/>
      <c r="B45" s="943" t="s">
        <v>28</v>
      </c>
      <c r="C45" s="943"/>
      <c r="D45" s="943"/>
      <c r="E45" s="266"/>
      <c r="F45" s="266"/>
      <c r="G45" s="268"/>
      <c r="H45" s="268"/>
      <c r="I45" s="268"/>
      <c r="J45" s="268"/>
      <c r="K45" s="268"/>
      <c r="L45" s="268"/>
      <c r="M45" s="210"/>
      <c r="N45" s="298"/>
    </row>
    <row r="46" spans="1:14" s="149" customFormat="1" ht="48" customHeight="1">
      <c r="A46" s="818"/>
      <c r="B46" s="292">
        <v>23</v>
      </c>
      <c r="C46" s="925" t="s">
        <v>29</v>
      </c>
      <c r="D46" s="925"/>
      <c r="E46" s="266">
        <f>ROUND(IFERROR('Data Negeri,2D &amp; 7Sub'!C$48,"NA"),1)</f>
        <v>74</v>
      </c>
      <c r="F46" s="266">
        <f>ROUND(IFERROR('Data Negeri,2D &amp; 7Sub'!D$48,"NA"),1)</f>
        <v>75.7</v>
      </c>
      <c r="G46" s="266">
        <f>ROUND(IFERROR('Data Negeri,2D &amp; 7Sub'!E$48,"NA"),1)</f>
        <v>72.400000000000006</v>
      </c>
      <c r="H46" s="266">
        <f>ROUND(IFERROR('Data Negeri,2D &amp; 7Sub'!F$48,"NA"),1)</f>
        <v>72.7</v>
      </c>
      <c r="I46" s="266">
        <f>ROUND(IFERROR('Data Negeri,2D &amp; 7Sub'!G$48,"NA"),1)</f>
        <v>72.099999999999994</v>
      </c>
      <c r="J46" s="266">
        <f>ROUND(IFERROR('Data Negeri,2D &amp; 7Sub'!H$48,"NA"),1)</f>
        <v>64.099999999999994</v>
      </c>
      <c r="K46" s="266">
        <f>ROUND(IFERROR('Data Negeri,2D &amp; 7Sub'!I$48,"NA"),1)</f>
        <v>67.900000000000006</v>
      </c>
      <c r="L46" s="266">
        <f>ROUND(IFERROR('Data Negeri,2D &amp; 7Sub'!J$48,"NA"),1)</f>
        <v>80.099999999999994</v>
      </c>
      <c r="M46" s="267" t="s">
        <v>394</v>
      </c>
      <c r="N46" s="501"/>
    </row>
    <row r="47" spans="1:14" s="162" customFormat="1" ht="60" customHeight="1">
      <c r="A47" s="163"/>
      <c r="B47" s="293"/>
      <c r="C47" s="936" t="s">
        <v>371</v>
      </c>
      <c r="D47" s="936"/>
      <c r="E47" s="164"/>
      <c r="F47" s="164"/>
      <c r="G47" s="164"/>
      <c r="H47" s="164"/>
      <c r="I47" s="164"/>
      <c r="J47" s="164"/>
      <c r="K47" s="164"/>
      <c r="L47" s="164"/>
      <c r="M47" s="210"/>
      <c r="N47" s="298"/>
    </row>
    <row r="48" spans="1:14" s="149" customFormat="1" ht="48" customHeight="1">
      <c r="A48" s="818"/>
      <c r="B48" s="292">
        <v>24</v>
      </c>
      <c r="C48" s="925" t="s">
        <v>31</v>
      </c>
      <c r="D48" s="925"/>
      <c r="E48" s="266">
        <f>ROUND(IFERROR('Data Negeri,2D &amp; 7Sub'!C$49,"NA"),1)</f>
        <v>76.2</v>
      </c>
      <c r="F48" s="266">
        <f>ROUND(IFERROR('Data Negeri,2D &amp; 7Sub'!D$49,"NA"),1)</f>
        <v>76.599999999999994</v>
      </c>
      <c r="G48" s="266">
        <f>ROUND(IFERROR('Data Negeri,2D &amp; 7Sub'!E$49,"NA"),1)</f>
        <v>77.8</v>
      </c>
      <c r="H48" s="266">
        <f>ROUND(IFERROR('Data Negeri,2D &amp; 7Sub'!F$49,"NA"),1)</f>
        <v>77.099999999999994</v>
      </c>
      <c r="I48" s="266">
        <f>ROUND(IFERROR('Data Negeri,2D &amp; 7Sub'!G$49,"NA"),1)</f>
        <v>75.7</v>
      </c>
      <c r="J48" s="266">
        <f>ROUND(IFERROR('Data Negeri,2D &amp; 7Sub'!H$49,"NA"),1)</f>
        <v>68</v>
      </c>
      <c r="K48" s="266">
        <f>ROUND(IFERROR('Data Negeri,2D &amp; 7Sub'!I$49,"NA"),1)</f>
        <v>68.7</v>
      </c>
      <c r="L48" s="266">
        <f>ROUND(IFERROR('Data Negeri,2D &amp; 7Sub'!J$49,"NA"),1)</f>
        <v>77.2</v>
      </c>
      <c r="M48" s="267" t="s">
        <v>394</v>
      </c>
      <c r="N48" s="501"/>
    </row>
    <row r="49" spans="1:14" s="162" customFormat="1" ht="60" customHeight="1">
      <c r="A49" s="163"/>
      <c r="B49" s="293"/>
      <c r="C49" s="936" t="s">
        <v>32</v>
      </c>
      <c r="D49" s="936"/>
      <c r="E49" s="164"/>
      <c r="F49" s="164"/>
      <c r="G49" s="164"/>
      <c r="H49" s="164"/>
      <c r="I49" s="164"/>
      <c r="J49" s="164"/>
      <c r="K49" s="164"/>
      <c r="L49" s="164"/>
      <c r="M49" s="210"/>
      <c r="N49" s="298"/>
    </row>
    <row r="50" spans="1:14" s="149" customFormat="1" ht="48" customHeight="1">
      <c r="A50" s="818"/>
      <c r="B50" s="292">
        <v>25</v>
      </c>
      <c r="C50" s="925" t="s">
        <v>33</v>
      </c>
      <c r="D50" s="925"/>
      <c r="E50" s="266">
        <f>ROUND(IFERROR('Data Negeri,2D &amp; 7Sub'!C$50,"NA"),1)</f>
        <v>77.400000000000006</v>
      </c>
      <c r="F50" s="266">
        <f>ROUND(IFERROR('Data Negeri,2D &amp; 7Sub'!D$50,"NA"),1)</f>
        <v>76</v>
      </c>
      <c r="G50" s="266">
        <f>ROUND(IFERROR('Data Negeri,2D &amp; 7Sub'!E$50,"NA"),1)</f>
        <v>73.8</v>
      </c>
      <c r="H50" s="266">
        <f>ROUND(IFERROR('Data Negeri,2D &amp; 7Sub'!F$50,"NA"),1)</f>
        <v>77.099999999999994</v>
      </c>
      <c r="I50" s="266">
        <f>ROUND(IFERROR('Data Negeri,2D &amp; 7Sub'!G$50,"NA"),1)</f>
        <v>75.8</v>
      </c>
      <c r="J50" s="266">
        <f>ROUND(IFERROR('Data Negeri,2D &amp; 7Sub'!H$50,"NA"),1)</f>
        <v>70.8</v>
      </c>
      <c r="K50" s="266">
        <f>ROUND(IFERROR('Data Negeri,2D &amp; 7Sub'!I$50,"NA"),1)</f>
        <v>71.099999999999994</v>
      </c>
      <c r="L50" s="266">
        <f>ROUND(IFERROR('Data Negeri,2D &amp; 7Sub'!J$50,"NA"),1)</f>
        <v>80.099999999999994</v>
      </c>
      <c r="M50" s="267" t="s">
        <v>394</v>
      </c>
      <c r="N50" s="501"/>
    </row>
    <row r="51" spans="1:14" s="162" customFormat="1" ht="95.1" customHeight="1">
      <c r="A51" s="163"/>
      <c r="B51" s="292"/>
      <c r="C51" s="936" t="s">
        <v>34</v>
      </c>
      <c r="D51" s="936"/>
      <c r="E51" s="266"/>
      <c r="F51" s="266"/>
      <c r="G51" s="266"/>
      <c r="H51" s="266"/>
      <c r="I51" s="266"/>
      <c r="J51" s="266"/>
      <c r="K51" s="266"/>
      <c r="L51" s="266"/>
      <c r="M51" s="210"/>
      <c r="N51" s="298"/>
    </row>
    <row r="52" spans="1:14" s="149" customFormat="1" ht="48" customHeight="1">
      <c r="A52" s="300" t="s">
        <v>115</v>
      </c>
      <c r="B52" s="942" t="s">
        <v>713</v>
      </c>
      <c r="C52" s="942"/>
      <c r="D52" s="942"/>
      <c r="E52" s="268">
        <f>ROUND(IFERROR('Data Negeri,2D &amp; 7Sub'!C$55,"NA"),1)</f>
        <v>80.7</v>
      </c>
      <c r="F52" s="268">
        <f>ROUND(IFERROR('Data Negeri,2D &amp; 7Sub'!D$55,"NA"),1)</f>
        <v>80.7</v>
      </c>
      <c r="G52" s="268">
        <f>ROUND(IFERROR('Data Negeri,2D &amp; 7Sub'!E$55,"NA"),1)</f>
        <v>80.3</v>
      </c>
      <c r="H52" s="268">
        <f>ROUND(IFERROR('Data Negeri,2D &amp; 7Sub'!F$55,"NA"),1)</f>
        <v>78.900000000000006</v>
      </c>
      <c r="I52" s="268">
        <f>ROUND(IFERROR('Data Negeri,2D &amp; 7Sub'!G$55,"NA"),1)</f>
        <v>77.3</v>
      </c>
      <c r="J52" s="268">
        <f>ROUND(IFERROR('Data Negeri,2D &amp; 7Sub'!H$55,"NA"),1)</f>
        <v>70.8</v>
      </c>
      <c r="K52" s="268">
        <f>ROUND(IFERROR('Data Negeri,2D &amp; 7Sub'!I$55,"NA"),1)</f>
        <v>76.7</v>
      </c>
      <c r="L52" s="268">
        <f>ROUND(IFERROR('Data Negeri,2D &amp; 7Sub'!J$55,"NA"),1)</f>
        <v>80.5</v>
      </c>
      <c r="M52" s="819" t="s">
        <v>394</v>
      </c>
      <c r="N52" s="501"/>
    </row>
    <row r="53" spans="1:14" s="162" customFormat="1" ht="60" customHeight="1">
      <c r="A53" s="301"/>
      <c r="B53" s="943" t="s">
        <v>122</v>
      </c>
      <c r="C53" s="943"/>
      <c r="D53" s="943"/>
      <c r="E53" s="164"/>
      <c r="F53" s="164"/>
      <c r="G53" s="161"/>
      <c r="H53" s="161"/>
      <c r="I53" s="161"/>
      <c r="J53" s="161"/>
      <c r="K53" s="161"/>
      <c r="L53" s="161"/>
      <c r="M53" s="210"/>
      <c r="N53" s="298"/>
    </row>
    <row r="54" spans="1:14" s="149" customFormat="1" ht="48" customHeight="1">
      <c r="A54" s="818"/>
      <c r="B54" s="292">
        <v>26</v>
      </c>
      <c r="C54" s="925" t="s">
        <v>35</v>
      </c>
      <c r="D54" s="925"/>
      <c r="E54" s="266">
        <f>ROUND(IFERROR('Data Negeri,2D &amp; 7Sub'!C$52,"NA"),1)</f>
        <v>81.2</v>
      </c>
      <c r="F54" s="266">
        <f>ROUND(IFERROR('Data Negeri,2D &amp; 7Sub'!D$52,"NA"),1)</f>
        <v>81.599999999999994</v>
      </c>
      <c r="G54" s="266">
        <f>ROUND(IFERROR('Data Negeri,2D &amp; 7Sub'!E$52,"NA"),1)</f>
        <v>80.7</v>
      </c>
      <c r="H54" s="266">
        <f>ROUND(IFERROR('Data Negeri,2D &amp; 7Sub'!F$52,"NA"),1)</f>
        <v>78.900000000000006</v>
      </c>
      <c r="I54" s="266">
        <f>ROUND(IFERROR('Data Negeri,2D &amp; 7Sub'!G$52,"NA"),1)</f>
        <v>77.099999999999994</v>
      </c>
      <c r="J54" s="266">
        <f>ROUND(IFERROR('Data Negeri,2D &amp; 7Sub'!H$52,"NA"),1)</f>
        <v>70.5</v>
      </c>
      <c r="K54" s="266">
        <f>ROUND(IFERROR('Data Negeri,2D &amp; 7Sub'!I$52,"NA"),1)</f>
        <v>76.900000000000006</v>
      </c>
      <c r="L54" s="266">
        <f>ROUND(IFERROR('Data Negeri,2D &amp; 7Sub'!J$52,"NA"),1)</f>
        <v>80.099999999999994</v>
      </c>
      <c r="M54" s="267" t="s">
        <v>394</v>
      </c>
      <c r="N54" s="501"/>
    </row>
    <row r="55" spans="1:14" s="162" customFormat="1" ht="60" customHeight="1">
      <c r="A55" s="163"/>
      <c r="B55" s="293"/>
      <c r="C55" s="926" t="s">
        <v>124</v>
      </c>
      <c r="D55" s="926"/>
      <c r="E55" s="164"/>
      <c r="F55" s="164"/>
      <c r="G55" s="164"/>
      <c r="H55" s="164"/>
      <c r="I55" s="164"/>
      <c r="J55" s="164"/>
      <c r="K55" s="164"/>
      <c r="L55" s="164"/>
      <c r="M55" s="210"/>
      <c r="N55" s="298"/>
    </row>
    <row r="56" spans="1:14" s="149" customFormat="1" ht="48" customHeight="1">
      <c r="A56" s="818"/>
      <c r="B56" s="292">
        <v>27</v>
      </c>
      <c r="C56" s="925" t="s">
        <v>36</v>
      </c>
      <c r="D56" s="925"/>
      <c r="E56" s="266">
        <f>ROUND(IFERROR('Data Negeri,2D &amp; 7Sub'!C$53,"NA"),1)</f>
        <v>77.900000000000006</v>
      </c>
      <c r="F56" s="266">
        <f>ROUND(IFERROR('Data Negeri,2D &amp; 7Sub'!D$53,"NA"),1)</f>
        <v>76.7</v>
      </c>
      <c r="G56" s="266">
        <f>ROUND(IFERROR('Data Negeri,2D &amp; 7Sub'!E$53,"NA"),1)</f>
        <v>80.900000000000006</v>
      </c>
      <c r="H56" s="266">
        <f>ROUND(IFERROR('Data Negeri,2D &amp; 7Sub'!F$53,"NA"),1)</f>
        <v>80.599999999999994</v>
      </c>
      <c r="I56" s="266">
        <f>ROUND(IFERROR('Data Negeri,2D &amp; 7Sub'!G$53,"NA"),1)</f>
        <v>80.3</v>
      </c>
      <c r="J56" s="266">
        <f>ROUND(IFERROR('Data Negeri,2D &amp; 7Sub'!H$53,"NA"),1)</f>
        <v>71.8</v>
      </c>
      <c r="K56" s="266">
        <f>ROUND(IFERROR('Data Negeri,2D &amp; 7Sub'!I$53,"NA"),1)</f>
        <v>77.099999999999994</v>
      </c>
      <c r="L56" s="266">
        <f>ROUND(IFERROR('Data Negeri,2D &amp; 7Sub'!J$53,"NA"),1)</f>
        <v>82.8</v>
      </c>
      <c r="M56" s="267" t="s">
        <v>394</v>
      </c>
      <c r="N56" s="501"/>
    </row>
    <row r="57" spans="1:14" s="162" customFormat="1" ht="60" customHeight="1">
      <c r="A57" s="163"/>
      <c r="B57" s="293"/>
      <c r="C57" s="926" t="s">
        <v>37</v>
      </c>
      <c r="D57" s="926"/>
      <c r="E57" s="164"/>
      <c r="F57" s="164"/>
      <c r="G57" s="164"/>
      <c r="H57" s="164"/>
      <c r="I57" s="164"/>
      <c r="J57" s="164"/>
      <c r="K57" s="164"/>
      <c r="L57" s="164"/>
      <c r="M57" s="210"/>
      <c r="N57" s="298"/>
    </row>
    <row r="58" spans="1:14" s="149" customFormat="1" ht="48" customHeight="1">
      <c r="A58" s="818"/>
      <c r="B58" s="292">
        <v>28</v>
      </c>
      <c r="C58" s="925" t="s">
        <v>38</v>
      </c>
      <c r="D58" s="925"/>
      <c r="E58" s="266">
        <f>ROUND(IFERROR('Data Negeri,2D &amp; 7Sub'!C$54,"NA"),1)</f>
        <v>78.5</v>
      </c>
      <c r="F58" s="266">
        <f>ROUND(IFERROR('Data Negeri,2D &amp; 7Sub'!D$54,"NA"),1)</f>
        <v>76.8</v>
      </c>
      <c r="G58" s="266">
        <f>ROUND(IFERROR('Data Negeri,2D &amp; 7Sub'!E$54,"NA"),1)</f>
        <v>76</v>
      </c>
      <c r="H58" s="266">
        <f>ROUND(IFERROR('Data Negeri,2D &amp; 7Sub'!F$54,"NA"),1)</f>
        <v>76.400000000000006</v>
      </c>
      <c r="I58" s="266">
        <f>ROUND(IFERROR('Data Negeri,2D &amp; 7Sub'!G$54,"NA"),1)</f>
        <v>75.5</v>
      </c>
      <c r="J58" s="266">
        <f>ROUND(IFERROR('Data Negeri,2D &amp; 7Sub'!H$54,"NA"),1)</f>
        <v>71.900000000000006</v>
      </c>
      <c r="K58" s="266">
        <f>ROUND(IFERROR('Data Negeri,2D &amp; 7Sub'!I$54,"NA"),1)</f>
        <v>74.3</v>
      </c>
      <c r="L58" s="266">
        <f>ROUND(IFERROR('Data Negeri,2D &amp; 7Sub'!J$54,"NA"),1)</f>
        <v>81.7</v>
      </c>
      <c r="M58" s="267" t="s">
        <v>394</v>
      </c>
      <c r="N58" s="501"/>
    </row>
    <row r="59" spans="1:14" s="162" customFormat="1" ht="60" customHeight="1">
      <c r="A59" s="163"/>
      <c r="B59" s="293"/>
      <c r="C59" s="926" t="s">
        <v>39</v>
      </c>
      <c r="D59" s="926"/>
      <c r="E59" s="164"/>
      <c r="F59" s="164"/>
      <c r="G59" s="164"/>
      <c r="H59" s="164"/>
      <c r="I59" s="164"/>
      <c r="J59" s="164"/>
      <c r="K59" s="164"/>
      <c r="L59" s="164"/>
      <c r="M59" s="210"/>
      <c r="N59" s="298"/>
    </row>
    <row r="60" spans="1:14" s="822" customFormat="1" ht="48" customHeight="1">
      <c r="A60" s="300" t="s">
        <v>116</v>
      </c>
      <c r="B60" s="942" t="s">
        <v>714</v>
      </c>
      <c r="C60" s="942"/>
      <c r="D60" s="942"/>
      <c r="E60" s="268">
        <f>ROUND(IFERROR('Data Negeri,2D &amp; 7Sub'!C$60,"NA"),1)</f>
        <v>76.599999999999994</v>
      </c>
      <c r="F60" s="268">
        <f>ROUND(IFERROR('Data Negeri,2D &amp; 7Sub'!D$60,"NA"),1)</f>
        <v>73.5</v>
      </c>
      <c r="G60" s="268">
        <f>ROUND(IFERROR('Data Negeri,2D &amp; 7Sub'!E$60,"NA"),1)</f>
        <v>73.2</v>
      </c>
      <c r="H60" s="268">
        <f>ROUND(IFERROR('Data Negeri,2D &amp; 7Sub'!F$60,"NA"),1)</f>
        <v>76.7</v>
      </c>
      <c r="I60" s="268">
        <f>ROUND(IFERROR('Data Negeri,2D &amp; 7Sub'!G$60,"NA"),1)</f>
        <v>78.099999999999994</v>
      </c>
      <c r="J60" s="268">
        <f>ROUND(IFERROR('Data Negeri,2D &amp; 7Sub'!H$60,"NA"),1)</f>
        <v>67.3</v>
      </c>
      <c r="K60" s="268">
        <f>ROUND(IFERROR('Data Negeri,2D &amp; 7Sub'!I$60,"NA"),1)</f>
        <v>70.099999999999994</v>
      </c>
      <c r="L60" s="268">
        <f>ROUND(IFERROR('Data Negeri,2D &amp; 7Sub'!J$60,"NA"),1)</f>
        <v>81.599999999999994</v>
      </c>
      <c r="M60" s="819" t="s">
        <v>394</v>
      </c>
      <c r="N60" s="821"/>
    </row>
    <row r="61" spans="1:14" s="162" customFormat="1" ht="60" customHeight="1">
      <c r="A61" s="300"/>
      <c r="B61" s="938" t="s">
        <v>126</v>
      </c>
      <c r="C61" s="938"/>
      <c r="D61" s="938"/>
      <c r="E61" s="266"/>
      <c r="F61" s="266"/>
      <c r="G61" s="268"/>
      <c r="H61" s="268"/>
      <c r="I61" s="268"/>
      <c r="J61" s="268"/>
      <c r="K61" s="268"/>
      <c r="L61" s="268"/>
      <c r="M61" s="210"/>
      <c r="N61" s="298"/>
    </row>
    <row r="62" spans="1:14" s="149" customFormat="1" ht="48" customHeight="1">
      <c r="A62" s="818"/>
      <c r="B62" s="292">
        <v>29</v>
      </c>
      <c r="C62" s="925" t="s">
        <v>40</v>
      </c>
      <c r="D62" s="925"/>
      <c r="E62" s="266">
        <f>ROUND(IFERROR('Data Negeri,2D &amp; 7Sub'!C$56,"NA"),1)</f>
        <v>77.599999999999994</v>
      </c>
      <c r="F62" s="266">
        <f>ROUND(IFERROR('Data Negeri,2D &amp; 7Sub'!D$56,"NA"),1)</f>
        <v>72.8</v>
      </c>
      <c r="G62" s="266">
        <f>ROUND(IFERROR('Data Negeri,2D &amp; 7Sub'!E$56,"NA"),1)</f>
        <v>70.599999999999994</v>
      </c>
      <c r="H62" s="266">
        <f>ROUND(IFERROR('Data Negeri,2D &amp; 7Sub'!F$56,"NA"),1)</f>
        <v>77.900000000000006</v>
      </c>
      <c r="I62" s="266">
        <f>ROUND(IFERROR('Data Negeri,2D &amp; 7Sub'!G$56,"NA"),1)</f>
        <v>78.900000000000006</v>
      </c>
      <c r="J62" s="266">
        <f>ROUND(IFERROR('Data Negeri,2D &amp; 7Sub'!H$56,"NA"),1)</f>
        <v>64.900000000000006</v>
      </c>
      <c r="K62" s="266">
        <f>ROUND(IFERROR('Data Negeri,2D &amp; 7Sub'!I$56,"NA"),1)</f>
        <v>69</v>
      </c>
      <c r="L62" s="266">
        <f>ROUND(IFERROR('Data Negeri,2D &amp; 7Sub'!J$56,"NA"),1)</f>
        <v>83</v>
      </c>
      <c r="M62" s="267" t="s">
        <v>394</v>
      </c>
      <c r="N62" s="501"/>
    </row>
    <row r="63" spans="1:14" s="162" customFormat="1" ht="60" customHeight="1">
      <c r="A63" s="163"/>
      <c r="B63" s="293"/>
      <c r="C63" s="926" t="s">
        <v>41</v>
      </c>
      <c r="D63" s="926"/>
      <c r="E63" s="164"/>
      <c r="F63" s="164"/>
      <c r="G63" s="164"/>
      <c r="H63" s="164"/>
      <c r="I63" s="164"/>
      <c r="J63" s="164"/>
      <c r="K63" s="164"/>
      <c r="L63" s="164"/>
      <c r="M63" s="210"/>
      <c r="N63" s="298"/>
    </row>
    <row r="64" spans="1:14" s="149" customFormat="1" ht="48" customHeight="1">
      <c r="A64" s="818"/>
      <c r="B64" s="292">
        <v>30</v>
      </c>
      <c r="C64" s="925" t="s">
        <v>42</v>
      </c>
      <c r="D64" s="925"/>
      <c r="E64" s="266">
        <f>ROUND(IFERROR('Data Negeri,2D &amp; 7Sub'!C$57,"NA"),1)</f>
        <v>75.2</v>
      </c>
      <c r="F64" s="266">
        <f>ROUND(IFERROR('Data Negeri,2D &amp; 7Sub'!D$57,"NA"),1)</f>
        <v>74.599999999999994</v>
      </c>
      <c r="G64" s="266">
        <f>ROUND(IFERROR('Data Negeri,2D &amp; 7Sub'!E$57,"NA"),1)</f>
        <v>77.7</v>
      </c>
      <c r="H64" s="266">
        <f>ROUND(IFERROR('Data Negeri,2D &amp; 7Sub'!F$57,"NA"),1)</f>
        <v>74.8</v>
      </c>
      <c r="I64" s="266">
        <f>ROUND(IFERROR('Data Negeri,2D &amp; 7Sub'!G$57,"NA"),1)</f>
        <v>78.5</v>
      </c>
      <c r="J64" s="266">
        <f>ROUND(IFERROR('Data Negeri,2D &amp; 7Sub'!H$57,"NA"),1)</f>
        <v>69.599999999999994</v>
      </c>
      <c r="K64" s="266">
        <f>ROUND(IFERROR('Data Negeri,2D &amp; 7Sub'!I$57,"NA"),1)</f>
        <v>72</v>
      </c>
      <c r="L64" s="266">
        <f>ROUND(IFERROR('Data Negeri,2D &amp; 7Sub'!J$57,"NA"),1)</f>
        <v>81.3</v>
      </c>
      <c r="M64" s="267" t="s">
        <v>394</v>
      </c>
      <c r="N64" s="501"/>
    </row>
    <row r="65" spans="1:21" s="162" customFormat="1" ht="60" customHeight="1">
      <c r="A65" s="163"/>
      <c r="B65" s="293"/>
      <c r="C65" s="926" t="s">
        <v>43</v>
      </c>
      <c r="D65" s="926"/>
      <c r="E65" s="164"/>
      <c r="F65" s="164"/>
      <c r="G65" s="164"/>
      <c r="H65" s="164"/>
      <c r="I65" s="164"/>
      <c r="J65" s="164"/>
      <c r="K65" s="164"/>
      <c r="L65" s="164"/>
      <c r="M65" s="210"/>
      <c r="N65" s="298"/>
    </row>
    <row r="66" spans="1:21" s="149" customFormat="1" ht="48" customHeight="1">
      <c r="A66" s="818"/>
      <c r="B66" s="292">
        <v>32</v>
      </c>
      <c r="C66" s="925" t="s">
        <v>44</v>
      </c>
      <c r="D66" s="925"/>
      <c r="E66" s="266">
        <f>ROUND(IFERROR('Data Negeri,2D &amp; 7Sub'!C$58,"NA"),1)</f>
        <v>76.400000000000006</v>
      </c>
      <c r="F66" s="266">
        <f>ROUND(IFERROR('Data Negeri,2D &amp; 7Sub'!D$58,"NA"),1)</f>
        <v>75.900000000000006</v>
      </c>
      <c r="G66" s="266">
        <f>ROUND(IFERROR('Data Negeri,2D &amp; 7Sub'!E$58,"NA"),1)</f>
        <v>76.599999999999994</v>
      </c>
      <c r="H66" s="266">
        <f>ROUND(IFERROR('Data Negeri,2D &amp; 7Sub'!F$58,"NA"),1)</f>
        <v>73.900000000000006</v>
      </c>
      <c r="I66" s="266">
        <f>ROUND(IFERROR('Data Negeri,2D &amp; 7Sub'!G$58,"NA"),1)</f>
        <v>76.3</v>
      </c>
      <c r="J66" s="266">
        <f>ROUND(IFERROR('Data Negeri,2D &amp; 7Sub'!H$58,"NA"),1)</f>
        <v>72.599999999999994</v>
      </c>
      <c r="K66" s="266">
        <f>ROUND(IFERROR('Data Negeri,2D &amp; 7Sub'!I$58,"NA"),1)</f>
        <v>71.900000000000006</v>
      </c>
      <c r="L66" s="266">
        <f>ROUND(IFERROR('Data Negeri,2D &amp; 7Sub'!J$58,"NA"),1)</f>
        <v>76.900000000000006</v>
      </c>
      <c r="M66" s="267" t="s">
        <v>394</v>
      </c>
      <c r="N66" s="501"/>
    </row>
    <row r="67" spans="1:21" s="162" customFormat="1" ht="60" customHeight="1">
      <c r="A67" s="163"/>
      <c r="B67" s="293"/>
      <c r="C67" s="926" t="s">
        <v>45</v>
      </c>
      <c r="D67" s="926"/>
      <c r="E67" s="164"/>
      <c r="F67" s="164"/>
      <c r="G67" s="164"/>
      <c r="H67" s="164"/>
      <c r="I67" s="164"/>
      <c r="J67" s="164"/>
      <c r="K67" s="164"/>
      <c r="L67" s="164"/>
      <c r="M67" s="210"/>
      <c r="N67" s="298"/>
    </row>
    <row r="68" spans="1:21" s="149" customFormat="1" ht="48" customHeight="1">
      <c r="A68" s="818"/>
      <c r="B68" s="292">
        <v>33</v>
      </c>
      <c r="C68" s="925" t="s">
        <v>46</v>
      </c>
      <c r="D68" s="925"/>
      <c r="E68" s="266">
        <f>ROUND(IFERROR('Data Negeri,2D &amp; 7Sub'!C$59,"NA"),1)</f>
        <v>67.900000000000006</v>
      </c>
      <c r="F68" s="266">
        <f>ROUND(IFERROR('Data Negeri,2D &amp; 7Sub'!D$59,"NA"),1)</f>
        <v>76.099999999999994</v>
      </c>
      <c r="G68" s="266">
        <f>ROUND(IFERROR('Data Negeri,2D &amp; 7Sub'!E$59,"NA"),1)</f>
        <v>77.900000000000006</v>
      </c>
      <c r="H68" s="266">
        <f>ROUND(IFERROR('Data Negeri,2D &amp; 7Sub'!F$59,"NA"),1)</f>
        <v>75.8</v>
      </c>
      <c r="I68" s="266">
        <f>ROUND(IFERROR('Data Negeri,2D &amp; 7Sub'!G$59,"NA"),1)</f>
        <v>74.3</v>
      </c>
      <c r="J68" s="266">
        <f>ROUND(IFERROR('Data Negeri,2D &amp; 7Sub'!H$59,"NA"),1)</f>
        <v>72.7</v>
      </c>
      <c r="K68" s="266">
        <f>ROUND(IFERROR('Data Negeri,2D &amp; 7Sub'!I$59,"NA"),1)</f>
        <v>72.2</v>
      </c>
      <c r="L68" s="266">
        <f>ROUND(IFERROR('Data Negeri,2D &amp; 7Sub'!J$59,"NA"),1)</f>
        <v>78.599999999999994</v>
      </c>
      <c r="M68" s="267" t="s">
        <v>394</v>
      </c>
      <c r="N68" s="501"/>
    </row>
    <row r="69" spans="1:21" s="162" customFormat="1" ht="60" customHeight="1" thickBot="1">
      <c r="A69" s="163"/>
      <c r="B69" s="293"/>
      <c r="C69" s="936" t="s">
        <v>47</v>
      </c>
      <c r="D69" s="936"/>
      <c r="E69" s="164"/>
      <c r="F69" s="164"/>
      <c r="G69" s="164"/>
      <c r="H69" s="164"/>
      <c r="I69" s="164"/>
      <c r="J69" s="164"/>
      <c r="K69" s="164"/>
      <c r="L69" s="164"/>
      <c r="M69" s="210"/>
      <c r="N69" s="298"/>
    </row>
    <row r="70" spans="1:21" s="166" customFormat="1" ht="80.099999999999994" customHeight="1" thickBot="1">
      <c r="A70" s="817"/>
      <c r="B70" s="945" t="s">
        <v>362</v>
      </c>
      <c r="C70" s="945"/>
      <c r="D70" s="945"/>
      <c r="E70" s="328">
        <f>ROUND(IFERROR('Data Negeri,2D &amp; 7Sub'!C$61,"NA"),1)</f>
        <v>80.099999999999994</v>
      </c>
      <c r="F70" s="328">
        <f>ROUND(IFERROR('Data Negeri,2D &amp; 7Sub'!D$61,"NA"),1)</f>
        <v>80.2</v>
      </c>
      <c r="G70" s="328">
        <f>ROUND(IFERROR('Data Negeri,2D &amp; 7Sub'!E$61,"NA"),1)</f>
        <v>79.2</v>
      </c>
      <c r="H70" s="328">
        <f>ROUND(IFERROR('Data Negeri,2D &amp; 7Sub'!F$61,"NA"),1)</f>
        <v>79.099999999999994</v>
      </c>
      <c r="I70" s="328">
        <f>ROUND(IFERROR('Data Negeri,2D &amp; 7Sub'!G$61,"NA"),1)</f>
        <v>77.8</v>
      </c>
      <c r="J70" s="328">
        <f>ROUND(IFERROR('Data Negeri,2D &amp; 7Sub'!H$61,"NA"),1)</f>
        <v>69.8</v>
      </c>
      <c r="K70" s="328">
        <f>ROUND(IFERROR('Data Negeri,2D &amp; 7Sub'!I$61,"NA"),1)</f>
        <v>73.900000000000006</v>
      </c>
      <c r="L70" s="328">
        <f>ROUND(IFERROR('Data Negeri,2D &amp; 7Sub'!J$61,"NA"),1)</f>
        <v>80.400000000000006</v>
      </c>
      <c r="M70" s="211" t="s">
        <v>394</v>
      </c>
      <c r="N70" s="302"/>
    </row>
    <row r="71" spans="1:21" s="153" customFormat="1">
      <c r="A71" s="167"/>
      <c r="B71" s="167"/>
      <c r="C71" s="167"/>
      <c r="D71" s="168"/>
      <c r="E71" s="269"/>
      <c r="F71" s="269"/>
      <c r="G71" s="168"/>
      <c r="H71" s="168"/>
      <c r="M71" s="213"/>
      <c r="N71" s="299"/>
      <c r="O71" s="167"/>
      <c r="P71" s="167"/>
      <c r="Q71" s="168"/>
      <c r="R71" s="269"/>
      <c r="S71" s="269"/>
      <c r="T71" s="168"/>
      <c r="U71" s="168"/>
    </row>
    <row r="72" spans="1:21" s="153" customFormat="1">
      <c r="A72" s="169"/>
      <c r="B72" s="169"/>
      <c r="C72" s="169"/>
      <c r="D72" s="170"/>
      <c r="E72" s="270"/>
      <c r="F72" s="270"/>
      <c r="G72" s="170"/>
      <c r="H72" s="170"/>
      <c r="M72" s="213"/>
      <c r="N72" s="299"/>
      <c r="O72" s="169"/>
      <c r="P72" s="169"/>
      <c r="Q72" s="170"/>
      <c r="R72" s="270"/>
      <c r="S72" s="270"/>
      <c r="T72" s="170"/>
      <c r="U72" s="170"/>
    </row>
    <row r="73" spans="1:21" s="153" customFormat="1">
      <c r="A73" s="169"/>
      <c r="B73" s="169"/>
      <c r="C73" s="169"/>
      <c r="D73" s="170"/>
      <c r="E73" s="270"/>
      <c r="F73" s="270"/>
      <c r="G73" s="170"/>
      <c r="H73" s="170"/>
      <c r="M73" s="213"/>
      <c r="N73" s="299"/>
      <c r="O73" s="169"/>
      <c r="P73" s="169"/>
      <c r="Q73" s="170"/>
      <c r="R73" s="270"/>
      <c r="S73" s="270"/>
      <c r="T73" s="170"/>
      <c r="U73" s="170"/>
    </row>
    <row r="74" spans="1:21" s="153" customFormat="1">
      <c r="A74" s="169"/>
      <c r="B74" s="169"/>
      <c r="C74" s="169"/>
      <c r="D74" s="170"/>
      <c r="E74" s="270"/>
      <c r="F74" s="270"/>
      <c r="G74" s="170"/>
      <c r="H74" s="170"/>
      <c r="M74" s="213"/>
      <c r="N74" s="299"/>
      <c r="O74" s="169"/>
      <c r="P74" s="169"/>
      <c r="Q74" s="170"/>
      <c r="R74" s="270"/>
      <c r="S74" s="270"/>
      <c r="T74" s="170"/>
      <c r="U74" s="170"/>
    </row>
    <row r="75" spans="1:21" s="153" customFormat="1">
      <c r="A75" s="169"/>
      <c r="B75" s="169"/>
      <c r="C75" s="169"/>
      <c r="D75" s="170"/>
      <c r="E75" s="270"/>
      <c r="F75" s="270"/>
      <c r="G75" s="170"/>
      <c r="H75" s="170"/>
      <c r="M75" s="213"/>
      <c r="N75" s="299"/>
      <c r="O75" s="169"/>
      <c r="P75" s="169"/>
      <c r="Q75" s="170"/>
      <c r="R75" s="270"/>
      <c r="S75" s="270"/>
      <c r="T75" s="170"/>
      <c r="U75" s="170"/>
    </row>
    <row r="76" spans="1:21" s="153" customFormat="1">
      <c r="A76" s="169"/>
      <c r="B76" s="169"/>
      <c r="C76" s="169"/>
      <c r="D76" s="170"/>
      <c r="E76" s="270"/>
      <c r="F76" s="270"/>
      <c r="G76" s="170"/>
      <c r="H76" s="170"/>
      <c r="M76" s="213"/>
      <c r="N76" s="299"/>
      <c r="O76" s="169"/>
      <c r="P76" s="169"/>
      <c r="Q76" s="170"/>
      <c r="R76" s="270"/>
      <c r="S76" s="270"/>
      <c r="T76" s="170"/>
      <c r="U76" s="170"/>
    </row>
    <row r="77" spans="1:21" s="153" customFormat="1">
      <c r="A77" s="169"/>
      <c r="B77" s="169"/>
      <c r="C77" s="169"/>
      <c r="D77" s="170"/>
      <c r="E77" s="270"/>
      <c r="F77" s="270"/>
      <c r="G77" s="170"/>
      <c r="H77" s="170"/>
      <c r="M77" s="213"/>
      <c r="N77" s="299"/>
      <c r="O77" s="169"/>
      <c r="P77" s="169"/>
      <c r="Q77" s="170"/>
      <c r="R77" s="270"/>
      <c r="S77" s="270"/>
      <c r="T77" s="170"/>
      <c r="U77" s="170"/>
    </row>
    <row r="78" spans="1:21" s="153" customFormat="1">
      <c r="A78" s="169"/>
      <c r="B78" s="169"/>
      <c r="C78" s="169"/>
      <c r="D78" s="170"/>
      <c r="E78" s="270"/>
      <c r="F78" s="270"/>
      <c r="G78" s="170"/>
      <c r="H78" s="170"/>
      <c r="M78" s="213"/>
      <c r="N78" s="299"/>
      <c r="O78" s="169"/>
      <c r="P78" s="169"/>
      <c r="Q78" s="170"/>
      <c r="R78" s="270"/>
      <c r="S78" s="270"/>
      <c r="T78" s="170"/>
      <c r="U78" s="170"/>
    </row>
    <row r="79" spans="1:21" s="153" customFormat="1">
      <c r="A79" s="169"/>
      <c r="B79" s="169"/>
      <c r="C79" s="169"/>
      <c r="D79" s="170"/>
      <c r="E79" s="270"/>
      <c r="F79" s="270"/>
      <c r="G79" s="170"/>
      <c r="H79" s="170"/>
      <c r="M79" s="213"/>
      <c r="N79" s="299"/>
      <c r="O79" s="169"/>
    </row>
    <row r="80" spans="1:21" s="153" customFormat="1">
      <c r="A80" s="169"/>
      <c r="B80" s="169"/>
      <c r="C80" s="169"/>
      <c r="D80" s="170"/>
      <c r="E80" s="270"/>
      <c r="F80" s="270"/>
      <c r="G80" s="170"/>
      <c r="H80" s="170"/>
      <c r="M80" s="213"/>
      <c r="N80" s="299"/>
      <c r="O80" s="169"/>
    </row>
    <row r="81" spans="1:26" s="153" customFormat="1">
      <c r="A81" s="169"/>
      <c r="B81" s="169"/>
      <c r="C81" s="169"/>
      <c r="D81" s="170"/>
      <c r="E81" s="270"/>
      <c r="F81" s="270"/>
      <c r="G81" s="170"/>
      <c r="H81" s="170"/>
      <c r="M81" s="213"/>
      <c r="N81" s="299"/>
      <c r="O81" s="169"/>
      <c r="P81" s="927" t="s">
        <v>516</v>
      </c>
      <c r="Q81" s="927"/>
      <c r="R81" s="927"/>
      <c r="S81" s="927"/>
      <c r="T81" s="927"/>
      <c r="U81" s="927"/>
      <c r="V81" s="927"/>
      <c r="W81" s="927"/>
      <c r="X81" s="927"/>
      <c r="Y81" s="927"/>
      <c r="Z81" s="927"/>
    </row>
    <row r="82" spans="1:26" s="153" customFormat="1">
      <c r="A82" s="169"/>
      <c r="B82" s="169"/>
      <c r="C82" s="169"/>
      <c r="D82" s="170"/>
      <c r="E82" s="270"/>
      <c r="F82" s="270"/>
      <c r="G82" s="170"/>
      <c r="H82" s="170"/>
      <c r="M82" s="213"/>
      <c r="N82" s="299"/>
      <c r="O82" s="169"/>
      <c r="P82" s="927"/>
      <c r="Q82" s="927"/>
      <c r="R82" s="927"/>
      <c r="S82" s="927"/>
      <c r="T82" s="927"/>
      <c r="U82" s="927"/>
      <c r="V82" s="927"/>
      <c r="W82" s="927"/>
      <c r="X82" s="927"/>
      <c r="Y82" s="927"/>
      <c r="Z82" s="927"/>
    </row>
    <row r="83" spans="1:26" s="153" customFormat="1">
      <c r="A83" s="169"/>
      <c r="B83" s="169"/>
      <c r="C83" s="169"/>
      <c r="D83" s="170"/>
      <c r="E83" s="270"/>
      <c r="F83" s="270"/>
      <c r="G83" s="170"/>
      <c r="H83" s="170"/>
      <c r="M83" s="213"/>
      <c r="N83" s="299"/>
      <c r="O83" s="169"/>
      <c r="P83" s="668" t="s">
        <v>517</v>
      </c>
      <c r="Q83" s="668"/>
      <c r="R83" s="668"/>
      <c r="S83" s="668"/>
      <c r="T83" s="668"/>
      <c r="U83" s="668"/>
      <c r="V83" s="668"/>
      <c r="W83" s="668"/>
      <c r="X83" s="668"/>
      <c r="Y83" s="668"/>
      <c r="Z83" s="668"/>
    </row>
    <row r="84" spans="1:26" s="153" customFormat="1">
      <c r="A84" s="169"/>
      <c r="B84" s="169"/>
      <c r="C84" s="169"/>
      <c r="D84" s="170"/>
      <c r="E84" s="270"/>
      <c r="F84" s="270"/>
      <c r="G84" s="170"/>
      <c r="H84" s="170"/>
      <c r="M84" s="213"/>
      <c r="N84" s="299"/>
      <c r="O84" s="169"/>
      <c r="P84" s="669" t="s">
        <v>518</v>
      </c>
      <c r="Q84" s="670"/>
      <c r="R84" s="671"/>
      <c r="S84" s="671"/>
      <c r="T84" s="670"/>
      <c r="U84" s="670"/>
      <c r="V84" s="672"/>
      <c r="W84" s="672"/>
      <c r="X84" s="672"/>
      <c r="Y84" s="672"/>
      <c r="Z84" s="672"/>
    </row>
    <row r="85" spans="1:26" s="153" customFormat="1" ht="45">
      <c r="A85" s="169"/>
      <c r="B85" s="169"/>
      <c r="C85" s="169"/>
      <c r="D85" s="170"/>
      <c r="E85" s="270"/>
      <c r="F85" s="270"/>
      <c r="G85" s="170"/>
      <c r="H85" s="170"/>
      <c r="M85" s="213"/>
      <c r="N85" s="299"/>
      <c r="O85" s="169"/>
      <c r="P85" s="667"/>
      <c r="Q85" s="664"/>
      <c r="R85" s="665"/>
      <c r="S85" s="665"/>
      <c r="T85" s="664"/>
      <c r="U85" s="664"/>
      <c r="V85" s="666"/>
      <c r="W85" s="666"/>
      <c r="X85" s="666"/>
      <c r="Y85" s="666"/>
      <c r="Z85" s="666"/>
    </row>
    <row r="86" spans="1:26" s="153" customFormat="1" ht="45">
      <c r="A86" s="169"/>
      <c r="B86" s="169"/>
      <c r="C86" s="169"/>
      <c r="D86" s="170"/>
      <c r="E86" s="270"/>
      <c r="F86" s="270"/>
      <c r="G86" s="170"/>
      <c r="H86" s="170"/>
      <c r="M86" s="213"/>
      <c r="N86" s="299"/>
      <c r="O86" s="169"/>
      <c r="P86" s="663"/>
      <c r="Q86" s="664"/>
      <c r="R86" s="665"/>
      <c r="S86" s="665"/>
      <c r="T86" s="664"/>
      <c r="U86" s="664"/>
      <c r="V86" s="666"/>
      <c r="W86" s="666"/>
      <c r="X86" s="666"/>
      <c r="Y86" s="666"/>
      <c r="Z86" s="666"/>
    </row>
    <row r="87" spans="1:26" s="153" customFormat="1" ht="45">
      <c r="A87" s="169"/>
      <c r="B87" s="169"/>
      <c r="C87" s="169"/>
      <c r="D87" s="170"/>
      <c r="E87" s="270"/>
      <c r="F87" s="270"/>
      <c r="G87" s="170"/>
      <c r="H87" s="170"/>
      <c r="M87" s="213"/>
      <c r="N87" s="299"/>
      <c r="O87" s="169"/>
      <c r="P87" s="663"/>
      <c r="Q87" s="664"/>
      <c r="R87" s="665"/>
      <c r="S87" s="665"/>
      <c r="T87" s="664"/>
      <c r="U87" s="664"/>
      <c r="V87" s="666"/>
      <c r="W87" s="666"/>
      <c r="X87" s="666"/>
      <c r="Y87" s="666"/>
      <c r="Z87" s="666"/>
    </row>
    <row r="88" spans="1:26" s="153" customFormat="1" ht="45">
      <c r="A88" s="169"/>
      <c r="B88" s="169"/>
      <c r="C88" s="169"/>
      <c r="D88" s="170"/>
      <c r="E88" s="270"/>
      <c r="F88" s="270"/>
      <c r="G88" s="170"/>
      <c r="H88" s="170"/>
      <c r="M88" s="213"/>
      <c r="N88" s="299"/>
      <c r="O88" s="169"/>
      <c r="P88" s="663"/>
      <c r="Q88" s="664"/>
      <c r="R88" s="665"/>
      <c r="S88" s="665"/>
      <c r="T88" s="664"/>
      <c r="U88" s="664"/>
      <c r="V88" s="666"/>
      <c r="W88" s="666"/>
      <c r="X88" s="666"/>
      <c r="Y88" s="666"/>
      <c r="Z88" s="666"/>
    </row>
    <row r="89" spans="1:26" s="153" customFormat="1" ht="45">
      <c r="A89" s="169"/>
      <c r="B89" s="169"/>
      <c r="C89" s="169"/>
      <c r="D89" s="170"/>
      <c r="E89" s="270"/>
      <c r="F89" s="270"/>
      <c r="G89" s="170"/>
      <c r="H89" s="170"/>
      <c r="M89" s="213"/>
      <c r="N89" s="299"/>
      <c r="O89" s="169"/>
      <c r="P89" s="663"/>
      <c r="Q89" s="664"/>
      <c r="R89" s="665"/>
      <c r="S89" s="665"/>
      <c r="T89" s="664"/>
      <c r="U89" s="664"/>
      <c r="V89" s="666"/>
      <c r="W89" s="666"/>
      <c r="X89" s="666"/>
      <c r="Y89" s="666"/>
      <c r="Z89" s="666"/>
    </row>
    <row r="90" spans="1:26" s="153" customFormat="1" ht="45">
      <c r="A90" s="169"/>
      <c r="B90" s="169"/>
      <c r="C90" s="169"/>
      <c r="D90" s="170"/>
      <c r="E90" s="270"/>
      <c r="F90" s="270"/>
      <c r="G90" s="170"/>
      <c r="H90" s="170"/>
      <c r="M90" s="213"/>
      <c r="N90" s="299"/>
      <c r="O90" s="169"/>
      <c r="P90" s="663"/>
      <c r="Q90" s="664"/>
      <c r="R90" s="665"/>
      <c r="S90" s="665"/>
      <c r="T90" s="664"/>
      <c r="U90" s="664"/>
      <c r="V90" s="666"/>
      <c r="W90" s="666"/>
      <c r="X90" s="666"/>
      <c r="Y90" s="666"/>
      <c r="Z90" s="666"/>
    </row>
    <row r="91" spans="1:26" s="153" customFormat="1">
      <c r="A91" s="169"/>
      <c r="B91" s="169"/>
      <c r="C91" s="169"/>
      <c r="D91" s="170"/>
      <c r="E91" s="270"/>
      <c r="F91" s="270"/>
      <c r="G91" s="170"/>
      <c r="H91" s="170"/>
      <c r="M91" s="213"/>
      <c r="N91" s="299"/>
      <c r="O91" s="169"/>
      <c r="P91" s="169"/>
      <c r="Q91" s="170"/>
      <c r="R91" s="270"/>
      <c r="S91" s="270"/>
      <c r="T91" s="170"/>
      <c r="U91" s="170"/>
    </row>
    <row r="92" spans="1:26" s="153" customFormat="1">
      <c r="A92" s="169"/>
      <c r="B92" s="169"/>
      <c r="C92" s="169"/>
      <c r="D92" s="170"/>
      <c r="E92" s="270"/>
      <c r="F92" s="270"/>
      <c r="G92" s="170"/>
      <c r="H92" s="170"/>
      <c r="M92" s="213"/>
      <c r="N92" s="299"/>
      <c r="O92" s="169"/>
      <c r="P92" s="169"/>
      <c r="Q92" s="170"/>
      <c r="R92" s="270"/>
      <c r="S92" s="270"/>
      <c r="T92" s="170"/>
      <c r="U92" s="170"/>
    </row>
    <row r="93" spans="1:26" s="153" customFormat="1">
      <c r="A93" s="169"/>
      <c r="B93" s="169"/>
      <c r="C93" s="169"/>
      <c r="D93" s="170"/>
      <c r="E93" s="270"/>
      <c r="F93" s="270"/>
      <c r="G93" s="170"/>
      <c r="H93" s="170"/>
      <c r="M93" s="213"/>
      <c r="N93" s="299"/>
      <c r="O93" s="169"/>
      <c r="P93" s="169"/>
      <c r="Q93" s="170"/>
      <c r="R93" s="270"/>
      <c r="S93" s="270"/>
      <c r="T93" s="170"/>
      <c r="U93" s="170"/>
    </row>
    <row r="94" spans="1:26" s="153" customFormat="1">
      <c r="A94" s="169"/>
      <c r="B94" s="169"/>
      <c r="C94" s="169"/>
      <c r="D94" s="170"/>
      <c r="E94" s="270"/>
      <c r="F94" s="270"/>
      <c r="G94" s="170"/>
      <c r="H94" s="170"/>
      <c r="M94" s="213"/>
      <c r="N94" s="299"/>
      <c r="O94" s="169"/>
      <c r="P94" s="169"/>
      <c r="Q94" s="170"/>
      <c r="R94" s="270"/>
      <c r="S94" s="270"/>
      <c r="T94" s="170"/>
      <c r="U94" s="170"/>
    </row>
    <row r="95" spans="1:26" s="153" customFormat="1">
      <c r="A95" s="169"/>
      <c r="B95" s="169"/>
      <c r="C95" s="169"/>
      <c r="D95" s="170"/>
      <c r="E95" s="270"/>
      <c r="F95" s="270"/>
      <c r="G95" s="170"/>
      <c r="H95" s="170"/>
      <c r="M95" s="213"/>
      <c r="N95" s="299"/>
      <c r="O95" s="169"/>
      <c r="P95" s="169"/>
      <c r="Q95" s="170"/>
      <c r="R95" s="270"/>
      <c r="S95" s="270"/>
      <c r="T95" s="170"/>
      <c r="U95" s="170"/>
    </row>
    <row r="96" spans="1:26" s="153" customFormat="1">
      <c r="A96" s="169"/>
      <c r="B96" s="169"/>
      <c r="C96" s="169"/>
      <c r="D96" s="170"/>
      <c r="E96" s="270"/>
      <c r="F96" s="270"/>
      <c r="G96" s="170"/>
      <c r="H96" s="170"/>
      <c r="M96" s="213"/>
      <c r="N96" s="299"/>
      <c r="O96" s="169"/>
      <c r="P96" s="169"/>
      <c r="Q96" s="170"/>
      <c r="R96" s="270"/>
      <c r="S96" s="270"/>
      <c r="T96" s="170"/>
      <c r="U96" s="170"/>
    </row>
    <row r="97" spans="1:21" s="153" customFormat="1">
      <c r="A97" s="169"/>
      <c r="B97" s="169"/>
      <c r="C97" s="169"/>
      <c r="D97" s="170"/>
      <c r="E97" s="270"/>
      <c r="F97" s="270"/>
      <c r="G97" s="170"/>
      <c r="H97" s="170"/>
      <c r="M97" s="213"/>
      <c r="N97" s="299"/>
      <c r="O97" s="169"/>
      <c r="P97" s="169"/>
      <c r="Q97" s="170"/>
      <c r="R97" s="270"/>
      <c r="S97" s="270"/>
      <c r="T97" s="170"/>
      <c r="U97" s="170"/>
    </row>
    <row r="98" spans="1:21" s="153" customFormat="1">
      <c r="A98" s="169"/>
      <c r="B98" s="169"/>
      <c r="C98" s="169"/>
      <c r="D98" s="170"/>
      <c r="E98" s="270"/>
      <c r="F98" s="270"/>
      <c r="G98" s="170"/>
      <c r="H98" s="170"/>
      <c r="M98" s="213"/>
      <c r="N98" s="299"/>
      <c r="O98" s="169"/>
      <c r="P98" s="169"/>
      <c r="Q98" s="170"/>
      <c r="R98" s="270"/>
      <c r="S98" s="270"/>
      <c r="T98" s="170"/>
      <c r="U98" s="170"/>
    </row>
    <row r="99" spans="1:21" s="153" customFormat="1">
      <c r="A99" s="169"/>
      <c r="B99" s="169"/>
      <c r="C99" s="169"/>
      <c r="D99" s="170"/>
      <c r="E99" s="270"/>
      <c r="F99" s="270"/>
      <c r="G99" s="170"/>
      <c r="H99" s="170"/>
      <c r="M99" s="213"/>
      <c r="N99" s="299"/>
      <c r="O99" s="169"/>
      <c r="P99" s="169"/>
      <c r="Q99" s="170"/>
      <c r="R99" s="270"/>
      <c r="S99" s="270"/>
      <c r="T99" s="170"/>
      <c r="U99" s="170"/>
    </row>
    <row r="100" spans="1:21" s="153" customFormat="1">
      <c r="A100" s="169"/>
      <c r="B100" s="169"/>
      <c r="C100" s="169"/>
      <c r="D100" s="170"/>
      <c r="E100" s="270"/>
      <c r="F100" s="270"/>
      <c r="G100" s="170"/>
      <c r="H100" s="170"/>
      <c r="M100" s="213"/>
      <c r="N100" s="299"/>
      <c r="O100" s="169"/>
      <c r="P100" s="169"/>
      <c r="Q100" s="170"/>
      <c r="R100" s="270"/>
      <c r="S100" s="270"/>
      <c r="T100" s="170"/>
      <c r="U100" s="170"/>
    </row>
    <row r="101" spans="1:21" s="153" customFormat="1">
      <c r="A101" s="169"/>
      <c r="B101" s="169"/>
      <c r="C101" s="169"/>
      <c r="D101" s="170"/>
      <c r="E101" s="270"/>
      <c r="F101" s="270"/>
      <c r="G101" s="170"/>
      <c r="H101" s="170"/>
      <c r="M101" s="213"/>
      <c r="N101" s="299"/>
      <c r="O101" s="169"/>
      <c r="P101" s="169"/>
      <c r="Q101" s="170"/>
      <c r="R101" s="270"/>
      <c r="S101" s="270"/>
      <c r="T101" s="170"/>
      <c r="U101" s="170"/>
    </row>
    <row r="102" spans="1:21" s="153" customFormat="1">
      <c r="A102" s="169"/>
      <c r="B102" s="169"/>
      <c r="C102" s="169"/>
      <c r="D102" s="170"/>
      <c r="E102" s="270"/>
      <c r="F102" s="270"/>
      <c r="G102" s="170"/>
      <c r="H102" s="170"/>
      <c r="M102" s="213"/>
      <c r="N102" s="299"/>
      <c r="O102" s="169"/>
      <c r="P102" s="169"/>
      <c r="Q102" s="170"/>
      <c r="R102" s="270"/>
      <c r="S102" s="270"/>
      <c r="T102" s="170"/>
      <c r="U102" s="170"/>
    </row>
    <row r="103" spans="1:21" s="153" customFormat="1">
      <c r="A103" s="169"/>
      <c r="B103" s="169"/>
      <c r="C103" s="169"/>
      <c r="D103" s="170"/>
      <c r="E103" s="270"/>
      <c r="F103" s="270"/>
      <c r="G103" s="170"/>
      <c r="H103" s="170"/>
      <c r="M103" s="213"/>
      <c r="N103" s="299"/>
      <c r="O103" s="169"/>
      <c r="P103" s="169"/>
      <c r="Q103" s="170"/>
      <c r="R103" s="270"/>
      <c r="S103" s="270"/>
      <c r="T103" s="170"/>
      <c r="U103" s="170"/>
    </row>
    <row r="104" spans="1:21" s="153" customFormat="1">
      <c r="A104" s="169"/>
      <c r="B104" s="169"/>
      <c r="C104" s="169"/>
      <c r="D104" s="170"/>
      <c r="E104" s="270"/>
      <c r="F104" s="270"/>
      <c r="G104" s="170"/>
      <c r="H104" s="170"/>
      <c r="M104" s="213"/>
      <c r="N104" s="299"/>
      <c r="O104" s="169"/>
      <c r="P104" s="169"/>
      <c r="Q104" s="170"/>
      <c r="R104" s="270"/>
      <c r="S104" s="270"/>
      <c r="T104" s="170"/>
      <c r="U104" s="170"/>
    </row>
    <row r="105" spans="1:21" s="153" customFormat="1">
      <c r="A105" s="169"/>
      <c r="B105" s="169"/>
      <c r="C105" s="169"/>
      <c r="D105" s="170"/>
      <c r="E105" s="270"/>
      <c r="F105" s="270"/>
      <c r="G105" s="170"/>
      <c r="H105" s="170"/>
      <c r="M105" s="213"/>
      <c r="N105" s="299"/>
      <c r="O105" s="169"/>
      <c r="P105" s="169"/>
      <c r="Q105" s="170"/>
      <c r="R105" s="270"/>
      <c r="S105" s="270"/>
      <c r="T105" s="170"/>
      <c r="U105" s="170"/>
    </row>
    <row r="106" spans="1:21" s="153" customFormat="1">
      <c r="A106" s="169"/>
      <c r="B106" s="169"/>
      <c r="C106" s="169"/>
      <c r="D106" s="170"/>
      <c r="E106" s="270"/>
      <c r="F106" s="270"/>
      <c r="G106" s="170"/>
      <c r="H106" s="170"/>
      <c r="M106" s="213"/>
      <c r="N106" s="299"/>
      <c r="O106" s="169"/>
      <c r="P106" s="169"/>
      <c r="Q106" s="170"/>
      <c r="R106" s="270"/>
      <c r="S106" s="270"/>
      <c r="T106" s="170"/>
      <c r="U106" s="170"/>
    </row>
    <row r="107" spans="1:21" s="153" customFormat="1">
      <c r="A107" s="169"/>
      <c r="B107" s="169"/>
      <c r="C107" s="169"/>
      <c r="D107" s="170"/>
      <c r="E107" s="270"/>
      <c r="F107" s="270"/>
      <c r="G107" s="170"/>
      <c r="H107" s="170"/>
      <c r="M107" s="213"/>
      <c r="N107" s="299"/>
      <c r="O107" s="169"/>
      <c r="P107" s="169"/>
      <c r="Q107" s="170"/>
      <c r="R107" s="270"/>
      <c r="S107" s="270"/>
      <c r="T107" s="170"/>
      <c r="U107" s="170"/>
    </row>
    <row r="108" spans="1:21" s="153" customFormat="1">
      <c r="A108" s="169"/>
      <c r="B108" s="169"/>
      <c r="C108" s="169"/>
      <c r="D108" s="170"/>
      <c r="E108" s="270"/>
      <c r="F108" s="270"/>
      <c r="G108" s="170"/>
      <c r="H108" s="170"/>
      <c r="M108" s="213"/>
      <c r="N108" s="299"/>
      <c r="O108" s="169"/>
      <c r="P108" s="169"/>
      <c r="Q108" s="170"/>
      <c r="R108" s="270"/>
      <c r="S108" s="270"/>
      <c r="T108" s="170"/>
      <c r="U108" s="170"/>
    </row>
    <row r="109" spans="1:21" s="153" customFormat="1">
      <c r="A109" s="169"/>
      <c r="B109" s="169"/>
      <c r="C109" s="169"/>
      <c r="D109" s="170"/>
      <c r="E109" s="270"/>
      <c r="F109" s="270"/>
      <c r="G109" s="170"/>
      <c r="H109" s="170"/>
      <c r="M109" s="213"/>
      <c r="N109" s="299"/>
      <c r="O109" s="169"/>
      <c r="P109" s="169"/>
      <c r="Q109" s="170"/>
      <c r="R109" s="270"/>
      <c r="S109" s="270"/>
      <c r="T109" s="170"/>
      <c r="U109" s="170"/>
    </row>
    <row r="110" spans="1:21" s="153" customFormat="1">
      <c r="A110" s="169"/>
      <c r="B110" s="169"/>
      <c r="C110" s="169"/>
      <c r="D110" s="170"/>
      <c r="E110" s="270"/>
      <c r="F110" s="270"/>
      <c r="G110" s="170"/>
      <c r="H110" s="170"/>
      <c r="M110" s="213"/>
      <c r="N110" s="299"/>
      <c r="O110" s="169"/>
      <c r="P110" s="169"/>
      <c r="Q110" s="170"/>
      <c r="R110" s="270"/>
      <c r="S110" s="270"/>
      <c r="T110" s="170"/>
      <c r="U110" s="170"/>
    </row>
    <row r="111" spans="1:21" s="153" customFormat="1">
      <c r="A111" s="169"/>
      <c r="B111" s="169"/>
      <c r="C111" s="169"/>
      <c r="D111" s="170"/>
      <c r="E111" s="270"/>
      <c r="F111" s="270"/>
      <c r="G111" s="170"/>
      <c r="H111" s="170"/>
      <c r="M111" s="213"/>
      <c r="N111" s="299"/>
      <c r="O111" s="169"/>
      <c r="P111" s="169"/>
      <c r="Q111" s="170"/>
      <c r="R111" s="270"/>
      <c r="S111" s="270"/>
      <c r="T111" s="170"/>
      <c r="U111" s="170"/>
    </row>
    <row r="112" spans="1:21" s="153" customFormat="1">
      <c r="A112" s="169"/>
      <c r="B112" s="169"/>
      <c r="C112" s="169"/>
      <c r="D112" s="170"/>
      <c r="E112" s="270"/>
      <c r="F112" s="270"/>
      <c r="G112" s="170"/>
      <c r="H112" s="170"/>
      <c r="M112" s="213"/>
      <c r="N112" s="299"/>
      <c r="O112" s="169"/>
      <c r="P112" s="169"/>
      <c r="Q112" s="170"/>
      <c r="R112" s="270"/>
      <c r="S112" s="270"/>
      <c r="T112" s="170"/>
      <c r="U112" s="170"/>
    </row>
    <row r="113" spans="1:21" s="153" customFormat="1">
      <c r="A113" s="169"/>
      <c r="B113" s="169"/>
      <c r="C113" s="169"/>
      <c r="D113" s="170"/>
      <c r="E113" s="270"/>
      <c r="F113" s="270"/>
      <c r="G113" s="170"/>
      <c r="H113" s="170"/>
      <c r="M113" s="213"/>
      <c r="N113" s="299"/>
      <c r="O113" s="169"/>
      <c r="P113" s="169"/>
      <c r="Q113" s="170"/>
      <c r="R113" s="270"/>
      <c r="S113" s="270"/>
      <c r="T113" s="170"/>
      <c r="U113" s="170"/>
    </row>
    <row r="114" spans="1:21" s="153" customFormat="1">
      <c r="A114" s="169"/>
      <c r="B114" s="169"/>
      <c r="C114" s="169"/>
      <c r="D114" s="170"/>
      <c r="E114" s="270"/>
      <c r="F114" s="270"/>
      <c r="G114" s="170"/>
      <c r="H114" s="170"/>
      <c r="M114" s="213"/>
      <c r="N114" s="299"/>
      <c r="O114" s="169"/>
      <c r="P114" s="169"/>
      <c r="Q114" s="170"/>
      <c r="R114" s="270"/>
      <c r="S114" s="270"/>
      <c r="T114" s="170"/>
      <c r="U114" s="170"/>
    </row>
    <row r="115" spans="1:21" s="153" customFormat="1">
      <c r="A115" s="169"/>
      <c r="B115" s="169"/>
      <c r="C115" s="169"/>
      <c r="D115" s="170"/>
      <c r="E115" s="270"/>
      <c r="F115" s="270"/>
      <c r="G115" s="170"/>
      <c r="H115" s="170"/>
      <c r="M115" s="213"/>
      <c r="N115" s="299"/>
      <c r="O115" s="169"/>
      <c r="P115" s="169"/>
      <c r="Q115" s="170"/>
      <c r="R115" s="270"/>
      <c r="S115" s="270"/>
      <c r="T115" s="170"/>
      <c r="U115" s="170"/>
    </row>
    <row r="116" spans="1:21" s="153" customFormat="1">
      <c r="A116" s="169"/>
      <c r="B116" s="169"/>
      <c r="C116" s="169"/>
      <c r="D116" s="170"/>
      <c r="E116" s="270"/>
      <c r="F116" s="270"/>
      <c r="G116" s="170"/>
      <c r="H116" s="170"/>
      <c r="M116" s="213"/>
      <c r="N116" s="299"/>
      <c r="O116" s="169"/>
      <c r="P116" s="169"/>
      <c r="Q116" s="170"/>
      <c r="R116" s="270"/>
      <c r="S116" s="270"/>
      <c r="T116" s="170"/>
      <c r="U116" s="170"/>
    </row>
    <row r="117" spans="1:21" s="153" customFormat="1">
      <c r="A117" s="169"/>
      <c r="B117" s="169"/>
      <c r="C117" s="169"/>
      <c r="D117" s="170"/>
      <c r="E117" s="270"/>
      <c r="F117" s="270"/>
      <c r="G117" s="170"/>
      <c r="H117" s="170"/>
      <c r="M117" s="213"/>
      <c r="N117" s="299"/>
      <c r="O117" s="169"/>
      <c r="P117" s="169"/>
      <c r="Q117" s="170"/>
      <c r="R117" s="270"/>
      <c r="S117" s="270"/>
      <c r="T117" s="170"/>
      <c r="U117" s="170"/>
    </row>
    <row r="118" spans="1:21" s="153" customFormat="1">
      <c r="A118" s="169"/>
      <c r="B118" s="169"/>
      <c r="C118" s="169"/>
      <c r="D118" s="170"/>
      <c r="E118" s="270"/>
      <c r="F118" s="270"/>
      <c r="G118" s="170"/>
      <c r="H118" s="170"/>
      <c r="M118" s="213"/>
      <c r="N118" s="299"/>
      <c r="O118" s="169"/>
      <c r="P118" s="169"/>
      <c r="Q118" s="170"/>
      <c r="R118" s="270"/>
      <c r="S118" s="270"/>
      <c r="T118" s="170"/>
      <c r="U118" s="170"/>
    </row>
    <row r="119" spans="1:21" s="153" customFormat="1">
      <c r="A119" s="169"/>
      <c r="B119" s="169"/>
      <c r="C119" s="169"/>
      <c r="D119" s="170"/>
      <c r="E119" s="270"/>
      <c r="F119" s="270"/>
      <c r="G119" s="170"/>
      <c r="H119" s="170"/>
      <c r="M119" s="213"/>
      <c r="N119" s="299"/>
      <c r="O119" s="169"/>
      <c r="P119" s="169"/>
      <c r="Q119" s="170"/>
      <c r="R119" s="270"/>
      <c r="S119" s="270"/>
      <c r="T119" s="170"/>
      <c r="U119" s="170"/>
    </row>
    <row r="120" spans="1:21" s="153" customFormat="1">
      <c r="A120" s="169"/>
      <c r="B120" s="169"/>
      <c r="C120" s="169"/>
      <c r="D120" s="170"/>
      <c r="E120" s="270"/>
      <c r="F120" s="270"/>
      <c r="G120" s="170"/>
      <c r="H120" s="170"/>
      <c r="M120" s="213"/>
      <c r="N120" s="299"/>
      <c r="O120" s="169"/>
      <c r="P120" s="169"/>
      <c r="Q120" s="170"/>
      <c r="R120" s="270"/>
      <c r="S120" s="270"/>
      <c r="T120" s="170"/>
      <c r="U120" s="170"/>
    </row>
    <row r="121" spans="1:21" s="153" customFormat="1">
      <c r="A121" s="169"/>
      <c r="B121" s="169"/>
      <c r="C121" s="169"/>
      <c r="D121" s="170"/>
      <c r="E121" s="270"/>
      <c r="F121" s="270"/>
      <c r="G121" s="170"/>
      <c r="H121" s="170"/>
      <c r="M121" s="213"/>
      <c r="N121" s="299"/>
      <c r="O121" s="169"/>
      <c r="P121" s="169"/>
      <c r="Q121" s="170"/>
      <c r="R121" s="270"/>
      <c r="S121" s="270"/>
      <c r="T121" s="170"/>
      <c r="U121" s="170"/>
    </row>
    <row r="122" spans="1:21" s="153" customFormat="1">
      <c r="A122" s="169"/>
      <c r="B122" s="169"/>
      <c r="C122" s="169"/>
      <c r="D122" s="170"/>
      <c r="E122" s="270"/>
      <c r="F122" s="270"/>
      <c r="G122" s="170"/>
      <c r="H122" s="170"/>
      <c r="M122" s="213"/>
      <c r="N122" s="299"/>
      <c r="O122" s="169"/>
      <c r="P122" s="169"/>
      <c r="Q122" s="170"/>
      <c r="R122" s="270"/>
      <c r="S122" s="270"/>
      <c r="T122" s="170"/>
      <c r="U122" s="170"/>
    </row>
    <row r="123" spans="1:21" s="153" customFormat="1">
      <c r="A123" s="169"/>
      <c r="B123" s="169"/>
      <c r="C123" s="169"/>
      <c r="D123" s="170"/>
      <c r="E123" s="270"/>
      <c r="F123" s="270"/>
      <c r="G123" s="170"/>
      <c r="H123" s="170"/>
      <c r="M123" s="213"/>
      <c r="N123" s="299"/>
      <c r="O123" s="169"/>
      <c r="P123" s="169"/>
      <c r="Q123" s="170"/>
      <c r="R123" s="270"/>
      <c r="S123" s="270"/>
      <c r="T123" s="170"/>
      <c r="U123" s="170"/>
    </row>
    <row r="124" spans="1:21" s="153" customFormat="1">
      <c r="A124" s="169"/>
      <c r="B124" s="169"/>
      <c r="C124" s="169"/>
      <c r="D124" s="170"/>
      <c r="E124" s="270"/>
      <c r="F124" s="270"/>
      <c r="G124" s="170"/>
      <c r="H124" s="170"/>
      <c r="M124" s="213"/>
      <c r="N124" s="299"/>
      <c r="O124" s="169"/>
      <c r="P124" s="169"/>
      <c r="Q124" s="170"/>
      <c r="R124" s="270"/>
      <c r="S124" s="270"/>
      <c r="T124" s="170"/>
      <c r="U124" s="170"/>
    </row>
    <row r="125" spans="1:21" s="153" customFormat="1">
      <c r="A125" s="169"/>
      <c r="B125" s="169"/>
      <c r="C125" s="169"/>
      <c r="D125" s="170"/>
      <c r="E125" s="270"/>
      <c r="F125" s="270"/>
      <c r="G125" s="170"/>
      <c r="H125" s="170"/>
      <c r="M125" s="213"/>
      <c r="N125" s="299"/>
      <c r="O125" s="169"/>
      <c r="P125" s="169"/>
      <c r="Q125" s="170"/>
      <c r="R125" s="270"/>
      <c r="S125" s="270"/>
      <c r="T125" s="170"/>
      <c r="U125" s="170"/>
    </row>
    <row r="126" spans="1:21" s="153" customFormat="1">
      <c r="A126" s="169"/>
      <c r="B126" s="169"/>
      <c r="C126" s="169"/>
      <c r="D126" s="170"/>
      <c r="E126" s="270"/>
      <c r="F126" s="270"/>
      <c r="G126" s="170"/>
      <c r="H126" s="170"/>
      <c r="M126" s="213"/>
      <c r="N126" s="299"/>
      <c r="O126" s="169"/>
      <c r="P126" s="169"/>
      <c r="Q126" s="170"/>
      <c r="R126" s="270"/>
      <c r="S126" s="270"/>
      <c r="T126" s="170"/>
      <c r="U126" s="170"/>
    </row>
    <row r="127" spans="1:21" s="153" customFormat="1">
      <c r="A127" s="169"/>
      <c r="B127" s="169"/>
      <c r="C127" s="169"/>
      <c r="D127" s="170"/>
      <c r="E127" s="270"/>
      <c r="F127" s="270"/>
      <c r="G127" s="170"/>
      <c r="H127" s="170"/>
      <c r="M127" s="213"/>
      <c r="N127" s="299"/>
      <c r="O127" s="169"/>
      <c r="P127" s="169"/>
      <c r="Q127" s="170"/>
      <c r="R127" s="270"/>
      <c r="S127" s="270"/>
      <c r="T127" s="170"/>
      <c r="U127" s="170"/>
    </row>
    <row r="128" spans="1:21" s="153" customFormat="1">
      <c r="A128" s="169"/>
      <c r="B128" s="169"/>
      <c r="C128" s="169"/>
      <c r="D128" s="170"/>
      <c r="E128" s="270"/>
      <c r="F128" s="270"/>
      <c r="G128" s="170"/>
      <c r="H128" s="170"/>
      <c r="M128" s="213"/>
      <c r="N128" s="299"/>
      <c r="O128" s="169"/>
      <c r="P128" s="169"/>
      <c r="Q128" s="170"/>
      <c r="R128" s="270"/>
      <c r="S128" s="270"/>
      <c r="T128" s="170"/>
      <c r="U128" s="170"/>
    </row>
    <row r="129" spans="1:21" s="153" customFormat="1">
      <c r="A129" s="169"/>
      <c r="B129" s="169"/>
      <c r="C129" s="169"/>
      <c r="D129" s="170"/>
      <c r="E129" s="270"/>
      <c r="F129" s="270"/>
      <c r="G129" s="170"/>
      <c r="H129" s="170"/>
      <c r="M129" s="213"/>
      <c r="N129" s="299"/>
      <c r="O129" s="169"/>
      <c r="P129" s="169"/>
      <c r="Q129" s="170"/>
      <c r="R129" s="270"/>
      <c r="S129" s="270"/>
      <c r="T129" s="170"/>
      <c r="U129" s="170"/>
    </row>
    <row r="130" spans="1:21" s="153" customFormat="1">
      <c r="A130" s="169"/>
      <c r="B130" s="169"/>
      <c r="C130" s="169"/>
      <c r="D130" s="170"/>
      <c r="E130" s="270"/>
      <c r="F130" s="270"/>
      <c r="G130" s="170"/>
      <c r="H130" s="170"/>
      <c r="M130" s="213"/>
      <c r="N130" s="299"/>
      <c r="O130" s="169"/>
      <c r="P130" s="169"/>
      <c r="Q130" s="170"/>
      <c r="R130" s="270"/>
      <c r="S130" s="270"/>
      <c r="T130" s="170"/>
      <c r="U130" s="170"/>
    </row>
    <row r="131" spans="1:21" s="153" customFormat="1">
      <c r="A131" s="169"/>
      <c r="B131" s="169"/>
      <c r="C131" s="169"/>
      <c r="D131" s="170"/>
      <c r="E131" s="270"/>
      <c r="F131" s="270"/>
      <c r="G131" s="170"/>
      <c r="H131" s="170"/>
      <c r="M131" s="213"/>
      <c r="N131" s="299"/>
      <c r="O131" s="169"/>
      <c r="P131" s="169"/>
      <c r="Q131" s="170"/>
      <c r="R131" s="270"/>
      <c r="S131" s="270"/>
      <c r="T131" s="170"/>
      <c r="U131" s="170"/>
    </row>
    <row r="132" spans="1:21" s="153" customFormat="1">
      <c r="A132" s="169"/>
      <c r="B132" s="169"/>
      <c r="C132" s="169"/>
      <c r="D132" s="170"/>
      <c r="E132" s="270"/>
      <c r="F132" s="270"/>
      <c r="G132" s="170"/>
      <c r="H132" s="170"/>
      <c r="M132" s="213"/>
      <c r="N132" s="299"/>
      <c r="O132" s="169"/>
      <c r="P132" s="169"/>
      <c r="Q132" s="170"/>
      <c r="R132" s="270"/>
      <c r="S132" s="270"/>
      <c r="T132" s="170"/>
      <c r="U132" s="170"/>
    </row>
    <row r="133" spans="1:21" s="153" customFormat="1">
      <c r="A133" s="169"/>
      <c r="B133" s="169"/>
      <c r="C133" s="169"/>
      <c r="D133" s="170"/>
      <c r="E133" s="270"/>
      <c r="F133" s="270"/>
      <c r="G133" s="170"/>
      <c r="H133" s="170"/>
      <c r="M133" s="213"/>
      <c r="N133" s="299"/>
      <c r="O133" s="169"/>
      <c r="P133" s="169"/>
      <c r="Q133" s="170"/>
      <c r="R133" s="270"/>
      <c r="S133" s="270"/>
      <c r="T133" s="170"/>
      <c r="U133" s="170"/>
    </row>
    <row r="134" spans="1:21" s="153" customFormat="1">
      <c r="A134" s="169"/>
      <c r="B134" s="169"/>
      <c r="C134" s="169"/>
      <c r="D134" s="171"/>
      <c r="E134" s="271"/>
      <c r="F134" s="271"/>
      <c r="G134" s="171"/>
      <c r="H134" s="171"/>
      <c r="M134" s="213"/>
      <c r="N134" s="299"/>
      <c r="O134" s="169"/>
      <c r="P134" s="169"/>
      <c r="Q134" s="171"/>
      <c r="R134" s="271"/>
      <c r="S134" s="271"/>
      <c r="T134" s="171"/>
      <c r="U134" s="171"/>
    </row>
    <row r="135" spans="1:21" s="153" customFormat="1">
      <c r="A135" s="169"/>
      <c r="B135" s="169"/>
      <c r="C135" s="169"/>
      <c r="D135" s="171"/>
      <c r="E135" s="271"/>
      <c r="F135" s="271"/>
      <c r="G135" s="171"/>
      <c r="H135" s="171"/>
      <c r="M135" s="213"/>
      <c r="N135" s="299"/>
      <c r="O135" s="169"/>
      <c r="P135" s="169"/>
      <c r="Q135" s="171"/>
      <c r="R135" s="271"/>
      <c r="S135" s="271"/>
      <c r="T135" s="171"/>
      <c r="U135" s="171"/>
    </row>
    <row r="136" spans="1:21" s="153" customFormat="1">
      <c r="A136" s="169"/>
      <c r="B136" s="169"/>
      <c r="C136" s="169"/>
      <c r="D136" s="171"/>
      <c r="E136" s="271"/>
      <c r="F136" s="271"/>
      <c r="G136" s="171"/>
      <c r="H136" s="171"/>
      <c r="M136" s="213"/>
      <c r="N136" s="299"/>
      <c r="O136" s="169"/>
      <c r="P136" s="169"/>
      <c r="Q136" s="171"/>
      <c r="R136" s="271"/>
      <c r="S136" s="271"/>
      <c r="T136" s="171"/>
      <c r="U136" s="171"/>
    </row>
    <row r="137" spans="1:21" s="153" customFormat="1">
      <c r="A137" s="169"/>
      <c r="B137" s="169"/>
      <c r="C137" s="169"/>
      <c r="D137" s="171"/>
      <c r="E137" s="271"/>
      <c r="F137" s="271"/>
      <c r="G137" s="171"/>
      <c r="H137" s="171"/>
      <c r="M137" s="213"/>
      <c r="N137" s="299"/>
      <c r="O137" s="169"/>
      <c r="P137" s="169"/>
      <c r="Q137" s="171"/>
      <c r="R137" s="271"/>
      <c r="S137" s="271"/>
      <c r="T137" s="171"/>
      <c r="U137" s="171"/>
    </row>
    <row r="138" spans="1:21" s="153" customFormat="1">
      <c r="A138" s="169"/>
      <c r="B138" s="169"/>
      <c r="C138" s="169"/>
      <c r="D138" s="171"/>
      <c r="E138" s="271"/>
      <c r="F138" s="271"/>
      <c r="G138" s="171"/>
      <c r="H138" s="171"/>
      <c r="M138" s="213"/>
      <c r="N138" s="299"/>
      <c r="O138" s="169"/>
      <c r="P138" s="169"/>
      <c r="Q138" s="171"/>
      <c r="R138" s="271"/>
      <c r="S138" s="271"/>
      <c r="T138" s="171"/>
      <c r="U138" s="171"/>
    </row>
    <row r="139" spans="1:21" s="153" customFormat="1">
      <c r="A139" s="169"/>
      <c r="B139" s="169"/>
      <c r="C139" s="169"/>
      <c r="D139" s="170"/>
      <c r="E139" s="270"/>
      <c r="F139" s="270"/>
      <c r="G139" s="170"/>
      <c r="H139" s="170"/>
      <c r="M139" s="213"/>
      <c r="N139" s="299"/>
      <c r="O139" s="169"/>
      <c r="P139" s="169"/>
      <c r="Q139" s="170"/>
      <c r="R139" s="270"/>
      <c r="S139" s="270"/>
      <c r="T139" s="170"/>
      <c r="U139" s="170"/>
    </row>
    <row r="140" spans="1:21" s="153" customFormat="1">
      <c r="A140" s="169"/>
      <c r="B140" s="169"/>
      <c r="C140" s="169"/>
      <c r="D140" s="170"/>
      <c r="E140" s="270"/>
      <c r="F140" s="270"/>
      <c r="G140" s="170"/>
      <c r="H140" s="170"/>
      <c r="M140" s="213"/>
      <c r="N140" s="299"/>
      <c r="O140" s="169"/>
      <c r="P140" s="169"/>
      <c r="Q140" s="170"/>
      <c r="R140" s="270"/>
      <c r="S140" s="270"/>
      <c r="T140" s="170"/>
      <c r="U140" s="170"/>
    </row>
    <row r="141" spans="1:21" s="153" customFormat="1">
      <c r="A141" s="169"/>
      <c r="B141" s="169"/>
      <c r="C141" s="169"/>
      <c r="D141" s="170"/>
      <c r="E141" s="270"/>
      <c r="F141" s="270"/>
      <c r="G141" s="170"/>
      <c r="H141" s="170"/>
      <c r="M141" s="213"/>
      <c r="N141" s="299"/>
      <c r="O141" s="169"/>
      <c r="P141" s="169"/>
      <c r="Q141" s="170"/>
      <c r="R141" s="270"/>
      <c r="S141" s="270"/>
      <c r="T141" s="170"/>
      <c r="U141" s="170"/>
    </row>
    <row r="142" spans="1:21" s="153" customFormat="1">
      <c r="A142" s="169"/>
      <c r="B142" s="169"/>
      <c r="C142" s="169"/>
      <c r="D142" s="170"/>
      <c r="E142" s="270"/>
      <c r="F142" s="270"/>
      <c r="G142" s="170"/>
      <c r="H142" s="170"/>
      <c r="M142" s="213"/>
      <c r="N142" s="299"/>
      <c r="O142" s="169"/>
      <c r="P142" s="169"/>
      <c r="Q142" s="170"/>
      <c r="R142" s="270"/>
      <c r="S142" s="270"/>
      <c r="T142" s="170"/>
      <c r="U142" s="170"/>
    </row>
    <row r="143" spans="1:21" s="153" customFormat="1">
      <c r="A143" s="169"/>
      <c r="B143" s="169"/>
      <c r="C143" s="169"/>
      <c r="D143" s="170"/>
      <c r="E143" s="270"/>
      <c r="F143" s="270"/>
      <c r="G143" s="170"/>
      <c r="H143" s="170"/>
      <c r="M143" s="213"/>
      <c r="N143" s="299"/>
      <c r="O143" s="169"/>
      <c r="P143" s="169"/>
      <c r="Q143" s="170"/>
      <c r="R143" s="270"/>
      <c r="S143" s="270"/>
      <c r="T143" s="170"/>
      <c r="U143" s="170"/>
    </row>
    <row r="144" spans="1:21" s="153" customFormat="1">
      <c r="A144" s="169"/>
      <c r="B144" s="169"/>
      <c r="C144" s="169"/>
      <c r="D144" s="170"/>
      <c r="E144" s="270"/>
      <c r="F144" s="270"/>
      <c r="G144" s="170"/>
      <c r="H144" s="170"/>
      <c r="M144" s="213"/>
      <c r="N144" s="299"/>
      <c r="O144" s="169"/>
      <c r="P144" s="169"/>
      <c r="Q144" s="170"/>
      <c r="R144" s="270"/>
      <c r="S144" s="270"/>
      <c r="T144" s="170"/>
      <c r="U144" s="170"/>
    </row>
    <row r="145" spans="1:21" s="153" customFormat="1">
      <c r="A145" s="169"/>
      <c r="B145" s="169"/>
      <c r="C145" s="169"/>
      <c r="D145" s="170"/>
      <c r="E145" s="270"/>
      <c r="F145" s="270"/>
      <c r="G145" s="170"/>
      <c r="H145" s="170"/>
      <c r="M145" s="213"/>
      <c r="N145" s="299"/>
      <c r="O145" s="169"/>
      <c r="P145" s="169"/>
      <c r="Q145" s="170"/>
      <c r="R145" s="270"/>
      <c r="S145" s="270"/>
      <c r="T145" s="170"/>
      <c r="U145" s="170"/>
    </row>
    <row r="146" spans="1:21" s="153" customFormat="1">
      <c r="A146" s="169"/>
      <c r="B146" s="169"/>
      <c r="C146" s="169"/>
      <c r="D146" s="170"/>
      <c r="E146" s="270"/>
      <c r="F146" s="270"/>
      <c r="G146" s="170"/>
      <c r="H146" s="170"/>
      <c r="M146" s="213"/>
      <c r="N146" s="299"/>
      <c r="O146" s="169"/>
      <c r="P146" s="169"/>
      <c r="Q146" s="170"/>
      <c r="R146" s="270"/>
      <c r="S146" s="270"/>
      <c r="T146" s="170"/>
      <c r="U146" s="170"/>
    </row>
    <row r="147" spans="1:21" s="153" customFormat="1">
      <c r="A147" s="169"/>
      <c r="B147" s="169"/>
      <c r="C147" s="169"/>
      <c r="D147" s="170"/>
      <c r="E147" s="270"/>
      <c r="F147" s="270"/>
      <c r="G147" s="170"/>
      <c r="H147" s="170"/>
      <c r="M147" s="213"/>
      <c r="N147" s="299"/>
      <c r="O147" s="169"/>
      <c r="P147" s="169"/>
      <c r="Q147" s="170"/>
      <c r="R147" s="270"/>
      <c r="S147" s="270"/>
      <c r="T147" s="170"/>
      <c r="U147" s="170"/>
    </row>
    <row r="148" spans="1:21" s="153" customFormat="1">
      <c r="A148" s="169"/>
      <c r="B148" s="169"/>
      <c r="C148" s="169"/>
      <c r="D148" s="170"/>
      <c r="E148" s="270"/>
      <c r="F148" s="270"/>
      <c r="G148" s="170"/>
      <c r="H148" s="170"/>
      <c r="M148" s="213"/>
      <c r="N148" s="299"/>
      <c r="O148" s="169"/>
      <c r="P148" s="169"/>
      <c r="Q148" s="170"/>
      <c r="R148" s="270"/>
      <c r="S148" s="270"/>
      <c r="T148" s="170"/>
      <c r="U148" s="170"/>
    </row>
    <row r="149" spans="1:21" s="153" customFormat="1">
      <c r="A149" s="169"/>
      <c r="B149" s="169"/>
      <c r="C149" s="169"/>
      <c r="D149" s="170"/>
      <c r="E149" s="270"/>
      <c r="F149" s="270"/>
      <c r="G149" s="170"/>
      <c r="H149" s="170"/>
      <c r="M149" s="213"/>
      <c r="N149" s="299"/>
      <c r="O149" s="169"/>
      <c r="P149" s="169"/>
      <c r="Q149" s="170"/>
      <c r="R149" s="270"/>
      <c r="S149" s="270"/>
      <c r="T149" s="170"/>
      <c r="U149" s="170"/>
    </row>
    <row r="150" spans="1:21" s="153" customFormat="1">
      <c r="A150" s="169"/>
      <c r="B150" s="169"/>
      <c r="C150" s="169"/>
      <c r="D150" s="170"/>
      <c r="E150" s="270"/>
      <c r="F150" s="270"/>
      <c r="G150" s="170"/>
      <c r="H150" s="170"/>
      <c r="M150" s="213"/>
      <c r="N150" s="299"/>
      <c r="O150" s="169"/>
      <c r="P150" s="169"/>
      <c r="Q150" s="170"/>
      <c r="R150" s="270"/>
      <c r="S150" s="270"/>
      <c r="T150" s="170"/>
      <c r="U150" s="170"/>
    </row>
    <row r="151" spans="1:21" s="153" customFormat="1">
      <c r="A151" s="169"/>
      <c r="B151" s="169"/>
      <c r="C151" s="169"/>
      <c r="D151" s="170"/>
      <c r="E151" s="270"/>
      <c r="F151" s="270"/>
      <c r="G151" s="170"/>
      <c r="H151" s="170"/>
      <c r="M151" s="213"/>
      <c r="N151" s="299"/>
      <c r="O151" s="169"/>
      <c r="P151" s="169"/>
      <c r="Q151" s="170"/>
      <c r="R151" s="270"/>
      <c r="S151" s="270"/>
      <c r="T151" s="170"/>
      <c r="U151" s="170"/>
    </row>
    <row r="152" spans="1:21" s="153" customFormat="1">
      <c r="A152" s="169"/>
      <c r="B152" s="169"/>
      <c r="C152" s="169"/>
      <c r="D152" s="170"/>
      <c r="E152" s="270"/>
      <c r="F152" s="270"/>
      <c r="G152" s="170"/>
      <c r="H152" s="170"/>
      <c r="M152" s="213"/>
      <c r="N152" s="299"/>
      <c r="O152" s="169"/>
      <c r="P152" s="169"/>
      <c r="Q152" s="170"/>
      <c r="R152" s="270"/>
      <c r="S152" s="270"/>
      <c r="T152" s="170"/>
      <c r="U152" s="170"/>
    </row>
    <row r="153" spans="1:21" s="153" customFormat="1">
      <c r="A153" s="169"/>
      <c r="B153" s="169"/>
      <c r="C153" s="169"/>
      <c r="D153" s="170"/>
      <c r="E153" s="270"/>
      <c r="F153" s="270"/>
      <c r="G153" s="170"/>
      <c r="H153" s="170"/>
      <c r="M153" s="213"/>
      <c r="N153" s="299"/>
      <c r="O153" s="169"/>
      <c r="P153" s="169"/>
      <c r="Q153" s="170"/>
      <c r="R153" s="270"/>
      <c r="S153" s="270"/>
      <c r="T153" s="170"/>
      <c r="U153" s="170"/>
    </row>
    <row r="154" spans="1:21" s="153" customFormat="1">
      <c r="A154" s="169"/>
      <c r="B154" s="169"/>
      <c r="C154" s="169"/>
      <c r="D154" s="170"/>
      <c r="E154" s="270"/>
      <c r="F154" s="270"/>
      <c r="G154" s="170"/>
      <c r="H154" s="170"/>
      <c r="M154" s="213"/>
      <c r="N154" s="299"/>
      <c r="O154" s="169"/>
      <c r="P154" s="169"/>
      <c r="Q154" s="170"/>
      <c r="R154" s="270"/>
      <c r="S154" s="270"/>
      <c r="T154" s="170"/>
      <c r="U154" s="170"/>
    </row>
    <row r="155" spans="1:21" s="153" customFormat="1">
      <c r="A155" s="169"/>
      <c r="B155" s="169"/>
      <c r="C155" s="169"/>
      <c r="D155" s="170"/>
      <c r="E155" s="270"/>
      <c r="F155" s="270"/>
      <c r="G155" s="170"/>
      <c r="H155" s="170"/>
      <c r="M155" s="213"/>
      <c r="N155" s="299"/>
      <c r="O155" s="169"/>
      <c r="P155" s="169"/>
      <c r="Q155" s="170"/>
      <c r="R155" s="270"/>
      <c r="S155" s="270"/>
      <c r="T155" s="170"/>
      <c r="U155" s="170"/>
    </row>
    <row r="156" spans="1:21" s="153" customFormat="1">
      <c r="A156" s="169"/>
      <c r="B156" s="169"/>
      <c r="C156" s="169"/>
      <c r="D156" s="170"/>
      <c r="E156" s="270"/>
      <c r="F156" s="270"/>
      <c r="G156" s="170"/>
      <c r="H156" s="170"/>
      <c r="M156" s="213"/>
      <c r="N156" s="299"/>
      <c r="O156" s="169"/>
      <c r="P156" s="169"/>
      <c r="Q156" s="170"/>
      <c r="R156" s="270"/>
      <c r="S156" s="270"/>
      <c r="T156" s="170"/>
      <c r="U156" s="170"/>
    </row>
    <row r="157" spans="1:21" s="153" customFormat="1">
      <c r="A157" s="169"/>
      <c r="B157" s="169"/>
      <c r="C157" s="169"/>
      <c r="D157" s="170"/>
      <c r="E157" s="270"/>
      <c r="F157" s="270"/>
      <c r="G157" s="170"/>
      <c r="H157" s="170"/>
      <c r="M157" s="213"/>
      <c r="N157" s="299"/>
      <c r="O157" s="169"/>
      <c r="P157" s="169"/>
      <c r="Q157" s="170"/>
      <c r="R157" s="270"/>
      <c r="S157" s="270"/>
      <c r="T157" s="170"/>
      <c r="U157" s="170"/>
    </row>
    <row r="158" spans="1:21" s="153" customFormat="1">
      <c r="A158" s="169"/>
      <c r="B158" s="169"/>
      <c r="C158" s="169"/>
      <c r="D158" s="170"/>
      <c r="E158" s="270"/>
      <c r="F158" s="270"/>
      <c r="G158" s="170"/>
      <c r="H158" s="170"/>
      <c r="M158" s="213"/>
      <c r="N158" s="299"/>
      <c r="O158" s="169"/>
      <c r="P158" s="169"/>
      <c r="Q158" s="170"/>
      <c r="R158" s="270"/>
      <c r="S158" s="270"/>
      <c r="T158" s="170"/>
      <c r="U158" s="170"/>
    </row>
    <row r="159" spans="1:21" s="153" customFormat="1">
      <c r="A159" s="169"/>
      <c r="B159" s="169"/>
      <c r="C159" s="169"/>
      <c r="D159" s="170"/>
      <c r="E159" s="270"/>
      <c r="F159" s="270"/>
      <c r="G159" s="170"/>
      <c r="H159" s="170"/>
      <c r="M159" s="213"/>
      <c r="N159" s="299"/>
      <c r="O159" s="169"/>
      <c r="P159" s="169"/>
      <c r="Q159" s="170"/>
      <c r="R159" s="270"/>
      <c r="S159" s="270"/>
      <c r="T159" s="170"/>
      <c r="U159" s="170"/>
    </row>
    <row r="160" spans="1:21" s="153" customFormat="1">
      <c r="A160" s="169"/>
      <c r="B160" s="169"/>
      <c r="C160" s="169"/>
      <c r="D160" s="170"/>
      <c r="E160" s="270"/>
      <c r="F160" s="270"/>
      <c r="G160" s="170"/>
      <c r="H160" s="170"/>
      <c r="M160" s="213"/>
      <c r="N160" s="299"/>
      <c r="O160" s="169"/>
      <c r="P160" s="169"/>
      <c r="Q160" s="170"/>
      <c r="R160" s="270"/>
      <c r="S160" s="270"/>
      <c r="T160" s="170"/>
      <c r="U160" s="170"/>
    </row>
    <row r="161" spans="1:21" s="153" customFormat="1">
      <c r="A161" s="169"/>
      <c r="B161" s="169"/>
      <c r="C161" s="169"/>
      <c r="D161" s="170"/>
      <c r="E161" s="270"/>
      <c r="F161" s="270"/>
      <c r="G161" s="170"/>
      <c r="H161" s="170"/>
      <c r="M161" s="213"/>
      <c r="N161" s="299"/>
      <c r="O161" s="169"/>
      <c r="P161" s="169"/>
      <c r="Q161" s="170"/>
      <c r="R161" s="270"/>
      <c r="S161" s="270"/>
      <c r="T161" s="170"/>
      <c r="U161" s="170"/>
    </row>
    <row r="162" spans="1:21" s="153" customFormat="1">
      <c r="A162" s="169"/>
      <c r="B162" s="169"/>
      <c r="C162" s="169"/>
      <c r="D162" s="170"/>
      <c r="E162" s="270"/>
      <c r="F162" s="270"/>
      <c r="G162" s="170"/>
      <c r="H162" s="170"/>
      <c r="M162" s="213"/>
      <c r="N162" s="299"/>
      <c r="O162" s="169"/>
      <c r="P162" s="169"/>
      <c r="Q162" s="170"/>
      <c r="R162" s="270"/>
      <c r="S162" s="270"/>
      <c r="T162" s="170"/>
      <c r="U162" s="170"/>
    </row>
    <row r="163" spans="1:21" s="153" customFormat="1">
      <c r="A163" s="169"/>
      <c r="B163" s="169"/>
      <c r="C163" s="169"/>
      <c r="D163" s="170"/>
      <c r="E163" s="270"/>
      <c r="F163" s="270"/>
      <c r="G163" s="170"/>
      <c r="H163" s="170"/>
      <c r="M163" s="213"/>
      <c r="N163" s="299"/>
      <c r="O163" s="169"/>
      <c r="P163" s="169"/>
      <c r="Q163" s="170"/>
      <c r="R163" s="270"/>
      <c r="S163" s="270"/>
      <c r="T163" s="170"/>
      <c r="U163" s="170"/>
    </row>
    <row r="164" spans="1:21" s="153" customFormat="1">
      <c r="A164" s="169"/>
      <c r="B164" s="169"/>
      <c r="C164" s="169"/>
      <c r="D164" s="170"/>
      <c r="E164" s="270"/>
      <c r="F164" s="270"/>
      <c r="G164" s="170"/>
      <c r="H164" s="170"/>
      <c r="M164" s="213"/>
      <c r="N164" s="299"/>
      <c r="O164" s="169"/>
      <c r="P164" s="169"/>
      <c r="Q164" s="170"/>
      <c r="R164" s="270"/>
      <c r="S164" s="270"/>
      <c r="T164" s="170"/>
      <c r="U164" s="170"/>
    </row>
    <row r="165" spans="1:21" s="153" customFormat="1">
      <c r="A165" s="169"/>
      <c r="B165" s="169"/>
      <c r="C165" s="169"/>
      <c r="D165" s="170"/>
      <c r="E165" s="270"/>
      <c r="F165" s="270"/>
      <c r="G165" s="170"/>
      <c r="H165" s="170"/>
      <c r="M165" s="213"/>
      <c r="N165" s="299"/>
      <c r="O165" s="169"/>
      <c r="P165" s="169"/>
      <c r="Q165" s="170"/>
      <c r="R165" s="270"/>
      <c r="S165" s="270"/>
      <c r="T165" s="170"/>
      <c r="U165" s="170"/>
    </row>
    <row r="166" spans="1:21" s="153" customFormat="1">
      <c r="A166" s="169"/>
      <c r="B166" s="169"/>
      <c r="C166" s="169"/>
      <c r="D166" s="170"/>
      <c r="E166" s="270"/>
      <c r="F166" s="270"/>
      <c r="G166" s="170"/>
      <c r="H166" s="170"/>
      <c r="M166" s="213"/>
      <c r="N166" s="299"/>
      <c r="O166" s="169"/>
      <c r="P166" s="169"/>
      <c r="Q166" s="170"/>
      <c r="R166" s="270"/>
      <c r="S166" s="270"/>
      <c r="T166" s="170"/>
      <c r="U166" s="170"/>
    </row>
    <row r="167" spans="1:21" s="153" customFormat="1">
      <c r="A167" s="169"/>
      <c r="B167" s="169"/>
      <c r="C167" s="169"/>
      <c r="D167" s="170"/>
      <c r="E167" s="270"/>
      <c r="F167" s="270"/>
      <c r="G167" s="170"/>
      <c r="H167" s="170"/>
      <c r="M167" s="213"/>
      <c r="N167" s="299"/>
      <c r="O167" s="169"/>
      <c r="P167" s="169"/>
      <c r="Q167" s="170"/>
      <c r="R167" s="270"/>
      <c r="S167" s="270"/>
      <c r="T167" s="170"/>
      <c r="U167" s="170"/>
    </row>
    <row r="168" spans="1:21" s="153" customFormat="1">
      <c r="A168" s="169"/>
      <c r="B168" s="169"/>
      <c r="C168" s="169"/>
      <c r="D168" s="170"/>
      <c r="E168" s="270"/>
      <c r="F168" s="270"/>
      <c r="G168" s="170"/>
      <c r="H168" s="170"/>
      <c r="M168" s="213"/>
      <c r="N168" s="299"/>
      <c r="O168" s="169"/>
      <c r="P168" s="169"/>
      <c r="Q168" s="170"/>
      <c r="R168" s="270"/>
      <c r="S168" s="270"/>
      <c r="T168" s="170"/>
      <c r="U168" s="170"/>
    </row>
    <row r="169" spans="1:21" s="153" customFormat="1">
      <c r="A169" s="169"/>
      <c r="B169" s="169"/>
      <c r="C169" s="169"/>
      <c r="D169" s="170"/>
      <c r="E169" s="270"/>
      <c r="F169" s="270"/>
      <c r="G169" s="170"/>
      <c r="H169" s="170"/>
      <c r="M169" s="213"/>
      <c r="N169" s="299"/>
      <c r="O169" s="169"/>
      <c r="P169" s="169"/>
      <c r="Q169" s="170"/>
      <c r="R169" s="270"/>
      <c r="S169" s="270"/>
      <c r="T169" s="170"/>
      <c r="U169" s="170"/>
    </row>
    <row r="170" spans="1:21" s="153" customFormat="1">
      <c r="A170" s="169"/>
      <c r="B170" s="169"/>
      <c r="C170" s="169"/>
      <c r="D170" s="170"/>
      <c r="E170" s="270"/>
      <c r="F170" s="270"/>
      <c r="G170" s="170"/>
      <c r="H170" s="170"/>
      <c r="M170" s="213"/>
      <c r="N170" s="299"/>
      <c r="O170" s="169"/>
      <c r="P170" s="169"/>
      <c r="Q170" s="170"/>
      <c r="R170" s="270"/>
      <c r="S170" s="270"/>
      <c r="T170" s="170"/>
      <c r="U170" s="170"/>
    </row>
    <row r="171" spans="1:21" s="153" customFormat="1">
      <c r="A171" s="169"/>
      <c r="B171" s="169"/>
      <c r="C171" s="169"/>
      <c r="D171" s="170"/>
      <c r="E171" s="270"/>
      <c r="F171" s="270"/>
      <c r="G171" s="170"/>
      <c r="H171" s="170"/>
      <c r="M171" s="213"/>
      <c r="N171" s="299"/>
      <c r="O171" s="169"/>
      <c r="P171" s="169"/>
      <c r="Q171" s="170"/>
      <c r="R171" s="270"/>
      <c r="S171" s="270"/>
      <c r="T171" s="170"/>
      <c r="U171" s="170"/>
    </row>
    <row r="172" spans="1:21" s="153" customFormat="1">
      <c r="A172" s="169"/>
      <c r="B172" s="169"/>
      <c r="C172" s="169"/>
      <c r="D172" s="170"/>
      <c r="E172" s="270"/>
      <c r="F172" s="270"/>
      <c r="G172" s="170"/>
      <c r="H172" s="170"/>
      <c r="M172" s="213"/>
      <c r="N172" s="299"/>
      <c r="O172" s="169"/>
      <c r="P172" s="169"/>
      <c r="Q172" s="170"/>
      <c r="R172" s="270"/>
      <c r="S172" s="270"/>
      <c r="T172" s="170"/>
      <c r="U172" s="170"/>
    </row>
    <row r="173" spans="1:21" s="153" customFormat="1">
      <c r="A173" s="169"/>
      <c r="B173" s="169"/>
      <c r="C173" s="169"/>
      <c r="D173" s="170"/>
      <c r="E173" s="270"/>
      <c r="F173" s="270"/>
      <c r="G173" s="170"/>
      <c r="H173" s="170"/>
      <c r="M173" s="213"/>
      <c r="N173" s="299"/>
      <c r="O173" s="169"/>
      <c r="P173" s="169"/>
      <c r="Q173" s="170"/>
      <c r="R173" s="270"/>
      <c r="S173" s="270"/>
      <c r="T173" s="170"/>
      <c r="U173" s="170"/>
    </row>
    <row r="174" spans="1:21" s="153" customFormat="1">
      <c r="A174" s="169"/>
      <c r="B174" s="169"/>
      <c r="C174" s="169"/>
      <c r="D174" s="170"/>
      <c r="E174" s="270"/>
      <c r="F174" s="270"/>
      <c r="G174" s="170"/>
      <c r="H174" s="170"/>
      <c r="M174" s="213"/>
      <c r="N174" s="299"/>
      <c r="O174" s="169"/>
      <c r="P174" s="169"/>
      <c r="Q174" s="170"/>
      <c r="R174" s="270"/>
      <c r="S174" s="270"/>
      <c r="T174" s="170"/>
      <c r="U174" s="170"/>
    </row>
    <row r="175" spans="1:21" s="153" customFormat="1">
      <c r="A175" s="169"/>
      <c r="B175" s="169"/>
      <c r="C175" s="169"/>
      <c r="D175" s="170"/>
      <c r="E175" s="270"/>
      <c r="F175" s="270"/>
      <c r="G175" s="170"/>
      <c r="H175" s="170"/>
      <c r="M175" s="213"/>
      <c r="N175" s="299"/>
      <c r="O175" s="169"/>
      <c r="P175" s="169"/>
      <c r="Q175" s="170"/>
      <c r="R175" s="270"/>
      <c r="S175" s="270"/>
      <c r="T175" s="170"/>
      <c r="U175" s="170"/>
    </row>
    <row r="176" spans="1:21" s="153" customFormat="1">
      <c r="A176" s="169"/>
      <c r="B176" s="169"/>
      <c r="C176" s="169"/>
      <c r="D176" s="170"/>
      <c r="E176" s="270"/>
      <c r="F176" s="270"/>
      <c r="G176" s="170"/>
      <c r="H176" s="170"/>
      <c r="M176" s="213"/>
      <c r="N176" s="299"/>
      <c r="O176" s="169"/>
      <c r="P176" s="169"/>
      <c r="Q176" s="170"/>
      <c r="R176" s="270"/>
      <c r="S176" s="270"/>
      <c r="T176" s="170"/>
      <c r="U176" s="170"/>
    </row>
    <row r="177" spans="1:21" s="153" customFormat="1">
      <c r="A177" s="169"/>
      <c r="B177" s="169"/>
      <c r="C177" s="169"/>
      <c r="D177" s="170"/>
      <c r="E177" s="270"/>
      <c r="F177" s="270"/>
      <c r="G177" s="170"/>
      <c r="H177" s="170"/>
      <c r="M177" s="213"/>
      <c r="N177" s="299"/>
      <c r="O177" s="169"/>
      <c r="P177" s="169"/>
      <c r="Q177" s="170"/>
      <c r="R177" s="270"/>
      <c r="S177" s="270"/>
      <c r="T177" s="170"/>
      <c r="U177" s="170"/>
    </row>
    <row r="178" spans="1:21" s="153" customFormat="1">
      <c r="A178" s="169"/>
      <c r="B178" s="169"/>
      <c r="C178" s="169"/>
      <c r="D178" s="170"/>
      <c r="E178" s="270"/>
      <c r="F178" s="270"/>
      <c r="G178" s="170"/>
      <c r="H178" s="170"/>
      <c r="M178" s="213"/>
      <c r="N178" s="299"/>
      <c r="O178" s="169"/>
      <c r="P178" s="169"/>
      <c r="Q178" s="170"/>
      <c r="R178" s="270"/>
      <c r="S178" s="270"/>
      <c r="T178" s="170"/>
      <c r="U178" s="170"/>
    </row>
    <row r="179" spans="1:21" s="153" customFormat="1">
      <c r="A179" s="169"/>
      <c r="B179" s="169"/>
      <c r="C179" s="169"/>
      <c r="D179" s="170"/>
      <c r="E179" s="270"/>
      <c r="F179" s="270"/>
      <c r="G179" s="170"/>
      <c r="H179" s="170"/>
      <c r="M179" s="213"/>
      <c r="N179" s="299"/>
      <c r="O179" s="169"/>
      <c r="P179" s="169"/>
      <c r="Q179" s="170"/>
      <c r="R179" s="270"/>
      <c r="S179" s="270"/>
      <c r="T179" s="170"/>
      <c r="U179" s="170"/>
    </row>
    <row r="180" spans="1:21" s="153" customFormat="1">
      <c r="A180" s="169"/>
      <c r="B180" s="169"/>
      <c r="C180" s="169"/>
      <c r="D180" s="170"/>
      <c r="E180" s="270"/>
      <c r="F180" s="270"/>
      <c r="G180" s="170"/>
      <c r="H180" s="170"/>
      <c r="M180" s="213"/>
      <c r="N180" s="299"/>
      <c r="O180" s="169"/>
      <c r="P180" s="169"/>
      <c r="Q180" s="170"/>
      <c r="R180" s="270"/>
      <c r="S180" s="270"/>
      <c r="T180" s="170"/>
      <c r="U180" s="170"/>
    </row>
  </sheetData>
  <mergeCells count="80"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C38:D38"/>
    <mergeCell ref="C43:D43"/>
    <mergeCell ref="P81:Z82"/>
    <mergeCell ref="O1:O2"/>
    <mergeCell ref="P3:Y3"/>
    <mergeCell ref="P1:Z2"/>
    <mergeCell ref="L5:L6"/>
    <mergeCell ref="M5:M6"/>
    <mergeCell ref="C1:L2"/>
    <mergeCell ref="C3:L3"/>
    <mergeCell ref="K5:K6"/>
    <mergeCell ref="C68:D68"/>
    <mergeCell ref="C69:D69"/>
    <mergeCell ref="H5:H6"/>
    <mergeCell ref="I5:I6"/>
    <mergeCell ref="J5:J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256"/>
  <sheetViews>
    <sheetView view="pageBreakPreview" topLeftCell="AA1" zoomScale="30" zoomScaleNormal="30" zoomScaleSheetLayoutView="30" workbookViewId="0">
      <selection activeCell="AP35" sqref="AP35"/>
    </sheetView>
  </sheetViews>
  <sheetFormatPr defaultColWidth="12.42578125" defaultRowHeight="18"/>
  <cols>
    <col min="1" max="1" width="61.7109375" style="153" hidden="1" customWidth="1"/>
    <col min="2" max="2" width="146.7109375" style="153" hidden="1" customWidth="1"/>
    <col min="3" max="10" width="32.7109375" style="153" hidden="1" customWidth="1"/>
    <col min="11" max="20" width="29.7109375" style="153" hidden="1" customWidth="1"/>
    <col min="21" max="26" width="29.7109375" style="152" hidden="1" customWidth="1"/>
    <col min="27" max="27" width="64.7109375" style="153" customWidth="1"/>
    <col min="28" max="28" width="146.7109375" style="153" customWidth="1"/>
    <col min="29" max="38" width="26.28515625" style="152" customWidth="1"/>
    <col min="39" max="54" width="29.7109375" style="152" customWidth="1"/>
    <col min="55" max="55" width="64.7109375" style="153" customWidth="1"/>
    <col min="56" max="56" width="146.7109375" style="153" customWidth="1"/>
    <col min="57" max="66" width="26.28515625" style="152" customWidth="1"/>
    <col min="67" max="82" width="29.7109375" style="152" customWidth="1"/>
    <col min="83" max="83" width="64.7109375" style="153" customWidth="1"/>
    <col min="84" max="84" width="146.7109375" style="153" customWidth="1"/>
    <col min="85" max="94" width="26.28515625" style="152" customWidth="1"/>
    <col min="95" max="110" width="29.7109375" style="152" customWidth="1"/>
    <col min="111" max="112" width="12.42578125" style="892" customWidth="1"/>
    <col min="113" max="123" width="12.42578125" style="152" customWidth="1"/>
    <col min="124" max="16384" width="12.42578125" style="152"/>
  </cols>
  <sheetData>
    <row r="1" spans="1:121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299"/>
      <c r="AB1" s="299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299"/>
      <c r="BD1" s="299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299"/>
      <c r="CF1" s="299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882"/>
      <c r="DH1" s="882"/>
    </row>
    <row r="2" spans="1:121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299"/>
      <c r="AB2" s="299"/>
      <c r="AC2" s="489"/>
      <c r="AD2" s="489"/>
      <c r="AE2" s="489"/>
      <c r="AF2" s="489"/>
      <c r="AG2" s="489"/>
      <c r="AH2" s="489"/>
      <c r="AI2" s="489"/>
      <c r="AJ2" s="489"/>
      <c r="AK2" s="489"/>
      <c r="AL2" s="490"/>
      <c r="AM2" s="490"/>
      <c r="AN2" s="490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299"/>
      <c r="BD2" s="299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299"/>
      <c r="CF2" s="299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883"/>
      <c r="DH2" s="883"/>
    </row>
    <row r="3" spans="1:121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299"/>
      <c r="AB3" s="299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299"/>
      <c r="BD3" s="299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299"/>
      <c r="CF3" s="299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884"/>
      <c r="DH3" s="884"/>
    </row>
    <row r="4" spans="1:121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3"/>
      <c r="AB4" s="483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483"/>
      <c r="BD4" s="483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483"/>
      <c r="CF4" s="483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885"/>
      <c r="DH4" s="885"/>
      <c r="DI4" s="484"/>
      <c r="DJ4" s="484"/>
      <c r="DK4" s="484"/>
      <c r="DL4" s="484"/>
      <c r="DM4" s="484"/>
      <c r="DN4" s="484"/>
      <c r="DO4" s="484"/>
      <c r="DP4" s="484"/>
      <c r="DQ4" s="484"/>
    </row>
    <row r="5" spans="1:121" s="279" customFormat="1" ht="49.5" customHeight="1">
      <c r="A5" s="962" t="s">
        <v>431</v>
      </c>
      <c r="B5" s="944" t="s">
        <v>717</v>
      </c>
      <c r="C5" s="723" t="s">
        <v>376</v>
      </c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 t="s">
        <v>377</v>
      </c>
      <c r="P5" s="723"/>
      <c r="Q5" s="723"/>
      <c r="R5" s="723"/>
      <c r="S5" s="723"/>
      <c r="T5" s="723"/>
      <c r="U5" s="723"/>
      <c r="V5" s="723"/>
      <c r="W5" s="723"/>
      <c r="X5" s="723"/>
      <c r="Y5" s="723"/>
      <c r="Z5" s="723"/>
      <c r="AA5" s="962" t="s">
        <v>431</v>
      </c>
      <c r="AB5" s="944" t="s">
        <v>716</v>
      </c>
      <c r="AC5" s="723" t="s">
        <v>378</v>
      </c>
      <c r="AD5" s="723"/>
      <c r="AE5" s="723"/>
      <c r="AF5" s="723"/>
      <c r="AG5" s="723"/>
      <c r="AH5" s="723"/>
      <c r="AI5" s="723"/>
      <c r="AJ5" s="723"/>
      <c r="AK5" s="723"/>
      <c r="AL5" s="723"/>
      <c r="AM5" s="723"/>
      <c r="AN5" s="723"/>
      <c r="AO5" s="723" t="s">
        <v>379</v>
      </c>
      <c r="AP5" s="723"/>
      <c r="AQ5" s="723"/>
      <c r="AR5" s="723"/>
      <c r="AS5" s="723"/>
      <c r="AT5" s="723"/>
      <c r="AU5" s="723"/>
      <c r="AV5" s="723"/>
      <c r="AW5" s="723"/>
      <c r="AX5" s="723"/>
      <c r="AY5" s="723"/>
      <c r="AZ5" s="723"/>
      <c r="BA5" s="723" t="s">
        <v>380</v>
      </c>
      <c r="BB5" s="723"/>
      <c r="BC5" s="962" t="s">
        <v>431</v>
      </c>
      <c r="BD5" s="944" t="s">
        <v>716</v>
      </c>
      <c r="BE5" s="723" t="s">
        <v>380</v>
      </c>
      <c r="BF5" s="723"/>
      <c r="BG5" s="723"/>
      <c r="BH5" s="723"/>
      <c r="BI5" s="723"/>
      <c r="BJ5" s="723"/>
      <c r="BK5" s="723"/>
      <c r="BL5" s="723"/>
      <c r="BM5" s="723"/>
      <c r="BN5" s="723"/>
      <c r="BO5" s="723" t="s">
        <v>381</v>
      </c>
      <c r="BP5" s="723"/>
      <c r="BQ5" s="723"/>
      <c r="BR5" s="723"/>
      <c r="BS5" s="723"/>
      <c r="BT5" s="723"/>
      <c r="BU5" s="723"/>
      <c r="BV5" s="723"/>
      <c r="BW5" s="723"/>
      <c r="BX5" s="723"/>
      <c r="BY5" s="723"/>
      <c r="BZ5" s="723"/>
      <c r="CA5" s="723" t="s">
        <v>382</v>
      </c>
      <c r="CB5" s="723"/>
      <c r="CC5" s="723"/>
      <c r="CD5" s="723"/>
      <c r="CE5" s="962" t="s">
        <v>431</v>
      </c>
      <c r="CF5" s="944" t="s">
        <v>716</v>
      </c>
      <c r="CG5" s="723" t="s">
        <v>382</v>
      </c>
      <c r="CH5" s="723"/>
      <c r="CI5" s="723"/>
      <c r="CJ5" s="723"/>
      <c r="CK5" s="723"/>
      <c r="CL5" s="723"/>
      <c r="CM5" s="723"/>
      <c r="CN5" s="723"/>
      <c r="CO5" s="723" t="s">
        <v>393</v>
      </c>
      <c r="CP5" s="723"/>
      <c r="CQ5" s="723"/>
      <c r="CR5" s="723"/>
      <c r="CS5" s="723"/>
      <c r="CT5" s="723"/>
      <c r="CU5" s="723"/>
      <c r="CV5" s="723"/>
      <c r="CW5" s="723"/>
      <c r="CX5" s="723"/>
      <c r="CY5" s="723"/>
      <c r="CZ5" s="723"/>
      <c r="DA5" s="723" t="s">
        <v>432</v>
      </c>
      <c r="DB5" s="723"/>
      <c r="DC5" s="723"/>
      <c r="DD5" s="875"/>
      <c r="DE5" s="875"/>
      <c r="DF5" s="875"/>
      <c r="DG5" s="886"/>
      <c r="DH5" s="886"/>
    </row>
    <row r="6" spans="1:121" s="279" customFormat="1" ht="115.5" customHeight="1">
      <c r="A6" s="962"/>
      <c r="B6" s="944"/>
      <c r="C6" s="585" t="s">
        <v>384</v>
      </c>
      <c r="D6" s="585" t="s">
        <v>385</v>
      </c>
      <c r="E6" s="585" t="s">
        <v>153</v>
      </c>
      <c r="F6" s="585" t="s">
        <v>386</v>
      </c>
      <c r="G6" s="585" t="s">
        <v>155</v>
      </c>
      <c r="H6" s="585" t="s">
        <v>156</v>
      </c>
      <c r="I6" s="585" t="s">
        <v>387</v>
      </c>
      <c r="J6" s="585" t="s">
        <v>388</v>
      </c>
      <c r="K6" s="585" t="s">
        <v>389</v>
      </c>
      <c r="L6" s="586" t="s">
        <v>390</v>
      </c>
      <c r="M6" s="586" t="s">
        <v>391</v>
      </c>
      <c r="N6" s="586" t="s">
        <v>392</v>
      </c>
      <c r="O6" s="585" t="s">
        <v>384</v>
      </c>
      <c r="P6" s="585" t="s">
        <v>385</v>
      </c>
      <c r="Q6" s="585" t="s">
        <v>153</v>
      </c>
      <c r="R6" s="585" t="s">
        <v>386</v>
      </c>
      <c r="S6" s="585" t="s">
        <v>155</v>
      </c>
      <c r="T6" s="585" t="s">
        <v>156</v>
      </c>
      <c r="U6" s="585" t="s">
        <v>387</v>
      </c>
      <c r="V6" s="585" t="s">
        <v>388</v>
      </c>
      <c r="W6" s="585" t="s">
        <v>389</v>
      </c>
      <c r="X6" s="586" t="s">
        <v>390</v>
      </c>
      <c r="Y6" s="586" t="s">
        <v>391</v>
      </c>
      <c r="Z6" s="586" t="s">
        <v>392</v>
      </c>
      <c r="AA6" s="962"/>
      <c r="AB6" s="944"/>
      <c r="AC6" s="585" t="s">
        <v>384</v>
      </c>
      <c r="AD6" s="585" t="s">
        <v>385</v>
      </c>
      <c r="AE6" s="585" t="s">
        <v>153</v>
      </c>
      <c r="AF6" s="585" t="s">
        <v>386</v>
      </c>
      <c r="AG6" s="585" t="s">
        <v>155</v>
      </c>
      <c r="AH6" s="585" t="s">
        <v>156</v>
      </c>
      <c r="AI6" s="585" t="s">
        <v>387</v>
      </c>
      <c r="AJ6" s="585" t="s">
        <v>388</v>
      </c>
      <c r="AK6" s="585" t="s">
        <v>389</v>
      </c>
      <c r="AL6" s="586" t="s">
        <v>390</v>
      </c>
      <c r="AM6" s="586" t="s">
        <v>391</v>
      </c>
      <c r="AN6" s="586" t="s">
        <v>392</v>
      </c>
      <c r="AO6" s="585" t="s">
        <v>384</v>
      </c>
      <c r="AP6" s="585" t="s">
        <v>385</v>
      </c>
      <c r="AQ6" s="585" t="s">
        <v>153</v>
      </c>
      <c r="AR6" s="585" t="s">
        <v>386</v>
      </c>
      <c r="AS6" s="585" t="s">
        <v>155</v>
      </c>
      <c r="AT6" s="585" t="s">
        <v>156</v>
      </c>
      <c r="AU6" s="585" t="s">
        <v>387</v>
      </c>
      <c r="AV6" s="585" t="s">
        <v>388</v>
      </c>
      <c r="AW6" s="585" t="s">
        <v>389</v>
      </c>
      <c r="AX6" s="586" t="s">
        <v>390</v>
      </c>
      <c r="AY6" s="586" t="s">
        <v>391</v>
      </c>
      <c r="AZ6" s="586" t="s">
        <v>392</v>
      </c>
      <c r="BA6" s="585" t="s">
        <v>384</v>
      </c>
      <c r="BB6" s="585" t="s">
        <v>385</v>
      </c>
      <c r="BC6" s="962"/>
      <c r="BD6" s="944"/>
      <c r="BE6" s="585" t="s">
        <v>153</v>
      </c>
      <c r="BF6" s="585" t="s">
        <v>386</v>
      </c>
      <c r="BG6" s="585" t="s">
        <v>155</v>
      </c>
      <c r="BH6" s="585" t="s">
        <v>156</v>
      </c>
      <c r="BI6" s="585" t="s">
        <v>387</v>
      </c>
      <c r="BJ6" s="585" t="s">
        <v>388</v>
      </c>
      <c r="BK6" s="585" t="s">
        <v>389</v>
      </c>
      <c r="BL6" s="586" t="s">
        <v>390</v>
      </c>
      <c r="BM6" s="586" t="s">
        <v>391</v>
      </c>
      <c r="BN6" s="586" t="s">
        <v>392</v>
      </c>
      <c r="BO6" s="585" t="s">
        <v>384</v>
      </c>
      <c r="BP6" s="585" t="s">
        <v>385</v>
      </c>
      <c r="BQ6" s="585" t="s">
        <v>153</v>
      </c>
      <c r="BR6" s="585" t="s">
        <v>386</v>
      </c>
      <c r="BS6" s="585" t="s">
        <v>155</v>
      </c>
      <c r="BT6" s="585" t="s">
        <v>156</v>
      </c>
      <c r="BU6" s="585" t="s">
        <v>387</v>
      </c>
      <c r="BV6" s="585" t="s">
        <v>388</v>
      </c>
      <c r="BW6" s="585" t="s">
        <v>389</v>
      </c>
      <c r="BX6" s="586" t="s">
        <v>390</v>
      </c>
      <c r="BY6" s="586" t="s">
        <v>391</v>
      </c>
      <c r="BZ6" s="586" t="s">
        <v>392</v>
      </c>
      <c r="CA6" s="585" t="s">
        <v>384</v>
      </c>
      <c r="CB6" s="585" t="s">
        <v>385</v>
      </c>
      <c r="CC6" s="585" t="s">
        <v>153</v>
      </c>
      <c r="CD6" s="585" t="s">
        <v>386</v>
      </c>
      <c r="CE6" s="962"/>
      <c r="CF6" s="944"/>
      <c r="CG6" s="585" t="s">
        <v>155</v>
      </c>
      <c r="CH6" s="585" t="s">
        <v>156</v>
      </c>
      <c r="CI6" s="585" t="s">
        <v>387</v>
      </c>
      <c r="CJ6" s="585" t="s">
        <v>388</v>
      </c>
      <c r="CK6" s="585" t="s">
        <v>389</v>
      </c>
      <c r="CL6" s="586" t="s">
        <v>390</v>
      </c>
      <c r="CM6" s="586" t="s">
        <v>391</v>
      </c>
      <c r="CN6" s="586" t="s">
        <v>392</v>
      </c>
      <c r="CO6" s="585" t="s">
        <v>384</v>
      </c>
      <c r="CP6" s="585" t="s">
        <v>385</v>
      </c>
      <c r="CQ6" s="585" t="s">
        <v>153</v>
      </c>
      <c r="CR6" s="585" t="s">
        <v>386</v>
      </c>
      <c r="CS6" s="585" t="s">
        <v>155</v>
      </c>
      <c r="CT6" s="585" t="s">
        <v>156</v>
      </c>
      <c r="CU6" s="585" t="s">
        <v>387</v>
      </c>
      <c r="CV6" s="585" t="s">
        <v>388</v>
      </c>
      <c r="CW6" s="585" t="s">
        <v>389</v>
      </c>
      <c r="CX6" s="586" t="s">
        <v>390</v>
      </c>
      <c r="CY6" s="586" t="s">
        <v>391</v>
      </c>
      <c r="CZ6" s="586" t="s">
        <v>392</v>
      </c>
      <c r="DA6" s="585" t="s">
        <v>384</v>
      </c>
      <c r="DB6" s="585" t="s">
        <v>385</v>
      </c>
      <c r="DC6" s="585" t="s">
        <v>153</v>
      </c>
      <c r="DD6" s="585" t="s">
        <v>386</v>
      </c>
      <c r="DE6" s="585" t="s">
        <v>155</v>
      </c>
      <c r="DF6" s="585" t="s">
        <v>156</v>
      </c>
      <c r="DG6" s="886"/>
      <c r="DH6" s="886"/>
    </row>
    <row r="7" spans="1:121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308"/>
      <c r="AB7" s="30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308"/>
      <c r="BD7" s="30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308"/>
      <c r="CF7" s="30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887"/>
      <c r="DH7" s="887"/>
    </row>
    <row r="8" spans="1:121" s="162" customFormat="1" ht="84.95" hidden="1" customHeight="1">
      <c r="A8" s="312">
        <v>293</v>
      </c>
      <c r="B8" s="319" t="s">
        <v>134</v>
      </c>
      <c r="C8" s="314">
        <f>ROUND(IFERROR('Data 3D '!AU60,"NA"),1)</f>
        <v>77.400000000000006</v>
      </c>
      <c r="D8" s="314">
        <f>ROUND(IFERROR('Data 3D '!AV60,"NA"),1)</f>
        <v>83.1</v>
      </c>
      <c r="E8" s="314">
        <f>ROUND(IFERROR('Data 3D '!AW60,"NA"),1)</f>
        <v>82.1</v>
      </c>
      <c r="F8" s="314">
        <f>ROUND(IFERROR('Data 3D '!AX60,"NA"),1)</f>
        <v>83.7</v>
      </c>
      <c r="G8" s="314">
        <f>ROUND(IFERROR('Data 3D '!AY60,"NA"),1)</f>
        <v>79.2</v>
      </c>
      <c r="H8" s="314">
        <f>ROUND(IFERROR('Data 3D '!AZ60,"NA"),1)</f>
        <v>80.400000000000006</v>
      </c>
      <c r="I8" s="314">
        <f>ROUND(IFERROR('Data 3D '!BA60,"NA"),1)</f>
        <v>79</v>
      </c>
      <c r="J8" s="314">
        <f>ROUND(IFERROR('Data 3D '!BB60,"NA"),1)</f>
        <v>79</v>
      </c>
      <c r="K8" s="314">
        <f>ROUND(IFERROR('Data 3D '!BC60,"NA"),1)</f>
        <v>80.599999999999994</v>
      </c>
      <c r="L8" s="314">
        <f>ROUND(IFERROR('Data 3D '!BD60,"NA"),1)</f>
        <v>80.2</v>
      </c>
      <c r="M8" s="314">
        <f>ROUND(IFERROR('Data 3D '!BE60,"NA"),1)</f>
        <v>80.599999999999994</v>
      </c>
      <c r="N8" s="314">
        <f>ROUND(IFERROR('Data 3D '!BF60,"NA"),1)</f>
        <v>81.5</v>
      </c>
      <c r="O8" s="314">
        <f>ROUND(IFERROR('Data 3D '!BG60,"NA"),1)</f>
        <v>82.3</v>
      </c>
      <c r="P8" s="314">
        <f>ROUND(IFERROR('Data 3D '!BH60,"NA"),1)</f>
        <v>78.7</v>
      </c>
      <c r="Q8" s="314">
        <f>ROUND(IFERROR('Data 3D '!BI60,"NA"),1)</f>
        <v>77.8</v>
      </c>
      <c r="R8" s="314">
        <f>ROUND(IFERROR('Data 3D '!BJ60,"NA"),1)</f>
        <v>79.2</v>
      </c>
      <c r="S8" s="314">
        <f>ROUND(IFERROR('Data 3D '!BK60,"NA"),1)</f>
        <v>79.7</v>
      </c>
      <c r="T8" s="314">
        <f>ROUND(IFERROR('Data 3D '!BL60,"NA"),1)</f>
        <v>79.400000000000006</v>
      </c>
      <c r="U8" s="314">
        <f>ROUND(IFERROR('Data 3D '!BM60,"NA"),1)</f>
        <v>75.599999999999994</v>
      </c>
      <c r="V8" s="314">
        <f>ROUND(IFERROR('Data 3D '!BN60,"NA"),1)</f>
        <v>75.900000000000006</v>
      </c>
      <c r="W8" s="314">
        <f>ROUND(IFERROR('Data 3D '!BO60,"NA"),1)</f>
        <v>78.5</v>
      </c>
      <c r="X8" s="314">
        <f>ROUND(IFERROR('Data 3D '!BP60,"NA"),1)</f>
        <v>79.2</v>
      </c>
      <c r="Y8" s="314">
        <f>ROUND(IFERROR('Data 3D '!BQ60,"NA"),1)</f>
        <v>78.7</v>
      </c>
      <c r="Z8" s="314">
        <f>ROUND(IFERROR('Data 3D '!BR60,"NA"),1)</f>
        <v>77.900000000000006</v>
      </c>
      <c r="AA8" s="312">
        <v>293</v>
      </c>
      <c r="AB8" s="319" t="s">
        <v>134</v>
      </c>
      <c r="AC8" s="314">
        <f>ROUND(IFERROR('Data 3D '!BS60,"NA"),1)</f>
        <v>76.900000000000006</v>
      </c>
      <c r="AD8" s="314">
        <f>ROUND(IFERROR('Data 3D '!BT60,"NA"),1)</f>
        <v>70.7</v>
      </c>
      <c r="AE8" s="314">
        <f>ROUND(IFERROR('Data 3D '!BU60,"NA"),1)</f>
        <v>76.599999999999994</v>
      </c>
      <c r="AF8" s="314">
        <f>ROUND(IFERROR('Data 3D '!BV60,"NA"),1)</f>
        <v>73.5</v>
      </c>
      <c r="AG8" s="314">
        <f>ROUND(IFERROR('Data 3D '!BW60,"NA"),1)</f>
        <v>74.5</v>
      </c>
      <c r="AH8" s="314">
        <f>ROUND(IFERROR('Data 3D '!BX60,"NA"),1)</f>
        <v>71.599999999999994</v>
      </c>
      <c r="AI8" s="314">
        <f>ROUND(IFERROR('Data 3D '!BY60,"NA"),1)</f>
        <v>75</v>
      </c>
      <c r="AJ8" s="314">
        <f>ROUND(IFERROR('Data 3D '!BZ60,"NA"),1)</f>
        <v>76</v>
      </c>
      <c r="AK8" s="314">
        <f>ROUND(IFERROR('Data 3D '!CA60,"NA"),1)</f>
        <v>76.599999999999994</v>
      </c>
      <c r="AL8" s="314">
        <f>ROUND(IFERROR('Data 3D '!CB60,"NA"),1)</f>
        <v>77.8</v>
      </c>
      <c r="AM8" s="314">
        <f>ROUND(IFERROR('Data 3D '!CC60,"NA"),1)</f>
        <v>78</v>
      </c>
      <c r="AN8" s="314">
        <f>ROUND(IFERROR('Data 3D '!CD60,"NA"),1)</f>
        <v>75.400000000000006</v>
      </c>
      <c r="AO8" s="314">
        <f>ROUND(IFERROR('Data 3D '!CE60,"NA"),1)</f>
        <v>81.900000000000006</v>
      </c>
      <c r="AP8" s="314">
        <f>ROUND(IFERROR('Data 3D '!CF60,"NA"),1)</f>
        <v>78.599999999999994</v>
      </c>
      <c r="AQ8" s="314">
        <f>ROUND(IFERROR('Data 3D '!CG60,"NA"),1)</f>
        <v>79.3</v>
      </c>
      <c r="AR8" s="314">
        <f>ROUND(IFERROR('Data 3D '!CH60,"NA"),1)</f>
        <v>81.3</v>
      </c>
      <c r="AS8" s="314">
        <f>ROUND(IFERROR('Data 3D '!CI60,"NA"),1)</f>
        <v>78.8</v>
      </c>
      <c r="AT8" s="314">
        <f>ROUND(IFERROR('Data 3D '!CJ60,"NA"),1)</f>
        <v>75.099999999999994</v>
      </c>
      <c r="AU8" s="314">
        <f>ROUND(IFERROR('Data 3D '!CK60,"NA"),1)</f>
        <v>80.2</v>
      </c>
      <c r="AV8" s="314">
        <f>ROUND(IFERROR('Data 3D '!CL60,"NA"),1)</f>
        <v>77.2</v>
      </c>
      <c r="AW8" s="314">
        <f>ROUND(IFERROR('Data 3D '!CM60,"NA"),1)</f>
        <v>72.8</v>
      </c>
      <c r="AX8" s="314">
        <f>ROUND(IFERROR('Data 3D '!CN60,"NA"),1)</f>
        <v>76.8</v>
      </c>
      <c r="AY8" s="314">
        <f>ROUND(IFERROR('Data 3D '!CO60,"NA"),1)</f>
        <v>78.7</v>
      </c>
      <c r="AZ8" s="314">
        <f>ROUND(IFERROR('Data 3D '!CP60,"NA"),1)</f>
        <v>76</v>
      </c>
      <c r="BA8" s="314">
        <f>ROUND(IFERROR('Data 3D '!CQ60,"NA"),1)</f>
        <v>78.099999999999994</v>
      </c>
      <c r="BB8" s="314">
        <f>ROUND(IFERROR('Data 3D '!CR60,"NA"),1)</f>
        <v>80.2</v>
      </c>
      <c r="BC8" s="312">
        <v>293</v>
      </c>
      <c r="BD8" s="319" t="s">
        <v>134</v>
      </c>
      <c r="BE8" s="314">
        <f>ROUND(IFERROR('Data 3D '!CS60,"NA"),1)</f>
        <v>82.3</v>
      </c>
      <c r="BF8" s="314">
        <f>ROUND(IFERROR('Data 3D '!CT60,"NA"),1)</f>
        <v>83</v>
      </c>
      <c r="BG8" s="314">
        <f>ROUND(IFERROR('Data 3D '!CU60,"NA"),1)</f>
        <v>83.6</v>
      </c>
      <c r="BH8" s="314">
        <f>ROUND(IFERROR('Data 3D '!CV60,"NA"),1)</f>
        <v>80.900000000000006</v>
      </c>
      <c r="BI8" s="314">
        <f>ROUND(IFERROR('Data 3D '!CW60,"NA"),1)</f>
        <v>78.099999999999994</v>
      </c>
      <c r="BJ8" s="314">
        <f>ROUND(IFERROR('Data 3D '!CX60,"NA"),1)</f>
        <v>78.2</v>
      </c>
      <c r="BK8" s="314">
        <f>ROUND(IFERROR('Data 3D '!CY60,"NA"),1)</f>
        <v>78.2</v>
      </c>
      <c r="BL8" s="314">
        <f>ROUND(IFERROR('Data 3D '!CZ60,"NA"),1)</f>
        <v>79</v>
      </c>
      <c r="BM8" s="314">
        <f>ROUND(IFERROR('Data 3D '!DA60,"NA"),1)</f>
        <v>78</v>
      </c>
      <c r="BN8" s="314">
        <f>ROUND(IFERROR('Data 3D '!DB60,"NA"),1)</f>
        <v>80.3</v>
      </c>
      <c r="BO8" s="314">
        <f>ROUND(IFERROR('Data 3D '!DC60,"NA"),1)</f>
        <v>76.099999999999994</v>
      </c>
      <c r="BP8" s="314">
        <f>ROUND(IFERROR('Data 3D '!DD60,"NA"),1)</f>
        <v>74.900000000000006</v>
      </c>
      <c r="BQ8" s="314">
        <f>ROUND(IFERROR('Data 3D '!DE60,"NA"),1)</f>
        <v>62.3</v>
      </c>
      <c r="BR8" s="314">
        <f>ROUND(IFERROR('Data 3D '!DF60,"NA"),1)</f>
        <v>36.9</v>
      </c>
      <c r="BS8" s="314">
        <f>ROUND(IFERROR('Data 3D '!DG60,"NA"),1)</f>
        <v>53.9</v>
      </c>
      <c r="BT8" s="314">
        <f>ROUND(IFERROR('Data 3D '!DH60,"NA"),1)</f>
        <v>67.3</v>
      </c>
      <c r="BU8" s="314">
        <f>ROUND(IFERROR('Data 3D '!DI60,"NA"),1)</f>
        <v>71.900000000000006</v>
      </c>
      <c r="BV8" s="314">
        <f>ROUND(IFERROR('Data 3D '!DJ60,"NA"),1)</f>
        <v>74.599999999999994</v>
      </c>
      <c r="BW8" s="314">
        <f>ROUND(IFERROR('Data 3D '!DK60,"NA"),1)</f>
        <v>75.3</v>
      </c>
      <c r="BX8" s="314">
        <f>ROUND(IFERROR('Data 3D '!DL60,"NA"),1)</f>
        <v>75.5</v>
      </c>
      <c r="BY8" s="314">
        <f>ROUND(IFERROR('Data 3D '!DM60,"NA"),1)</f>
        <v>75.400000000000006</v>
      </c>
      <c r="BZ8" s="314">
        <f>ROUND(IFERROR('Data 3D '!DN60,"NA"),1)</f>
        <v>76.3</v>
      </c>
      <c r="CA8" s="314">
        <f>ROUND(IFERROR('Data 3D '!DO60,"NA"),1)</f>
        <v>76.5</v>
      </c>
      <c r="CB8" s="314">
        <f>ROUND(IFERROR('Data 3D '!DP60,"NA"),1)</f>
        <v>79</v>
      </c>
      <c r="CC8" s="314">
        <f>ROUND(IFERROR('Data 3D '!DQ60,"NA"),1)</f>
        <v>84.9</v>
      </c>
      <c r="CD8" s="314">
        <f>ROUND(IFERROR('Data 3D '!DR60,"NA"),1)</f>
        <v>79.8</v>
      </c>
      <c r="CE8" s="312">
        <v>293</v>
      </c>
      <c r="CF8" s="319" t="s">
        <v>134</v>
      </c>
      <c r="CG8" s="314">
        <f>ROUND(IFERROR('Data 3D '!DS60,"NA"),1)</f>
        <v>80.400000000000006</v>
      </c>
      <c r="CH8" s="314">
        <f>ROUND(IFERROR('Data 3D '!DT60,"NA"),1)</f>
        <v>71.5</v>
      </c>
      <c r="CI8" s="314">
        <f>ROUND(IFERROR('Data 3D '!DU60,"NA"),1)</f>
        <v>71</v>
      </c>
      <c r="CJ8" s="314">
        <f>ROUND(IFERROR('Data 3D '!DV60,"NA"),1)</f>
        <v>70.900000000000006</v>
      </c>
      <c r="CK8" s="314">
        <f>ROUND(IFERROR('Data 3D '!DW60,"NA"),1)</f>
        <v>76.099999999999994</v>
      </c>
      <c r="CL8" s="314">
        <f>ROUND(IFERROR('Data 3D '!DX60,"NA"),1)</f>
        <v>83.3</v>
      </c>
      <c r="CM8" s="314">
        <f>ROUND(IFERROR('Data 3D '!DY60,"NA"),1)</f>
        <v>77.400000000000006</v>
      </c>
      <c r="CN8" s="314">
        <f>ROUND(IFERROR('Data 3D '!DZ60,"NA"),1)</f>
        <v>78.400000000000006</v>
      </c>
      <c r="CO8" s="314">
        <f>ROUND(IFERROR('Data 3D '!EA60,"NA"),1)</f>
        <v>80.3</v>
      </c>
      <c r="CP8" s="314">
        <f>ROUND(IFERROR('Data 3D '!EB60,"NA"),1)</f>
        <v>81.3</v>
      </c>
      <c r="CQ8" s="314">
        <f>ROUND(IFERROR('Data 3D '!EC60,"NA"),1)</f>
        <v>89.7</v>
      </c>
      <c r="CR8" s="314">
        <f>ROUND(IFERROR('Data 3D '!ED60,"NA"),1)</f>
        <v>86.6</v>
      </c>
      <c r="CS8" s="314">
        <f>ROUND(IFERROR('Data 3D '!EE60,"NA"),1)</f>
        <v>86.6</v>
      </c>
      <c r="CT8" s="314">
        <f>ROUND(IFERROR('Data 3D '!EF60,"NA"),1)</f>
        <v>90.5</v>
      </c>
      <c r="CU8" s="314">
        <f>ROUND(IFERROR('Data 3D '!EG60,"NA"),1)</f>
        <v>88.8</v>
      </c>
      <c r="CV8" s="314">
        <f>ROUND(IFERROR('Data 3D '!EH60,"NA"),1)</f>
        <v>88.8</v>
      </c>
      <c r="CW8" s="314">
        <f>ROUND(IFERROR('Data 3D '!EI60,"NA"),1)</f>
        <v>90.6</v>
      </c>
      <c r="CX8" s="314">
        <f>ROUND(IFERROR('Data 3D '!EJ60,"NA"),1)</f>
        <v>87.2</v>
      </c>
      <c r="CY8" s="314">
        <f>ROUND(IFERROR('Data 3D '!EK60,"NA"),1)</f>
        <v>90.9</v>
      </c>
      <c r="CZ8" s="314">
        <f>ROUND(IFERROR('Data 3D '!EL60,"NA"),1)</f>
        <v>89.8</v>
      </c>
      <c r="DA8" s="314">
        <f>ROUND(IFERROR('Data 3D '!EM60,"NA"),1)</f>
        <v>84.4</v>
      </c>
      <c r="DB8" s="314">
        <f>ROUND(IFERROR('Data 3D '!EN60,"NA"),1)</f>
        <v>84.7</v>
      </c>
      <c r="DC8" s="314">
        <f>ROUND(IFERROR('Data 3D '!EO60,"NA"),1)</f>
        <v>87.3</v>
      </c>
      <c r="DD8" s="314">
        <f>ROUND(IFERROR('Data 3D '!EP60,"NA"),1)</f>
        <v>79.2</v>
      </c>
      <c r="DE8" s="314">
        <f>ROUND(IFERROR('Data 3D '!EQ60,"NA"),1)</f>
        <v>86.4</v>
      </c>
      <c r="DF8" s="314">
        <f>ROUND(IFERROR('Data 3D '!ER60,"NA"),1)</f>
        <v>82.6</v>
      </c>
      <c r="DG8" s="888"/>
      <c r="DH8" s="88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s="162" customFormat="1" ht="95.1" hidden="1" customHeight="1">
      <c r="A9" s="312"/>
      <c r="B9" s="320" t="s">
        <v>418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2"/>
      <c r="AB9" s="320" t="s">
        <v>418</v>
      </c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2"/>
      <c r="BD9" s="320" t="s">
        <v>418</v>
      </c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  <c r="BU9" s="314"/>
      <c r="BV9" s="314"/>
      <c r="BW9" s="314"/>
      <c r="BX9" s="314"/>
      <c r="BY9" s="314"/>
      <c r="BZ9" s="314"/>
      <c r="CA9" s="314"/>
      <c r="CB9" s="314"/>
      <c r="CC9" s="314"/>
      <c r="CD9" s="314"/>
      <c r="CE9" s="312"/>
      <c r="CF9" s="320" t="s">
        <v>418</v>
      </c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888"/>
      <c r="DH9" s="88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s="162" customFormat="1" ht="48" hidden="1" customHeight="1">
      <c r="A10" s="312">
        <v>301</v>
      </c>
      <c r="B10" s="319" t="s">
        <v>84</v>
      </c>
      <c r="C10" s="314">
        <f>ROUND(IFERROR('Data 3D '!AU61,"NA"),1)</f>
        <v>73.5</v>
      </c>
      <c r="D10" s="314">
        <f>ROUND(IFERROR('Data 3D '!AV61,"NA"),1)</f>
        <v>72.400000000000006</v>
      </c>
      <c r="E10" s="314">
        <f>ROUND(IFERROR('Data 3D '!AW61,"NA"),1)</f>
        <v>73.3</v>
      </c>
      <c r="F10" s="314">
        <f>ROUND(IFERROR('Data 3D '!AX61,"NA"),1)</f>
        <v>71.2</v>
      </c>
      <c r="G10" s="314">
        <f>ROUND(IFERROR('Data 3D '!AY61,"NA"),1)</f>
        <v>70.599999999999994</v>
      </c>
      <c r="H10" s="314">
        <f>ROUND(IFERROR('Data 3D '!AZ61,"NA"),1)</f>
        <v>71.3</v>
      </c>
      <c r="I10" s="314">
        <f>ROUND(IFERROR('Data 3D '!BA61,"NA"),1)</f>
        <v>69.900000000000006</v>
      </c>
      <c r="J10" s="314">
        <f>ROUND(IFERROR('Data 3D '!BB61,"NA"),1)</f>
        <v>71.400000000000006</v>
      </c>
      <c r="K10" s="314">
        <f>ROUND(IFERROR('Data 3D '!BC61,"NA"),1)</f>
        <v>59.8</v>
      </c>
      <c r="L10" s="314">
        <f>ROUND(IFERROR('Data 3D '!BD61,"NA"),1)</f>
        <v>70.5</v>
      </c>
      <c r="M10" s="314">
        <f>ROUND(IFERROR('Data 3D '!BE61,"NA"),1)</f>
        <v>58.7</v>
      </c>
      <c r="N10" s="314">
        <f>ROUND(IFERROR('Data 3D '!BF61,"NA"),1)</f>
        <v>66.5</v>
      </c>
      <c r="O10" s="314">
        <f>ROUND(IFERROR('Data 3D '!BG61,"NA"),1)</f>
        <v>63.1</v>
      </c>
      <c r="P10" s="314">
        <f>ROUND(IFERROR('Data 3D '!BH61,"NA"),1)</f>
        <v>76.7</v>
      </c>
      <c r="Q10" s="314">
        <f>ROUND(IFERROR('Data 3D '!BI61,"NA"),1)</f>
        <v>79.5</v>
      </c>
      <c r="R10" s="314">
        <f>ROUND(IFERROR('Data 3D '!BJ61,"NA"),1)</f>
        <v>62.6</v>
      </c>
      <c r="S10" s="314">
        <f>ROUND(IFERROR('Data 3D '!BK61,"NA"),1)</f>
        <v>64</v>
      </c>
      <c r="T10" s="314">
        <f>ROUND(IFERROR('Data 3D '!BL61,"NA"),1)</f>
        <v>70</v>
      </c>
      <c r="U10" s="314">
        <f>ROUND(IFERROR('Data 3D '!BM61,"NA"),1)</f>
        <v>63.2</v>
      </c>
      <c r="V10" s="314">
        <f>ROUND(IFERROR('Data 3D '!BN61,"NA"),1)</f>
        <v>80</v>
      </c>
      <c r="W10" s="314">
        <f>ROUND(IFERROR('Data 3D '!BO61,"NA"),1)</f>
        <v>79.599999999999994</v>
      </c>
      <c r="X10" s="314">
        <f>ROUND(IFERROR('Data 3D '!BP61,"NA"),1)</f>
        <v>77.099999999999994</v>
      </c>
      <c r="Y10" s="314">
        <f>ROUND(IFERROR('Data 3D '!BQ61,"NA"),1)</f>
        <v>80</v>
      </c>
      <c r="Z10" s="314">
        <f>ROUND(IFERROR('Data 3D '!BR61,"NA"),1)</f>
        <v>82.1</v>
      </c>
      <c r="AA10" s="312">
        <v>301</v>
      </c>
      <c r="AB10" s="319" t="s">
        <v>84</v>
      </c>
      <c r="AC10" s="314">
        <f>ROUND(IFERROR('Data 3D '!BS61,"NA"),1)</f>
        <v>89.9</v>
      </c>
      <c r="AD10" s="314">
        <f>ROUND(IFERROR('Data 3D '!BT61,"NA"),1)</f>
        <v>84.8</v>
      </c>
      <c r="AE10" s="314">
        <f>ROUND(IFERROR('Data 3D '!BU61,"NA"),1)</f>
        <v>70.7</v>
      </c>
      <c r="AF10" s="314">
        <f>ROUND(IFERROR('Data 3D '!BV61,"NA"),1)</f>
        <v>74.7</v>
      </c>
      <c r="AG10" s="314">
        <f>ROUND(IFERROR('Data 3D '!BW61,"NA"),1)</f>
        <v>75.2</v>
      </c>
      <c r="AH10" s="314">
        <f>ROUND(IFERROR('Data 3D '!BX61,"NA"),1)</f>
        <v>70.099999999999994</v>
      </c>
      <c r="AI10" s="314">
        <f>ROUND(IFERROR('Data 3D '!BY61,"NA"),1)</f>
        <v>74.2</v>
      </c>
      <c r="AJ10" s="314">
        <f>ROUND(IFERROR('Data 3D '!BZ61,"NA"),1)</f>
        <v>77.3</v>
      </c>
      <c r="AK10" s="314">
        <f>ROUND(IFERROR('Data 3D '!CA61,"NA"),1)</f>
        <v>75.400000000000006</v>
      </c>
      <c r="AL10" s="314">
        <f>ROUND(IFERROR('Data 3D '!CB61,"NA"),1)</f>
        <v>74.5</v>
      </c>
      <c r="AM10" s="314">
        <f>ROUND(IFERROR('Data 3D '!CC61,"NA"),1)</f>
        <v>78.8</v>
      </c>
      <c r="AN10" s="314">
        <f>ROUND(IFERROR('Data 3D '!CD61,"NA"),1)</f>
        <v>73.099999999999994</v>
      </c>
      <c r="AO10" s="314">
        <f>ROUND(IFERROR('Data 3D '!CE61,"NA"),1)</f>
        <v>69.5</v>
      </c>
      <c r="AP10" s="314">
        <f>ROUND(IFERROR('Data 3D '!CF61,"NA"),1)</f>
        <v>70.400000000000006</v>
      </c>
      <c r="AQ10" s="314">
        <f>ROUND(IFERROR('Data 3D '!CG61,"NA"),1)</f>
        <v>62.9</v>
      </c>
      <c r="AR10" s="314">
        <f>ROUND(IFERROR('Data 3D '!CH61,"NA"),1)</f>
        <v>65.5</v>
      </c>
      <c r="AS10" s="314">
        <f>ROUND(IFERROR('Data 3D '!CI61,"NA"),1)</f>
        <v>85.4</v>
      </c>
      <c r="AT10" s="314">
        <f>ROUND(IFERROR('Data 3D '!CJ61,"NA"),1)</f>
        <v>72.599999999999994</v>
      </c>
      <c r="AU10" s="314">
        <f>ROUND(IFERROR('Data 3D '!CK61,"NA"),1)</f>
        <v>69.3</v>
      </c>
      <c r="AV10" s="314">
        <f>ROUND(IFERROR('Data 3D '!CL61,"NA"),1)</f>
        <v>66.3</v>
      </c>
      <c r="AW10" s="314">
        <f>ROUND(IFERROR('Data 3D '!CM61,"NA"),1)</f>
        <v>67.7</v>
      </c>
      <c r="AX10" s="314">
        <f>ROUND(IFERROR('Data 3D '!CN61,"NA"),1)</f>
        <v>72.400000000000006</v>
      </c>
      <c r="AY10" s="314">
        <f>ROUND(IFERROR('Data 3D '!CO61,"NA"),1)</f>
        <v>70.400000000000006</v>
      </c>
      <c r="AZ10" s="314">
        <f>ROUND(IFERROR('Data 3D '!CP61,"NA"),1)</f>
        <v>76.099999999999994</v>
      </c>
      <c r="BA10" s="314">
        <f>ROUND(IFERROR('Data 3D '!CQ61,"NA"),1)</f>
        <v>74.5</v>
      </c>
      <c r="BB10" s="314">
        <f>ROUND(IFERROR('Data 3D '!CR61,"NA"),1)</f>
        <v>71.3</v>
      </c>
      <c r="BC10" s="312">
        <v>301</v>
      </c>
      <c r="BD10" s="319" t="s">
        <v>84</v>
      </c>
      <c r="BE10" s="314">
        <f>ROUND(IFERROR('Data 3D '!CS61,"NA"),1)</f>
        <v>76.400000000000006</v>
      </c>
      <c r="BF10" s="314">
        <f>ROUND(IFERROR('Data 3D '!CT61,"NA"),1)</f>
        <v>77.7</v>
      </c>
      <c r="BG10" s="314">
        <f>ROUND(IFERROR('Data 3D '!CU61,"NA"),1)</f>
        <v>79.900000000000006</v>
      </c>
      <c r="BH10" s="314">
        <f>ROUND(IFERROR('Data 3D '!CV61,"NA"),1)</f>
        <v>79.8</v>
      </c>
      <c r="BI10" s="314">
        <f>ROUND(IFERROR('Data 3D '!CW61,"NA"),1)</f>
        <v>78</v>
      </c>
      <c r="BJ10" s="314">
        <f>ROUND(IFERROR('Data 3D '!CX61,"NA"),1)</f>
        <v>74.599999999999994</v>
      </c>
      <c r="BK10" s="314">
        <f>ROUND(IFERROR('Data 3D '!CY61,"NA"),1)</f>
        <v>76.2</v>
      </c>
      <c r="BL10" s="314">
        <f>ROUND(IFERROR('Data 3D '!CZ61,"NA"),1)</f>
        <v>68.599999999999994</v>
      </c>
      <c r="BM10" s="314">
        <f>ROUND(IFERROR('Data 3D '!DA61,"NA"),1)</f>
        <v>70.900000000000006</v>
      </c>
      <c r="BN10" s="314">
        <f>ROUND(IFERROR('Data 3D '!DB61,"NA"),1)</f>
        <v>72.099999999999994</v>
      </c>
      <c r="BO10" s="314">
        <f>ROUND(IFERROR('Data 3D '!DC61,"NA"),1)</f>
        <v>76.8</v>
      </c>
      <c r="BP10" s="314">
        <f>ROUND(IFERROR('Data 3D '!DD61,"NA"),1)</f>
        <v>74.900000000000006</v>
      </c>
      <c r="BQ10" s="314">
        <f>ROUND(IFERROR('Data 3D '!DE61,"NA"),1)</f>
        <v>75.3</v>
      </c>
      <c r="BR10" s="314">
        <f>ROUND(IFERROR('Data 3D '!DF61,"NA"),1)</f>
        <v>42.2</v>
      </c>
      <c r="BS10" s="314">
        <f>ROUND(IFERROR('Data 3D '!DG61,"NA"),1)</f>
        <v>52.4</v>
      </c>
      <c r="BT10" s="314">
        <f>ROUND(IFERROR('Data 3D '!DH61,"NA"),1)</f>
        <v>59.4</v>
      </c>
      <c r="BU10" s="314">
        <f>ROUND(IFERROR('Data 3D '!DI61,"NA"),1)</f>
        <v>59.9</v>
      </c>
      <c r="BV10" s="314">
        <f>ROUND(IFERROR('Data 3D '!DJ61,"NA"),1)</f>
        <v>61.4</v>
      </c>
      <c r="BW10" s="314">
        <f>ROUND(IFERROR('Data 3D '!DK61,"NA"),1)</f>
        <v>63.5</v>
      </c>
      <c r="BX10" s="314">
        <f>ROUND(IFERROR('Data 3D '!DL61,"NA"),1)</f>
        <v>64.900000000000006</v>
      </c>
      <c r="BY10" s="314">
        <f>ROUND(IFERROR('Data 3D '!DM61,"NA"),1)</f>
        <v>64.099999999999994</v>
      </c>
      <c r="BZ10" s="314">
        <f>ROUND(IFERROR('Data 3D '!DN61,"NA"),1)</f>
        <v>65.400000000000006</v>
      </c>
      <c r="CA10" s="314">
        <f>ROUND(IFERROR('Data 3D '!DO61,"NA"),1)</f>
        <v>62.4</v>
      </c>
      <c r="CB10" s="314">
        <f>ROUND(IFERROR('Data 3D '!DP61,"NA"),1)</f>
        <v>59.1</v>
      </c>
      <c r="CC10" s="314">
        <f>ROUND(IFERROR('Data 3D '!DQ61,"NA"),1)</f>
        <v>67</v>
      </c>
      <c r="CD10" s="314">
        <f>ROUND(IFERROR('Data 3D '!DR61,"NA"),1)</f>
        <v>67</v>
      </c>
      <c r="CE10" s="312">
        <v>301</v>
      </c>
      <c r="CF10" s="319" t="s">
        <v>84</v>
      </c>
      <c r="CG10" s="314">
        <f>ROUND(IFERROR('Data 3D '!DS61,"NA"),1)</f>
        <v>70.599999999999994</v>
      </c>
      <c r="CH10" s="314">
        <f>ROUND(IFERROR('Data 3D '!DT61,"NA"),1)</f>
        <v>67.3</v>
      </c>
      <c r="CI10" s="314">
        <f>ROUND(IFERROR('Data 3D '!DU61,"NA"),1)</f>
        <v>71</v>
      </c>
      <c r="CJ10" s="314">
        <f>ROUND(IFERROR('Data 3D '!DV61,"NA"),1)</f>
        <v>79.2</v>
      </c>
      <c r="CK10" s="314">
        <f>ROUND(IFERROR('Data 3D '!DW61,"NA"),1)</f>
        <v>74.599999999999994</v>
      </c>
      <c r="CL10" s="314">
        <f>ROUND(IFERROR('Data 3D '!DX61,"NA"),1)</f>
        <v>68.599999999999994</v>
      </c>
      <c r="CM10" s="314">
        <f>ROUND(IFERROR('Data 3D '!DY61,"NA"),1)</f>
        <v>71.099999999999994</v>
      </c>
      <c r="CN10" s="314">
        <f>ROUND(IFERROR('Data 3D '!DZ61,"NA"),1)</f>
        <v>66.8</v>
      </c>
      <c r="CO10" s="314">
        <f>ROUND(IFERROR('Data 3D '!EA61,"NA"),1)</f>
        <v>77.099999999999994</v>
      </c>
      <c r="CP10" s="314">
        <f>ROUND(IFERROR('Data 3D '!EB61,"NA"),1)</f>
        <v>67.7</v>
      </c>
      <c r="CQ10" s="314">
        <f>ROUND(IFERROR('Data 3D '!EC61,"NA"),1)</f>
        <v>82.5</v>
      </c>
      <c r="CR10" s="314">
        <f>ROUND(IFERROR('Data 3D '!ED61,"NA"),1)</f>
        <v>72.400000000000006</v>
      </c>
      <c r="CS10" s="314">
        <f>ROUND(IFERROR('Data 3D '!EE61,"NA"),1)</f>
        <v>71.7</v>
      </c>
      <c r="CT10" s="314">
        <f>ROUND(IFERROR('Data 3D '!EF61,"NA"),1)</f>
        <v>82.7</v>
      </c>
      <c r="CU10" s="314">
        <f>ROUND(IFERROR('Data 3D '!EG61,"NA"),1)</f>
        <v>80.5</v>
      </c>
      <c r="CV10" s="314">
        <f>ROUND(IFERROR('Data 3D '!EH61,"NA"),1)</f>
        <v>87.8</v>
      </c>
      <c r="CW10" s="314">
        <f>ROUND(IFERROR('Data 3D '!EI61,"NA"),1)</f>
        <v>54.7</v>
      </c>
      <c r="CX10" s="314">
        <f>ROUND(IFERROR('Data 3D '!EJ61,"NA"),1)</f>
        <v>66.3</v>
      </c>
      <c r="CY10" s="314">
        <f>ROUND(IFERROR('Data 3D '!EK61,"NA"),1)</f>
        <v>61.4</v>
      </c>
      <c r="CZ10" s="314">
        <f>ROUND(IFERROR('Data 3D '!EL61,"NA"),1)</f>
        <v>93.7</v>
      </c>
      <c r="DA10" s="314">
        <f>ROUND(IFERROR('Data 3D '!EM61,"NA"),1)</f>
        <v>67.8</v>
      </c>
      <c r="DB10" s="314">
        <f>ROUND(IFERROR('Data 3D '!EN61,"NA"),1)</f>
        <v>71.3</v>
      </c>
      <c r="DC10" s="314">
        <f>ROUND(IFERROR('Data 3D '!EO61,"NA"),1)</f>
        <v>65.900000000000006</v>
      </c>
      <c r="DD10" s="314">
        <f>ROUND(IFERROR('Data 3D '!EP61,"NA"),1)</f>
        <v>71.3</v>
      </c>
      <c r="DE10" s="314">
        <f>ROUND(IFERROR('Data 3D '!EQ61,"NA"),1)</f>
        <v>64.599999999999994</v>
      </c>
      <c r="DF10" s="314">
        <f>ROUND(IFERROR('Data 3D '!ER61,"NA"),1)</f>
        <v>70.5</v>
      </c>
      <c r="DG10" s="888"/>
      <c r="DH10" s="888"/>
    </row>
    <row r="11" spans="1:121" s="162" customFormat="1" ht="60" hidden="1" customHeight="1">
      <c r="A11" s="312"/>
      <c r="B11" s="320" t="s">
        <v>419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2"/>
      <c r="AB11" s="320" t="s">
        <v>419</v>
      </c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2"/>
      <c r="BD11" s="320" t="s">
        <v>419</v>
      </c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  <c r="BX11" s="314"/>
      <c r="BY11" s="314"/>
      <c r="BZ11" s="314"/>
      <c r="CA11" s="314"/>
      <c r="CB11" s="314"/>
      <c r="CC11" s="314"/>
      <c r="CD11" s="314"/>
      <c r="CE11" s="312"/>
      <c r="CF11" s="320" t="s">
        <v>419</v>
      </c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888"/>
      <c r="DH11" s="88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s="162" customFormat="1" ht="165" hidden="1" customHeight="1">
      <c r="A12" s="312" t="s">
        <v>355</v>
      </c>
      <c r="B12" s="319" t="s">
        <v>356</v>
      </c>
      <c r="C12" s="314">
        <f>ROUND(IFERROR('Data 3D '!AU85,"NA"),1)</f>
        <v>84.4</v>
      </c>
      <c r="D12" s="314">
        <f>ROUND(IFERROR('Data 3D '!AV85,"NA"),1)</f>
        <v>81.2</v>
      </c>
      <c r="E12" s="314">
        <f>ROUND(IFERROR('Data 3D '!AW85,"NA"),1)</f>
        <v>82.8</v>
      </c>
      <c r="F12" s="314">
        <f>ROUND(IFERROR('Data 3D '!AX85,"NA"),1)</f>
        <v>80.599999999999994</v>
      </c>
      <c r="G12" s="314">
        <f>ROUND(IFERROR('Data 3D '!AY85,"NA"),1)</f>
        <v>82.2</v>
      </c>
      <c r="H12" s="314">
        <f>ROUND(IFERROR('Data 3D '!AZ85,"NA"),1)</f>
        <v>79.3</v>
      </c>
      <c r="I12" s="314">
        <f>ROUND(IFERROR('Data 3D '!BA85,"NA"),1)</f>
        <v>79.8</v>
      </c>
      <c r="J12" s="314">
        <f>ROUND(IFERROR('Data 3D '!BB85,"NA"),1)</f>
        <v>80.099999999999994</v>
      </c>
      <c r="K12" s="314">
        <f>ROUND(IFERROR('Data 3D '!BC85,"NA"),1)</f>
        <v>79.3</v>
      </c>
      <c r="L12" s="314">
        <f>ROUND(IFERROR('Data 3D '!BD85,"NA"),1)</f>
        <v>79.8</v>
      </c>
      <c r="M12" s="314">
        <f>ROUND(IFERROR('Data 3D '!BE85,"NA"),1)</f>
        <v>79</v>
      </c>
      <c r="N12" s="314">
        <f>ROUND(IFERROR('Data 3D '!BF85,"NA"),1)</f>
        <v>81.3</v>
      </c>
      <c r="O12" s="314">
        <f>ROUND(IFERROR('Data 3D '!BG85,"NA"),1)</f>
        <v>84.1</v>
      </c>
      <c r="P12" s="314">
        <f>ROUND(IFERROR('Data 3D '!BH85,"NA"),1)</f>
        <v>78.3</v>
      </c>
      <c r="Q12" s="314">
        <f>ROUND(IFERROR('Data 3D '!BI85,"NA"),1)</f>
        <v>81.2</v>
      </c>
      <c r="R12" s="314">
        <f>ROUND(IFERROR('Data 3D '!BJ85,"NA"),1)</f>
        <v>75.5</v>
      </c>
      <c r="S12" s="314">
        <f>ROUND(IFERROR('Data 3D '!BK85,"NA"),1)</f>
        <v>80</v>
      </c>
      <c r="T12" s="314">
        <f>ROUND(IFERROR('Data 3D '!BL85,"NA"),1)</f>
        <v>78.2</v>
      </c>
      <c r="U12" s="314">
        <f>ROUND(IFERROR('Data 3D '!BM85,"NA"),1)</f>
        <v>71.5</v>
      </c>
      <c r="V12" s="314">
        <f>ROUND(IFERROR('Data 3D '!BN85,"NA"),1)</f>
        <v>72.3</v>
      </c>
      <c r="W12" s="314">
        <f>ROUND(IFERROR('Data 3D '!BO85,"NA"),1)</f>
        <v>75.5</v>
      </c>
      <c r="X12" s="314">
        <f>ROUND(IFERROR('Data 3D '!BP85,"NA"),1)</f>
        <v>72.900000000000006</v>
      </c>
      <c r="Y12" s="314">
        <f>ROUND(IFERROR('Data 3D '!BQ85,"NA"),1)</f>
        <v>79.3</v>
      </c>
      <c r="Z12" s="314">
        <f>ROUND(IFERROR('Data 3D '!BR85,"NA"),1)</f>
        <v>79.3</v>
      </c>
      <c r="AA12" s="312" t="s">
        <v>355</v>
      </c>
      <c r="AB12" s="319" t="s">
        <v>356</v>
      </c>
      <c r="AC12" s="314">
        <f>ROUND(IFERROR('Data 3D '!BS85,"NA"),1)</f>
        <v>79.599999999999994</v>
      </c>
      <c r="AD12" s="314">
        <f>ROUND(IFERROR('Data 3D '!BT85,"NA"),1)</f>
        <v>79.400000000000006</v>
      </c>
      <c r="AE12" s="314">
        <f>ROUND(IFERROR('Data 3D '!BU85,"NA"),1)</f>
        <v>75.5</v>
      </c>
      <c r="AF12" s="314">
        <f>ROUND(IFERROR('Data 3D '!BV85,"NA"),1)</f>
        <v>78.8</v>
      </c>
      <c r="AG12" s="314">
        <f>ROUND(IFERROR('Data 3D '!BW85,"NA"),1)</f>
        <v>76</v>
      </c>
      <c r="AH12" s="314">
        <f>ROUND(IFERROR('Data 3D '!BX85,"NA"),1)</f>
        <v>71.900000000000006</v>
      </c>
      <c r="AI12" s="314">
        <f>ROUND(IFERROR('Data 3D '!BY85,"NA"),1)</f>
        <v>78.599999999999994</v>
      </c>
      <c r="AJ12" s="314">
        <f>ROUND(IFERROR('Data 3D '!BZ85,"NA"),1)</f>
        <v>75.3</v>
      </c>
      <c r="AK12" s="314">
        <f>ROUND(IFERROR('Data 3D '!CA85,"NA"),1)</f>
        <v>80.3</v>
      </c>
      <c r="AL12" s="314">
        <f>ROUND(IFERROR('Data 3D '!CB85,"NA"),1)</f>
        <v>78.3</v>
      </c>
      <c r="AM12" s="314">
        <f>ROUND(IFERROR('Data 3D '!CC85,"NA"),1)</f>
        <v>78.8</v>
      </c>
      <c r="AN12" s="314">
        <f>ROUND(IFERROR('Data 3D '!CD85,"NA"),1)</f>
        <v>82.1</v>
      </c>
      <c r="AO12" s="314">
        <f>ROUND(IFERROR('Data 3D '!CE85,"NA"),1)</f>
        <v>85</v>
      </c>
      <c r="AP12" s="314">
        <f>ROUND(IFERROR('Data 3D '!CF85,"NA"),1)</f>
        <v>82.2</v>
      </c>
      <c r="AQ12" s="314">
        <f>ROUND(IFERROR('Data 3D '!CG85,"NA"),1)</f>
        <v>71.400000000000006</v>
      </c>
      <c r="AR12" s="314">
        <f>ROUND(IFERROR('Data 3D '!CH85,"NA"),1)</f>
        <v>70.599999999999994</v>
      </c>
      <c r="AS12" s="314">
        <f>ROUND(IFERROR('Data 3D '!CI85,"NA"),1)</f>
        <v>70.400000000000006</v>
      </c>
      <c r="AT12" s="314">
        <f>ROUND(IFERROR('Data 3D '!CJ85,"NA"),1)</f>
        <v>72.2</v>
      </c>
      <c r="AU12" s="314">
        <f>ROUND(IFERROR('Data 3D '!CK85,"NA"),1)</f>
        <v>71.8</v>
      </c>
      <c r="AV12" s="314">
        <f>ROUND(IFERROR('Data 3D '!CL85,"NA"),1)</f>
        <v>81.599999999999994</v>
      </c>
      <c r="AW12" s="314">
        <f>ROUND(IFERROR('Data 3D '!CM85,"NA"),1)</f>
        <v>75.099999999999994</v>
      </c>
      <c r="AX12" s="314">
        <f>ROUND(IFERROR('Data 3D '!CN85,"NA"),1)</f>
        <v>73.400000000000006</v>
      </c>
      <c r="AY12" s="314">
        <f>ROUND(IFERROR('Data 3D '!CO85,"NA"),1)</f>
        <v>83.8</v>
      </c>
      <c r="AZ12" s="314">
        <f>ROUND(IFERROR('Data 3D '!CP85,"NA"),1)</f>
        <v>81.099999999999994</v>
      </c>
      <c r="BA12" s="314">
        <f>ROUND(IFERROR('Data 3D '!CQ85,"NA"),1)</f>
        <v>83.4</v>
      </c>
      <c r="BB12" s="314">
        <f>ROUND(IFERROR('Data 3D '!CR85,"NA"),1)</f>
        <v>82.9</v>
      </c>
      <c r="BC12" s="312" t="s">
        <v>355</v>
      </c>
      <c r="BD12" s="319" t="s">
        <v>356</v>
      </c>
      <c r="BE12" s="314">
        <f>ROUND(IFERROR('Data 3D '!CS85,"NA"),1)</f>
        <v>82.7</v>
      </c>
      <c r="BF12" s="314">
        <f>ROUND(IFERROR('Data 3D '!CT85,"NA"),1)</f>
        <v>82.5</v>
      </c>
      <c r="BG12" s="314">
        <f>ROUND(IFERROR('Data 3D '!CU85,"NA"),1)</f>
        <v>81.900000000000006</v>
      </c>
      <c r="BH12" s="314">
        <f>ROUND(IFERROR('Data 3D '!CV85,"NA"),1)</f>
        <v>76.7</v>
      </c>
      <c r="BI12" s="314">
        <f>ROUND(IFERROR('Data 3D '!CW85,"NA"),1)</f>
        <v>82.6</v>
      </c>
      <c r="BJ12" s="314">
        <f>ROUND(IFERROR('Data 3D '!CX85,"NA"),1)</f>
        <v>80.5</v>
      </c>
      <c r="BK12" s="314">
        <f>ROUND(IFERROR('Data 3D '!CY85,"NA"),1)</f>
        <v>78.3</v>
      </c>
      <c r="BL12" s="314">
        <f>ROUND(IFERROR('Data 3D '!CZ85,"NA"),1)</f>
        <v>80.7</v>
      </c>
      <c r="BM12" s="314">
        <f>ROUND(IFERROR('Data 3D '!DA85,"NA"),1)</f>
        <v>81.099999999999994</v>
      </c>
      <c r="BN12" s="314">
        <f>ROUND(IFERROR('Data 3D '!DB85,"NA"),1)</f>
        <v>79.7</v>
      </c>
      <c r="BO12" s="314">
        <f>ROUND(IFERROR('Data 3D '!DC85,"NA"),1)</f>
        <v>82.4</v>
      </c>
      <c r="BP12" s="314">
        <f>ROUND(IFERROR('Data 3D '!DD85,"NA"),1)</f>
        <v>87.7</v>
      </c>
      <c r="BQ12" s="314">
        <f>ROUND(IFERROR('Data 3D '!DE85,"NA"),1)</f>
        <v>73.099999999999994</v>
      </c>
      <c r="BR12" s="314">
        <f>ROUND(IFERROR('Data 3D '!DF85,"NA"),1)</f>
        <v>53.3</v>
      </c>
      <c r="BS12" s="314">
        <f>ROUND(IFERROR('Data 3D '!DG85,"NA"),1)</f>
        <v>69.099999999999994</v>
      </c>
      <c r="BT12" s="314">
        <f>ROUND(IFERROR('Data 3D '!DH85,"NA"),1)</f>
        <v>80.099999999999994</v>
      </c>
      <c r="BU12" s="314">
        <f>ROUND(IFERROR('Data 3D '!DI85,"NA"),1)</f>
        <v>75.3</v>
      </c>
      <c r="BV12" s="314">
        <f>ROUND(IFERROR('Data 3D '!DJ85,"NA"),1)</f>
        <v>73.900000000000006</v>
      </c>
      <c r="BW12" s="314">
        <f>ROUND(IFERROR('Data 3D '!DK85,"NA"),1)</f>
        <v>85.4</v>
      </c>
      <c r="BX12" s="314">
        <f>ROUND(IFERROR('Data 3D '!DL85,"NA"),1)</f>
        <v>91.7</v>
      </c>
      <c r="BY12" s="314">
        <f>ROUND(IFERROR('Data 3D '!DM85,"NA"),1)</f>
        <v>84.2</v>
      </c>
      <c r="BZ12" s="314">
        <f>ROUND(IFERROR('Data 3D '!DN85,"NA"),1)</f>
        <v>80.8</v>
      </c>
      <c r="CA12" s="314">
        <f>ROUND(IFERROR('Data 3D '!DO85,"NA"),1)</f>
        <v>85.2</v>
      </c>
      <c r="CB12" s="314">
        <f>ROUND(IFERROR('Data 3D '!DP85,"NA"),1)</f>
        <v>81.099999999999994</v>
      </c>
      <c r="CC12" s="314">
        <f>ROUND(IFERROR('Data 3D '!DQ85,"NA"),1)</f>
        <v>86</v>
      </c>
      <c r="CD12" s="314">
        <f>ROUND(IFERROR('Data 3D '!DR85,"NA"),1)</f>
        <v>82.6</v>
      </c>
      <c r="CE12" s="312" t="s">
        <v>355</v>
      </c>
      <c r="CF12" s="319" t="s">
        <v>356</v>
      </c>
      <c r="CG12" s="314">
        <f>ROUND(IFERROR('Data 3D '!DS85,"NA"),1)</f>
        <v>78</v>
      </c>
      <c r="CH12" s="314">
        <f>ROUND(IFERROR('Data 3D '!DT85,"NA"),1)</f>
        <v>75.2</v>
      </c>
      <c r="CI12" s="314">
        <f>ROUND(IFERROR('Data 3D '!DU85,"NA"),1)</f>
        <v>53.5</v>
      </c>
      <c r="CJ12" s="314">
        <f>ROUND(IFERROR('Data 3D '!DV85,"NA"),1)</f>
        <v>45.7</v>
      </c>
      <c r="CK12" s="314">
        <f>ROUND(IFERROR('Data 3D '!DW85,"NA"),1)</f>
        <v>67.2</v>
      </c>
      <c r="CL12" s="314">
        <f>ROUND(IFERROR('Data 3D '!DX85,"NA"),1)</f>
        <v>70.7</v>
      </c>
      <c r="CM12" s="314">
        <f>ROUND(IFERROR('Data 3D '!DY85,"NA"),1)</f>
        <v>71.900000000000006</v>
      </c>
      <c r="CN12" s="314">
        <f>ROUND(IFERROR('Data 3D '!DZ85,"NA"),1)</f>
        <v>68.900000000000006</v>
      </c>
      <c r="CO12" s="314">
        <f>ROUND(IFERROR('Data 3D '!EA85,"NA"),1)</f>
        <v>78.400000000000006</v>
      </c>
      <c r="CP12" s="314">
        <f>ROUND(IFERROR('Data 3D '!EB85,"NA"),1)</f>
        <v>78.3</v>
      </c>
      <c r="CQ12" s="314">
        <f>ROUND(IFERROR('Data 3D '!EC85,"NA"),1)</f>
        <v>86.8</v>
      </c>
      <c r="CR12" s="314">
        <f>ROUND(IFERROR('Data 3D '!ED85,"NA"),1)</f>
        <v>85.1</v>
      </c>
      <c r="CS12" s="314">
        <f>ROUND(IFERROR('Data 3D '!EE85,"NA"),1)</f>
        <v>84.3</v>
      </c>
      <c r="CT12" s="314">
        <f>ROUND(IFERROR('Data 3D '!EF85,"NA"),1)</f>
        <v>84.3</v>
      </c>
      <c r="CU12" s="314">
        <f>ROUND(IFERROR('Data 3D '!EG85,"NA"),1)</f>
        <v>84.1</v>
      </c>
      <c r="CV12" s="314">
        <f>ROUND(IFERROR('Data 3D '!EH85,"NA"),1)</f>
        <v>87.8</v>
      </c>
      <c r="CW12" s="314">
        <f>ROUND(IFERROR('Data 3D '!EI85,"NA"),1)</f>
        <v>86.1</v>
      </c>
      <c r="CX12" s="314">
        <f>ROUND(IFERROR('Data 3D '!EJ85,"NA"),1)</f>
        <v>84.7</v>
      </c>
      <c r="CY12" s="314">
        <f>ROUND(IFERROR('Data 3D '!EK85,"NA"),1)</f>
        <v>87</v>
      </c>
      <c r="CZ12" s="314">
        <f>ROUND(IFERROR('Data 3D '!EL85,"NA"),1)</f>
        <v>87.2</v>
      </c>
      <c r="DA12" s="314">
        <f>ROUND(IFERROR('Data 3D '!EM85,"NA"),1)</f>
        <v>85.3</v>
      </c>
      <c r="DB12" s="314">
        <f>ROUND(IFERROR('Data 3D '!EN85,"NA"),1)</f>
        <v>83.9</v>
      </c>
      <c r="DC12" s="314">
        <f>ROUND(IFERROR('Data 3D '!EO85,"NA"),1)</f>
        <v>92.3</v>
      </c>
      <c r="DD12" s="314">
        <f>ROUND(IFERROR('Data 3D '!EP85,"NA"),1)</f>
        <v>80.400000000000006</v>
      </c>
      <c r="DE12" s="314">
        <f>ROUND(IFERROR('Data 3D '!EQ85,"NA"),1)</f>
        <v>80.3</v>
      </c>
      <c r="DF12" s="314">
        <f>ROUND(IFERROR('Data 3D '!ER85,"NA"),1)</f>
        <v>83.8</v>
      </c>
      <c r="DG12" s="888"/>
      <c r="DH12" s="88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s="162" customFormat="1" ht="135" hidden="1" customHeight="1">
      <c r="A13" s="312"/>
      <c r="B13" s="320" t="s">
        <v>420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2"/>
      <c r="AB13" s="320" t="s">
        <v>420</v>
      </c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2"/>
      <c r="BD13" s="320" t="s">
        <v>420</v>
      </c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2"/>
      <c r="CF13" s="320" t="s">
        <v>420</v>
      </c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888"/>
      <c r="DH13" s="88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s="162" customFormat="1" ht="48" customHeight="1">
      <c r="A14" s="315">
        <v>310</v>
      </c>
      <c r="B14" s="319" t="s">
        <v>23</v>
      </c>
      <c r="C14" s="314">
        <f>ROUND(IFERROR('Data 3D '!AU66,"NA"),1)</f>
        <v>79</v>
      </c>
      <c r="D14" s="314">
        <f>ROUND(IFERROR('Data 3D '!AV66,"NA"),1)</f>
        <v>75.8</v>
      </c>
      <c r="E14" s="314">
        <f>ROUND(IFERROR('Data 3D '!AW66,"NA"),1)</f>
        <v>77</v>
      </c>
      <c r="F14" s="314">
        <f>ROUND(IFERROR('Data 3D '!AX66,"NA"),1)</f>
        <v>79.099999999999994</v>
      </c>
      <c r="G14" s="314">
        <f>ROUND(IFERROR('Data 3D '!AY66,"NA"),1)</f>
        <v>78.3</v>
      </c>
      <c r="H14" s="314">
        <f>ROUND(IFERROR('Data 3D '!AZ66,"NA"),1)</f>
        <v>78.2</v>
      </c>
      <c r="I14" s="314">
        <f>ROUND(IFERROR('Data 3D '!BA66,"NA"),1)</f>
        <v>78.2</v>
      </c>
      <c r="J14" s="314">
        <f>ROUND(IFERROR('Data 3D '!BB66,"NA"),1)</f>
        <v>77.2</v>
      </c>
      <c r="K14" s="314">
        <f>ROUND(IFERROR('Data 3D '!BC66,"NA"),1)</f>
        <v>78</v>
      </c>
      <c r="L14" s="314">
        <f>ROUND(IFERROR('Data 3D '!BD66,"NA"),1)</f>
        <v>79.2</v>
      </c>
      <c r="M14" s="314">
        <f>ROUND(IFERROR('Data 3D '!BE66,"NA"),1)</f>
        <v>77.900000000000006</v>
      </c>
      <c r="N14" s="314">
        <f>ROUND(IFERROR('Data 3D '!BF66,"NA"),1)</f>
        <v>78.099999999999994</v>
      </c>
      <c r="O14" s="314">
        <f>ROUND(IFERROR('Data 3D '!BG66,"NA"),1)</f>
        <v>79.2</v>
      </c>
      <c r="P14" s="314">
        <f>ROUND(IFERROR('Data 3D '!BH66,"NA"),1)</f>
        <v>76</v>
      </c>
      <c r="Q14" s="314">
        <f>ROUND(IFERROR('Data 3D '!BI66,"NA"),1)</f>
        <v>79.3</v>
      </c>
      <c r="R14" s="314">
        <f>ROUND(IFERROR('Data 3D '!BJ66,"NA"),1)</f>
        <v>78.2</v>
      </c>
      <c r="S14" s="314">
        <f>ROUND(IFERROR('Data 3D '!BK66,"NA"),1)</f>
        <v>77.599999999999994</v>
      </c>
      <c r="T14" s="314">
        <f>ROUND(IFERROR('Data 3D '!BL66,"NA"),1)</f>
        <v>78.400000000000006</v>
      </c>
      <c r="U14" s="314">
        <f>ROUND(IFERROR('Data 3D '!BM66,"NA"),1)</f>
        <v>78.3</v>
      </c>
      <c r="V14" s="314">
        <f>ROUND(IFERROR('Data 3D '!BN66,"NA"),1)</f>
        <v>81.5</v>
      </c>
      <c r="W14" s="314">
        <f>ROUND(IFERROR('Data 3D '!BO66,"NA"),1)</f>
        <v>79.7</v>
      </c>
      <c r="X14" s="314">
        <f>ROUND(IFERROR('Data 3D '!BP66,"NA"),1)</f>
        <v>80.7</v>
      </c>
      <c r="Y14" s="314">
        <f>ROUND(IFERROR('Data 3D '!BQ66,"NA"),1)</f>
        <v>81.900000000000006</v>
      </c>
      <c r="Z14" s="314">
        <f>ROUND(IFERROR('Data 3D '!BR66,"NA"),1)</f>
        <v>82.2</v>
      </c>
      <c r="AA14" s="315">
        <v>310</v>
      </c>
      <c r="AB14" s="319" t="s">
        <v>23</v>
      </c>
      <c r="AC14" s="314">
        <f>ROUND(IFERROR('Data 3D '!BS66,"NA"),1)</f>
        <v>81.7</v>
      </c>
      <c r="AD14" s="314">
        <f>ROUND(IFERROR('Data 3D '!BT66,"NA"),1)</f>
        <v>80.900000000000006</v>
      </c>
      <c r="AE14" s="314">
        <f>ROUND(IFERROR('Data 3D '!BU66,"NA"),1)</f>
        <v>83.6</v>
      </c>
      <c r="AF14" s="314">
        <f>ROUND(IFERROR('Data 3D '!BV66,"NA"),1)</f>
        <v>79.2</v>
      </c>
      <c r="AG14" s="314">
        <f>ROUND(IFERROR('Data 3D '!BW66,"NA"),1)</f>
        <v>82</v>
      </c>
      <c r="AH14" s="314">
        <f>ROUND(IFERROR('Data 3D '!BX66,"NA"),1)</f>
        <v>79.5</v>
      </c>
      <c r="AI14" s="314">
        <f>ROUND(IFERROR('Data 3D '!BY66,"NA"),1)</f>
        <v>79.8</v>
      </c>
      <c r="AJ14" s="314">
        <f>ROUND(IFERROR('Data 3D '!BZ66,"NA"),1)</f>
        <v>82.3</v>
      </c>
      <c r="AK14" s="314">
        <f>ROUND(IFERROR('Data 3D '!CA66,"NA"),1)</f>
        <v>81.599999999999994</v>
      </c>
      <c r="AL14" s="314">
        <f>ROUND(IFERROR('Data 3D '!CB66,"NA"),1)</f>
        <v>81.8</v>
      </c>
      <c r="AM14" s="314">
        <f>ROUND(IFERROR('Data 3D '!CC66,"NA"),1)</f>
        <v>83.2</v>
      </c>
      <c r="AN14" s="314">
        <f>ROUND(IFERROR('Data 3D '!CD66,"NA"),1)</f>
        <v>81.599999999999994</v>
      </c>
      <c r="AO14" s="314">
        <f>ROUND(IFERROR('Data 3D '!CE66,"NA"),1)</f>
        <v>80.5</v>
      </c>
      <c r="AP14" s="314">
        <f>ROUND(IFERROR('Data 3D '!CF66,"NA"),1)</f>
        <v>78.599999999999994</v>
      </c>
      <c r="AQ14" s="314">
        <f>ROUND(IFERROR('Data 3D '!CG66,"NA"),1)</f>
        <v>80.599999999999994</v>
      </c>
      <c r="AR14" s="314">
        <f>ROUND(IFERROR('Data 3D '!CH66,"NA"),1)</f>
        <v>79.5</v>
      </c>
      <c r="AS14" s="314">
        <f>ROUND(IFERROR('Data 3D '!CI66,"NA"),1)</f>
        <v>80.7</v>
      </c>
      <c r="AT14" s="314">
        <f>ROUND(IFERROR('Data 3D '!CJ66,"NA"),1)</f>
        <v>80.400000000000006</v>
      </c>
      <c r="AU14" s="314">
        <f>ROUND(IFERROR('Data 3D '!CK66,"NA"),1)</f>
        <v>80.5</v>
      </c>
      <c r="AV14" s="314">
        <f>ROUND(IFERROR('Data 3D '!CL66,"NA"),1)</f>
        <v>79.7</v>
      </c>
      <c r="AW14" s="314">
        <f>ROUND(IFERROR('Data 3D '!CM66,"NA"),1)</f>
        <v>78.8</v>
      </c>
      <c r="AX14" s="314">
        <f>ROUND(IFERROR('Data 3D '!CN66,"NA"),1)</f>
        <v>80.099999999999994</v>
      </c>
      <c r="AY14" s="314">
        <f>ROUND(IFERROR('Data 3D '!CO66,"NA"),1)</f>
        <v>80.3</v>
      </c>
      <c r="AZ14" s="314">
        <f>ROUND(IFERROR('Data 3D '!CP66,"NA"),1)</f>
        <v>80.3</v>
      </c>
      <c r="BA14" s="314">
        <f>ROUND(IFERROR('Data 3D '!CQ66,"NA"),1)</f>
        <v>81.5</v>
      </c>
      <c r="BB14" s="314">
        <f>ROUND(IFERROR('Data 3D '!CR66,"NA"),1)</f>
        <v>78</v>
      </c>
      <c r="BC14" s="315">
        <v>310</v>
      </c>
      <c r="BD14" s="319" t="s">
        <v>23</v>
      </c>
      <c r="BE14" s="314">
        <f>ROUND(IFERROR('Data 3D '!CS66,"NA"),1)</f>
        <v>80.7</v>
      </c>
      <c r="BF14" s="314">
        <f>ROUND(IFERROR('Data 3D '!CT66,"NA"),1)</f>
        <v>78.3</v>
      </c>
      <c r="BG14" s="314">
        <f>ROUND(IFERROR('Data 3D '!CU66,"NA"),1)</f>
        <v>78.3</v>
      </c>
      <c r="BH14" s="314">
        <f>ROUND(IFERROR('Data 3D '!CV66,"NA"),1)</f>
        <v>78.3</v>
      </c>
      <c r="BI14" s="314">
        <f>ROUND(IFERROR('Data 3D '!CW66,"NA"),1)</f>
        <v>80.2</v>
      </c>
      <c r="BJ14" s="314">
        <f>ROUND(IFERROR('Data 3D '!CX66,"NA"),1)</f>
        <v>79.2</v>
      </c>
      <c r="BK14" s="314">
        <f>ROUND(IFERROR('Data 3D '!CY66,"NA"),1)</f>
        <v>79.400000000000006</v>
      </c>
      <c r="BL14" s="314">
        <f>ROUND(IFERROR('Data 3D '!CZ66,"NA"),1)</f>
        <v>81.2</v>
      </c>
      <c r="BM14" s="314">
        <f>ROUND(IFERROR('Data 3D '!DA66,"NA"),1)</f>
        <v>81.3</v>
      </c>
      <c r="BN14" s="314">
        <f>ROUND(IFERROR('Data 3D '!DB66,"NA"),1)</f>
        <v>82.3</v>
      </c>
      <c r="BO14" s="314">
        <f>ROUND(IFERROR('Data 3D '!DC66,"NA"),1)</f>
        <v>80.099999999999994</v>
      </c>
      <c r="BP14" s="314">
        <f>ROUND(IFERROR('Data 3D '!DD66,"NA"),1)</f>
        <v>79.099999999999994</v>
      </c>
      <c r="BQ14" s="314">
        <f>ROUND(IFERROR('Data 3D '!DE66,"NA"),1)</f>
        <v>68.599999999999994</v>
      </c>
      <c r="BR14" s="314">
        <f>ROUND(IFERROR('Data 3D '!DF66,"NA"),1)</f>
        <v>29.7</v>
      </c>
      <c r="BS14" s="314">
        <f>ROUND(IFERROR('Data 3D '!DG66,"NA"),1)</f>
        <v>57.4</v>
      </c>
      <c r="BT14" s="314">
        <f>ROUND(IFERROR('Data 3D '!DH66,"NA"),1)</f>
        <v>66.599999999999994</v>
      </c>
      <c r="BU14" s="314">
        <f>ROUND(IFERROR('Data 3D '!DI66,"NA"),1)</f>
        <v>69.2</v>
      </c>
      <c r="BV14" s="314">
        <f>ROUND(IFERROR('Data 3D '!DJ66,"NA"),1)</f>
        <v>73.3</v>
      </c>
      <c r="BW14" s="314">
        <f>ROUND(IFERROR('Data 3D '!DK66,"NA"),1)</f>
        <v>75.900000000000006</v>
      </c>
      <c r="BX14" s="314">
        <f>ROUND(IFERROR('Data 3D '!DL66,"NA"),1)</f>
        <v>76</v>
      </c>
      <c r="BY14" s="314">
        <f>ROUND(IFERROR('Data 3D '!DM66,"NA"),1)</f>
        <v>74.8</v>
      </c>
      <c r="BZ14" s="314">
        <f>ROUND(IFERROR('Data 3D '!DN66,"NA"),1)</f>
        <v>75.8</v>
      </c>
      <c r="CA14" s="314">
        <f>ROUND(IFERROR('Data 3D '!DO66,"NA"),1)</f>
        <v>74.7</v>
      </c>
      <c r="CB14" s="314">
        <f>ROUND(IFERROR('Data 3D '!DP66,"NA"),1)</f>
        <v>73.2</v>
      </c>
      <c r="CC14" s="314">
        <f>ROUND(IFERROR('Data 3D '!DQ66,"NA"),1)</f>
        <v>74.2</v>
      </c>
      <c r="CD14" s="314">
        <f>ROUND(IFERROR('Data 3D '!DR66,"NA"),1)</f>
        <v>72.900000000000006</v>
      </c>
      <c r="CE14" s="315">
        <v>310</v>
      </c>
      <c r="CF14" s="319" t="s">
        <v>23</v>
      </c>
      <c r="CG14" s="314">
        <f>ROUND(IFERROR('Data 3D '!DS66,"NA"),1)</f>
        <v>69.8</v>
      </c>
      <c r="CH14" s="314">
        <f>ROUND(IFERROR('Data 3D '!DT66,"NA"),1)</f>
        <v>59.9</v>
      </c>
      <c r="CI14" s="314">
        <f>ROUND(IFERROR('Data 3D '!DU66,"NA"),1)</f>
        <v>59.5</v>
      </c>
      <c r="CJ14" s="314">
        <f>ROUND(IFERROR('Data 3D '!DV66,"NA"),1)</f>
        <v>61.5</v>
      </c>
      <c r="CK14" s="314">
        <f>ROUND(IFERROR('Data 3D '!DW66,"NA"),1)</f>
        <v>70</v>
      </c>
      <c r="CL14" s="314">
        <f>ROUND(IFERROR('Data 3D '!DX66,"NA"),1)</f>
        <v>74.8</v>
      </c>
      <c r="CM14" s="314">
        <f>ROUND(IFERROR('Data 3D '!DY66,"NA"),1)</f>
        <v>75.7</v>
      </c>
      <c r="CN14" s="314">
        <f>ROUND(IFERROR('Data 3D '!DZ66,"NA"),1)</f>
        <v>76.7</v>
      </c>
      <c r="CO14" s="314">
        <f>ROUND(IFERROR('Data 3D '!EA66,"NA"),1)</f>
        <v>83.9</v>
      </c>
      <c r="CP14" s="314">
        <f>ROUND(IFERROR('Data 3D '!EB66,"NA"),1)</f>
        <v>80.400000000000006</v>
      </c>
      <c r="CQ14" s="314">
        <f>ROUND(IFERROR('Data 3D '!EC66,"NA"),1)</f>
        <v>85.2</v>
      </c>
      <c r="CR14" s="314">
        <f>ROUND(IFERROR('Data 3D '!ED66,"NA"),1)</f>
        <v>84.7</v>
      </c>
      <c r="CS14" s="314">
        <f>ROUND(IFERROR('Data 3D '!EE66,"NA"),1)</f>
        <v>81.900000000000006</v>
      </c>
      <c r="CT14" s="314">
        <f>ROUND(IFERROR('Data 3D '!EF66,"NA"),1)</f>
        <v>85</v>
      </c>
      <c r="CU14" s="314">
        <f>ROUND(IFERROR('Data 3D '!EG66,"NA"),1)</f>
        <v>85.1</v>
      </c>
      <c r="CV14" s="314">
        <f>ROUND(IFERROR('Data 3D '!EH66,"NA"),1)</f>
        <v>85.8</v>
      </c>
      <c r="CW14" s="314">
        <f>ROUND(IFERROR('Data 3D '!EI66,"NA"),1)</f>
        <v>84.5</v>
      </c>
      <c r="CX14" s="314">
        <f>ROUND(IFERROR('Data 3D '!EJ66,"NA"),1)</f>
        <v>85.7</v>
      </c>
      <c r="CY14" s="314">
        <f>ROUND(IFERROR('Data 3D '!EK66,"NA"),1)</f>
        <v>82.8</v>
      </c>
      <c r="CZ14" s="314">
        <f>ROUND(IFERROR('Data 3D '!EL66,"NA"),1)</f>
        <v>80.599999999999994</v>
      </c>
      <c r="DA14" s="314">
        <f>ROUND(IFERROR('Data 3D '!EM66,"NA"),1)</f>
        <v>78.400000000000006</v>
      </c>
      <c r="DB14" s="314">
        <f>ROUND(IFERROR('Data 3D '!EN66,"NA"),1)</f>
        <v>79.7</v>
      </c>
      <c r="DC14" s="314">
        <f>ROUND(IFERROR('Data 3D '!EO66,"NA"),1)</f>
        <v>82.7</v>
      </c>
      <c r="DD14" s="314">
        <f>ROUND(IFERROR('Data 3D '!EP66,"NA"),1)</f>
        <v>79.8</v>
      </c>
      <c r="DE14" s="314">
        <f>ROUND(IFERROR('Data 3D '!EQ66,"NA"),1)</f>
        <v>80.2</v>
      </c>
      <c r="DF14" s="314">
        <f>ROUND(IFERROR('Data 3D '!ER66,"NA"),1)</f>
        <v>78.099999999999994</v>
      </c>
      <c r="DG14" s="888"/>
      <c r="DH14" s="88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162" customFormat="1" ht="60" customHeight="1">
      <c r="A15" s="315"/>
      <c r="B15" s="320" t="s">
        <v>91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5"/>
      <c r="AB15" s="320" t="s">
        <v>91</v>
      </c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5"/>
      <c r="BD15" s="320" t="s">
        <v>91</v>
      </c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5"/>
      <c r="CF15" s="320" t="s">
        <v>91</v>
      </c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888"/>
      <c r="DH15" s="88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162" customFormat="1" ht="84.95" customHeight="1">
      <c r="A16" s="312">
        <v>321</v>
      </c>
      <c r="B16" s="319" t="s">
        <v>430</v>
      </c>
      <c r="C16" s="314">
        <f>ROUND(IFERROR('Data 3D '!AU67,"NA"),1)</f>
        <v>79.400000000000006</v>
      </c>
      <c r="D16" s="314">
        <f>ROUND(IFERROR('Data 3D '!AV67,"NA"),1)</f>
        <v>77.099999999999994</v>
      </c>
      <c r="E16" s="314">
        <f>ROUND(IFERROR('Data 3D '!AW67,"NA"),1)</f>
        <v>75.599999999999994</v>
      </c>
      <c r="F16" s="314">
        <f>ROUND(IFERROR('Data 3D '!AX67,"NA"),1)</f>
        <v>72.8</v>
      </c>
      <c r="G16" s="314">
        <f>ROUND(IFERROR('Data 3D '!AY67,"NA"),1)</f>
        <v>68.900000000000006</v>
      </c>
      <c r="H16" s="314">
        <f>ROUND(IFERROR('Data 3D '!AZ67,"NA"),1)</f>
        <v>73</v>
      </c>
      <c r="I16" s="314">
        <f>ROUND(IFERROR('Data 3D '!BA67,"NA"),1)</f>
        <v>76.400000000000006</v>
      </c>
      <c r="J16" s="314">
        <f>ROUND(IFERROR('Data 3D '!BB67,"NA"),1)</f>
        <v>68.099999999999994</v>
      </c>
      <c r="K16" s="314">
        <f>ROUND(IFERROR('Data 3D '!BC67,"NA"),1)</f>
        <v>77.3</v>
      </c>
      <c r="L16" s="314">
        <f>ROUND(IFERROR('Data 3D '!BD67,"NA"),1)</f>
        <v>76.3</v>
      </c>
      <c r="M16" s="314">
        <f>ROUND(IFERROR('Data 3D '!BE67,"NA"),1)</f>
        <v>66.5</v>
      </c>
      <c r="N16" s="314">
        <f>ROUND(IFERROR('Data 3D '!BF67,"NA"),1)</f>
        <v>66.3</v>
      </c>
      <c r="O16" s="314">
        <f>ROUND(IFERROR('Data 3D '!BG67,"NA"),1)</f>
        <v>73.3</v>
      </c>
      <c r="P16" s="314">
        <f>ROUND(IFERROR('Data 3D '!BH67,"NA"),1)</f>
        <v>63.4</v>
      </c>
      <c r="Q16" s="314">
        <f>ROUND(IFERROR('Data 3D '!BI67,"NA"),1)</f>
        <v>73.3</v>
      </c>
      <c r="R16" s="314">
        <f>ROUND(IFERROR('Data 3D '!BJ67,"NA"),1)</f>
        <v>78</v>
      </c>
      <c r="S16" s="314">
        <f>ROUND(IFERROR('Data 3D '!BK67,"NA"),1)</f>
        <v>79.7</v>
      </c>
      <c r="T16" s="314">
        <f>ROUND(IFERROR('Data 3D '!BL67,"NA"),1)</f>
        <v>77.099999999999994</v>
      </c>
      <c r="U16" s="314">
        <f>ROUND(IFERROR('Data 3D '!BM67,"NA"),1)</f>
        <v>74.8</v>
      </c>
      <c r="V16" s="314">
        <f>ROUND(IFERROR('Data 3D '!BN67,"NA"),1)</f>
        <v>80.5</v>
      </c>
      <c r="W16" s="314">
        <f>ROUND(IFERROR('Data 3D '!BO67,"NA"),1)</f>
        <v>67.900000000000006</v>
      </c>
      <c r="X16" s="314">
        <f>ROUND(IFERROR('Data 3D '!BP67,"NA"),1)</f>
        <v>71.8</v>
      </c>
      <c r="Y16" s="314">
        <f>ROUND(IFERROR('Data 3D '!BQ67,"NA"),1)</f>
        <v>76.599999999999994</v>
      </c>
      <c r="Z16" s="314">
        <f>ROUND(IFERROR('Data 3D '!BR67,"NA"),1)</f>
        <v>81</v>
      </c>
      <c r="AA16" s="312">
        <v>321</v>
      </c>
      <c r="AB16" s="319" t="s">
        <v>430</v>
      </c>
      <c r="AC16" s="314">
        <f>ROUND(IFERROR('Data 3D '!BS67,"NA"),1)</f>
        <v>82.5</v>
      </c>
      <c r="AD16" s="314">
        <f>ROUND(IFERROR('Data 3D '!BT67,"NA"),1)</f>
        <v>69.3</v>
      </c>
      <c r="AE16" s="314">
        <f>ROUND(IFERROR('Data 3D '!BU67,"NA"),1)</f>
        <v>76.8</v>
      </c>
      <c r="AF16" s="314">
        <f>ROUND(IFERROR('Data 3D '!BV67,"NA"),1)</f>
        <v>75</v>
      </c>
      <c r="AG16" s="314">
        <f>ROUND(IFERROR('Data 3D '!BW67,"NA"),1)</f>
        <v>73.900000000000006</v>
      </c>
      <c r="AH16" s="314">
        <f>ROUND(IFERROR('Data 3D '!BX67,"NA"),1)</f>
        <v>81</v>
      </c>
      <c r="AI16" s="314">
        <f>ROUND(IFERROR('Data 3D '!BY67,"NA"),1)</f>
        <v>74.599999999999994</v>
      </c>
      <c r="AJ16" s="314">
        <f>ROUND(IFERROR('Data 3D '!BZ67,"NA"),1)</f>
        <v>81.5</v>
      </c>
      <c r="AK16" s="314">
        <f>ROUND(IFERROR('Data 3D '!CA67,"NA"),1)</f>
        <v>80.7</v>
      </c>
      <c r="AL16" s="314">
        <f>ROUND(IFERROR('Data 3D '!CB67,"NA"),1)</f>
        <v>74.7</v>
      </c>
      <c r="AM16" s="314">
        <f>ROUND(IFERROR('Data 3D '!CC67,"NA"),1)</f>
        <v>70.099999999999994</v>
      </c>
      <c r="AN16" s="314">
        <f>ROUND(IFERROR('Data 3D '!CD67,"NA"),1)</f>
        <v>73.7</v>
      </c>
      <c r="AO16" s="314">
        <f>ROUND(IFERROR('Data 3D '!CE67,"NA"),1)</f>
        <v>80.900000000000006</v>
      </c>
      <c r="AP16" s="314">
        <f>ROUND(IFERROR('Data 3D '!CF67,"NA"),1)</f>
        <v>77</v>
      </c>
      <c r="AQ16" s="314">
        <f>ROUND(IFERROR('Data 3D '!CG67,"NA"),1)</f>
        <v>73.099999999999994</v>
      </c>
      <c r="AR16" s="314">
        <f>ROUND(IFERROR('Data 3D '!CH67,"NA"),1)</f>
        <v>78.2</v>
      </c>
      <c r="AS16" s="314">
        <f>ROUND(IFERROR('Data 3D '!CI67,"NA"),1)</f>
        <v>77.099999999999994</v>
      </c>
      <c r="AT16" s="314">
        <f>ROUND(IFERROR('Data 3D '!CJ67,"NA"),1)</f>
        <v>72.599999999999994</v>
      </c>
      <c r="AU16" s="314">
        <f>ROUND(IFERROR('Data 3D '!CK67,"NA"),1)</f>
        <v>68.900000000000006</v>
      </c>
      <c r="AV16" s="314">
        <f>ROUND(IFERROR('Data 3D '!CL67,"NA"),1)</f>
        <v>78</v>
      </c>
      <c r="AW16" s="314">
        <f>ROUND(IFERROR('Data 3D '!CM67,"NA"),1)</f>
        <v>68.900000000000006</v>
      </c>
      <c r="AX16" s="314">
        <f>ROUND(IFERROR('Data 3D '!CN67,"NA"),1)</f>
        <v>75.599999999999994</v>
      </c>
      <c r="AY16" s="314">
        <f>ROUND(IFERROR('Data 3D '!CO67,"NA"),1)</f>
        <v>80.3</v>
      </c>
      <c r="AZ16" s="314">
        <f>ROUND(IFERROR('Data 3D '!CP67,"NA"),1)</f>
        <v>76</v>
      </c>
      <c r="BA16" s="314">
        <f>ROUND(IFERROR('Data 3D '!CQ67,"NA"),1)</f>
        <v>83.5</v>
      </c>
      <c r="BB16" s="314">
        <f>ROUND(IFERROR('Data 3D '!CR67,"NA"),1)</f>
        <v>65.099999999999994</v>
      </c>
      <c r="BC16" s="312">
        <v>321</v>
      </c>
      <c r="BD16" s="319" t="s">
        <v>430</v>
      </c>
      <c r="BE16" s="314">
        <f>ROUND(IFERROR('Data 3D '!CS67,"NA"),1)</f>
        <v>71.8</v>
      </c>
      <c r="BF16" s="314">
        <f>ROUND(IFERROR('Data 3D '!CT67,"NA"),1)</f>
        <v>77.8</v>
      </c>
      <c r="BG16" s="314">
        <f>ROUND(IFERROR('Data 3D '!CU67,"NA"),1)</f>
        <v>79</v>
      </c>
      <c r="BH16" s="314">
        <f>ROUND(IFERROR('Data 3D '!CV67,"NA"),1)</f>
        <v>77.5</v>
      </c>
      <c r="BI16" s="314">
        <f>ROUND(IFERROR('Data 3D '!CW67,"NA"),1)</f>
        <v>74.599999999999994</v>
      </c>
      <c r="BJ16" s="314">
        <f>ROUND(IFERROR('Data 3D '!CX67,"NA"),1)</f>
        <v>76</v>
      </c>
      <c r="BK16" s="314">
        <f>ROUND(IFERROR('Data 3D '!CY67,"NA"),1)</f>
        <v>75.2</v>
      </c>
      <c r="BL16" s="314">
        <f>ROUND(IFERROR('Data 3D '!CZ67,"NA"),1)</f>
        <v>79.099999999999994</v>
      </c>
      <c r="BM16" s="314">
        <f>ROUND(IFERROR('Data 3D '!DA67,"NA"),1)</f>
        <v>80.8</v>
      </c>
      <c r="BN16" s="314">
        <f>ROUND(IFERROR('Data 3D '!DB67,"NA"),1)</f>
        <v>78.900000000000006</v>
      </c>
      <c r="BO16" s="314">
        <f>ROUND(IFERROR('Data 3D '!DC67,"NA"),1)</f>
        <v>75.599999999999994</v>
      </c>
      <c r="BP16" s="314">
        <f>ROUND(IFERROR('Data 3D '!DD67,"NA"),1)</f>
        <v>72.3</v>
      </c>
      <c r="BQ16" s="314">
        <f>ROUND(IFERROR('Data 3D '!DE67,"NA"),1)</f>
        <v>51.9</v>
      </c>
      <c r="BR16" s="314">
        <f>ROUND(IFERROR('Data 3D '!DF67,"NA"),1)</f>
        <v>37.700000000000003</v>
      </c>
      <c r="BS16" s="314">
        <f>ROUND(IFERROR('Data 3D '!DG67,"NA"),1)</f>
        <v>55.9</v>
      </c>
      <c r="BT16" s="314">
        <f>ROUND(IFERROR('Data 3D '!DH67,"NA"),1)</f>
        <v>68.400000000000006</v>
      </c>
      <c r="BU16" s="314">
        <f>ROUND(IFERROR('Data 3D '!DI67,"NA"),1)</f>
        <v>68.5</v>
      </c>
      <c r="BV16" s="314">
        <f>ROUND(IFERROR('Data 3D '!DJ67,"NA"),1)</f>
        <v>77.599999999999994</v>
      </c>
      <c r="BW16" s="314">
        <f>ROUND(IFERROR('Data 3D '!DK67,"NA"),1)</f>
        <v>77.2</v>
      </c>
      <c r="BX16" s="314">
        <f>ROUND(IFERROR('Data 3D '!DL67,"NA"),1)</f>
        <v>74.8</v>
      </c>
      <c r="BY16" s="314">
        <f>ROUND(IFERROR('Data 3D '!DM67,"NA"),1)</f>
        <v>77</v>
      </c>
      <c r="BZ16" s="314">
        <f>ROUND(IFERROR('Data 3D '!DN67,"NA"),1)</f>
        <v>77.2</v>
      </c>
      <c r="CA16" s="314">
        <f>ROUND(IFERROR('Data 3D '!DO67,"NA"),1)</f>
        <v>75.5</v>
      </c>
      <c r="CB16" s="314">
        <f>ROUND(IFERROR('Data 3D '!DP67,"NA"),1)</f>
        <v>70.599999999999994</v>
      </c>
      <c r="CC16" s="314">
        <f>ROUND(IFERROR('Data 3D '!DQ67,"NA"),1)</f>
        <v>69.900000000000006</v>
      </c>
      <c r="CD16" s="314">
        <f>ROUND(IFERROR('Data 3D '!DR67,"NA"),1)</f>
        <v>71.7</v>
      </c>
      <c r="CE16" s="312">
        <v>321</v>
      </c>
      <c r="CF16" s="319" t="s">
        <v>430</v>
      </c>
      <c r="CG16" s="314">
        <f>ROUND(IFERROR('Data 3D '!DS67,"NA"),1)</f>
        <v>68.2</v>
      </c>
      <c r="CH16" s="314">
        <f>ROUND(IFERROR('Data 3D '!DT67,"NA"),1)</f>
        <v>75.900000000000006</v>
      </c>
      <c r="CI16" s="314">
        <f>ROUND(IFERROR('Data 3D '!DU67,"NA"),1)</f>
        <v>62.5</v>
      </c>
      <c r="CJ16" s="314">
        <f>ROUND(IFERROR('Data 3D '!DV67,"NA"),1)</f>
        <v>60.4</v>
      </c>
      <c r="CK16" s="314">
        <f>ROUND(IFERROR('Data 3D '!DW67,"NA"),1)</f>
        <v>61.2</v>
      </c>
      <c r="CL16" s="314">
        <f>ROUND(IFERROR('Data 3D '!DX67,"NA"),1)</f>
        <v>64.8</v>
      </c>
      <c r="CM16" s="314">
        <f>ROUND(IFERROR('Data 3D '!DY67,"NA"),1)</f>
        <v>69.099999999999994</v>
      </c>
      <c r="CN16" s="314">
        <f>ROUND(IFERROR('Data 3D '!DZ67,"NA"),1)</f>
        <v>68.900000000000006</v>
      </c>
      <c r="CO16" s="314">
        <f>ROUND(IFERROR('Data 3D '!EA67,"NA"),1)</f>
        <v>84.5</v>
      </c>
      <c r="CP16" s="314">
        <f>ROUND(IFERROR('Data 3D '!EB67,"NA"),1)</f>
        <v>61.2</v>
      </c>
      <c r="CQ16" s="314">
        <f>ROUND(IFERROR('Data 3D '!EC67,"NA"),1)</f>
        <v>83.9</v>
      </c>
      <c r="CR16" s="314">
        <f>ROUND(IFERROR('Data 3D '!ED67,"NA"),1)</f>
        <v>67.900000000000006</v>
      </c>
      <c r="CS16" s="314">
        <f>ROUND(IFERROR('Data 3D '!EE67,"NA"),1)</f>
        <v>80.099999999999994</v>
      </c>
      <c r="CT16" s="314">
        <f>ROUND(IFERROR('Data 3D '!EF67,"NA"),1)</f>
        <v>84.4</v>
      </c>
      <c r="CU16" s="314">
        <f>ROUND(IFERROR('Data 3D '!EG67,"NA"),1)</f>
        <v>77.900000000000006</v>
      </c>
      <c r="CV16" s="314">
        <f>ROUND(IFERROR('Data 3D '!EH67,"NA"),1)</f>
        <v>85</v>
      </c>
      <c r="CW16" s="314">
        <f>ROUND(IFERROR('Data 3D '!EI67,"NA"),1)</f>
        <v>82.6</v>
      </c>
      <c r="CX16" s="314">
        <f>ROUND(IFERROR('Data 3D '!EJ67,"NA"),1)</f>
        <v>87.2</v>
      </c>
      <c r="CY16" s="314">
        <f>ROUND(IFERROR('Data 3D '!EK67,"NA"),1)</f>
        <v>81.099999999999994</v>
      </c>
      <c r="CZ16" s="314">
        <f>ROUND(IFERROR('Data 3D '!EL67,"NA"),1)</f>
        <v>81</v>
      </c>
      <c r="DA16" s="314">
        <f>ROUND(IFERROR('Data 3D '!EM67,"NA"),1)</f>
        <v>89.9</v>
      </c>
      <c r="DB16" s="314">
        <f>ROUND(IFERROR('Data 3D '!EN67,"NA"),1)</f>
        <v>79.8</v>
      </c>
      <c r="DC16" s="314">
        <f>ROUND(IFERROR('Data 3D '!EO67,"NA"),1)</f>
        <v>89.3</v>
      </c>
      <c r="DD16" s="314">
        <f>ROUND(IFERROR('Data 3D '!EP67,"NA"),1)</f>
        <v>85.6</v>
      </c>
      <c r="DE16" s="314">
        <f>ROUND(IFERROR('Data 3D '!EQ67,"NA"),1)</f>
        <v>91.6</v>
      </c>
      <c r="DF16" s="314">
        <f>ROUND(IFERROR('Data 3D '!ER67,"NA"),1)</f>
        <v>86.7</v>
      </c>
      <c r="DG16" s="888"/>
      <c r="DH16" s="88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162" customFormat="1" ht="95.1" customHeight="1">
      <c r="A17" s="312"/>
      <c r="B17" s="320" t="s">
        <v>421</v>
      </c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2"/>
      <c r="AB17" s="320" t="s">
        <v>421</v>
      </c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2"/>
      <c r="BD17" s="320" t="s">
        <v>421</v>
      </c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  <c r="BX17" s="314"/>
      <c r="BY17" s="314"/>
      <c r="BZ17" s="314"/>
      <c r="CA17" s="314"/>
      <c r="CB17" s="314"/>
      <c r="CC17" s="314"/>
      <c r="CD17" s="314"/>
      <c r="CE17" s="312"/>
      <c r="CF17" s="320" t="s">
        <v>421</v>
      </c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888"/>
      <c r="DH17" s="88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162" customFormat="1" ht="84.95" customHeight="1">
      <c r="A18" s="321" t="s">
        <v>357</v>
      </c>
      <c r="B18" s="322" t="s">
        <v>358</v>
      </c>
      <c r="C18" s="314">
        <f>ROUND(IFERROR('Data 3D '!AU86,"NA"),1)</f>
        <v>80.900000000000006</v>
      </c>
      <c r="D18" s="314">
        <f>ROUND(IFERROR('Data 3D '!AV86,"NA"),1)</f>
        <v>78.599999999999994</v>
      </c>
      <c r="E18" s="314">
        <f>ROUND(IFERROR('Data 3D '!AW86,"NA"),1)</f>
        <v>79.7</v>
      </c>
      <c r="F18" s="314">
        <f>ROUND(IFERROR('Data 3D '!AX86,"NA"),1)</f>
        <v>80</v>
      </c>
      <c r="G18" s="314">
        <f>ROUND(IFERROR('Data 3D '!AY86,"NA"),1)</f>
        <v>78.400000000000006</v>
      </c>
      <c r="H18" s="314">
        <f>ROUND(IFERROR('Data 3D '!AZ86,"NA"),1)</f>
        <v>78.099999999999994</v>
      </c>
      <c r="I18" s="314">
        <f>ROUND(IFERROR('Data 3D '!BA86,"NA"),1)</f>
        <v>78.900000000000006</v>
      </c>
      <c r="J18" s="314">
        <f>ROUND(IFERROR('Data 3D '!BB86,"NA"),1)</f>
        <v>78.3</v>
      </c>
      <c r="K18" s="314">
        <f>ROUND(IFERROR('Data 3D '!BC86,"NA"),1)</f>
        <v>78.3</v>
      </c>
      <c r="L18" s="314">
        <f>ROUND(IFERROR('Data 3D '!BD86,"NA"),1)</f>
        <v>79.099999999999994</v>
      </c>
      <c r="M18" s="314">
        <f>ROUND(IFERROR('Data 3D '!BE86,"NA"),1)</f>
        <v>79.3</v>
      </c>
      <c r="N18" s="314">
        <f>ROUND(IFERROR('Data 3D '!BF86,"NA"),1)</f>
        <v>80.400000000000006</v>
      </c>
      <c r="O18" s="314">
        <f>ROUND(IFERROR('Data 3D '!BG86,"NA"),1)</f>
        <v>78.599999999999994</v>
      </c>
      <c r="P18" s="314">
        <f>ROUND(IFERROR('Data 3D '!BH86,"NA"),1)</f>
        <v>78.099999999999994</v>
      </c>
      <c r="Q18" s="314">
        <f>ROUND(IFERROR('Data 3D '!BI86,"NA"),1)</f>
        <v>79</v>
      </c>
      <c r="R18" s="314">
        <f>ROUND(IFERROR('Data 3D '!BJ86,"NA"),1)</f>
        <v>76.3</v>
      </c>
      <c r="S18" s="314">
        <f>ROUND(IFERROR('Data 3D '!BK86,"NA"),1)</f>
        <v>76.7</v>
      </c>
      <c r="T18" s="314">
        <f>ROUND(IFERROR('Data 3D '!BL86,"NA"),1)</f>
        <v>79.099999999999994</v>
      </c>
      <c r="U18" s="314">
        <f>ROUND(IFERROR('Data 3D '!BM86,"NA"),1)</f>
        <v>77.7</v>
      </c>
      <c r="V18" s="314">
        <f>ROUND(IFERROR('Data 3D '!BN86,"NA"),1)</f>
        <v>77.8</v>
      </c>
      <c r="W18" s="314">
        <f>ROUND(IFERROR('Data 3D '!BO86,"NA"),1)</f>
        <v>76.900000000000006</v>
      </c>
      <c r="X18" s="314">
        <f>ROUND(IFERROR('Data 3D '!BP86,"NA"),1)</f>
        <v>79.400000000000006</v>
      </c>
      <c r="Y18" s="314">
        <f>ROUND(IFERROR('Data 3D '!BQ86,"NA"),1)</f>
        <v>77</v>
      </c>
      <c r="Z18" s="314">
        <f>ROUND(IFERROR('Data 3D '!BR86,"NA"),1)</f>
        <v>79.099999999999994</v>
      </c>
      <c r="AA18" s="321" t="s">
        <v>357</v>
      </c>
      <c r="AB18" s="322" t="s">
        <v>358</v>
      </c>
      <c r="AC18" s="314">
        <f>ROUND(IFERROR('Data 3D '!BS86,"NA"),1)</f>
        <v>74.400000000000006</v>
      </c>
      <c r="AD18" s="314">
        <f>ROUND(IFERROR('Data 3D '!BT86,"NA"),1)</f>
        <v>73.599999999999994</v>
      </c>
      <c r="AE18" s="314">
        <f>ROUND(IFERROR('Data 3D '!BU86,"NA"),1)</f>
        <v>73.900000000000006</v>
      </c>
      <c r="AF18" s="314">
        <f>ROUND(IFERROR('Data 3D '!BV86,"NA"),1)</f>
        <v>73.900000000000006</v>
      </c>
      <c r="AG18" s="314">
        <f>ROUND(IFERROR('Data 3D '!BW86,"NA"),1)</f>
        <v>73.8</v>
      </c>
      <c r="AH18" s="314">
        <f>ROUND(IFERROR('Data 3D '!BX86,"NA"),1)</f>
        <v>73</v>
      </c>
      <c r="AI18" s="314">
        <f>ROUND(IFERROR('Data 3D '!BY86,"NA"),1)</f>
        <v>74.599999999999994</v>
      </c>
      <c r="AJ18" s="314">
        <f>ROUND(IFERROR('Data 3D '!BZ86,"NA"),1)</f>
        <v>73.900000000000006</v>
      </c>
      <c r="AK18" s="314">
        <f>ROUND(IFERROR('Data 3D '!CA86,"NA"),1)</f>
        <v>71.5</v>
      </c>
      <c r="AL18" s="314">
        <f>ROUND(IFERROR('Data 3D '!CB86,"NA"),1)</f>
        <v>73.7</v>
      </c>
      <c r="AM18" s="314">
        <f>ROUND(IFERROR('Data 3D '!CC86,"NA"),1)</f>
        <v>69.8</v>
      </c>
      <c r="AN18" s="314">
        <f>ROUND(IFERROR('Data 3D '!CD86,"NA"),1)</f>
        <v>73.3</v>
      </c>
      <c r="AO18" s="314">
        <f>ROUND(IFERROR('Data 3D '!CE86,"NA"),1)</f>
        <v>69.099999999999994</v>
      </c>
      <c r="AP18" s="314">
        <f>ROUND(IFERROR('Data 3D '!CF86,"NA"),1)</f>
        <v>66.5</v>
      </c>
      <c r="AQ18" s="314">
        <f>ROUND(IFERROR('Data 3D '!CG86,"NA"),1)</f>
        <v>66.400000000000006</v>
      </c>
      <c r="AR18" s="314">
        <f>ROUND(IFERROR('Data 3D '!CH86,"NA"),1)</f>
        <v>68.099999999999994</v>
      </c>
      <c r="AS18" s="314">
        <f>ROUND(IFERROR('Data 3D '!CI86,"NA"),1)</f>
        <v>68.5</v>
      </c>
      <c r="AT18" s="314">
        <f>ROUND(IFERROR('Data 3D '!CJ86,"NA"),1)</f>
        <v>66.5</v>
      </c>
      <c r="AU18" s="314">
        <f>ROUND(IFERROR('Data 3D '!CK86,"NA"),1)</f>
        <v>69.7</v>
      </c>
      <c r="AV18" s="314">
        <f>ROUND(IFERROR('Data 3D '!CL86,"NA"),1)</f>
        <v>69.5</v>
      </c>
      <c r="AW18" s="314">
        <f>ROUND(IFERROR('Data 3D '!CM86,"NA"),1)</f>
        <v>68.400000000000006</v>
      </c>
      <c r="AX18" s="314">
        <f>ROUND(IFERROR('Data 3D '!CN86,"NA"),1)</f>
        <v>67.8</v>
      </c>
      <c r="AY18" s="314">
        <f>ROUND(IFERROR('Data 3D '!CO86,"NA"),1)</f>
        <v>73.599999999999994</v>
      </c>
      <c r="AZ18" s="314">
        <f>ROUND(IFERROR('Data 3D '!CP86,"NA"),1)</f>
        <v>68.8</v>
      </c>
      <c r="BA18" s="314">
        <f>ROUND(IFERROR('Data 3D '!CQ86,"NA"),1)</f>
        <v>71.900000000000006</v>
      </c>
      <c r="BB18" s="314">
        <f>ROUND(IFERROR('Data 3D '!CR86,"NA"),1)</f>
        <v>69.400000000000006</v>
      </c>
      <c r="BC18" s="321" t="s">
        <v>357</v>
      </c>
      <c r="BD18" s="322" t="s">
        <v>358</v>
      </c>
      <c r="BE18" s="314">
        <f>ROUND(IFERROR('Data 3D '!CS86,"NA"),1)</f>
        <v>72</v>
      </c>
      <c r="BF18" s="314">
        <f>ROUND(IFERROR('Data 3D '!CT86,"NA"),1)</f>
        <v>74.3</v>
      </c>
      <c r="BG18" s="314">
        <f>ROUND(IFERROR('Data 3D '!CU86,"NA"),1)</f>
        <v>74.400000000000006</v>
      </c>
      <c r="BH18" s="314">
        <f>ROUND(IFERROR('Data 3D '!CV86,"NA"),1)</f>
        <v>70.400000000000006</v>
      </c>
      <c r="BI18" s="314">
        <f>ROUND(IFERROR('Data 3D '!CW86,"NA"),1)</f>
        <v>72</v>
      </c>
      <c r="BJ18" s="314">
        <f>ROUND(IFERROR('Data 3D '!CX86,"NA"),1)</f>
        <v>77.599999999999994</v>
      </c>
      <c r="BK18" s="314">
        <f>ROUND(IFERROR('Data 3D '!CY86,"NA"),1)</f>
        <v>74.2</v>
      </c>
      <c r="BL18" s="314">
        <f>ROUND(IFERROR('Data 3D '!CZ86,"NA"),1)</f>
        <v>67.5</v>
      </c>
      <c r="BM18" s="314">
        <f>ROUND(IFERROR('Data 3D '!DA86,"NA"),1)</f>
        <v>72</v>
      </c>
      <c r="BN18" s="314">
        <f>ROUND(IFERROR('Data 3D '!DB86,"NA"),1)</f>
        <v>68.7</v>
      </c>
      <c r="BO18" s="314">
        <f>ROUND(IFERROR('Data 3D '!DC86,"NA"),1)</f>
        <v>82.1</v>
      </c>
      <c r="BP18" s="314">
        <f>ROUND(IFERROR('Data 3D '!DD86,"NA"),1)</f>
        <v>79.599999999999994</v>
      </c>
      <c r="BQ18" s="314">
        <f>ROUND(IFERROR('Data 3D '!DE86,"NA"),1)</f>
        <v>62.3</v>
      </c>
      <c r="BR18" s="314">
        <f>ROUND(IFERROR('Data 3D '!DF86,"NA"),1)</f>
        <v>50.2</v>
      </c>
      <c r="BS18" s="314">
        <f>ROUND(IFERROR('Data 3D '!DG86,"NA"),1)</f>
        <v>68.3</v>
      </c>
      <c r="BT18" s="314">
        <f>ROUND(IFERROR('Data 3D '!DH86,"NA"),1)</f>
        <v>77.2</v>
      </c>
      <c r="BU18" s="314">
        <f>ROUND(IFERROR('Data 3D '!DI86,"NA"),1)</f>
        <v>80.400000000000006</v>
      </c>
      <c r="BV18" s="314">
        <f>ROUND(IFERROR('Data 3D '!DJ86,"NA"),1)</f>
        <v>79.099999999999994</v>
      </c>
      <c r="BW18" s="314">
        <f>ROUND(IFERROR('Data 3D '!DK86,"NA"),1)</f>
        <v>79.8</v>
      </c>
      <c r="BX18" s="314">
        <f>ROUND(IFERROR('Data 3D '!DL86,"NA"),1)</f>
        <v>76.8</v>
      </c>
      <c r="BY18" s="314">
        <f>ROUND(IFERROR('Data 3D '!DM86,"NA"),1)</f>
        <v>74.3</v>
      </c>
      <c r="BZ18" s="314">
        <f>ROUND(IFERROR('Data 3D '!DN86,"NA"),1)</f>
        <v>77.2</v>
      </c>
      <c r="CA18" s="314">
        <f>ROUND(IFERROR('Data 3D '!DO86,"NA"),1)</f>
        <v>75.3</v>
      </c>
      <c r="CB18" s="314">
        <f>ROUND(IFERROR('Data 3D '!DP86,"NA"),1)</f>
        <v>75.599999999999994</v>
      </c>
      <c r="CC18" s="314">
        <f>ROUND(IFERROR('Data 3D '!DQ86,"NA"),1)</f>
        <v>78.7</v>
      </c>
      <c r="CD18" s="314">
        <f>ROUND(IFERROR('Data 3D '!DR86,"NA"),1)</f>
        <v>77.3</v>
      </c>
      <c r="CE18" s="321" t="s">
        <v>357</v>
      </c>
      <c r="CF18" s="322" t="s">
        <v>358</v>
      </c>
      <c r="CG18" s="314">
        <f>ROUND(IFERROR('Data 3D '!DS86,"NA"),1)</f>
        <v>75.5</v>
      </c>
      <c r="CH18" s="314">
        <f>ROUND(IFERROR('Data 3D '!DT86,"NA"),1)</f>
        <v>64.5</v>
      </c>
      <c r="CI18" s="314">
        <f>ROUND(IFERROR('Data 3D '!DU86,"NA"),1)</f>
        <v>70.400000000000006</v>
      </c>
      <c r="CJ18" s="314">
        <f>ROUND(IFERROR('Data 3D '!DV86,"NA"),1)</f>
        <v>72.3</v>
      </c>
      <c r="CK18" s="314">
        <f>ROUND(IFERROR('Data 3D '!DW86,"NA"),1)</f>
        <v>75.8</v>
      </c>
      <c r="CL18" s="314">
        <f>ROUND(IFERROR('Data 3D '!DX86,"NA"),1)</f>
        <v>79.599999999999994</v>
      </c>
      <c r="CM18" s="314">
        <f>ROUND(IFERROR('Data 3D '!DY86,"NA"),1)</f>
        <v>79.099999999999994</v>
      </c>
      <c r="CN18" s="314">
        <f>ROUND(IFERROR('Data 3D '!DZ86,"NA"),1)</f>
        <v>77.099999999999994</v>
      </c>
      <c r="CO18" s="314">
        <f>ROUND(IFERROR('Data 3D '!EA86,"NA"),1)</f>
        <v>83.1</v>
      </c>
      <c r="CP18" s="314">
        <f>ROUND(IFERROR('Data 3D '!EB86,"NA"),1)</f>
        <v>85.3</v>
      </c>
      <c r="CQ18" s="314">
        <f>ROUND(IFERROR('Data 3D '!EC86,"NA"),1)</f>
        <v>82.6</v>
      </c>
      <c r="CR18" s="314">
        <f>ROUND(IFERROR('Data 3D '!ED86,"NA"),1)</f>
        <v>82.1</v>
      </c>
      <c r="CS18" s="314">
        <f>ROUND(IFERROR('Data 3D '!EE86,"NA"),1)</f>
        <v>85.8</v>
      </c>
      <c r="CT18" s="314">
        <f>ROUND(IFERROR('Data 3D '!EF86,"NA"),1)</f>
        <v>84.4</v>
      </c>
      <c r="CU18" s="314">
        <f>ROUND(IFERROR('Data 3D '!EG86,"NA"),1)</f>
        <v>85.6</v>
      </c>
      <c r="CV18" s="314">
        <f>ROUND(IFERROR('Data 3D '!EH86,"NA"),1)</f>
        <v>82.4</v>
      </c>
      <c r="CW18" s="314">
        <f>ROUND(IFERROR('Data 3D '!EI86,"NA"),1)</f>
        <v>82.3</v>
      </c>
      <c r="CX18" s="314">
        <f>ROUND(IFERROR('Data 3D '!EJ86,"NA"),1)</f>
        <v>77.8</v>
      </c>
      <c r="CY18" s="314">
        <f>ROUND(IFERROR('Data 3D '!EK86,"NA"),1)</f>
        <v>83.2</v>
      </c>
      <c r="CZ18" s="314">
        <f>ROUND(IFERROR('Data 3D '!EL86,"NA"),1)</f>
        <v>83.3</v>
      </c>
      <c r="DA18" s="314">
        <f>ROUND(IFERROR('Data 3D '!EM86,"NA"),1)</f>
        <v>84.2</v>
      </c>
      <c r="DB18" s="314">
        <f>ROUND(IFERROR('Data 3D '!EN86,"NA"),1)</f>
        <v>87</v>
      </c>
      <c r="DC18" s="314">
        <f>ROUND(IFERROR('Data 3D '!EO86,"NA"),1)</f>
        <v>86.8</v>
      </c>
      <c r="DD18" s="314">
        <f>ROUND(IFERROR('Data 3D '!EP86,"NA"),1)</f>
        <v>81</v>
      </c>
      <c r="DE18" s="314">
        <f>ROUND(IFERROR('Data 3D '!EQ86,"NA"),1)</f>
        <v>83.6</v>
      </c>
      <c r="DF18" s="314">
        <f>ROUND(IFERROR('Data 3D '!ER86,"NA"),1)</f>
        <v>83.5</v>
      </c>
      <c r="DG18" s="889"/>
      <c r="DH18" s="88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183" customFormat="1" ht="135" customHeight="1">
      <c r="A19" s="321"/>
      <c r="B19" s="323" t="s">
        <v>422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21"/>
      <c r="AB19" s="323" t="s">
        <v>422</v>
      </c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  <c r="AS19" s="314"/>
      <c r="AT19" s="314"/>
      <c r="AU19" s="314"/>
      <c r="AV19" s="314"/>
      <c r="AW19" s="314"/>
      <c r="AX19" s="314"/>
      <c r="AY19" s="314"/>
      <c r="AZ19" s="314"/>
      <c r="BA19" s="314"/>
      <c r="BB19" s="314"/>
      <c r="BC19" s="321"/>
      <c r="BD19" s="323" t="s">
        <v>422</v>
      </c>
      <c r="BE19" s="314"/>
      <c r="BF19" s="314"/>
      <c r="BG19" s="314"/>
      <c r="BH19" s="314"/>
      <c r="BI19" s="314"/>
      <c r="BJ19" s="314"/>
      <c r="BK19" s="314"/>
      <c r="BL19" s="314"/>
      <c r="BM19" s="314"/>
      <c r="BN19" s="314"/>
      <c r="BO19" s="314"/>
      <c r="BP19" s="314"/>
      <c r="BQ19" s="314"/>
      <c r="BR19" s="314"/>
      <c r="BS19" s="314"/>
      <c r="BT19" s="314"/>
      <c r="BU19" s="314"/>
      <c r="BV19" s="314"/>
      <c r="BW19" s="314"/>
      <c r="BX19" s="314"/>
      <c r="BY19" s="314"/>
      <c r="BZ19" s="314"/>
      <c r="CA19" s="314"/>
      <c r="CB19" s="314"/>
      <c r="CC19" s="314"/>
      <c r="CD19" s="314"/>
      <c r="CE19" s="321"/>
      <c r="CF19" s="323" t="s">
        <v>422</v>
      </c>
      <c r="CG19" s="314"/>
      <c r="CH19" s="314"/>
      <c r="CI19" s="314"/>
      <c r="CJ19" s="314"/>
      <c r="CK19" s="314"/>
      <c r="CL19" s="314"/>
      <c r="CM19" s="314"/>
      <c r="CN19" s="314"/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889"/>
      <c r="DH19" s="889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183" customFormat="1" ht="48" customHeight="1">
      <c r="A20" s="321">
        <v>323</v>
      </c>
      <c r="B20" s="322" t="s">
        <v>85</v>
      </c>
      <c r="C20" s="314">
        <f>ROUND(IFERROR('Data 3D '!AU69,"NA"),1)</f>
        <v>82.3</v>
      </c>
      <c r="D20" s="314">
        <f>ROUND(IFERROR('Data 3D '!AV69,"NA"),1)</f>
        <v>78</v>
      </c>
      <c r="E20" s="314">
        <f>ROUND(IFERROR('Data 3D '!AW69,"NA"),1)</f>
        <v>82</v>
      </c>
      <c r="F20" s="314">
        <f>ROUND(IFERROR('Data 3D '!AX69,"NA"),1)</f>
        <v>77.599999999999994</v>
      </c>
      <c r="G20" s="314">
        <f>ROUND(IFERROR('Data 3D '!AY69,"NA"),1)</f>
        <v>73.900000000000006</v>
      </c>
      <c r="H20" s="314">
        <f>ROUND(IFERROR('Data 3D '!AZ69,"NA"),1)</f>
        <v>73.7</v>
      </c>
      <c r="I20" s="314">
        <f>ROUND(IFERROR('Data 3D '!BA69,"NA"),1)</f>
        <v>73.2</v>
      </c>
      <c r="J20" s="314">
        <f>ROUND(IFERROR('Data 3D '!BB69,"NA"),1)</f>
        <v>74.400000000000006</v>
      </c>
      <c r="K20" s="314">
        <f>ROUND(IFERROR('Data 3D '!BC69,"NA"),1)</f>
        <v>71.8</v>
      </c>
      <c r="L20" s="314">
        <f>ROUND(IFERROR('Data 3D '!BD69,"NA"),1)</f>
        <v>73.599999999999994</v>
      </c>
      <c r="M20" s="314">
        <f>ROUND(IFERROR('Data 3D '!BE69,"NA"),1)</f>
        <v>72.599999999999994</v>
      </c>
      <c r="N20" s="314">
        <f>ROUND(IFERROR('Data 3D '!BF69,"NA"),1)</f>
        <v>78.900000000000006</v>
      </c>
      <c r="O20" s="314">
        <f>ROUND(IFERROR('Data 3D '!BG69,"NA"),1)</f>
        <v>77.400000000000006</v>
      </c>
      <c r="P20" s="314">
        <f>ROUND(IFERROR('Data 3D '!BH69,"NA"),1)</f>
        <v>75.099999999999994</v>
      </c>
      <c r="Q20" s="314">
        <f>ROUND(IFERROR('Data 3D '!BI69,"NA"),1)</f>
        <v>79.400000000000006</v>
      </c>
      <c r="R20" s="314">
        <f>ROUND(IFERROR('Data 3D '!BJ69,"NA"),1)</f>
        <v>74.400000000000006</v>
      </c>
      <c r="S20" s="314">
        <f>ROUND(IFERROR('Data 3D '!BK69,"NA"),1)</f>
        <v>76.900000000000006</v>
      </c>
      <c r="T20" s="314">
        <f>ROUND(IFERROR('Data 3D '!BL69,"NA"),1)</f>
        <v>77.099999999999994</v>
      </c>
      <c r="U20" s="314">
        <f>ROUND(IFERROR('Data 3D '!BM69,"NA"),1)</f>
        <v>75.7</v>
      </c>
      <c r="V20" s="314">
        <f>ROUND(IFERROR('Data 3D '!BN69,"NA"),1)</f>
        <v>75.8</v>
      </c>
      <c r="W20" s="314">
        <f>ROUND(IFERROR('Data 3D '!BO69,"NA"),1)</f>
        <v>75.900000000000006</v>
      </c>
      <c r="X20" s="314">
        <f>ROUND(IFERROR('Data 3D '!BP69,"NA"),1)</f>
        <v>77.400000000000006</v>
      </c>
      <c r="Y20" s="314">
        <f>ROUND(IFERROR('Data 3D '!BQ69,"NA"),1)</f>
        <v>75.400000000000006</v>
      </c>
      <c r="Z20" s="314">
        <f>ROUND(IFERROR('Data 3D '!BR69,"NA"),1)</f>
        <v>78.900000000000006</v>
      </c>
      <c r="AA20" s="321">
        <v>323</v>
      </c>
      <c r="AB20" s="322" t="s">
        <v>85</v>
      </c>
      <c r="AC20" s="314">
        <f>ROUND(IFERROR('Data 3D '!BS69,"NA"),1)</f>
        <v>68.400000000000006</v>
      </c>
      <c r="AD20" s="314">
        <f>ROUND(IFERROR('Data 3D '!BT69,"NA"),1)</f>
        <v>74.7</v>
      </c>
      <c r="AE20" s="314">
        <f>ROUND(IFERROR('Data 3D '!BU69,"NA"),1)</f>
        <v>69.099999999999994</v>
      </c>
      <c r="AF20" s="314">
        <f>ROUND(IFERROR('Data 3D '!BV69,"NA"),1)</f>
        <v>76.7</v>
      </c>
      <c r="AG20" s="314">
        <f>ROUND(IFERROR('Data 3D '!BW69,"NA"),1)</f>
        <v>75.2</v>
      </c>
      <c r="AH20" s="314">
        <f>ROUND(IFERROR('Data 3D '!BX69,"NA"),1)</f>
        <v>78.400000000000006</v>
      </c>
      <c r="AI20" s="314">
        <f>ROUND(IFERROR('Data 3D '!BY69,"NA"),1)</f>
        <v>76.900000000000006</v>
      </c>
      <c r="AJ20" s="314">
        <f>ROUND(IFERROR('Data 3D '!BZ69,"NA"),1)</f>
        <v>78.3</v>
      </c>
      <c r="AK20" s="314">
        <f>ROUND(IFERROR('Data 3D '!CA69,"NA"),1)</f>
        <v>78.7</v>
      </c>
      <c r="AL20" s="314">
        <f>ROUND(IFERROR('Data 3D '!CB69,"NA"),1)</f>
        <v>79</v>
      </c>
      <c r="AM20" s="314">
        <f>ROUND(IFERROR('Data 3D '!CC69,"NA"),1)</f>
        <v>67.400000000000006</v>
      </c>
      <c r="AN20" s="314">
        <f>ROUND(IFERROR('Data 3D '!CD69,"NA"),1)</f>
        <v>80.400000000000006</v>
      </c>
      <c r="AO20" s="314">
        <f>ROUND(IFERROR('Data 3D '!CE69,"NA"),1)</f>
        <v>69.3</v>
      </c>
      <c r="AP20" s="314">
        <f>ROUND(IFERROR('Data 3D '!CF69,"NA"),1)</f>
        <v>73.5</v>
      </c>
      <c r="AQ20" s="314">
        <f>ROUND(IFERROR('Data 3D '!CG69,"NA"),1)</f>
        <v>75.599999999999994</v>
      </c>
      <c r="AR20" s="314">
        <f>ROUND(IFERROR('Data 3D '!CH69,"NA"),1)</f>
        <v>77.099999999999994</v>
      </c>
      <c r="AS20" s="314">
        <f>ROUND(IFERROR('Data 3D '!CI69,"NA"),1)</f>
        <v>73.5</v>
      </c>
      <c r="AT20" s="314">
        <f>ROUND(IFERROR('Data 3D '!CJ69,"NA"),1)</f>
        <v>74.2</v>
      </c>
      <c r="AU20" s="314">
        <f>ROUND(IFERROR('Data 3D '!CK69,"NA"),1)</f>
        <v>74.5</v>
      </c>
      <c r="AV20" s="314">
        <f>ROUND(IFERROR('Data 3D '!CL69,"NA"),1)</f>
        <v>73</v>
      </c>
      <c r="AW20" s="314">
        <f>ROUND(IFERROR('Data 3D '!CM69,"NA"),1)</f>
        <v>71.7</v>
      </c>
      <c r="AX20" s="314">
        <f>ROUND(IFERROR('Data 3D '!CN69,"NA"),1)</f>
        <v>74</v>
      </c>
      <c r="AY20" s="314">
        <f>ROUND(IFERROR('Data 3D '!CO69,"NA"),1)</f>
        <v>74.900000000000006</v>
      </c>
      <c r="AZ20" s="314">
        <f>ROUND(IFERROR('Data 3D '!CP69,"NA"),1)</f>
        <v>76.8</v>
      </c>
      <c r="BA20" s="314">
        <f>ROUND(IFERROR('Data 3D '!CQ69,"NA"),1)</f>
        <v>76</v>
      </c>
      <c r="BB20" s="314">
        <f>ROUND(IFERROR('Data 3D '!CR69,"NA"),1)</f>
        <v>74</v>
      </c>
      <c r="BC20" s="321">
        <v>323</v>
      </c>
      <c r="BD20" s="322" t="s">
        <v>85</v>
      </c>
      <c r="BE20" s="314">
        <f>ROUND(IFERROR('Data 3D '!CS69,"NA"),1)</f>
        <v>74.3</v>
      </c>
      <c r="BF20" s="314">
        <f>ROUND(IFERROR('Data 3D '!CT69,"NA"),1)</f>
        <v>74.8</v>
      </c>
      <c r="BG20" s="314">
        <f>ROUND(IFERROR('Data 3D '!CU69,"NA"),1)</f>
        <v>74.099999999999994</v>
      </c>
      <c r="BH20" s="314">
        <f>ROUND(IFERROR('Data 3D '!CV69,"NA"),1)</f>
        <v>72.5</v>
      </c>
      <c r="BI20" s="314">
        <f>ROUND(IFERROR('Data 3D '!CW69,"NA"),1)</f>
        <v>72.3</v>
      </c>
      <c r="BJ20" s="314">
        <f>ROUND(IFERROR('Data 3D '!CX69,"NA"),1)</f>
        <v>71.900000000000006</v>
      </c>
      <c r="BK20" s="314">
        <f>ROUND(IFERROR('Data 3D '!CY69,"NA"),1)</f>
        <v>73.400000000000006</v>
      </c>
      <c r="BL20" s="314">
        <f>ROUND(IFERROR('Data 3D '!CZ69,"NA"),1)</f>
        <v>72.599999999999994</v>
      </c>
      <c r="BM20" s="314">
        <f>ROUND(IFERROR('Data 3D '!DA69,"NA"),1)</f>
        <v>71.8</v>
      </c>
      <c r="BN20" s="314">
        <f>ROUND(IFERROR('Data 3D '!DB69,"NA"),1)</f>
        <v>74.3</v>
      </c>
      <c r="BO20" s="314">
        <f>ROUND(IFERROR('Data 3D '!DC69,"NA"),1)</f>
        <v>78.3</v>
      </c>
      <c r="BP20" s="314">
        <f>ROUND(IFERROR('Data 3D '!DD69,"NA"),1)</f>
        <v>74.599999999999994</v>
      </c>
      <c r="BQ20" s="314">
        <f>ROUND(IFERROR('Data 3D '!DE69,"NA"),1)</f>
        <v>60.7</v>
      </c>
      <c r="BR20" s="314">
        <f>ROUND(IFERROR('Data 3D '!DF69,"NA"),1)</f>
        <v>47.6</v>
      </c>
      <c r="BS20" s="314">
        <f>ROUND(IFERROR('Data 3D '!DG69,"NA"),1)</f>
        <v>67.099999999999994</v>
      </c>
      <c r="BT20" s="314">
        <f>ROUND(IFERROR('Data 3D '!DH69,"NA"),1)</f>
        <v>75.8</v>
      </c>
      <c r="BU20" s="314">
        <f>ROUND(IFERROR('Data 3D '!DI69,"NA"),1)</f>
        <v>75.099999999999994</v>
      </c>
      <c r="BV20" s="314">
        <f>ROUND(IFERROR('Data 3D '!DJ69,"NA"),1)</f>
        <v>74.5</v>
      </c>
      <c r="BW20" s="314">
        <f>ROUND(IFERROR('Data 3D '!DK69,"NA"),1)</f>
        <v>76.400000000000006</v>
      </c>
      <c r="BX20" s="314">
        <f>ROUND(IFERROR('Data 3D '!DL69,"NA"),1)</f>
        <v>74.2</v>
      </c>
      <c r="BY20" s="314">
        <f>ROUND(IFERROR('Data 3D '!DM69,"NA"),1)</f>
        <v>73.900000000000006</v>
      </c>
      <c r="BZ20" s="314">
        <f>ROUND(IFERROR('Data 3D '!DN69,"NA"),1)</f>
        <v>79.2</v>
      </c>
      <c r="CA20" s="314">
        <f>ROUND(IFERROR('Data 3D '!DO69,"NA"),1)</f>
        <v>76.5</v>
      </c>
      <c r="CB20" s="314">
        <f>ROUND(IFERROR('Data 3D '!DP69,"NA"),1)</f>
        <v>75.099999999999994</v>
      </c>
      <c r="CC20" s="314">
        <f>ROUND(IFERROR('Data 3D '!DQ69,"NA"),1)</f>
        <v>78.5</v>
      </c>
      <c r="CD20" s="314">
        <f>ROUND(IFERROR('Data 3D '!DR69,"NA"),1)</f>
        <v>81.8</v>
      </c>
      <c r="CE20" s="321">
        <v>323</v>
      </c>
      <c r="CF20" s="322" t="s">
        <v>85</v>
      </c>
      <c r="CG20" s="314">
        <f>ROUND(IFERROR('Data 3D '!DS69,"NA"),1)</f>
        <v>78</v>
      </c>
      <c r="CH20" s="314">
        <f>ROUND(IFERROR('Data 3D '!DT69,"NA"),1)</f>
        <v>68.3</v>
      </c>
      <c r="CI20" s="314">
        <f>ROUND(IFERROR('Data 3D '!DU69,"NA"),1)</f>
        <v>71.8</v>
      </c>
      <c r="CJ20" s="314">
        <f>ROUND(IFERROR('Data 3D '!DV69,"NA"),1)</f>
        <v>70.099999999999994</v>
      </c>
      <c r="CK20" s="314">
        <f>ROUND(IFERROR('Data 3D '!DW69,"NA"),1)</f>
        <v>70.099999999999994</v>
      </c>
      <c r="CL20" s="314">
        <f>ROUND(IFERROR('Data 3D '!DX69,"NA"),1)</f>
        <v>74.3</v>
      </c>
      <c r="CM20" s="314">
        <f>ROUND(IFERROR('Data 3D '!DY69,"NA"),1)</f>
        <v>75.099999999999994</v>
      </c>
      <c r="CN20" s="314">
        <f>ROUND(IFERROR('Data 3D '!DZ69,"NA"),1)</f>
        <v>77.5</v>
      </c>
      <c r="CO20" s="314">
        <f>ROUND(IFERROR('Data 3D '!EA69,"NA"),1)</f>
        <v>89.3</v>
      </c>
      <c r="CP20" s="314">
        <f>ROUND(IFERROR('Data 3D '!EB69,"NA"),1)</f>
        <v>93.7</v>
      </c>
      <c r="CQ20" s="314">
        <f>ROUND(IFERROR('Data 3D '!EC69,"NA"),1)</f>
        <v>92.7</v>
      </c>
      <c r="CR20" s="314">
        <f>ROUND(IFERROR('Data 3D '!ED69,"NA"),1)</f>
        <v>93.5</v>
      </c>
      <c r="CS20" s="314">
        <f>ROUND(IFERROR('Data 3D '!EE69,"NA"),1)</f>
        <v>93.9</v>
      </c>
      <c r="CT20" s="314">
        <f>ROUND(IFERROR('Data 3D '!EF69,"NA"),1)</f>
        <v>97.3</v>
      </c>
      <c r="CU20" s="314">
        <f>ROUND(IFERROR('Data 3D '!EG69,"NA"),1)</f>
        <v>95.3</v>
      </c>
      <c r="CV20" s="314">
        <f>ROUND(IFERROR('Data 3D '!EH69,"NA"),1)</f>
        <v>85.3</v>
      </c>
      <c r="CW20" s="314">
        <f>ROUND(IFERROR('Data 3D '!EI69,"NA"),1)</f>
        <v>83.4</v>
      </c>
      <c r="CX20" s="314">
        <f>ROUND(IFERROR('Data 3D '!EJ69,"NA"),1)</f>
        <v>82.2</v>
      </c>
      <c r="CY20" s="314">
        <f>ROUND(IFERROR('Data 3D '!EK69,"NA"),1)</f>
        <v>85</v>
      </c>
      <c r="CZ20" s="314">
        <f>ROUND(IFERROR('Data 3D '!EL69,"NA"),1)</f>
        <v>86.5</v>
      </c>
      <c r="DA20" s="314">
        <f>ROUND(IFERROR('Data 3D '!EM69,"NA"),1)</f>
        <v>97.9</v>
      </c>
      <c r="DB20" s="314">
        <f>ROUND(IFERROR('Data 3D '!EN69,"NA"),1)</f>
        <v>98.4</v>
      </c>
      <c r="DC20" s="314">
        <f>ROUND(IFERROR('Data 3D '!EO69,"NA"),1)</f>
        <v>99.3</v>
      </c>
      <c r="DD20" s="314">
        <f>ROUND(IFERROR('Data 3D '!EP69,"NA"),1)</f>
        <v>83.7</v>
      </c>
      <c r="DE20" s="314">
        <f>ROUND(IFERROR('Data 3D '!EQ69,"NA"),1)</f>
        <v>83.8</v>
      </c>
      <c r="DF20" s="314">
        <f>ROUND(IFERROR('Data 3D '!ER69,"NA"),1)</f>
        <v>95.2</v>
      </c>
      <c r="DG20" s="889"/>
      <c r="DH20" s="889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183" customFormat="1" ht="60" customHeight="1">
      <c r="A21" s="321"/>
      <c r="B21" s="320" t="s">
        <v>423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21"/>
      <c r="AB21" s="320" t="s">
        <v>423</v>
      </c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21"/>
      <c r="BD21" s="320" t="s">
        <v>423</v>
      </c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21"/>
      <c r="CF21" s="320" t="s">
        <v>423</v>
      </c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888"/>
      <c r="DH21" s="888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162" customFormat="1" ht="48" customHeight="1">
      <c r="A22" s="312">
        <v>324</v>
      </c>
      <c r="B22" s="319" t="s">
        <v>86</v>
      </c>
      <c r="C22" s="314">
        <f>ROUND(IFERROR('Data 3D '!AU70,"NA"),1)</f>
        <v>84.5</v>
      </c>
      <c r="D22" s="314">
        <f>ROUND(IFERROR('Data 3D '!AV70,"NA"),1)</f>
        <v>77.7</v>
      </c>
      <c r="E22" s="314">
        <f>ROUND(IFERROR('Data 3D '!AW70,"NA"),1)</f>
        <v>78.400000000000006</v>
      </c>
      <c r="F22" s="314">
        <f>ROUND(IFERROR('Data 3D '!AX70,"NA"),1)</f>
        <v>83.4</v>
      </c>
      <c r="G22" s="314">
        <f>ROUND(IFERROR('Data 3D '!AY70,"NA"),1)</f>
        <v>80.400000000000006</v>
      </c>
      <c r="H22" s="314">
        <f>ROUND(IFERROR('Data 3D '!AZ70,"NA"),1)</f>
        <v>79.2</v>
      </c>
      <c r="I22" s="314">
        <f>ROUND(IFERROR('Data 3D '!BA70,"NA"),1)</f>
        <v>84.4</v>
      </c>
      <c r="J22" s="314">
        <f>ROUND(IFERROR('Data 3D '!BB70,"NA"),1)</f>
        <v>80.099999999999994</v>
      </c>
      <c r="K22" s="314">
        <f>ROUND(IFERROR('Data 3D '!BC70,"NA"),1)</f>
        <v>83.8</v>
      </c>
      <c r="L22" s="314">
        <f>ROUND(IFERROR('Data 3D '!BD70,"NA"),1)</f>
        <v>86.4</v>
      </c>
      <c r="M22" s="314">
        <f>ROUND(IFERROR('Data 3D '!BE70,"NA"),1)</f>
        <v>88.3</v>
      </c>
      <c r="N22" s="314">
        <f>ROUND(IFERROR('Data 3D '!BF70,"NA"),1)</f>
        <v>86.2</v>
      </c>
      <c r="O22" s="314">
        <f>ROUND(IFERROR('Data 3D '!BG70,"NA"),1)</f>
        <v>77.900000000000006</v>
      </c>
      <c r="P22" s="314">
        <f>ROUND(IFERROR('Data 3D '!BH70,"NA"),1)</f>
        <v>79.3</v>
      </c>
      <c r="Q22" s="314">
        <f>ROUND(IFERROR('Data 3D '!BI70,"NA"),1)</f>
        <v>78.7</v>
      </c>
      <c r="R22" s="314">
        <f>ROUND(IFERROR('Data 3D '!BJ70,"NA"),1)</f>
        <v>73.099999999999994</v>
      </c>
      <c r="S22" s="314">
        <f>ROUND(IFERROR('Data 3D '!BK70,"NA"),1)</f>
        <v>71.2</v>
      </c>
      <c r="T22" s="314">
        <f>ROUND(IFERROR('Data 3D '!BL70,"NA"),1)</f>
        <v>82.2</v>
      </c>
      <c r="U22" s="314">
        <f>ROUND(IFERROR('Data 3D '!BM70,"NA"),1)</f>
        <v>77.5</v>
      </c>
      <c r="V22" s="314">
        <f>ROUND(IFERROR('Data 3D '!BN70,"NA"),1)</f>
        <v>81</v>
      </c>
      <c r="W22" s="314">
        <f>ROUND(IFERROR('Data 3D '!BO70,"NA"),1)</f>
        <v>75.099999999999994</v>
      </c>
      <c r="X22" s="314">
        <f>ROUND(IFERROR('Data 3D '!BP70,"NA"),1)</f>
        <v>84.5</v>
      </c>
      <c r="Y22" s="314">
        <f>ROUND(IFERROR('Data 3D '!BQ70,"NA"),1)</f>
        <v>77.5</v>
      </c>
      <c r="Z22" s="314">
        <f>ROUND(IFERROR('Data 3D '!BR70,"NA"),1)</f>
        <v>80.2</v>
      </c>
      <c r="AA22" s="312">
        <v>324</v>
      </c>
      <c r="AB22" s="319" t="s">
        <v>86</v>
      </c>
      <c r="AC22" s="314">
        <f>ROUND(IFERROR('Data 3D '!BS70,"NA"),1)</f>
        <v>75</v>
      </c>
      <c r="AD22" s="314">
        <f>ROUND(IFERROR('Data 3D '!BT70,"NA"),1)</f>
        <v>66.099999999999994</v>
      </c>
      <c r="AE22" s="314">
        <f>ROUND(IFERROR('Data 3D '!BU70,"NA"),1)</f>
        <v>67.7</v>
      </c>
      <c r="AF22" s="314">
        <f>ROUND(IFERROR('Data 3D '!BV70,"NA"),1)</f>
        <v>65.400000000000006</v>
      </c>
      <c r="AG22" s="314">
        <f>ROUND(IFERROR('Data 3D '!BW70,"NA"),1)</f>
        <v>67.3</v>
      </c>
      <c r="AH22" s="314">
        <f>ROUND(IFERROR('Data 3D '!BX70,"NA"),1)</f>
        <v>66.099999999999994</v>
      </c>
      <c r="AI22" s="314">
        <f>ROUND(IFERROR('Data 3D '!BY70,"NA"),1)</f>
        <v>67.3</v>
      </c>
      <c r="AJ22" s="314">
        <f>ROUND(IFERROR('Data 3D '!BZ70,"NA"),1)</f>
        <v>64.5</v>
      </c>
      <c r="AK22" s="314">
        <f>ROUND(IFERROR('Data 3D '!CA70,"NA"),1)</f>
        <v>52.9</v>
      </c>
      <c r="AL22" s="314">
        <f>ROUND(IFERROR('Data 3D '!CB70,"NA"),1)</f>
        <v>62.8</v>
      </c>
      <c r="AM22" s="314">
        <f>ROUND(IFERROR('Data 3D '!CC70,"NA"),1)</f>
        <v>56.7</v>
      </c>
      <c r="AN22" s="314">
        <f>ROUND(IFERROR('Data 3D '!CD70,"NA"),1)</f>
        <v>61.4</v>
      </c>
      <c r="AO22" s="314">
        <f>ROUND(IFERROR('Data 3D '!CE70,"NA"),1)</f>
        <v>64.099999999999994</v>
      </c>
      <c r="AP22" s="314">
        <f>ROUND(IFERROR('Data 3D '!CF70,"NA"),1)</f>
        <v>58.2</v>
      </c>
      <c r="AQ22" s="314">
        <f>ROUND(IFERROR('Data 3D '!CG70,"NA"),1)</f>
        <v>54.6</v>
      </c>
      <c r="AR22" s="314">
        <f>ROUND(IFERROR('Data 3D '!CH70,"NA"),1)</f>
        <v>67.7</v>
      </c>
      <c r="AS22" s="314">
        <f>ROUND(IFERROR('Data 3D '!CI70,"NA"),1)</f>
        <v>69.099999999999994</v>
      </c>
      <c r="AT22" s="314">
        <f>ROUND(IFERROR('Data 3D '!CJ70,"NA"),1)</f>
        <v>68</v>
      </c>
      <c r="AU22" s="314">
        <f>ROUND(IFERROR('Data 3D '!CK70,"NA"),1)</f>
        <v>72.400000000000006</v>
      </c>
      <c r="AV22" s="314">
        <f>ROUND(IFERROR('Data 3D '!CL70,"NA"),1)</f>
        <v>75.900000000000006</v>
      </c>
      <c r="AW22" s="314">
        <f>ROUND(IFERROR('Data 3D '!CM70,"NA"),1)</f>
        <v>75.099999999999994</v>
      </c>
      <c r="AX22" s="314">
        <f>ROUND(IFERROR('Data 3D '!CN70,"NA"),1)</f>
        <v>73.8</v>
      </c>
      <c r="AY22" s="314">
        <f>ROUND(IFERROR('Data 3D '!CO70,"NA"),1)</f>
        <v>89.7</v>
      </c>
      <c r="AZ22" s="314">
        <f>ROUND(IFERROR('Data 3D '!CP70,"NA"),1)</f>
        <v>70.5</v>
      </c>
      <c r="BA22" s="314">
        <f>ROUND(IFERROR('Data 3D '!CQ70,"NA"),1)</f>
        <v>67.5</v>
      </c>
      <c r="BB22" s="314">
        <f>ROUND(IFERROR('Data 3D '!CR70,"NA"),1)</f>
        <v>68.3</v>
      </c>
      <c r="BC22" s="312">
        <v>324</v>
      </c>
      <c r="BD22" s="319" t="s">
        <v>86</v>
      </c>
      <c r="BE22" s="314">
        <f>ROUND(IFERROR('Data 3D '!CS70,"NA"),1)</f>
        <v>73.7</v>
      </c>
      <c r="BF22" s="314">
        <f>ROUND(IFERROR('Data 3D '!CT70,"NA"),1)</f>
        <v>69.599999999999994</v>
      </c>
      <c r="BG22" s="314">
        <f>ROUND(IFERROR('Data 3D '!CU70,"NA"),1)</f>
        <v>82.2</v>
      </c>
      <c r="BH22" s="314">
        <f>ROUND(IFERROR('Data 3D '!CV70,"NA"),1)</f>
        <v>75.599999999999994</v>
      </c>
      <c r="BI22" s="314">
        <f>ROUND(IFERROR('Data 3D '!CW70,"NA"),1)</f>
        <v>82.5</v>
      </c>
      <c r="BJ22" s="314">
        <f>ROUND(IFERROR('Data 3D '!CX70,"NA"),1)</f>
        <v>80.5</v>
      </c>
      <c r="BK22" s="314">
        <f>ROUND(IFERROR('Data 3D '!CY70,"NA"),1)</f>
        <v>75</v>
      </c>
      <c r="BL22" s="314">
        <f>ROUND(IFERROR('Data 3D '!CZ70,"NA"),1)</f>
        <v>61.9</v>
      </c>
      <c r="BM22" s="314">
        <f>ROUND(IFERROR('Data 3D '!DA70,"NA"),1)</f>
        <v>72.2</v>
      </c>
      <c r="BN22" s="314">
        <f>ROUND(IFERROR('Data 3D '!DB70,"NA"),1)</f>
        <v>66.099999999999994</v>
      </c>
      <c r="BO22" s="314">
        <f>ROUND(IFERROR('Data 3D '!DC70,"NA"),1)</f>
        <v>84.4</v>
      </c>
      <c r="BP22" s="314">
        <f>ROUND(IFERROR('Data 3D '!DD70,"NA"),1)</f>
        <v>78.099999999999994</v>
      </c>
      <c r="BQ22" s="314">
        <f>ROUND(IFERROR('Data 3D '!DE70,"NA"),1)</f>
        <v>51.4</v>
      </c>
      <c r="BR22" s="314">
        <f>ROUND(IFERROR('Data 3D '!DF70,"NA"),1)</f>
        <v>60</v>
      </c>
      <c r="BS22" s="314">
        <f>ROUND(IFERROR('Data 3D '!DG70,"NA"),1)</f>
        <v>66.900000000000006</v>
      </c>
      <c r="BT22" s="314">
        <f>ROUND(IFERROR('Data 3D '!DH70,"NA"),1)</f>
        <v>80.2</v>
      </c>
      <c r="BU22" s="314">
        <f>ROUND(IFERROR('Data 3D '!DI70,"NA"),1)</f>
        <v>82.5</v>
      </c>
      <c r="BV22" s="314">
        <f>ROUND(IFERROR('Data 3D '!DJ70,"NA"),1)</f>
        <v>86.5</v>
      </c>
      <c r="BW22" s="314">
        <f>ROUND(IFERROR('Data 3D '!DK70,"NA"),1)</f>
        <v>86.1</v>
      </c>
      <c r="BX22" s="314">
        <f>ROUND(IFERROR('Data 3D '!DL70,"NA"),1)</f>
        <v>78.099999999999994</v>
      </c>
      <c r="BY22" s="314">
        <f>ROUND(IFERROR('Data 3D '!DM70,"NA"),1)</f>
        <v>72.2</v>
      </c>
      <c r="BZ22" s="314">
        <f>ROUND(IFERROR('Data 3D '!DN70,"NA"),1)</f>
        <v>64.400000000000006</v>
      </c>
      <c r="CA22" s="314">
        <f>ROUND(IFERROR('Data 3D '!DO70,"NA"),1)</f>
        <v>61.6</v>
      </c>
      <c r="CB22" s="314">
        <f>ROUND(IFERROR('Data 3D '!DP70,"NA"),1)</f>
        <v>62.1</v>
      </c>
      <c r="CC22" s="314">
        <f>ROUND(IFERROR('Data 3D '!DQ70,"NA"),1)</f>
        <v>69.099999999999994</v>
      </c>
      <c r="CD22" s="314">
        <f>ROUND(IFERROR('Data 3D '!DR70,"NA"),1)</f>
        <v>60.8</v>
      </c>
      <c r="CE22" s="312">
        <v>324</v>
      </c>
      <c r="CF22" s="319" t="s">
        <v>86</v>
      </c>
      <c r="CG22" s="314">
        <f>ROUND(IFERROR('Data 3D '!DS70,"NA"),1)</f>
        <v>59.4</v>
      </c>
      <c r="CH22" s="314">
        <f>ROUND(IFERROR('Data 3D '!DT70,"NA"),1)</f>
        <v>27</v>
      </c>
      <c r="CI22" s="314">
        <f>ROUND(IFERROR('Data 3D '!DU70,"NA"),1)</f>
        <v>42.1</v>
      </c>
      <c r="CJ22" s="314">
        <f>ROUND(IFERROR('Data 3D '!DV70,"NA"),1)</f>
        <v>45.5</v>
      </c>
      <c r="CK22" s="314">
        <f>ROUND(IFERROR('Data 3D '!DW70,"NA"),1)</f>
        <v>61.5</v>
      </c>
      <c r="CL22" s="314">
        <f>ROUND(IFERROR('Data 3D '!DX70,"NA"),1)</f>
        <v>72.8</v>
      </c>
      <c r="CM22" s="314">
        <f>ROUND(IFERROR('Data 3D '!DY70,"NA"),1)</f>
        <v>71.5</v>
      </c>
      <c r="CN22" s="314">
        <f>ROUND(IFERROR('Data 3D '!DZ70,"NA"),1)</f>
        <v>56.6</v>
      </c>
      <c r="CO22" s="314">
        <f>ROUND(IFERROR('Data 3D '!EA70,"NA"),1)</f>
        <v>75.5</v>
      </c>
      <c r="CP22" s="314">
        <f>ROUND(IFERROR('Data 3D '!EB70,"NA"),1)</f>
        <v>78.900000000000006</v>
      </c>
      <c r="CQ22" s="314">
        <f>ROUND(IFERROR('Data 3D '!EC70,"NA"),1)</f>
        <v>72.7</v>
      </c>
      <c r="CR22" s="314">
        <f>ROUND(IFERROR('Data 3D '!ED70,"NA"),1)</f>
        <v>74.3</v>
      </c>
      <c r="CS22" s="314">
        <f>ROUND(IFERROR('Data 3D '!EE70,"NA"),1)</f>
        <v>77.8</v>
      </c>
      <c r="CT22" s="314">
        <f>ROUND(IFERROR('Data 3D '!EF70,"NA"),1)</f>
        <v>77.599999999999994</v>
      </c>
      <c r="CU22" s="314">
        <f>ROUND(IFERROR('Data 3D '!EG70,"NA"),1)</f>
        <v>79.7</v>
      </c>
      <c r="CV22" s="314">
        <f>ROUND(IFERROR('Data 3D '!EH70,"NA"),1)</f>
        <v>79.5</v>
      </c>
      <c r="CW22" s="314">
        <f>ROUND(IFERROR('Data 3D '!EI70,"NA"),1)</f>
        <v>81.599999999999994</v>
      </c>
      <c r="CX22" s="314">
        <f>ROUND(IFERROR('Data 3D '!EJ70,"NA"),1)</f>
        <v>66</v>
      </c>
      <c r="CY22" s="314">
        <f>ROUND(IFERROR('Data 3D '!EK70,"NA"),1)</f>
        <v>75.900000000000006</v>
      </c>
      <c r="CZ22" s="314">
        <f>ROUND(IFERROR('Data 3D '!EL70,"NA"),1)</f>
        <v>67</v>
      </c>
      <c r="DA22" s="314">
        <f>ROUND(IFERROR('Data 3D '!EM70,"NA"),1)</f>
        <v>74.2</v>
      </c>
      <c r="DB22" s="314">
        <f>ROUND(IFERROR('Data 3D '!EN70,"NA"),1)</f>
        <v>77.400000000000006</v>
      </c>
      <c r="DC22" s="314">
        <f>ROUND(IFERROR('Data 3D '!EO70,"NA"),1)</f>
        <v>81.400000000000006</v>
      </c>
      <c r="DD22" s="314">
        <f>ROUND(IFERROR('Data 3D '!EP70,"NA"),1)</f>
        <v>73.7</v>
      </c>
      <c r="DE22" s="314">
        <f>ROUND(IFERROR('Data 3D '!EQ70,"NA"),1)</f>
        <v>82.5</v>
      </c>
      <c r="DF22" s="314">
        <f>ROUND(IFERROR('Data 3D '!ER70,"NA"),1)</f>
        <v>72.599999999999994</v>
      </c>
      <c r="DG22" s="888"/>
      <c r="DH22" s="88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162" customFormat="1" ht="60" customHeight="1">
      <c r="A23" s="312"/>
      <c r="B23" s="323" t="s">
        <v>424</v>
      </c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2"/>
      <c r="AB23" s="323" t="s">
        <v>424</v>
      </c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2"/>
      <c r="BD23" s="323" t="s">
        <v>424</v>
      </c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2"/>
      <c r="CF23" s="323" t="s">
        <v>424</v>
      </c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889"/>
      <c r="DH23" s="88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183" customFormat="1" ht="125.1" customHeight="1">
      <c r="A24" s="312" t="s">
        <v>383</v>
      </c>
      <c r="B24" s="319" t="s">
        <v>476</v>
      </c>
      <c r="C24" s="314">
        <f>ROUND(IFERROR('Data 3D '!AU87,"NA"),1)</f>
        <v>73.8</v>
      </c>
      <c r="D24" s="314">
        <f>ROUND(IFERROR('Data 3D '!AV87,"NA"),1)</f>
        <v>77.7</v>
      </c>
      <c r="E24" s="314">
        <f>ROUND(IFERROR('Data 3D '!AW87,"NA"),1)</f>
        <v>68.5</v>
      </c>
      <c r="F24" s="314">
        <f>ROUND(IFERROR('Data 3D '!AX87,"NA"),1)</f>
        <v>68</v>
      </c>
      <c r="G24" s="314">
        <f>ROUND(IFERROR('Data 3D '!AY87,"NA"),1)</f>
        <v>68.2</v>
      </c>
      <c r="H24" s="314">
        <f>ROUND(IFERROR('Data 3D '!AZ87,"NA"),1)</f>
        <v>73.5</v>
      </c>
      <c r="I24" s="314">
        <f>ROUND(IFERROR('Data 3D '!BA87,"NA"),1)</f>
        <v>73.8</v>
      </c>
      <c r="J24" s="314">
        <f>ROUND(IFERROR('Data 3D '!BB87,"NA"),1)</f>
        <v>74.3</v>
      </c>
      <c r="K24" s="314">
        <f>ROUND(IFERROR('Data 3D '!BC87,"NA"),1)</f>
        <v>73.2</v>
      </c>
      <c r="L24" s="314">
        <f>ROUND(IFERROR('Data 3D '!BD87,"NA"),1)</f>
        <v>74.7</v>
      </c>
      <c r="M24" s="314">
        <f>ROUND(IFERROR('Data 3D '!BE87,"NA"),1)</f>
        <v>75</v>
      </c>
      <c r="N24" s="314">
        <f>ROUND(IFERROR('Data 3D '!BF87,"NA"),1)</f>
        <v>73.7</v>
      </c>
      <c r="O24" s="314">
        <f>ROUND(IFERROR('Data 3D '!BG87,"NA"),1)</f>
        <v>78</v>
      </c>
      <c r="P24" s="314">
        <f>ROUND(IFERROR('Data 3D '!BH87,"NA"),1)</f>
        <v>75.599999999999994</v>
      </c>
      <c r="Q24" s="314">
        <f>ROUND(IFERROR('Data 3D '!BI87,"NA"),1)</f>
        <v>78</v>
      </c>
      <c r="R24" s="314">
        <f>ROUND(IFERROR('Data 3D '!BJ87,"NA"),1)</f>
        <v>74.599999999999994</v>
      </c>
      <c r="S24" s="314">
        <f>ROUND(IFERROR('Data 3D '!BK87,"NA"),1)</f>
        <v>75.599999999999994</v>
      </c>
      <c r="T24" s="314">
        <f>ROUND(IFERROR('Data 3D '!BL87,"NA"),1)</f>
        <v>77.599999999999994</v>
      </c>
      <c r="U24" s="314">
        <f>ROUND(IFERROR('Data 3D '!BM87,"NA"),1)</f>
        <v>77.900000000000006</v>
      </c>
      <c r="V24" s="314">
        <f>ROUND(IFERROR('Data 3D '!BN87,"NA"),1)</f>
        <v>78.400000000000006</v>
      </c>
      <c r="W24" s="314">
        <f>ROUND(IFERROR('Data 3D '!BO87,"NA"),1)</f>
        <v>77.7</v>
      </c>
      <c r="X24" s="314">
        <f>ROUND(IFERROR('Data 3D '!BP87,"NA"),1)</f>
        <v>78.599999999999994</v>
      </c>
      <c r="Y24" s="314">
        <f>ROUND(IFERROR('Data 3D '!BQ87,"NA"),1)</f>
        <v>78</v>
      </c>
      <c r="Z24" s="314">
        <f>ROUND(IFERROR('Data 3D '!BR87,"NA"),1)</f>
        <v>78.900000000000006</v>
      </c>
      <c r="AA24" s="312" t="s">
        <v>383</v>
      </c>
      <c r="AB24" s="319" t="s">
        <v>476</v>
      </c>
      <c r="AC24" s="314">
        <f>ROUND(IFERROR('Data 3D '!BS87,"NA"),1)</f>
        <v>77.400000000000006</v>
      </c>
      <c r="AD24" s="314">
        <f>ROUND(IFERROR('Data 3D '!BT87,"NA"),1)</f>
        <v>83</v>
      </c>
      <c r="AE24" s="314">
        <f>ROUND(IFERROR('Data 3D '!BU87,"NA"),1)</f>
        <v>80.8</v>
      </c>
      <c r="AF24" s="314">
        <f>ROUND(IFERROR('Data 3D '!BV87,"NA"),1)</f>
        <v>76.599999999999994</v>
      </c>
      <c r="AG24" s="314">
        <f>ROUND(IFERROR('Data 3D '!BW87,"NA"),1)</f>
        <v>82.9</v>
      </c>
      <c r="AH24" s="314">
        <f>ROUND(IFERROR('Data 3D '!BX87,"NA"),1)</f>
        <v>82</v>
      </c>
      <c r="AI24" s="314">
        <f>ROUND(IFERROR('Data 3D '!BY87,"NA"),1)</f>
        <v>84.3</v>
      </c>
      <c r="AJ24" s="314">
        <f>ROUND(IFERROR('Data 3D '!BZ87,"NA"),1)</f>
        <v>83.5</v>
      </c>
      <c r="AK24" s="314">
        <f>ROUND(IFERROR('Data 3D '!CA87,"NA"),1)</f>
        <v>81.599999999999994</v>
      </c>
      <c r="AL24" s="314">
        <f>ROUND(IFERROR('Data 3D '!CB87,"NA"),1)</f>
        <v>83.1</v>
      </c>
      <c r="AM24" s="314">
        <f>ROUND(IFERROR('Data 3D '!CC87,"NA"),1)</f>
        <v>84.6</v>
      </c>
      <c r="AN24" s="314">
        <f>ROUND(IFERROR('Data 3D '!CD87,"NA"),1)</f>
        <v>75.8</v>
      </c>
      <c r="AO24" s="314">
        <f>ROUND(IFERROR('Data 3D '!CE87,"NA"),1)</f>
        <v>81.3</v>
      </c>
      <c r="AP24" s="314">
        <f>ROUND(IFERROR('Data 3D '!CF87,"NA"),1)</f>
        <v>82.9</v>
      </c>
      <c r="AQ24" s="314">
        <f>ROUND(IFERROR('Data 3D '!CG87,"NA"),1)</f>
        <v>81.2</v>
      </c>
      <c r="AR24" s="314">
        <f>ROUND(IFERROR('Data 3D '!CH87,"NA"),1)</f>
        <v>74.3</v>
      </c>
      <c r="AS24" s="314">
        <f>ROUND(IFERROR('Data 3D '!CI87,"NA"),1)</f>
        <v>71.8</v>
      </c>
      <c r="AT24" s="314">
        <f>ROUND(IFERROR('Data 3D '!CJ87,"NA"),1)</f>
        <v>74.900000000000006</v>
      </c>
      <c r="AU24" s="314">
        <f>ROUND(IFERROR('Data 3D '!CK87,"NA"),1)</f>
        <v>76.5</v>
      </c>
      <c r="AV24" s="314">
        <f>ROUND(IFERROR('Data 3D '!CL87,"NA"),1)</f>
        <v>75.5</v>
      </c>
      <c r="AW24" s="314">
        <f>ROUND(IFERROR('Data 3D '!CM87,"NA"),1)</f>
        <v>76.599999999999994</v>
      </c>
      <c r="AX24" s="314">
        <f>ROUND(IFERROR('Data 3D '!CN87,"NA"),1)</f>
        <v>76.3</v>
      </c>
      <c r="AY24" s="314">
        <f>ROUND(IFERROR('Data 3D '!CO87,"NA"),1)</f>
        <v>73.599999999999994</v>
      </c>
      <c r="AZ24" s="314">
        <f>ROUND(IFERROR('Data 3D '!CP87,"NA"),1)</f>
        <v>74.5</v>
      </c>
      <c r="BA24" s="314">
        <f>ROUND(IFERROR('Data 3D '!CQ87,"NA"),1)</f>
        <v>66.900000000000006</v>
      </c>
      <c r="BB24" s="314">
        <f>ROUND(IFERROR('Data 3D '!CR87,"NA"),1)</f>
        <v>70.400000000000006</v>
      </c>
      <c r="BC24" s="312" t="s">
        <v>383</v>
      </c>
      <c r="BD24" s="319" t="s">
        <v>476</v>
      </c>
      <c r="BE24" s="314">
        <f>ROUND(IFERROR('Data 3D '!CS87,"NA"),1)</f>
        <v>69.5</v>
      </c>
      <c r="BF24" s="314">
        <f>ROUND(IFERROR('Data 3D '!CT87,"NA"),1)</f>
        <v>68</v>
      </c>
      <c r="BG24" s="314">
        <f>ROUND(IFERROR('Data 3D '!CU87,"NA"),1)</f>
        <v>69.900000000000006</v>
      </c>
      <c r="BH24" s="314">
        <f>ROUND(IFERROR('Data 3D '!CV87,"NA"),1)</f>
        <v>70</v>
      </c>
      <c r="BI24" s="314">
        <f>ROUND(IFERROR('Data 3D '!CW87,"NA"),1)</f>
        <v>71.7</v>
      </c>
      <c r="BJ24" s="314">
        <f>ROUND(IFERROR('Data 3D '!CX87,"NA"),1)</f>
        <v>70.3</v>
      </c>
      <c r="BK24" s="314">
        <f>ROUND(IFERROR('Data 3D '!CY87,"NA"),1)</f>
        <v>71.400000000000006</v>
      </c>
      <c r="BL24" s="314">
        <f>ROUND(IFERROR('Data 3D '!CZ87,"NA"),1)</f>
        <v>69.7</v>
      </c>
      <c r="BM24" s="314">
        <f>ROUND(IFERROR('Data 3D '!DA87,"NA"),1)</f>
        <v>77.099999999999994</v>
      </c>
      <c r="BN24" s="314">
        <f>ROUND(IFERROR('Data 3D '!DB87,"NA"),1)</f>
        <v>70.400000000000006</v>
      </c>
      <c r="BO24" s="314">
        <f>ROUND(IFERROR('Data 3D '!DC87,"NA"),1)</f>
        <v>72.7</v>
      </c>
      <c r="BP24" s="314">
        <f>ROUND(IFERROR('Data 3D '!DD87,"NA"),1)</f>
        <v>70.8</v>
      </c>
      <c r="BQ24" s="314">
        <f>ROUND(IFERROR('Data 3D '!DE87,"NA"),1)</f>
        <v>68</v>
      </c>
      <c r="BR24" s="314">
        <f>ROUND(IFERROR('Data 3D '!DF87,"NA"),1)</f>
        <v>56.7</v>
      </c>
      <c r="BS24" s="314">
        <f>ROUND(IFERROR('Data 3D '!DG87,"NA"),1)</f>
        <v>66</v>
      </c>
      <c r="BT24" s="314">
        <f>ROUND(IFERROR('Data 3D '!DH87,"NA"),1)</f>
        <v>75.7</v>
      </c>
      <c r="BU24" s="314">
        <f>ROUND(IFERROR('Data 3D '!DI87,"NA"),1)</f>
        <v>70.900000000000006</v>
      </c>
      <c r="BV24" s="314">
        <f>ROUND(IFERROR('Data 3D '!DJ87,"NA"),1)</f>
        <v>74.400000000000006</v>
      </c>
      <c r="BW24" s="314">
        <f>ROUND(IFERROR('Data 3D '!DK87,"NA"),1)</f>
        <v>74.599999999999994</v>
      </c>
      <c r="BX24" s="314">
        <f>ROUND(IFERROR('Data 3D '!DL87,"NA"),1)</f>
        <v>73.5</v>
      </c>
      <c r="BY24" s="314">
        <f>ROUND(IFERROR('Data 3D '!DM87,"NA"),1)</f>
        <v>71.7</v>
      </c>
      <c r="BZ24" s="314">
        <f>ROUND(IFERROR('Data 3D '!DN87,"NA"),1)</f>
        <v>71.5</v>
      </c>
      <c r="CA24" s="314">
        <f>ROUND(IFERROR('Data 3D '!DO87,"NA"),1)</f>
        <v>78.400000000000006</v>
      </c>
      <c r="CB24" s="314">
        <f>ROUND(IFERROR('Data 3D '!DP87,"NA"),1)</f>
        <v>72.099999999999994</v>
      </c>
      <c r="CC24" s="314">
        <f>ROUND(IFERROR('Data 3D '!DQ87,"NA"),1)</f>
        <v>70.5</v>
      </c>
      <c r="CD24" s="314">
        <f>ROUND(IFERROR('Data 3D '!DR87,"NA"),1)</f>
        <v>72</v>
      </c>
      <c r="CE24" s="312" t="s">
        <v>383</v>
      </c>
      <c r="CF24" s="319" t="s">
        <v>476</v>
      </c>
      <c r="CG24" s="314">
        <f>ROUND(IFERROR('Data 3D '!DS87,"NA"),1)</f>
        <v>70.7</v>
      </c>
      <c r="CH24" s="314">
        <f>ROUND(IFERROR('Data 3D '!DT87,"NA"),1)</f>
        <v>67.7</v>
      </c>
      <c r="CI24" s="314">
        <f>ROUND(IFERROR('Data 3D '!DU87,"NA"),1)</f>
        <v>62.6</v>
      </c>
      <c r="CJ24" s="314">
        <f>ROUND(IFERROR('Data 3D '!DV87,"NA"),1)</f>
        <v>67.7</v>
      </c>
      <c r="CK24" s="314">
        <f>ROUND(IFERROR('Data 3D '!DW87,"NA"),1)</f>
        <v>70.400000000000006</v>
      </c>
      <c r="CL24" s="314">
        <f>ROUND(IFERROR('Data 3D '!DX87,"NA"),1)</f>
        <v>72.5</v>
      </c>
      <c r="CM24" s="314">
        <f>ROUND(IFERROR('Data 3D '!DY87,"NA"),1)</f>
        <v>71.5</v>
      </c>
      <c r="CN24" s="314">
        <f>ROUND(IFERROR('Data 3D '!DZ87,"NA"),1)</f>
        <v>73.5</v>
      </c>
      <c r="CO24" s="314">
        <f>ROUND(IFERROR('Data 3D '!EA87,"NA"),1)</f>
        <v>81.8</v>
      </c>
      <c r="CP24" s="314">
        <f>ROUND(IFERROR('Data 3D '!EB87,"NA"),1)</f>
        <v>82.4</v>
      </c>
      <c r="CQ24" s="314">
        <f>ROUND(IFERROR('Data 3D '!EC87,"NA"),1)</f>
        <v>85.1</v>
      </c>
      <c r="CR24" s="314">
        <f>ROUND(IFERROR('Data 3D '!ED87,"NA"),1)</f>
        <v>71.2</v>
      </c>
      <c r="CS24" s="314">
        <f>ROUND(IFERROR('Data 3D '!EE87,"NA"),1)</f>
        <v>84.9</v>
      </c>
      <c r="CT24" s="314">
        <f>ROUND(IFERROR('Data 3D '!EF87,"NA"),1)</f>
        <v>84.6</v>
      </c>
      <c r="CU24" s="314">
        <f>ROUND(IFERROR('Data 3D '!EG87,"NA"),1)</f>
        <v>77.8</v>
      </c>
      <c r="CV24" s="314">
        <f>ROUND(IFERROR('Data 3D '!EH87,"NA"),1)</f>
        <v>80.8</v>
      </c>
      <c r="CW24" s="314">
        <f>ROUND(IFERROR('Data 3D '!EI87,"NA"),1)</f>
        <v>79.099999999999994</v>
      </c>
      <c r="CX24" s="314">
        <f>ROUND(IFERROR('Data 3D '!EJ87,"NA"),1)</f>
        <v>68.099999999999994</v>
      </c>
      <c r="CY24" s="314">
        <f>ROUND(IFERROR('Data 3D '!EK87,"NA"),1)</f>
        <v>80.2</v>
      </c>
      <c r="CZ24" s="314">
        <f>ROUND(IFERROR('Data 3D '!EL87,"NA"),1)</f>
        <v>70.7</v>
      </c>
      <c r="DA24" s="314">
        <f>ROUND(IFERROR('Data 3D '!EM87,"NA"),1)</f>
        <v>82.7</v>
      </c>
      <c r="DB24" s="314">
        <f>ROUND(IFERROR('Data 3D '!EN87,"NA"),1)</f>
        <v>82.5</v>
      </c>
      <c r="DC24" s="314">
        <f>ROUND(IFERROR('Data 3D '!EO87,"NA"),1)</f>
        <v>85.9</v>
      </c>
      <c r="DD24" s="314">
        <f>ROUND(IFERROR('Data 3D '!EP87,"NA"),1)</f>
        <v>72.2</v>
      </c>
      <c r="DE24" s="314">
        <f>ROUND(IFERROR('Data 3D '!EQ87,"NA"),1)</f>
        <v>72.3</v>
      </c>
      <c r="DF24" s="314">
        <f>ROUND(IFERROR('Data 3D '!ER87,"NA"),1)</f>
        <v>81.2</v>
      </c>
      <c r="DG24" s="888"/>
      <c r="DH24" s="888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856" customFormat="1" ht="135" customHeight="1" thickBot="1">
      <c r="A25" s="324"/>
      <c r="B25" s="863" t="s">
        <v>425</v>
      </c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4"/>
      <c r="AB25" s="863" t="s">
        <v>425</v>
      </c>
      <c r="AC25" s="325"/>
      <c r="AD25" s="325"/>
      <c r="AE25" s="329"/>
      <c r="AF25" s="329"/>
      <c r="AG25" s="329"/>
      <c r="AH25" s="329"/>
      <c r="AI25" s="329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4"/>
      <c r="BD25" s="863" t="s">
        <v>425</v>
      </c>
      <c r="BE25" s="325"/>
      <c r="BF25" s="325"/>
      <c r="BG25" s="325"/>
      <c r="BH25" s="325"/>
      <c r="BI25" s="325"/>
      <c r="BJ25" s="325"/>
      <c r="BK25" s="325"/>
      <c r="BL25" s="325"/>
      <c r="BM25" s="325"/>
      <c r="BN25" s="325"/>
      <c r="BO25" s="325"/>
      <c r="BP25" s="325"/>
      <c r="BQ25" s="325"/>
      <c r="BR25" s="325"/>
      <c r="BS25" s="325"/>
      <c r="BT25" s="325"/>
      <c r="BU25" s="325"/>
      <c r="BV25" s="325"/>
      <c r="BW25" s="325"/>
      <c r="BX25" s="325"/>
      <c r="BY25" s="325"/>
      <c r="BZ25" s="325"/>
      <c r="CA25" s="325"/>
      <c r="CB25" s="325"/>
      <c r="CC25" s="325"/>
      <c r="CD25" s="325"/>
      <c r="CE25" s="324"/>
      <c r="CF25" s="863" t="s">
        <v>425</v>
      </c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888"/>
      <c r="DH25" s="888"/>
      <c r="DI25" s="860"/>
      <c r="DJ25" s="860"/>
      <c r="DK25" s="860"/>
      <c r="DL25" s="860"/>
      <c r="DM25" s="860"/>
      <c r="DN25" s="860"/>
      <c r="DO25" s="860"/>
      <c r="DP25" s="860"/>
      <c r="DQ25" s="860"/>
    </row>
    <row r="26" spans="1:121" s="865" customFormat="1" ht="80.099999999999994" customHeight="1" thickBot="1">
      <c r="A26" s="326"/>
      <c r="B26" s="327" t="s">
        <v>362</v>
      </c>
      <c r="C26" s="328">
        <f>ROUND(IFERROR('Data 3D '!AU75,"NA"),1)</f>
        <v>80.7</v>
      </c>
      <c r="D26" s="328">
        <f>ROUND(IFERROR('Data 3D '!AV75,"NA"),1)</f>
        <v>79.2</v>
      </c>
      <c r="E26" s="328">
        <f>ROUND(IFERROR('Data 3D '!AW75,"NA"),1)</f>
        <v>80.900000000000006</v>
      </c>
      <c r="F26" s="328">
        <f>ROUND(IFERROR('Data 3D '!AX75,"NA"),1)</f>
        <v>79.5</v>
      </c>
      <c r="G26" s="328">
        <f>ROUND(IFERROR('Data 3D '!AY75,"NA"),1)</f>
        <v>80.099999999999994</v>
      </c>
      <c r="H26" s="328">
        <f>ROUND(IFERROR('Data 3D '!AZ75,"NA"),1)</f>
        <v>80.2</v>
      </c>
      <c r="I26" s="328">
        <f>ROUND(IFERROR('Data 3D '!BA75,"NA"),1)</f>
        <v>80.3</v>
      </c>
      <c r="J26" s="328">
        <f>ROUND(IFERROR('Data 3D '!BB75,"NA"),1)</f>
        <v>79.099999999999994</v>
      </c>
      <c r="K26" s="328">
        <f>ROUND(IFERROR('Data 3D '!BC75,"NA"),1)</f>
        <v>81.099999999999994</v>
      </c>
      <c r="L26" s="328">
        <f>ROUND(IFERROR('Data 3D '!BD75,"NA"),1)</f>
        <v>82.3</v>
      </c>
      <c r="M26" s="328">
        <f>ROUND(IFERROR('Data 3D '!BE75,"NA"),1)</f>
        <v>78.599999999999994</v>
      </c>
      <c r="N26" s="328">
        <f>ROUND(IFERROR('Data 3D '!BF75,"NA"),1)</f>
        <v>79.599999999999994</v>
      </c>
      <c r="O26" s="328">
        <f>ROUND(IFERROR('Data 3D '!BG75,"NA"),1)</f>
        <v>80.5</v>
      </c>
      <c r="P26" s="328">
        <f>ROUND(IFERROR('Data 3D '!BH75,"NA"),1)</f>
        <v>78.7</v>
      </c>
      <c r="Q26" s="328">
        <f>ROUND(IFERROR('Data 3D '!BI75,"NA"),1)</f>
        <v>81.7</v>
      </c>
      <c r="R26" s="328">
        <f>ROUND(IFERROR('Data 3D '!BJ75,"NA"),1)</f>
        <v>79.099999999999994</v>
      </c>
      <c r="S26" s="328">
        <f>ROUND(IFERROR('Data 3D '!BK75,"NA"),1)</f>
        <v>80</v>
      </c>
      <c r="T26" s="328">
        <f>ROUND(IFERROR('Data 3D '!BL75,"NA"),1)</f>
        <v>80.8</v>
      </c>
      <c r="U26" s="328">
        <f>ROUND(IFERROR('Data 3D '!BM75,"NA"),1)</f>
        <v>77.900000000000006</v>
      </c>
      <c r="V26" s="328">
        <f>ROUND(IFERROR('Data 3D '!BN75,"NA"),1)</f>
        <v>79.400000000000006</v>
      </c>
      <c r="W26" s="328">
        <f>ROUND(IFERROR('Data 3D '!BO75,"NA"),1)</f>
        <v>80.3</v>
      </c>
      <c r="X26" s="328">
        <f>ROUND(IFERROR('Data 3D '!BP75,"NA"),1)</f>
        <v>81</v>
      </c>
      <c r="Y26" s="328">
        <f>ROUND(IFERROR('Data 3D '!BQ75,"NA"),1)</f>
        <v>81.2</v>
      </c>
      <c r="Z26" s="328">
        <f>ROUND(IFERROR('Data 3D '!BR75,"NA"),1)</f>
        <v>81.599999999999994</v>
      </c>
      <c r="AA26" s="326"/>
      <c r="AB26" s="327" t="s">
        <v>362</v>
      </c>
      <c r="AC26" s="328">
        <f>ROUND(IFERROR('Data 3D '!BS75,"NA"),1)</f>
        <v>79.400000000000006</v>
      </c>
      <c r="AD26" s="328">
        <f>ROUND(IFERROR('Data 3D '!BT75,"NA"),1)</f>
        <v>78.5</v>
      </c>
      <c r="AE26" s="328">
        <f>ROUND(IFERROR('Data 3D '!BU75,"NA"),1)</f>
        <v>79.3</v>
      </c>
      <c r="AF26" s="328">
        <f>ROUND(IFERROR('Data 3D '!BV75,"NA"),1)</f>
        <v>76.3</v>
      </c>
      <c r="AG26" s="328">
        <f>ROUND(IFERROR('Data 3D '!BW75,"NA"),1)</f>
        <v>78</v>
      </c>
      <c r="AH26" s="328">
        <f>ROUND(IFERROR('Data 3D '!BX75,"NA"),1)</f>
        <v>78.7</v>
      </c>
      <c r="AI26" s="328">
        <f>ROUND(IFERROR('Data 3D '!BY75,"NA"),1)</f>
        <v>80.099999999999994</v>
      </c>
      <c r="AJ26" s="328">
        <f>ROUND(IFERROR('Data 3D '!BZ75,"NA"),1)</f>
        <v>80.3</v>
      </c>
      <c r="AK26" s="328">
        <f>ROUND(IFERROR('Data 3D '!CA75,"NA"),1)</f>
        <v>79.8</v>
      </c>
      <c r="AL26" s="328">
        <f>ROUND(IFERROR('Data 3D '!CB75,"NA"),1)</f>
        <v>79.7</v>
      </c>
      <c r="AM26" s="328">
        <f>ROUND(IFERROR('Data 3D '!CC75,"NA"),1)</f>
        <v>80.400000000000006</v>
      </c>
      <c r="AN26" s="328">
        <f>ROUND(IFERROR('Data 3D '!CD75,"NA"),1)</f>
        <v>79.900000000000006</v>
      </c>
      <c r="AO26" s="328">
        <f>ROUND(IFERROR('Data 3D '!CE75,"NA"),1)</f>
        <v>80.2</v>
      </c>
      <c r="AP26" s="328">
        <f>ROUND(IFERROR('Data 3D '!CF75,"NA"),1)</f>
        <v>77.7</v>
      </c>
      <c r="AQ26" s="328">
        <f>ROUND(IFERROR('Data 3D '!CG75,"NA"),1)</f>
        <v>81.099999999999994</v>
      </c>
      <c r="AR26" s="328">
        <f>ROUND(IFERROR('Data 3D '!CH75,"NA"),1)</f>
        <v>79.7</v>
      </c>
      <c r="AS26" s="328">
        <f>ROUND(IFERROR('Data 3D '!CI75,"NA"),1)</f>
        <v>80</v>
      </c>
      <c r="AT26" s="328">
        <f>ROUND(IFERROR('Data 3D '!CJ75,"NA"),1)</f>
        <v>78.599999999999994</v>
      </c>
      <c r="AU26" s="328">
        <f>ROUND(IFERROR('Data 3D '!CK75,"NA"),1)</f>
        <v>80.7</v>
      </c>
      <c r="AV26" s="328">
        <f>ROUND(IFERROR('Data 3D '!CL75,"NA"),1)</f>
        <v>78.900000000000006</v>
      </c>
      <c r="AW26" s="328">
        <f>ROUND(IFERROR('Data 3D '!CM75,"NA"),1)</f>
        <v>77.8</v>
      </c>
      <c r="AX26" s="328">
        <f>ROUND(IFERROR('Data 3D '!CN75,"NA"),1)</f>
        <v>78.099999999999994</v>
      </c>
      <c r="AY26" s="328">
        <f>ROUND(IFERROR('Data 3D '!CO75,"NA"),1)</f>
        <v>78.3</v>
      </c>
      <c r="AZ26" s="328">
        <f>ROUND(IFERROR('Data 3D '!CP75,"NA"),1)</f>
        <v>78.5</v>
      </c>
      <c r="BA26" s="328">
        <f>ROUND(IFERROR('Data 3D '!CQ75,"NA"),1)</f>
        <v>76.599999999999994</v>
      </c>
      <c r="BB26" s="328">
        <f>ROUND(IFERROR('Data 3D '!CR75,"NA"),1)</f>
        <v>75.8</v>
      </c>
      <c r="BC26" s="326"/>
      <c r="BD26" s="327" t="s">
        <v>362</v>
      </c>
      <c r="BE26" s="328">
        <f>ROUND(IFERROR('Data 3D '!CS75,"NA"),1)</f>
        <v>76.099999999999994</v>
      </c>
      <c r="BF26" s="328">
        <f>ROUND(IFERROR('Data 3D '!CT75,"NA"),1)</f>
        <v>77</v>
      </c>
      <c r="BG26" s="328">
        <f>ROUND(IFERROR('Data 3D '!CU75,"NA"),1)</f>
        <v>78.2</v>
      </c>
      <c r="BH26" s="328">
        <f>ROUND(IFERROR('Data 3D '!CV75,"NA"),1)</f>
        <v>77.900000000000006</v>
      </c>
      <c r="BI26" s="328">
        <f>ROUND(IFERROR('Data 3D '!CW75,"NA"),1)</f>
        <v>79.400000000000006</v>
      </c>
      <c r="BJ26" s="328">
        <f>ROUND(IFERROR('Data 3D '!CX75,"NA"),1)</f>
        <v>78.400000000000006</v>
      </c>
      <c r="BK26" s="328">
        <f>ROUND(IFERROR('Data 3D '!CY75,"NA"),1)</f>
        <v>78.400000000000006</v>
      </c>
      <c r="BL26" s="328">
        <f>ROUND(IFERROR('Data 3D '!CZ75,"NA"),1)</f>
        <v>78.8</v>
      </c>
      <c r="BM26" s="328">
        <f>ROUND(IFERROR('Data 3D '!DA75,"NA"),1)</f>
        <v>79.099999999999994</v>
      </c>
      <c r="BN26" s="328">
        <f>ROUND(IFERROR('Data 3D '!DB75,"NA"),1)</f>
        <v>78.400000000000006</v>
      </c>
      <c r="BO26" s="328">
        <f>ROUND(IFERROR('Data 3D '!DC75,"NA"),1)</f>
        <v>74.599999999999994</v>
      </c>
      <c r="BP26" s="328">
        <f>ROUND(IFERROR('Data 3D '!DD75,"NA"),1)</f>
        <v>74.7</v>
      </c>
      <c r="BQ26" s="328">
        <f>ROUND(IFERROR('Data 3D '!DE75,"NA"),1)</f>
        <v>64.400000000000006</v>
      </c>
      <c r="BR26" s="328">
        <f>ROUND(IFERROR('Data 3D '!DF75,"NA"),1)</f>
        <v>47.7</v>
      </c>
      <c r="BS26" s="328">
        <f>ROUND(IFERROR('Data 3D '!DG75,"NA"),1)</f>
        <v>63.9</v>
      </c>
      <c r="BT26" s="328">
        <f>ROUND(IFERROR('Data 3D '!DH75,"NA"),1)</f>
        <v>70.900000000000006</v>
      </c>
      <c r="BU26" s="328">
        <f>ROUND(IFERROR('Data 3D '!DI75,"NA"),1)</f>
        <v>72.2</v>
      </c>
      <c r="BV26" s="328">
        <f>ROUND(IFERROR('Data 3D '!DJ75,"NA"),1)</f>
        <v>72.400000000000006</v>
      </c>
      <c r="BW26" s="328">
        <f>ROUND(IFERROR('Data 3D '!DK75,"NA"),1)</f>
        <v>74.400000000000006</v>
      </c>
      <c r="BX26" s="328">
        <f>ROUND(IFERROR('Data 3D '!DL75,"NA"),1)</f>
        <v>75.099999999999994</v>
      </c>
      <c r="BY26" s="328">
        <f>ROUND(IFERROR('Data 3D '!DM75,"NA"),1)</f>
        <v>72.8</v>
      </c>
      <c r="BZ26" s="328">
        <f>ROUND(IFERROR('Data 3D '!DN75,"NA"),1)</f>
        <v>74.5</v>
      </c>
      <c r="CA26" s="328">
        <f>ROUND(IFERROR('Data 3D '!DO75,"NA"),1)</f>
        <v>76.5</v>
      </c>
      <c r="CB26" s="328">
        <f>ROUND(IFERROR('Data 3D '!DP75,"NA"),1)</f>
        <v>75.8</v>
      </c>
      <c r="CC26" s="328">
        <f>ROUND(IFERROR('Data 3D '!DQ75,"NA"),1)</f>
        <v>77.7</v>
      </c>
      <c r="CD26" s="328">
        <f>ROUND(IFERROR('Data 3D '!DR75,"NA"),1)</f>
        <v>76.900000000000006</v>
      </c>
      <c r="CE26" s="326"/>
      <c r="CF26" s="327" t="s">
        <v>362</v>
      </c>
      <c r="CG26" s="328">
        <f>ROUND(IFERROR('Data 3D '!DS75,"NA"),1)</f>
        <v>76.099999999999994</v>
      </c>
      <c r="CH26" s="328">
        <f>ROUND(IFERROR('Data 3D '!DT75,"NA"),1)</f>
        <v>70</v>
      </c>
      <c r="CI26" s="328">
        <f>ROUND(IFERROR('Data 3D '!DU75,"NA"),1)</f>
        <v>67.599999999999994</v>
      </c>
      <c r="CJ26" s="328">
        <f>ROUND(IFERROR('Data 3D '!DV75,"NA"),1)</f>
        <v>68.5</v>
      </c>
      <c r="CK26" s="328">
        <f>ROUND(IFERROR('Data 3D '!DW75,"NA"),1)</f>
        <v>72.7</v>
      </c>
      <c r="CL26" s="328">
        <f>ROUND(IFERROR('Data 3D '!DX75,"NA"),1)</f>
        <v>74.5</v>
      </c>
      <c r="CM26" s="328">
        <f>ROUND(IFERROR('Data 3D '!DY75,"NA"),1)</f>
        <v>75.2</v>
      </c>
      <c r="CN26" s="328">
        <f>ROUND(IFERROR('Data 3D '!DZ75,"NA"),1)</f>
        <v>75.7</v>
      </c>
      <c r="CO26" s="328">
        <f>ROUND(IFERROR('Data 3D '!EA75,"NA"),1)</f>
        <v>81.3</v>
      </c>
      <c r="CP26" s="328">
        <f>ROUND(IFERROR('Data 3D '!EB75,"NA"),1)</f>
        <v>80.2</v>
      </c>
      <c r="CQ26" s="328">
        <f>ROUND(IFERROR('Data 3D '!EC75,"NA"),1)</f>
        <v>81.7</v>
      </c>
      <c r="CR26" s="328">
        <f>ROUND(IFERROR('Data 3D '!ED75,"NA"),1)</f>
        <v>80.400000000000006</v>
      </c>
      <c r="CS26" s="328">
        <f>ROUND(IFERROR('Data 3D '!EE75,"NA"),1)</f>
        <v>77.400000000000006</v>
      </c>
      <c r="CT26" s="328">
        <f>ROUND(IFERROR('Data 3D '!EF75,"NA"),1)</f>
        <v>79.099999999999994</v>
      </c>
      <c r="CU26" s="328">
        <f>ROUND(IFERROR('Data 3D '!EG75,"NA"),1)</f>
        <v>80.900000000000006</v>
      </c>
      <c r="CV26" s="328">
        <f>ROUND(IFERROR('Data 3D '!EH75,"NA"),1)</f>
        <v>81.2</v>
      </c>
      <c r="CW26" s="328">
        <f>ROUND(IFERROR('Data 3D '!EI75,"NA"),1)</f>
        <v>81.7</v>
      </c>
      <c r="CX26" s="328">
        <f>ROUND(IFERROR('Data 3D '!EJ75,"NA"),1)</f>
        <v>80.099999999999994</v>
      </c>
      <c r="CY26" s="328">
        <f>ROUND(IFERROR('Data 3D '!EK75,"NA"),1)</f>
        <v>80.400000000000006</v>
      </c>
      <c r="CZ26" s="328">
        <f>ROUND(IFERROR('Data 3D '!EL75,"NA"),1)</f>
        <v>80.2</v>
      </c>
      <c r="DA26" s="328">
        <f>ROUND(IFERROR('Data 3D '!EM75,"NA"),1)</f>
        <v>79.3</v>
      </c>
      <c r="DB26" s="328">
        <f>ROUND(IFERROR('Data 3D '!EN75,"NA"),1)</f>
        <v>79.2</v>
      </c>
      <c r="DC26" s="328">
        <f>ROUND(IFERROR('Data 3D '!EO75,"NA"),1)</f>
        <v>80.8</v>
      </c>
      <c r="DD26" s="328">
        <f>ROUND(IFERROR('Data 3D '!EP75,"NA"),1)</f>
        <v>76.5</v>
      </c>
      <c r="DE26" s="328">
        <f>ROUND(IFERROR('Data 3D '!EQ75,"NA"),1)</f>
        <v>79</v>
      </c>
      <c r="DF26" s="328">
        <f>ROUND(IFERROR('Data 3D '!ER75,"NA"),1)</f>
        <v>79.2</v>
      </c>
      <c r="DG26" s="890"/>
      <c r="DH26" s="890"/>
      <c r="DI26" s="864"/>
      <c r="DJ26" s="864"/>
      <c r="DK26" s="864"/>
      <c r="DL26" s="864"/>
      <c r="DM26" s="864"/>
      <c r="DN26" s="864"/>
      <c r="DO26" s="864"/>
      <c r="DP26" s="864"/>
      <c r="DQ26" s="864"/>
    </row>
    <row r="27" spans="1:121" s="157" customFormat="1" ht="80.099999999999994" customHeight="1">
      <c r="A27" s="181"/>
      <c r="B27" s="181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1"/>
      <c r="AB27" s="181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1"/>
      <c r="BD27" s="181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1"/>
      <c r="CF27" s="181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891"/>
      <c r="DH27" s="891"/>
      <c r="DI27" s="196"/>
      <c r="DJ27" s="196"/>
      <c r="DK27" s="196"/>
      <c r="DL27" s="196"/>
      <c r="DM27" s="196"/>
      <c r="DN27" s="196"/>
      <c r="DO27" s="196"/>
      <c r="DP27" s="196"/>
      <c r="DQ27" s="196"/>
    </row>
    <row r="28" spans="1:121" s="162" customFormat="1" ht="18" customHeight="1">
      <c r="A28" s="185"/>
      <c r="B28" s="185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9"/>
      <c r="V28" s="189"/>
      <c r="W28" s="189"/>
      <c r="X28" s="189"/>
      <c r="Y28" s="189"/>
      <c r="Z28" s="189"/>
      <c r="AA28" s="185"/>
      <c r="AB28" s="185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5"/>
      <c r="BD28" s="185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5"/>
      <c r="CF28" s="185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892"/>
      <c r="DH28" s="892"/>
    </row>
    <row r="29" spans="1:121" ht="23.25">
      <c r="A29" s="185"/>
      <c r="B29" s="185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9"/>
      <c r="V29" s="189"/>
      <c r="W29" s="189"/>
      <c r="X29" s="189"/>
      <c r="Y29" s="189"/>
      <c r="Z29" s="189"/>
      <c r="AA29" s="185"/>
      <c r="AB29" s="185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5"/>
      <c r="BD29" s="185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5"/>
      <c r="CF29" s="185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</row>
    <row r="30" spans="1:121" ht="23.25">
      <c r="A30" s="185"/>
      <c r="B30" s="185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85"/>
      <c r="AB30" s="185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85"/>
      <c r="BD30" s="185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85"/>
      <c r="CF30" s="185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</row>
    <row r="31" spans="1:121" ht="23.25">
      <c r="A31" s="185"/>
      <c r="B31" s="185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85"/>
      <c r="AB31" s="185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85"/>
      <c r="BD31" s="185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85"/>
      <c r="CF31" s="185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</row>
    <row r="32" spans="1:121" ht="23.25">
      <c r="A32" s="185"/>
      <c r="B32" s="185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57"/>
      <c r="V32" s="157"/>
      <c r="W32" s="157"/>
      <c r="X32" s="157"/>
      <c r="Y32" s="157"/>
      <c r="Z32" s="157"/>
      <c r="AA32" s="185"/>
      <c r="AB32" s="185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85"/>
      <c r="BD32" s="185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85"/>
      <c r="CF32" s="185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</row>
    <row r="33" spans="1:110" ht="23.25">
      <c r="A33" s="185"/>
      <c r="B33" s="185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85"/>
      <c r="AB33" s="185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85"/>
      <c r="BD33" s="185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85"/>
      <c r="CF33" s="185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</row>
    <row r="34" spans="1:110" ht="23.25">
      <c r="A34" s="185"/>
      <c r="B34" s="185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85"/>
      <c r="AB34" s="185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85"/>
      <c r="BD34" s="185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85"/>
      <c r="CF34" s="185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</row>
    <row r="35" spans="1:110" ht="23.25">
      <c r="A35" s="185"/>
      <c r="B35" s="185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57"/>
      <c r="V35" s="157"/>
      <c r="W35" s="157"/>
      <c r="X35" s="157"/>
      <c r="Y35" s="157"/>
      <c r="Z35" s="157"/>
      <c r="AA35" s="185"/>
      <c r="AB35" s="185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85"/>
      <c r="BD35" s="185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85"/>
      <c r="CF35" s="185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</row>
    <row r="36" spans="1:110" ht="23.25">
      <c r="A36" s="185"/>
      <c r="B36" s="18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57"/>
      <c r="V36" s="157"/>
      <c r="W36" s="157"/>
      <c r="X36" s="157"/>
      <c r="Y36" s="157"/>
      <c r="Z36" s="157"/>
      <c r="AA36" s="185"/>
      <c r="AB36" s="185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85"/>
      <c r="BD36" s="185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85"/>
      <c r="CF36" s="185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</row>
    <row r="37" spans="1:110" ht="23.25">
      <c r="A37" s="185"/>
      <c r="B37" s="185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57"/>
      <c r="V37" s="157"/>
      <c r="W37" s="157"/>
      <c r="X37" s="157"/>
      <c r="Y37" s="157"/>
      <c r="Z37" s="157"/>
      <c r="AA37" s="185"/>
      <c r="AB37" s="185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85"/>
      <c r="BD37" s="185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85"/>
      <c r="CF37" s="185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</row>
    <row r="38" spans="1:110" ht="23.25">
      <c r="A38" s="185"/>
      <c r="B38" s="185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57"/>
      <c r="V38" s="157"/>
      <c r="W38" s="157"/>
      <c r="X38" s="157"/>
      <c r="Y38" s="157"/>
      <c r="Z38" s="157"/>
      <c r="AA38" s="185"/>
      <c r="AB38" s="185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85"/>
      <c r="BD38" s="185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85"/>
      <c r="CF38" s="185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</row>
    <row r="39" spans="1:110" ht="23.25">
      <c r="A39" s="185"/>
      <c r="B39" s="185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57"/>
      <c r="V39" s="157"/>
      <c r="W39" s="157"/>
      <c r="X39" s="157"/>
      <c r="Y39" s="157"/>
      <c r="Z39" s="157"/>
      <c r="AA39" s="185"/>
      <c r="AB39" s="185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85"/>
      <c r="BD39" s="185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85"/>
      <c r="CF39" s="185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</row>
    <row r="40" spans="1:110" ht="23.25">
      <c r="A40" s="185"/>
      <c r="B40" s="185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57"/>
      <c r="V40" s="157"/>
      <c r="W40" s="157"/>
      <c r="X40" s="157"/>
      <c r="Y40" s="157"/>
      <c r="Z40" s="157"/>
      <c r="AA40" s="185"/>
      <c r="AB40" s="185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85"/>
      <c r="BD40" s="185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85"/>
      <c r="CF40" s="185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</row>
    <row r="41" spans="1:110" ht="23.25">
      <c r="A41" s="185"/>
      <c r="B41" s="185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57"/>
      <c r="V41" s="157"/>
      <c r="W41" s="157"/>
      <c r="X41" s="157"/>
      <c r="Y41" s="157"/>
      <c r="Z41" s="157"/>
      <c r="AA41" s="185"/>
      <c r="AB41" s="185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85"/>
      <c r="BD41" s="185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85"/>
      <c r="CF41" s="185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</row>
    <row r="42" spans="1:110" ht="23.25">
      <c r="A42" s="185"/>
      <c r="B42" s="185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57"/>
      <c r="V42" s="157"/>
      <c r="W42" s="157"/>
      <c r="X42" s="157"/>
      <c r="Y42" s="157"/>
      <c r="Z42" s="157"/>
      <c r="AA42" s="185"/>
      <c r="AB42" s="185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85"/>
      <c r="BD42" s="185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85"/>
      <c r="CF42" s="185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</row>
    <row r="43" spans="1:110" ht="23.25">
      <c r="A43" s="185"/>
      <c r="B43" s="185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57"/>
      <c r="V43" s="157"/>
      <c r="W43" s="157"/>
      <c r="X43" s="157"/>
      <c r="Y43" s="157"/>
      <c r="Z43" s="157"/>
      <c r="AA43" s="185"/>
      <c r="AB43" s="185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85"/>
      <c r="BD43" s="185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85"/>
      <c r="CF43" s="185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</row>
    <row r="44" spans="1:110" ht="23.25">
      <c r="A44" s="185"/>
      <c r="B44" s="185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57"/>
      <c r="V44" s="157"/>
      <c r="W44" s="157"/>
      <c r="X44" s="157"/>
      <c r="Y44" s="157"/>
      <c r="Z44" s="157"/>
      <c r="AA44" s="185"/>
      <c r="AB44" s="185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85"/>
      <c r="BD44" s="185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85"/>
      <c r="CF44" s="185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</row>
    <row r="45" spans="1:110" ht="23.25">
      <c r="A45" s="185"/>
      <c r="B45" s="185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57"/>
      <c r="V45" s="157"/>
      <c r="W45" s="157"/>
      <c r="X45" s="157"/>
      <c r="Y45" s="157"/>
      <c r="Z45" s="157"/>
      <c r="AA45" s="185"/>
      <c r="AB45" s="185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85"/>
      <c r="BD45" s="185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85"/>
      <c r="CF45" s="185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</row>
    <row r="46" spans="1:110" ht="23.25">
      <c r="A46" s="185"/>
      <c r="B46" s="185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57"/>
      <c r="V46" s="157"/>
      <c r="W46" s="157"/>
      <c r="X46" s="157"/>
      <c r="Y46" s="157"/>
      <c r="Z46" s="157"/>
      <c r="AA46" s="185"/>
      <c r="AB46" s="185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85"/>
      <c r="BD46" s="185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85"/>
      <c r="CF46" s="185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</row>
    <row r="47" spans="1:110" ht="23.25">
      <c r="A47" s="185"/>
      <c r="B47" s="185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57"/>
      <c r="V47" s="157"/>
      <c r="W47" s="157"/>
      <c r="X47" s="157"/>
      <c r="Y47" s="157"/>
      <c r="Z47" s="157"/>
      <c r="AA47" s="185"/>
      <c r="AB47" s="185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85"/>
      <c r="BD47" s="185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85"/>
      <c r="CF47" s="185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</row>
    <row r="48" spans="1:110" ht="23.25">
      <c r="A48" s="185"/>
      <c r="B48" s="185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57"/>
      <c r="V48" s="157"/>
      <c r="W48" s="157"/>
      <c r="X48" s="157"/>
      <c r="Y48" s="157"/>
      <c r="Z48" s="157"/>
      <c r="AA48" s="185"/>
      <c r="AB48" s="185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85"/>
      <c r="BD48" s="185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85"/>
      <c r="CF48" s="185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</row>
    <row r="49" spans="1:110" ht="23.25">
      <c r="A49" s="185"/>
      <c r="B49" s="185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57"/>
      <c r="V49" s="157"/>
      <c r="W49" s="157"/>
      <c r="X49" s="157"/>
      <c r="Y49" s="157"/>
      <c r="Z49" s="157"/>
      <c r="AA49" s="185"/>
      <c r="AB49" s="185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85"/>
      <c r="BD49" s="185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85"/>
      <c r="CF49" s="185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</row>
    <row r="50" spans="1:110" ht="23.25">
      <c r="A50" s="185"/>
      <c r="B50" s="185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57"/>
      <c r="V50" s="157"/>
      <c r="W50" s="157"/>
      <c r="X50" s="157"/>
      <c r="Y50" s="157"/>
      <c r="Z50" s="157"/>
      <c r="AA50" s="185"/>
      <c r="AB50" s="185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85"/>
      <c r="BD50" s="185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85"/>
      <c r="CF50" s="185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</row>
    <row r="51" spans="1:110" ht="23.25">
      <c r="A51" s="185"/>
      <c r="B51" s="185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57"/>
      <c r="V51" s="157"/>
      <c r="W51" s="157"/>
      <c r="X51" s="157"/>
      <c r="Y51" s="157"/>
      <c r="Z51" s="157"/>
      <c r="AA51" s="185"/>
      <c r="AB51" s="185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85"/>
      <c r="BD51" s="185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85"/>
      <c r="CF51" s="185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</row>
    <row r="52" spans="1:110" ht="23.25">
      <c r="A52" s="185"/>
      <c r="B52" s="185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57"/>
      <c r="V52" s="157"/>
      <c r="W52" s="157"/>
      <c r="X52" s="157"/>
      <c r="Y52" s="157"/>
      <c r="Z52" s="157"/>
      <c r="AA52" s="185"/>
      <c r="AB52" s="185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85"/>
      <c r="BD52" s="185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85"/>
      <c r="CF52" s="185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</row>
    <row r="53" spans="1:110" ht="23.25">
      <c r="A53" s="185"/>
      <c r="B53" s="185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57"/>
      <c r="V53" s="157"/>
      <c r="W53" s="157"/>
      <c r="X53" s="157"/>
      <c r="Y53" s="157"/>
      <c r="Z53" s="157"/>
      <c r="AA53" s="185"/>
      <c r="AB53" s="185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85"/>
      <c r="BD53" s="185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85"/>
      <c r="CF53" s="185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</row>
    <row r="54" spans="1:110" ht="23.25">
      <c r="A54" s="185"/>
      <c r="B54" s="185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57"/>
      <c r="V54" s="157"/>
      <c r="W54" s="157"/>
      <c r="X54" s="157"/>
      <c r="Y54" s="157"/>
      <c r="Z54" s="157"/>
      <c r="AA54" s="185"/>
      <c r="AB54" s="185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85"/>
      <c r="BD54" s="185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85"/>
      <c r="CF54" s="185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</row>
    <row r="55" spans="1:110" ht="23.25">
      <c r="A55" s="185"/>
      <c r="B55" s="185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57"/>
      <c r="V55" s="157"/>
      <c r="W55" s="157"/>
      <c r="X55" s="157"/>
      <c r="Y55" s="157"/>
      <c r="Z55" s="157"/>
      <c r="AA55" s="185"/>
      <c r="AB55" s="185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85"/>
      <c r="BD55" s="185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85"/>
      <c r="CF55" s="185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</row>
    <row r="56" spans="1:110" ht="23.25">
      <c r="A56" s="185"/>
      <c r="B56" s="185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57"/>
      <c r="V56" s="157"/>
      <c r="W56" s="157"/>
      <c r="X56" s="157"/>
      <c r="Y56" s="157"/>
      <c r="Z56" s="157"/>
      <c r="AA56" s="185"/>
      <c r="AB56" s="185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85"/>
      <c r="BD56" s="185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85"/>
      <c r="CF56" s="185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</row>
    <row r="57" spans="1:110" ht="23.25">
      <c r="A57" s="185"/>
      <c r="B57" s="185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57"/>
      <c r="V57" s="157"/>
      <c r="W57" s="157"/>
      <c r="X57" s="157"/>
      <c r="Y57" s="157"/>
      <c r="Z57" s="157"/>
      <c r="AA57" s="185"/>
      <c r="AB57" s="185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85"/>
      <c r="BD57" s="185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85"/>
      <c r="CF57" s="185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</row>
    <row r="58" spans="1:110" ht="23.25">
      <c r="A58" s="185"/>
      <c r="B58" s="185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57"/>
      <c r="V58" s="157"/>
      <c r="W58" s="157"/>
      <c r="X58" s="157"/>
      <c r="Y58" s="157"/>
      <c r="Z58" s="157"/>
      <c r="AA58" s="185"/>
      <c r="AB58" s="185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85"/>
      <c r="BD58" s="185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85"/>
      <c r="CF58" s="185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</row>
    <row r="59" spans="1:110" ht="23.25">
      <c r="A59" s="185"/>
      <c r="B59" s="185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57"/>
      <c r="V59" s="157"/>
      <c r="W59" s="157"/>
      <c r="X59" s="157"/>
      <c r="Y59" s="157"/>
      <c r="Z59" s="157"/>
      <c r="AA59" s="185"/>
      <c r="AB59" s="185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85"/>
      <c r="BD59" s="185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85"/>
      <c r="CF59" s="185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</row>
    <row r="60" spans="1:110" ht="23.25">
      <c r="A60" s="185"/>
      <c r="B60" s="185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57"/>
      <c r="V60" s="157"/>
      <c r="W60" s="157"/>
      <c r="X60" s="157"/>
      <c r="Y60" s="157"/>
      <c r="Z60" s="157"/>
      <c r="AA60" s="185"/>
      <c r="AB60" s="185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85"/>
      <c r="BD60" s="185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85"/>
      <c r="CF60" s="185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</row>
    <row r="61" spans="1:110" ht="23.25">
      <c r="A61" s="185"/>
      <c r="B61" s="185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57"/>
      <c r="V61" s="157"/>
      <c r="W61" s="157"/>
      <c r="X61" s="157"/>
      <c r="Y61" s="157"/>
      <c r="Z61" s="157"/>
      <c r="AA61" s="185"/>
      <c r="AB61" s="185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85"/>
      <c r="BD61" s="185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85"/>
      <c r="CF61" s="185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</row>
    <row r="62" spans="1:110" ht="23.25">
      <c r="A62" s="185"/>
      <c r="B62" s="185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57"/>
      <c r="V62" s="157"/>
      <c r="W62" s="157"/>
      <c r="X62" s="157"/>
      <c r="Y62" s="157"/>
      <c r="Z62" s="157"/>
      <c r="AA62" s="185"/>
      <c r="AB62" s="185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85"/>
      <c r="BD62" s="185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85"/>
      <c r="CF62" s="185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</row>
    <row r="63" spans="1:110" ht="23.25">
      <c r="A63" s="185"/>
      <c r="B63" s="185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57"/>
      <c r="V63" s="157"/>
      <c r="W63" s="157"/>
      <c r="X63" s="157"/>
      <c r="Y63" s="157"/>
      <c r="Z63" s="157"/>
      <c r="AA63" s="185"/>
      <c r="AB63" s="185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85"/>
      <c r="BD63" s="185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85"/>
      <c r="CF63" s="185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</row>
    <row r="64" spans="1:110" ht="23.25">
      <c r="A64" s="185"/>
      <c r="B64" s="185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57"/>
      <c r="V64" s="157"/>
      <c r="W64" s="157"/>
      <c r="X64" s="157"/>
      <c r="Y64" s="157"/>
      <c r="Z64" s="157"/>
      <c r="AA64" s="185"/>
      <c r="AB64" s="185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85"/>
      <c r="BD64" s="185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85"/>
      <c r="CF64" s="185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</row>
    <row r="65" spans="1:110" ht="23.25">
      <c r="A65" s="185"/>
      <c r="B65" s="185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57"/>
      <c r="V65" s="157"/>
      <c r="W65" s="157"/>
      <c r="X65" s="157"/>
      <c r="Y65" s="157"/>
      <c r="Z65" s="157"/>
      <c r="AA65" s="185"/>
      <c r="AB65" s="185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85"/>
      <c r="BD65" s="185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85"/>
      <c r="CF65" s="185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</row>
    <row r="66" spans="1:110" ht="23.25">
      <c r="A66" s="185"/>
      <c r="B66" s="185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57"/>
      <c r="V66" s="157"/>
      <c r="W66" s="157"/>
      <c r="X66" s="157"/>
      <c r="Y66" s="157"/>
      <c r="Z66" s="157"/>
      <c r="AA66" s="185"/>
      <c r="AB66" s="185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85"/>
      <c r="BD66" s="185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85"/>
      <c r="CF66" s="185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</row>
    <row r="67" spans="1:110" ht="23.25">
      <c r="A67" s="185"/>
      <c r="B67" s="185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57"/>
      <c r="V67" s="157"/>
      <c r="W67" s="157"/>
      <c r="X67" s="157"/>
      <c r="Y67" s="157"/>
      <c r="Z67" s="157"/>
      <c r="AA67" s="185"/>
      <c r="AB67" s="185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85"/>
      <c r="BD67" s="185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85"/>
      <c r="CF67" s="185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</row>
    <row r="68" spans="1:110" ht="23.25">
      <c r="A68" s="185"/>
      <c r="B68" s="185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57"/>
      <c r="V68" s="157"/>
      <c r="W68" s="157"/>
      <c r="X68" s="157"/>
      <c r="Y68" s="157"/>
      <c r="Z68" s="157"/>
      <c r="AA68" s="185"/>
      <c r="AB68" s="185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85"/>
      <c r="BD68" s="185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85"/>
      <c r="CF68" s="185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</row>
    <row r="69" spans="1:110" ht="23.25">
      <c r="A69" s="185"/>
      <c r="B69" s="185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57"/>
      <c r="V69" s="157"/>
      <c r="W69" s="157"/>
      <c r="X69" s="157"/>
      <c r="Y69" s="157"/>
      <c r="Z69" s="157"/>
      <c r="AA69" s="185"/>
      <c r="AB69" s="185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85"/>
      <c r="BD69" s="185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85"/>
      <c r="CF69" s="185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</row>
    <row r="70" spans="1:110" ht="23.25">
      <c r="A70" s="185"/>
      <c r="B70" s="185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57"/>
      <c r="V70" s="157"/>
      <c r="W70" s="157"/>
      <c r="X70" s="157"/>
      <c r="Y70" s="157"/>
      <c r="Z70" s="157"/>
      <c r="AA70" s="185"/>
      <c r="AB70" s="185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85"/>
      <c r="BD70" s="185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85"/>
      <c r="CF70" s="185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</row>
    <row r="71" spans="1:110" ht="23.25">
      <c r="A71" s="185"/>
      <c r="B71" s="185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57"/>
      <c r="V71" s="157"/>
      <c r="W71" s="157"/>
      <c r="X71" s="157"/>
      <c r="Y71" s="157"/>
      <c r="Z71" s="157"/>
      <c r="AA71" s="185"/>
      <c r="AB71" s="185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85"/>
      <c r="BD71" s="185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85"/>
      <c r="CF71" s="185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</row>
    <row r="72" spans="1:110" ht="23.25">
      <c r="A72" s="185"/>
      <c r="B72" s="185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57"/>
      <c r="V72" s="157"/>
      <c r="W72" s="157"/>
      <c r="X72" s="157"/>
      <c r="Y72" s="157"/>
      <c r="Z72" s="157"/>
      <c r="AA72" s="185"/>
      <c r="AB72" s="185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85"/>
      <c r="BD72" s="185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85"/>
      <c r="CF72" s="185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</row>
    <row r="73" spans="1:110" ht="23.25">
      <c r="A73" s="185"/>
      <c r="B73" s="185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57"/>
      <c r="V73" s="157"/>
      <c r="W73" s="157"/>
      <c r="X73" s="157"/>
      <c r="Y73" s="157"/>
      <c r="Z73" s="157"/>
      <c r="AA73" s="185"/>
      <c r="AB73" s="185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85"/>
      <c r="BD73" s="185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85"/>
      <c r="CF73" s="185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</row>
    <row r="74" spans="1:110" ht="23.25">
      <c r="A74" s="185"/>
      <c r="B74" s="185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57"/>
      <c r="V74" s="157"/>
      <c r="W74" s="157"/>
      <c r="X74" s="157"/>
      <c r="Y74" s="157"/>
      <c r="Z74" s="157"/>
      <c r="AA74" s="185"/>
      <c r="AB74" s="185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85"/>
      <c r="BD74" s="185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85"/>
      <c r="CF74" s="185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</row>
    <row r="75" spans="1:110" ht="23.25">
      <c r="A75" s="185"/>
      <c r="B75" s="185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57"/>
      <c r="V75" s="157"/>
      <c r="W75" s="157"/>
      <c r="X75" s="157"/>
      <c r="Y75" s="157"/>
      <c r="Z75" s="157"/>
      <c r="AA75" s="185"/>
      <c r="AB75" s="185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85"/>
      <c r="BD75" s="185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85"/>
      <c r="CF75" s="185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</row>
    <row r="76" spans="1:110" ht="23.25">
      <c r="A76" s="185"/>
      <c r="B76" s="185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57"/>
      <c r="V76" s="157"/>
      <c r="W76" s="157"/>
      <c r="X76" s="157"/>
      <c r="Y76" s="157"/>
      <c r="Z76" s="157"/>
      <c r="AA76" s="185"/>
      <c r="AB76" s="185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85"/>
      <c r="BD76" s="185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85"/>
      <c r="CF76" s="185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</row>
    <row r="77" spans="1:110" ht="23.25">
      <c r="A77" s="185"/>
      <c r="B77" s="185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57"/>
      <c r="V77" s="157"/>
      <c r="W77" s="157"/>
      <c r="X77" s="157"/>
      <c r="Y77" s="157"/>
      <c r="Z77" s="157"/>
      <c r="AA77" s="185"/>
      <c r="AB77" s="185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85"/>
      <c r="BD77" s="185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85"/>
      <c r="CF77" s="185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</row>
    <row r="78" spans="1:110" ht="23.25">
      <c r="A78" s="185"/>
      <c r="B78" s="185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57"/>
      <c r="V78" s="157"/>
      <c r="W78" s="157"/>
      <c r="X78" s="157"/>
      <c r="Y78" s="157"/>
      <c r="Z78" s="157"/>
      <c r="AA78" s="185"/>
      <c r="AB78" s="185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85"/>
      <c r="BD78" s="185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85"/>
      <c r="CF78" s="185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</row>
    <row r="79" spans="1:110" ht="23.25">
      <c r="A79" s="185"/>
      <c r="B79" s="185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57"/>
      <c r="V79" s="157"/>
      <c r="W79" s="157"/>
      <c r="X79" s="157"/>
      <c r="Y79" s="157"/>
      <c r="Z79" s="157"/>
      <c r="AA79" s="185"/>
      <c r="AB79" s="185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85"/>
      <c r="BD79" s="185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85"/>
      <c r="CF79" s="185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</row>
    <row r="80" spans="1:110" ht="23.25">
      <c r="A80" s="185"/>
      <c r="B80" s="185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57"/>
      <c r="V80" s="157"/>
      <c r="W80" s="157"/>
      <c r="X80" s="157"/>
      <c r="Y80" s="157"/>
      <c r="Z80" s="157"/>
      <c r="AA80" s="185"/>
      <c r="AB80" s="185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85"/>
      <c r="BD80" s="185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85"/>
      <c r="CF80" s="185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</row>
    <row r="81" spans="1:110" ht="23.25">
      <c r="A81" s="185"/>
      <c r="B81" s="185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57"/>
      <c r="V81" s="157"/>
      <c r="W81" s="157"/>
      <c r="X81" s="157"/>
      <c r="Y81" s="157"/>
      <c r="Z81" s="157"/>
      <c r="AA81" s="185"/>
      <c r="AB81" s="185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85"/>
      <c r="BD81" s="185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85"/>
      <c r="CF81" s="185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</row>
    <row r="82" spans="1:110" ht="23.25">
      <c r="A82" s="185"/>
      <c r="B82" s="185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57"/>
      <c r="V82" s="157"/>
      <c r="W82" s="157"/>
      <c r="X82" s="157"/>
      <c r="Y82" s="157"/>
      <c r="Z82" s="157"/>
      <c r="AA82" s="185"/>
      <c r="AB82" s="185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85"/>
      <c r="BD82" s="185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85"/>
      <c r="CF82" s="185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</row>
    <row r="83" spans="1:110" ht="23.25">
      <c r="A83" s="185"/>
      <c r="B83" s="185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57"/>
      <c r="V83" s="157"/>
      <c r="W83" s="157"/>
      <c r="X83" s="157"/>
      <c r="Y83" s="157"/>
      <c r="Z83" s="157"/>
      <c r="AA83" s="185"/>
      <c r="AB83" s="185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85"/>
      <c r="BD83" s="185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85"/>
      <c r="CF83" s="185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</row>
    <row r="84" spans="1:110" ht="23.25">
      <c r="A84" s="185"/>
      <c r="B84" s="185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57"/>
      <c r="V84" s="157"/>
      <c r="W84" s="157"/>
      <c r="X84" s="157"/>
      <c r="Y84" s="157"/>
      <c r="Z84" s="157"/>
      <c r="AA84" s="185"/>
      <c r="AB84" s="185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85"/>
      <c r="BD84" s="185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85"/>
      <c r="CF84" s="185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</row>
    <row r="85" spans="1:110" ht="23.25">
      <c r="A85" s="185"/>
      <c r="B85" s="185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57"/>
      <c r="V85" s="157"/>
      <c r="W85" s="157"/>
      <c r="X85" s="157"/>
      <c r="Y85" s="157"/>
      <c r="Z85" s="157"/>
      <c r="AA85" s="185"/>
      <c r="AB85" s="185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85"/>
      <c r="BD85" s="185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85"/>
      <c r="CF85" s="185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</row>
    <row r="86" spans="1:110" ht="23.25">
      <c r="A86" s="185"/>
      <c r="B86" s="185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57"/>
      <c r="V86" s="157"/>
      <c r="W86" s="157"/>
      <c r="X86" s="157"/>
      <c r="Y86" s="157"/>
      <c r="Z86" s="157"/>
      <c r="AA86" s="185"/>
      <c r="AB86" s="185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85"/>
      <c r="BD86" s="185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85"/>
      <c r="CF86" s="185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</row>
    <row r="87" spans="1:110" ht="23.25">
      <c r="A87" s="185"/>
      <c r="B87" s="185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57"/>
      <c r="V87" s="157"/>
      <c r="W87" s="157"/>
      <c r="X87" s="157"/>
      <c r="Y87" s="157"/>
      <c r="Z87" s="157"/>
      <c r="AA87" s="185"/>
      <c r="AB87" s="185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85"/>
      <c r="BD87" s="185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85"/>
      <c r="CF87" s="185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</row>
    <row r="88" spans="1:110" ht="23.25">
      <c r="A88" s="185"/>
      <c r="B88" s="185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57"/>
      <c r="V88" s="157"/>
      <c r="W88" s="157"/>
      <c r="X88" s="157"/>
      <c r="Y88" s="157"/>
      <c r="Z88" s="157"/>
      <c r="AA88" s="185"/>
      <c r="AB88" s="185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85"/>
      <c r="BD88" s="185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85"/>
      <c r="CF88" s="185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</row>
    <row r="89" spans="1:110" ht="23.25">
      <c r="A89" s="185"/>
      <c r="B89" s="185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57"/>
      <c r="V89" s="157"/>
      <c r="W89" s="157"/>
      <c r="X89" s="157"/>
      <c r="Y89" s="157"/>
      <c r="Z89" s="157"/>
      <c r="AA89" s="185"/>
      <c r="AB89" s="185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85"/>
      <c r="BD89" s="185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85"/>
      <c r="CF89" s="185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</row>
    <row r="90" spans="1:110" ht="23.25">
      <c r="A90" s="185"/>
      <c r="B90" s="185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57"/>
      <c r="V90" s="157"/>
      <c r="W90" s="157"/>
      <c r="X90" s="157"/>
      <c r="Y90" s="157"/>
      <c r="Z90" s="157"/>
      <c r="AA90" s="185"/>
      <c r="AB90" s="185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85"/>
      <c r="BD90" s="185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85"/>
      <c r="CF90" s="185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</row>
    <row r="91" spans="1:110" ht="23.25">
      <c r="A91" s="185"/>
      <c r="B91" s="185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57"/>
      <c r="V91" s="157"/>
      <c r="W91" s="157"/>
      <c r="X91" s="157"/>
      <c r="Y91" s="157"/>
      <c r="Z91" s="157"/>
      <c r="AA91" s="185"/>
      <c r="AB91" s="185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85"/>
      <c r="BD91" s="185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85"/>
      <c r="CF91" s="185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</row>
    <row r="92" spans="1:110" ht="23.25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AA92" s="152"/>
      <c r="AB92" s="152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185"/>
      <c r="BB92" s="185"/>
      <c r="BC92" s="152"/>
      <c r="BD92" s="152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52"/>
      <c r="CF92" s="152"/>
      <c r="CG92" s="185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876"/>
      <c r="DE92" s="876"/>
      <c r="DF92" s="876"/>
    </row>
    <row r="93" spans="1:110" ht="23.25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AA93" s="152"/>
      <c r="AB93" s="152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  <c r="AZ93" s="185"/>
      <c r="BA93" s="185"/>
      <c r="BB93" s="185"/>
      <c r="BC93" s="152"/>
      <c r="BD93" s="152"/>
      <c r="BE93" s="185"/>
      <c r="BF93" s="185"/>
      <c r="BG93" s="185"/>
      <c r="BH93" s="185"/>
      <c r="BI93" s="185"/>
      <c r="BJ93" s="185"/>
      <c r="BK93" s="185"/>
      <c r="BL93" s="185"/>
      <c r="BM93" s="185"/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5"/>
      <c r="BZ93" s="185"/>
      <c r="CA93" s="185"/>
      <c r="CB93" s="185"/>
      <c r="CC93" s="185"/>
      <c r="CD93" s="185"/>
      <c r="CE93" s="152"/>
      <c r="CF93" s="152"/>
      <c r="CG93" s="185"/>
      <c r="CH93" s="185"/>
      <c r="CI93" s="185"/>
      <c r="CJ93" s="185"/>
      <c r="CK93" s="185"/>
      <c r="CL93" s="185"/>
      <c r="CM93" s="185"/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876"/>
      <c r="DE93" s="876"/>
      <c r="DF93" s="876"/>
    </row>
    <row r="94" spans="1:110" ht="23.25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AA94" s="152"/>
      <c r="AB94" s="152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52"/>
      <c r="BD94" s="152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52"/>
      <c r="CF94" s="152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876"/>
      <c r="DE94" s="876"/>
      <c r="DF94" s="876"/>
    </row>
    <row r="95" spans="1:110" ht="23.25">
      <c r="A95" s="185"/>
      <c r="B95" s="185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57"/>
      <c r="V95" s="157"/>
      <c r="W95" s="157"/>
      <c r="X95" s="157"/>
      <c r="Y95" s="157"/>
      <c r="Z95" s="157"/>
      <c r="AA95" s="185"/>
      <c r="AB95" s="185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85"/>
      <c r="BD95" s="185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85"/>
      <c r="CF95" s="185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</row>
    <row r="96" spans="1:110" ht="23.25">
      <c r="A96" s="185"/>
      <c r="B96" s="185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57"/>
      <c r="V96" s="157"/>
      <c r="W96" s="157"/>
      <c r="X96" s="157"/>
      <c r="Y96" s="157"/>
      <c r="Z96" s="157"/>
      <c r="AA96" s="185"/>
      <c r="AB96" s="185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85"/>
      <c r="BD96" s="185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85"/>
      <c r="CF96" s="185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</row>
    <row r="97" spans="1:110" ht="23.25">
      <c r="A97" s="185"/>
      <c r="B97" s="185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57"/>
      <c r="V97" s="157"/>
      <c r="W97" s="157"/>
      <c r="X97" s="157"/>
      <c r="Y97" s="157"/>
      <c r="Z97" s="157"/>
      <c r="AA97" s="185"/>
      <c r="AB97" s="185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85"/>
      <c r="BD97" s="185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85"/>
      <c r="CF97" s="185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</row>
    <row r="98" spans="1:110" ht="23.25">
      <c r="A98" s="185"/>
      <c r="B98" s="185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57"/>
      <c r="V98" s="157"/>
      <c r="W98" s="157"/>
      <c r="X98" s="157"/>
      <c r="Y98" s="157"/>
      <c r="Z98" s="157"/>
      <c r="AA98" s="185"/>
      <c r="AB98" s="185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85"/>
      <c r="BD98" s="185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85"/>
      <c r="CF98" s="185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</row>
    <row r="99" spans="1:110" ht="23.25">
      <c r="A99" s="185"/>
      <c r="B99" s="185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57"/>
      <c r="V99" s="157"/>
      <c r="W99" s="157"/>
      <c r="X99" s="157"/>
      <c r="Y99" s="157"/>
      <c r="Z99" s="157"/>
      <c r="AA99" s="185"/>
      <c r="AB99" s="185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85"/>
      <c r="BD99" s="185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85"/>
      <c r="CF99" s="185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</row>
    <row r="100" spans="1:110" ht="23.25">
      <c r="A100" s="185"/>
      <c r="B100" s="185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57"/>
      <c r="V100" s="157"/>
      <c r="W100" s="157"/>
      <c r="X100" s="157"/>
      <c r="Y100" s="157"/>
      <c r="Z100" s="157"/>
      <c r="AA100" s="185"/>
      <c r="AB100" s="185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85"/>
      <c r="BD100" s="185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85"/>
      <c r="CF100" s="185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</row>
    <row r="101" spans="1:110" ht="23.25">
      <c r="A101" s="185"/>
      <c r="B101" s="185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57"/>
      <c r="V101" s="157"/>
      <c r="W101" s="157"/>
      <c r="X101" s="157"/>
      <c r="Y101" s="157"/>
      <c r="Z101" s="157"/>
      <c r="AA101" s="185"/>
      <c r="AB101" s="185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85"/>
      <c r="BD101" s="185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85"/>
      <c r="CF101" s="185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</row>
    <row r="102" spans="1:110" ht="23.25">
      <c r="A102" s="185"/>
      <c r="B102" s="185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57"/>
      <c r="V102" s="157"/>
      <c r="W102" s="157"/>
      <c r="X102" s="157"/>
      <c r="Y102" s="157"/>
      <c r="Z102" s="157"/>
      <c r="AA102" s="185"/>
      <c r="AB102" s="185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85"/>
      <c r="BD102" s="185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85"/>
      <c r="CF102" s="185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</row>
    <row r="103" spans="1:110" ht="23.25">
      <c r="A103" s="185"/>
      <c r="B103" s="185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57"/>
      <c r="V103" s="157"/>
      <c r="W103" s="157"/>
      <c r="X103" s="157"/>
      <c r="Y103" s="157"/>
      <c r="Z103" s="157"/>
      <c r="AA103" s="185"/>
      <c r="AB103" s="185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85"/>
      <c r="BD103" s="185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85"/>
      <c r="CF103" s="185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</row>
    <row r="104" spans="1:110" ht="23.25">
      <c r="A104" s="185"/>
      <c r="B104" s="185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57"/>
      <c r="V104" s="157"/>
      <c r="W104" s="157"/>
      <c r="X104" s="157"/>
      <c r="Y104" s="157"/>
      <c r="Z104" s="157"/>
      <c r="AA104" s="185"/>
      <c r="AB104" s="185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85"/>
      <c r="BD104" s="185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85"/>
      <c r="CF104" s="185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</row>
    <row r="105" spans="1:110" ht="23.25">
      <c r="A105" s="185"/>
      <c r="B105" s="185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57"/>
      <c r="V105" s="157"/>
      <c r="W105" s="157"/>
      <c r="X105" s="157"/>
      <c r="Y105" s="157"/>
      <c r="Z105" s="157"/>
      <c r="AA105" s="185"/>
      <c r="AB105" s="185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85"/>
      <c r="BD105" s="185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85"/>
      <c r="CF105" s="185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</row>
    <row r="106" spans="1:110" ht="23.25">
      <c r="A106" s="185"/>
      <c r="B106" s="185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57"/>
      <c r="V106" s="157"/>
      <c r="W106" s="157"/>
      <c r="X106" s="157"/>
      <c r="Y106" s="157"/>
      <c r="Z106" s="157"/>
      <c r="AA106" s="185"/>
      <c r="AB106" s="185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85"/>
      <c r="BD106" s="185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85"/>
      <c r="CF106" s="185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</row>
    <row r="107" spans="1:110" ht="23.25">
      <c r="A107" s="185"/>
      <c r="B107" s="185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57"/>
      <c r="V107" s="157"/>
      <c r="W107" s="157"/>
      <c r="X107" s="157"/>
      <c r="Y107" s="157"/>
      <c r="Z107" s="157"/>
      <c r="AA107" s="185"/>
      <c r="AB107" s="185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85"/>
      <c r="BD107" s="185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85"/>
      <c r="CF107" s="185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</row>
    <row r="108" spans="1:110" ht="23.25">
      <c r="A108" s="185"/>
      <c r="B108" s="185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57"/>
      <c r="V108" s="157"/>
      <c r="W108" s="157"/>
      <c r="X108" s="157"/>
      <c r="Y108" s="157"/>
      <c r="Z108" s="157"/>
      <c r="AA108" s="185"/>
      <c r="AB108" s="185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85"/>
      <c r="BD108" s="185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85"/>
      <c r="CF108" s="185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</row>
    <row r="109" spans="1:110" ht="23.25">
      <c r="A109" s="185"/>
      <c r="B109" s="185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57"/>
      <c r="V109" s="157"/>
      <c r="W109" s="157"/>
      <c r="X109" s="157"/>
      <c r="Y109" s="157"/>
      <c r="Z109" s="157"/>
      <c r="AA109" s="185"/>
      <c r="AB109" s="185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85"/>
      <c r="BD109" s="185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85"/>
      <c r="CF109" s="185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</row>
    <row r="110" spans="1:110" ht="23.25">
      <c r="A110" s="185"/>
      <c r="B110" s="185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57"/>
      <c r="V110" s="157"/>
      <c r="W110" s="157"/>
      <c r="X110" s="157"/>
      <c r="Y110" s="157"/>
      <c r="Z110" s="157"/>
      <c r="AA110" s="185"/>
      <c r="AB110" s="185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85"/>
      <c r="BD110" s="185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85"/>
      <c r="CF110" s="185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</row>
    <row r="111" spans="1:110" ht="23.25">
      <c r="A111" s="185"/>
      <c r="B111" s="185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57"/>
      <c r="V111" s="157"/>
      <c r="W111" s="157"/>
      <c r="X111" s="157"/>
      <c r="Y111" s="157"/>
      <c r="Z111" s="157"/>
      <c r="AA111" s="185"/>
      <c r="AB111" s="185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85"/>
      <c r="BD111" s="185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85"/>
      <c r="CF111" s="185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</row>
    <row r="112" spans="1:110" ht="23.25">
      <c r="A112" s="185"/>
      <c r="B112" s="185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57"/>
      <c r="V112" s="157"/>
      <c r="W112" s="157"/>
      <c r="X112" s="157"/>
      <c r="Y112" s="157"/>
      <c r="Z112" s="157"/>
      <c r="AA112" s="185"/>
      <c r="AB112" s="185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85"/>
      <c r="BD112" s="185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85"/>
      <c r="CF112" s="185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</row>
    <row r="113" spans="1:110" ht="23.25">
      <c r="A113" s="185"/>
      <c r="B113" s="185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57"/>
      <c r="V113" s="157"/>
      <c r="W113" s="157"/>
      <c r="X113" s="157"/>
      <c r="Y113" s="157"/>
      <c r="Z113" s="157"/>
      <c r="AA113" s="185"/>
      <c r="AB113" s="185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85"/>
      <c r="BD113" s="185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85"/>
      <c r="CF113" s="185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</row>
    <row r="114" spans="1:110" ht="23.25">
      <c r="A114" s="185"/>
      <c r="B114" s="185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57"/>
      <c r="V114" s="157"/>
      <c r="W114" s="157"/>
      <c r="X114" s="157"/>
      <c r="Y114" s="157"/>
      <c r="Z114" s="157"/>
      <c r="AA114" s="185"/>
      <c r="AB114" s="185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85"/>
      <c r="BD114" s="185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85"/>
      <c r="CF114" s="185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</row>
    <row r="115" spans="1:110" ht="23.25">
      <c r="A115" s="185"/>
      <c r="B115" s="185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57"/>
      <c r="V115" s="157"/>
      <c r="W115" s="157"/>
      <c r="X115" s="157"/>
      <c r="Y115" s="157"/>
      <c r="Z115" s="157"/>
      <c r="AA115" s="185"/>
      <c r="AB115" s="185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85"/>
      <c r="BD115" s="185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85"/>
      <c r="CF115" s="185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</row>
    <row r="116" spans="1:110" ht="23.25">
      <c r="A116" s="185"/>
      <c r="B116" s="185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57"/>
      <c r="V116" s="157"/>
      <c r="W116" s="157"/>
      <c r="X116" s="157"/>
      <c r="Y116" s="157"/>
      <c r="Z116" s="157"/>
      <c r="AA116" s="185"/>
      <c r="AB116" s="185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85"/>
      <c r="BD116" s="185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85"/>
      <c r="CF116" s="185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</row>
    <row r="117" spans="1:110" ht="23.25">
      <c r="A117" s="185"/>
      <c r="B117" s="185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57"/>
      <c r="V117" s="157"/>
      <c r="W117" s="157"/>
      <c r="X117" s="157"/>
      <c r="Y117" s="157"/>
      <c r="Z117" s="157"/>
      <c r="AA117" s="185"/>
      <c r="AB117" s="185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85"/>
      <c r="BD117" s="185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85"/>
      <c r="CF117" s="185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</row>
    <row r="118" spans="1:110" ht="23.25">
      <c r="A118" s="185"/>
      <c r="B118" s="185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57"/>
      <c r="V118" s="157"/>
      <c r="W118" s="157"/>
      <c r="X118" s="157"/>
      <c r="Y118" s="157"/>
      <c r="Z118" s="157"/>
      <c r="AA118" s="185"/>
      <c r="AB118" s="185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85"/>
      <c r="BD118" s="185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85"/>
      <c r="CF118" s="185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</row>
    <row r="119" spans="1:110" ht="23.25">
      <c r="A119" s="185"/>
      <c r="B119" s="185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57"/>
      <c r="V119" s="157"/>
      <c r="W119" s="157"/>
      <c r="X119" s="157"/>
      <c r="Y119" s="157"/>
      <c r="Z119" s="157"/>
      <c r="AA119" s="185"/>
      <c r="AB119" s="185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85"/>
      <c r="BD119" s="185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85"/>
      <c r="CF119" s="185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</row>
    <row r="120" spans="1:110" ht="23.25">
      <c r="A120" s="185"/>
      <c r="B120" s="185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57"/>
      <c r="V120" s="157"/>
      <c r="W120" s="157"/>
      <c r="X120" s="157"/>
      <c r="Y120" s="157"/>
      <c r="Z120" s="157"/>
      <c r="AA120" s="185"/>
      <c r="AB120" s="185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85"/>
      <c r="BD120" s="185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85"/>
      <c r="CF120" s="185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</row>
    <row r="121" spans="1:110" ht="23.25">
      <c r="A121" s="185"/>
      <c r="B121" s="185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57"/>
      <c r="V121" s="157"/>
      <c r="W121" s="157"/>
      <c r="X121" s="157"/>
      <c r="Y121" s="157"/>
      <c r="Z121" s="157"/>
      <c r="AA121" s="185"/>
      <c r="AB121" s="185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85"/>
      <c r="BD121" s="185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85"/>
      <c r="CF121" s="185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</row>
    <row r="122" spans="1:110" ht="23.25">
      <c r="A122" s="185"/>
      <c r="B122" s="185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57"/>
      <c r="V122" s="157"/>
      <c r="W122" s="157"/>
      <c r="X122" s="157"/>
      <c r="Y122" s="157"/>
      <c r="Z122" s="157"/>
      <c r="AA122" s="185"/>
      <c r="AB122" s="185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85"/>
      <c r="BD122" s="185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85"/>
      <c r="CF122" s="185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</row>
    <row r="123" spans="1:110" ht="23.25">
      <c r="A123" s="185"/>
      <c r="B123" s="185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57"/>
      <c r="V123" s="157"/>
      <c r="W123" s="157"/>
      <c r="X123" s="157"/>
      <c r="Y123" s="157"/>
      <c r="Z123" s="157"/>
      <c r="AA123" s="185"/>
      <c r="AB123" s="185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85"/>
      <c r="BD123" s="185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85"/>
      <c r="CF123" s="185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</row>
    <row r="124" spans="1:110" ht="23.25">
      <c r="A124" s="185"/>
      <c r="B124" s="185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57"/>
      <c r="V124" s="157"/>
      <c r="W124" s="157"/>
      <c r="X124" s="157"/>
      <c r="Y124" s="157"/>
      <c r="Z124" s="157"/>
      <c r="AA124" s="185"/>
      <c r="AB124" s="185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85"/>
      <c r="BD124" s="185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85"/>
      <c r="CF124" s="185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</row>
    <row r="125" spans="1:110" ht="23.25">
      <c r="A125" s="185"/>
      <c r="B125" s="185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57"/>
      <c r="V125" s="157"/>
      <c r="W125" s="157"/>
      <c r="X125" s="157"/>
      <c r="Y125" s="157"/>
      <c r="Z125" s="157"/>
      <c r="AA125" s="185"/>
      <c r="AB125" s="185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85"/>
      <c r="BD125" s="185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85"/>
      <c r="CF125" s="185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</row>
    <row r="126" spans="1:110" ht="23.25">
      <c r="A126" s="185"/>
      <c r="B126" s="185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57"/>
      <c r="V126" s="157"/>
      <c r="W126" s="157"/>
      <c r="X126" s="157"/>
      <c r="Y126" s="157"/>
      <c r="Z126" s="157"/>
      <c r="AA126" s="185"/>
      <c r="AB126" s="185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85"/>
      <c r="BD126" s="185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85"/>
      <c r="CF126" s="185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</row>
    <row r="127" spans="1:110" ht="23.25">
      <c r="A127" s="185"/>
      <c r="B127" s="185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57"/>
      <c r="V127" s="157"/>
      <c r="W127" s="157"/>
      <c r="X127" s="157"/>
      <c r="Y127" s="157"/>
      <c r="Z127" s="157"/>
      <c r="AA127" s="185"/>
      <c r="AB127" s="185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85"/>
      <c r="BD127" s="185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85"/>
      <c r="CF127" s="185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</row>
    <row r="128" spans="1:110" ht="23.25">
      <c r="A128" s="185"/>
      <c r="B128" s="185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57"/>
      <c r="V128" s="157"/>
      <c r="W128" s="157"/>
      <c r="X128" s="157"/>
      <c r="Y128" s="157"/>
      <c r="Z128" s="157"/>
      <c r="AA128" s="185"/>
      <c r="AB128" s="185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85"/>
      <c r="BD128" s="185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85"/>
      <c r="CF128" s="185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</row>
    <row r="129" spans="1:110" ht="23.25">
      <c r="A129" s="185"/>
      <c r="B129" s="185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57"/>
      <c r="V129" s="157"/>
      <c r="W129" s="157"/>
      <c r="X129" s="157"/>
      <c r="Y129" s="157"/>
      <c r="Z129" s="157"/>
      <c r="AA129" s="185"/>
      <c r="AB129" s="185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85"/>
      <c r="BD129" s="185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85"/>
      <c r="CF129" s="185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</row>
    <row r="130" spans="1:110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57"/>
      <c r="V130" s="157"/>
      <c r="W130" s="157"/>
      <c r="X130" s="157"/>
      <c r="Y130" s="157"/>
      <c r="Z130" s="157"/>
      <c r="AA130" s="185"/>
      <c r="AB130" s="185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85"/>
      <c r="BD130" s="185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85"/>
      <c r="CF130" s="185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</row>
    <row r="131" spans="1:110" ht="23.25">
      <c r="A131" s="185"/>
      <c r="B131" s="185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57"/>
      <c r="V131" s="157"/>
      <c r="W131" s="157"/>
      <c r="X131" s="157"/>
      <c r="Y131" s="157"/>
      <c r="Z131" s="157"/>
      <c r="AA131" s="185"/>
      <c r="AB131" s="185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85"/>
      <c r="BD131" s="185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85"/>
      <c r="CF131" s="185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</row>
    <row r="132" spans="1:110" ht="23.25">
      <c r="A132" s="185"/>
      <c r="B132" s="185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57"/>
      <c r="V132" s="157"/>
      <c r="W132" s="157"/>
      <c r="X132" s="157"/>
      <c r="Y132" s="157"/>
      <c r="Z132" s="157"/>
      <c r="AA132" s="185"/>
      <c r="AB132" s="185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85"/>
      <c r="BD132" s="185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85"/>
      <c r="CF132" s="185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</row>
    <row r="133" spans="1:110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57"/>
      <c r="V133" s="157"/>
      <c r="W133" s="157"/>
      <c r="X133" s="157"/>
      <c r="Y133" s="157"/>
      <c r="Z133" s="157"/>
      <c r="AA133" s="185"/>
      <c r="AB133" s="185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85"/>
      <c r="BD133" s="185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85"/>
      <c r="CF133" s="185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</row>
    <row r="134" spans="1:110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57"/>
      <c r="V134" s="157"/>
      <c r="W134" s="157"/>
      <c r="X134" s="157"/>
      <c r="Y134" s="157"/>
      <c r="Z134" s="157"/>
      <c r="AA134" s="185"/>
      <c r="AB134" s="185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85"/>
      <c r="BD134" s="185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85"/>
      <c r="CF134" s="185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</row>
    <row r="135" spans="1:110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57"/>
      <c r="V135" s="157"/>
      <c r="W135" s="157"/>
      <c r="X135" s="157"/>
      <c r="Y135" s="157"/>
      <c r="Z135" s="157"/>
      <c r="AA135" s="185"/>
      <c r="AB135" s="185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85"/>
      <c r="BD135" s="185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85"/>
      <c r="CF135" s="185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</row>
    <row r="136" spans="1:110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57"/>
      <c r="V136" s="157"/>
      <c r="W136" s="157"/>
      <c r="X136" s="157"/>
      <c r="Y136" s="157"/>
      <c r="Z136" s="157"/>
      <c r="AA136" s="185"/>
      <c r="AB136" s="185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85"/>
      <c r="BD136" s="185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85"/>
      <c r="CF136" s="185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</row>
    <row r="137" spans="1:110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57"/>
      <c r="V137" s="157"/>
      <c r="W137" s="157"/>
      <c r="X137" s="157"/>
      <c r="Y137" s="157"/>
      <c r="Z137" s="157"/>
      <c r="AA137" s="185"/>
      <c r="AB137" s="185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85"/>
      <c r="BD137" s="185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85"/>
      <c r="CF137" s="185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</row>
    <row r="138" spans="1:110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57"/>
      <c r="V138" s="157"/>
      <c r="W138" s="157"/>
      <c r="X138" s="157"/>
      <c r="Y138" s="157"/>
      <c r="Z138" s="157"/>
      <c r="AA138" s="185"/>
      <c r="AB138" s="185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85"/>
      <c r="BD138" s="185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85"/>
      <c r="CF138" s="185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</row>
    <row r="139" spans="1:110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57"/>
      <c r="V139" s="157"/>
      <c r="W139" s="157"/>
      <c r="X139" s="157"/>
      <c r="Y139" s="157"/>
      <c r="Z139" s="157"/>
      <c r="AA139" s="185"/>
      <c r="AB139" s="185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85"/>
      <c r="BD139" s="185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85"/>
      <c r="CF139" s="185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</row>
    <row r="140" spans="1:110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57"/>
      <c r="V140" s="157"/>
      <c r="W140" s="157"/>
      <c r="X140" s="157"/>
      <c r="Y140" s="157"/>
      <c r="Z140" s="157"/>
      <c r="AA140" s="185"/>
      <c r="AB140" s="185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85"/>
      <c r="BD140" s="185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85"/>
      <c r="CF140" s="185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</row>
    <row r="141" spans="1:110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57"/>
      <c r="V141" s="157"/>
      <c r="W141" s="157"/>
      <c r="X141" s="157"/>
      <c r="Y141" s="157"/>
      <c r="Z141" s="157"/>
      <c r="AA141" s="185"/>
      <c r="AB141" s="185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85"/>
      <c r="BD141" s="185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85"/>
      <c r="CF141" s="185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</row>
    <row r="142" spans="1:110" ht="23.25">
      <c r="A142" s="185"/>
      <c r="B142" s="185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57"/>
      <c r="V142" s="157"/>
      <c r="W142" s="157"/>
      <c r="X142" s="157"/>
      <c r="Y142" s="157"/>
      <c r="Z142" s="157"/>
      <c r="AA142" s="185"/>
      <c r="AB142" s="185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85"/>
      <c r="BD142" s="185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85"/>
      <c r="CF142" s="185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</row>
    <row r="143" spans="1:110" ht="23.25">
      <c r="A143" s="185"/>
      <c r="B143" s="185"/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57"/>
      <c r="V143" s="157"/>
      <c r="W143" s="157"/>
      <c r="X143" s="157"/>
      <c r="Y143" s="157"/>
      <c r="Z143" s="157"/>
      <c r="AA143" s="185"/>
      <c r="AB143" s="185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85"/>
      <c r="BD143" s="185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85"/>
      <c r="CF143" s="185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</row>
    <row r="144" spans="1:110" ht="23.25">
      <c r="A144" s="185"/>
      <c r="B144" s="185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57"/>
      <c r="V144" s="157"/>
      <c r="W144" s="157"/>
      <c r="X144" s="157"/>
      <c r="Y144" s="157"/>
      <c r="Z144" s="157"/>
      <c r="AA144" s="185"/>
      <c r="AB144" s="185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85"/>
      <c r="BD144" s="185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85"/>
      <c r="CF144" s="185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</row>
    <row r="145" spans="1:110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57"/>
      <c r="V145" s="157"/>
      <c r="W145" s="157"/>
      <c r="X145" s="157"/>
      <c r="Y145" s="157"/>
      <c r="Z145" s="157"/>
      <c r="AA145" s="185"/>
      <c r="AB145" s="185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85"/>
      <c r="BD145" s="185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85"/>
      <c r="CF145" s="185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</row>
    <row r="146" spans="1:110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57"/>
      <c r="V146" s="157"/>
      <c r="W146" s="157"/>
      <c r="X146" s="157"/>
      <c r="Y146" s="157"/>
      <c r="Z146" s="157"/>
      <c r="AA146" s="185"/>
      <c r="AB146" s="185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85"/>
      <c r="BD146" s="185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85"/>
      <c r="CF146" s="185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</row>
    <row r="147" spans="1:110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57"/>
      <c r="V147" s="157"/>
      <c r="W147" s="157"/>
      <c r="X147" s="157"/>
      <c r="Y147" s="157"/>
      <c r="Z147" s="157"/>
      <c r="AA147" s="185"/>
      <c r="AB147" s="185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85"/>
      <c r="BD147" s="185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85"/>
      <c r="CF147" s="185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</row>
    <row r="148" spans="1:110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57"/>
      <c r="V148" s="157"/>
      <c r="W148" s="157"/>
      <c r="X148" s="157"/>
      <c r="Y148" s="157"/>
      <c r="Z148" s="157"/>
      <c r="AA148" s="185"/>
      <c r="AB148" s="185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85"/>
      <c r="BD148" s="185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85"/>
      <c r="CF148" s="185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</row>
    <row r="149" spans="1:110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57"/>
      <c r="V149" s="157"/>
      <c r="W149" s="157"/>
      <c r="X149" s="157"/>
      <c r="Y149" s="157"/>
      <c r="Z149" s="157"/>
      <c r="AA149" s="185"/>
      <c r="AB149" s="185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85"/>
      <c r="BD149" s="185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85"/>
      <c r="CF149" s="185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</row>
    <row r="150" spans="1:110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57"/>
      <c r="V150" s="157"/>
      <c r="W150" s="157"/>
      <c r="X150" s="157"/>
      <c r="Y150" s="157"/>
      <c r="Z150" s="157"/>
      <c r="AA150" s="185"/>
      <c r="AB150" s="185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85"/>
      <c r="BD150" s="185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85"/>
      <c r="CF150" s="185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</row>
    <row r="151" spans="1:110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57"/>
      <c r="V151" s="157"/>
      <c r="W151" s="157"/>
      <c r="X151" s="157"/>
      <c r="Y151" s="157"/>
      <c r="Z151" s="157"/>
      <c r="AA151" s="185"/>
      <c r="AB151" s="185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85"/>
      <c r="BD151" s="185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85"/>
      <c r="CF151" s="185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</row>
    <row r="152" spans="1:110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57"/>
      <c r="V152" s="157"/>
      <c r="W152" s="157"/>
      <c r="X152" s="157"/>
      <c r="Y152" s="157"/>
      <c r="Z152" s="157"/>
      <c r="AA152" s="185"/>
      <c r="AB152" s="185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85"/>
      <c r="BD152" s="185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85"/>
      <c r="CF152" s="185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</row>
    <row r="153" spans="1:110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57"/>
      <c r="V153" s="157"/>
      <c r="W153" s="157"/>
      <c r="X153" s="157"/>
      <c r="Y153" s="157"/>
      <c r="Z153" s="157"/>
      <c r="AA153" s="185"/>
      <c r="AB153" s="185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85"/>
      <c r="BD153" s="185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85"/>
      <c r="CF153" s="185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</row>
    <row r="154" spans="1:110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57"/>
      <c r="V154" s="157"/>
      <c r="W154" s="157"/>
      <c r="X154" s="157"/>
      <c r="Y154" s="157"/>
      <c r="Z154" s="157"/>
      <c r="AA154" s="185"/>
      <c r="AB154" s="185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85"/>
      <c r="BD154" s="185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85"/>
      <c r="CF154" s="185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</row>
    <row r="155" spans="1:110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57"/>
      <c r="V155" s="157"/>
      <c r="W155" s="157"/>
      <c r="X155" s="157"/>
      <c r="Y155" s="157"/>
      <c r="Z155" s="157"/>
      <c r="AA155" s="185"/>
      <c r="AB155" s="185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85"/>
      <c r="BD155" s="185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85"/>
      <c r="CF155" s="185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</row>
    <row r="156" spans="1:110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57"/>
      <c r="V156" s="157"/>
      <c r="W156" s="157"/>
      <c r="X156" s="157"/>
      <c r="Y156" s="157"/>
      <c r="Z156" s="157"/>
      <c r="AA156" s="185"/>
      <c r="AB156" s="185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85"/>
      <c r="BD156" s="185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85"/>
      <c r="CF156" s="185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</row>
    <row r="157" spans="1:110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57"/>
      <c r="V157" s="157"/>
      <c r="W157" s="157"/>
      <c r="X157" s="157"/>
      <c r="Y157" s="157"/>
      <c r="Z157" s="157"/>
      <c r="AA157" s="185"/>
      <c r="AB157" s="185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85"/>
      <c r="BD157" s="185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85"/>
      <c r="CF157" s="185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</row>
    <row r="158" spans="1:110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57"/>
      <c r="V158" s="157"/>
      <c r="W158" s="157"/>
      <c r="X158" s="157"/>
      <c r="Y158" s="157"/>
      <c r="Z158" s="157"/>
      <c r="AA158" s="185"/>
      <c r="AB158" s="185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85"/>
      <c r="BD158" s="185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85"/>
      <c r="CF158" s="185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</row>
    <row r="159" spans="1:110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57"/>
      <c r="V159" s="157"/>
      <c r="W159" s="157"/>
      <c r="X159" s="157"/>
      <c r="Y159" s="157"/>
      <c r="Z159" s="157"/>
      <c r="AA159" s="185"/>
      <c r="AB159" s="185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85"/>
      <c r="BD159" s="185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85"/>
      <c r="CF159" s="185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</row>
    <row r="160" spans="1:110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57"/>
      <c r="V160" s="157"/>
      <c r="W160" s="157"/>
      <c r="X160" s="157"/>
      <c r="Y160" s="157"/>
      <c r="Z160" s="157"/>
      <c r="AA160" s="185"/>
      <c r="AB160" s="185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85"/>
      <c r="BD160" s="185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85"/>
      <c r="CF160" s="185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</row>
    <row r="161" spans="1:110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57"/>
      <c r="V161" s="157"/>
      <c r="W161" s="157"/>
      <c r="X161" s="157"/>
      <c r="Y161" s="157"/>
      <c r="Z161" s="157"/>
      <c r="AA161" s="185"/>
      <c r="AB161" s="185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85"/>
      <c r="BD161" s="185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85"/>
      <c r="CF161" s="185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</row>
    <row r="162" spans="1:110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57"/>
      <c r="V162" s="157"/>
      <c r="W162" s="157"/>
      <c r="X162" s="157"/>
      <c r="Y162" s="157"/>
      <c r="Z162" s="157"/>
      <c r="AA162" s="185"/>
      <c r="AB162" s="185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85"/>
      <c r="BD162" s="185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85"/>
      <c r="CF162" s="185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</row>
    <row r="163" spans="1:110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57"/>
      <c r="V163" s="157"/>
      <c r="W163" s="157"/>
      <c r="X163" s="157"/>
      <c r="Y163" s="157"/>
      <c r="Z163" s="157"/>
      <c r="AA163" s="185"/>
      <c r="AB163" s="185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85"/>
      <c r="BD163" s="185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85"/>
      <c r="CF163" s="185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</row>
    <row r="164" spans="1:110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57"/>
      <c r="V164" s="157"/>
      <c r="W164" s="157"/>
      <c r="X164" s="157"/>
      <c r="Y164" s="157"/>
      <c r="Z164" s="157"/>
      <c r="AA164" s="185"/>
      <c r="AB164" s="185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85"/>
      <c r="BD164" s="185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85"/>
      <c r="CF164" s="185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</row>
    <row r="165" spans="1:110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57"/>
      <c r="V165" s="157"/>
      <c r="W165" s="157"/>
      <c r="X165" s="157"/>
      <c r="Y165" s="157"/>
      <c r="Z165" s="157"/>
      <c r="AA165" s="185"/>
      <c r="AB165" s="185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85"/>
      <c r="BD165" s="185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85"/>
      <c r="CF165" s="185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</row>
    <row r="166" spans="1:110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57"/>
      <c r="V166" s="157"/>
      <c r="W166" s="157"/>
      <c r="X166" s="157"/>
      <c r="Y166" s="157"/>
      <c r="Z166" s="157"/>
      <c r="AA166" s="185"/>
      <c r="AB166" s="185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85"/>
      <c r="BD166" s="185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85"/>
      <c r="CF166" s="185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</row>
    <row r="167" spans="1:110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57"/>
      <c r="V167" s="157"/>
      <c r="W167" s="157"/>
      <c r="X167" s="157"/>
      <c r="Y167" s="157"/>
      <c r="Z167" s="157"/>
      <c r="AA167" s="185"/>
      <c r="AB167" s="185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85"/>
      <c r="BD167" s="185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85"/>
      <c r="CF167" s="185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</row>
    <row r="168" spans="1:110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57"/>
      <c r="V168" s="157"/>
      <c r="W168" s="157"/>
      <c r="X168" s="157"/>
      <c r="Y168" s="157"/>
      <c r="Z168" s="157"/>
      <c r="AA168" s="185"/>
      <c r="AB168" s="185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85"/>
      <c r="BD168" s="185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85"/>
      <c r="CF168" s="185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</row>
    <row r="169" spans="1:110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57"/>
      <c r="V169" s="157"/>
      <c r="W169" s="157"/>
      <c r="X169" s="157"/>
      <c r="Y169" s="157"/>
      <c r="Z169" s="157"/>
      <c r="AA169" s="185"/>
      <c r="AB169" s="185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85"/>
      <c r="BD169" s="185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85"/>
      <c r="CF169" s="185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</row>
    <row r="170" spans="1:110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57"/>
      <c r="V170" s="157"/>
      <c r="W170" s="157"/>
      <c r="X170" s="157"/>
      <c r="Y170" s="157"/>
      <c r="Z170" s="157"/>
      <c r="AA170" s="185"/>
      <c r="AB170" s="185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85"/>
      <c r="BD170" s="185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85"/>
      <c r="CF170" s="185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</row>
    <row r="171" spans="1:110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57"/>
      <c r="V171" s="157"/>
      <c r="W171" s="157"/>
      <c r="X171" s="157"/>
      <c r="Y171" s="157"/>
      <c r="Z171" s="157"/>
      <c r="AA171" s="185"/>
      <c r="AB171" s="185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85"/>
      <c r="BD171" s="185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85"/>
      <c r="CF171" s="185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</row>
    <row r="172" spans="1:110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57"/>
      <c r="V172" s="157"/>
      <c r="W172" s="157"/>
      <c r="X172" s="157"/>
      <c r="Y172" s="157"/>
      <c r="Z172" s="157"/>
      <c r="AA172" s="185"/>
      <c r="AB172" s="185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85"/>
      <c r="BD172" s="185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85"/>
      <c r="CF172" s="185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</row>
    <row r="173" spans="1:110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57"/>
      <c r="V173" s="157"/>
      <c r="W173" s="157"/>
      <c r="X173" s="157"/>
      <c r="Y173" s="157"/>
      <c r="Z173" s="157"/>
      <c r="AA173" s="185"/>
      <c r="AB173" s="185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85"/>
      <c r="BD173" s="185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85"/>
      <c r="CF173" s="185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</row>
    <row r="174" spans="1:110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57"/>
      <c r="V174" s="157"/>
      <c r="W174" s="157"/>
      <c r="X174" s="157"/>
      <c r="Y174" s="157"/>
      <c r="Z174" s="157"/>
      <c r="AA174" s="185"/>
      <c r="AB174" s="185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85"/>
      <c r="BD174" s="185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85"/>
      <c r="CF174" s="185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</row>
    <row r="175" spans="1:110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57"/>
      <c r="V175" s="157"/>
      <c r="W175" s="157"/>
      <c r="X175" s="157"/>
      <c r="Y175" s="157"/>
      <c r="Z175" s="157"/>
      <c r="AA175" s="185"/>
      <c r="AB175" s="185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85"/>
      <c r="BD175" s="185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85"/>
      <c r="CF175" s="185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</row>
    <row r="176" spans="1:110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57"/>
      <c r="V176" s="157"/>
      <c r="W176" s="157"/>
      <c r="X176" s="157"/>
      <c r="Y176" s="157"/>
      <c r="Z176" s="157"/>
      <c r="AA176" s="185"/>
      <c r="AB176" s="185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85"/>
      <c r="BD176" s="185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85"/>
      <c r="CF176" s="185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</row>
    <row r="177" spans="1:110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57"/>
      <c r="V177" s="157"/>
      <c r="W177" s="157"/>
      <c r="X177" s="157"/>
      <c r="Y177" s="157"/>
      <c r="Z177" s="157"/>
      <c r="AA177" s="185"/>
      <c r="AB177" s="185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85"/>
      <c r="BD177" s="185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85"/>
      <c r="CF177" s="185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</row>
    <row r="178" spans="1:110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57"/>
      <c r="V178" s="157"/>
      <c r="W178" s="157"/>
      <c r="X178" s="157"/>
      <c r="Y178" s="157"/>
      <c r="Z178" s="157"/>
      <c r="AA178" s="185"/>
      <c r="AB178" s="185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85"/>
      <c r="BD178" s="185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85"/>
      <c r="CF178" s="185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</row>
    <row r="179" spans="1:110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57"/>
      <c r="V179" s="157"/>
      <c r="W179" s="157"/>
      <c r="X179" s="157"/>
      <c r="Y179" s="157"/>
      <c r="Z179" s="157"/>
      <c r="AA179" s="185"/>
      <c r="AB179" s="185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85"/>
      <c r="BD179" s="185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85"/>
      <c r="CF179" s="185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</row>
    <row r="180" spans="1:110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57"/>
      <c r="V180" s="157"/>
      <c r="W180" s="157"/>
      <c r="X180" s="157"/>
      <c r="Y180" s="157"/>
      <c r="Z180" s="157"/>
      <c r="AA180" s="185"/>
      <c r="AB180" s="185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85"/>
      <c r="BD180" s="185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85"/>
      <c r="CF180" s="185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</row>
    <row r="181" spans="1:110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57"/>
      <c r="V181" s="157"/>
      <c r="W181" s="157"/>
      <c r="X181" s="157"/>
      <c r="Y181" s="157"/>
      <c r="Z181" s="157"/>
      <c r="AA181" s="185"/>
      <c r="AB181" s="185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85"/>
      <c r="BD181" s="185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85"/>
      <c r="CF181" s="185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</row>
    <row r="182" spans="1:110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57"/>
      <c r="V182" s="157"/>
      <c r="W182" s="157"/>
      <c r="X182" s="157"/>
      <c r="Y182" s="157"/>
      <c r="Z182" s="157"/>
      <c r="AA182" s="185"/>
      <c r="AB182" s="185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85"/>
      <c r="BD182" s="185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85"/>
      <c r="CF182" s="185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</row>
    <row r="183" spans="1:110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57"/>
      <c r="V183" s="157"/>
      <c r="W183" s="157"/>
      <c r="X183" s="157"/>
      <c r="Y183" s="157"/>
      <c r="Z183" s="157"/>
      <c r="AA183" s="185"/>
      <c r="AB183" s="185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85"/>
      <c r="BD183" s="185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85"/>
      <c r="CF183" s="185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</row>
    <row r="184" spans="1:110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57"/>
      <c r="V184" s="157"/>
      <c r="W184" s="157"/>
      <c r="X184" s="157"/>
      <c r="Y184" s="157"/>
      <c r="Z184" s="157"/>
      <c r="AA184" s="185"/>
      <c r="AB184" s="185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85"/>
      <c r="BD184" s="185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85"/>
      <c r="CF184" s="185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</row>
    <row r="185" spans="1:110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57"/>
      <c r="V185" s="157"/>
      <c r="W185" s="157"/>
      <c r="X185" s="157"/>
      <c r="Y185" s="157"/>
      <c r="Z185" s="157"/>
      <c r="AA185" s="185"/>
      <c r="AB185" s="185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85"/>
      <c r="BD185" s="185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85"/>
      <c r="CF185" s="185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</row>
    <row r="186" spans="1:110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57"/>
      <c r="V186" s="157"/>
      <c r="W186" s="157"/>
      <c r="X186" s="157"/>
      <c r="Y186" s="157"/>
      <c r="Z186" s="157"/>
      <c r="AA186" s="185"/>
      <c r="AB186" s="185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85"/>
      <c r="BD186" s="185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85"/>
      <c r="CF186" s="185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</row>
    <row r="187" spans="1:110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57"/>
      <c r="V187" s="157"/>
      <c r="W187" s="157"/>
      <c r="X187" s="157"/>
      <c r="Y187" s="157"/>
      <c r="Z187" s="157"/>
      <c r="AA187" s="185"/>
      <c r="AB187" s="185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85"/>
      <c r="BD187" s="185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85"/>
      <c r="CF187" s="185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</row>
    <row r="188" spans="1:110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57"/>
      <c r="V188" s="157"/>
      <c r="W188" s="157"/>
      <c r="X188" s="157"/>
      <c r="Y188" s="157"/>
      <c r="Z188" s="157"/>
      <c r="AA188" s="185"/>
      <c r="AB188" s="185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85"/>
      <c r="BD188" s="185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85"/>
      <c r="CF188" s="185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</row>
    <row r="189" spans="1:110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57"/>
      <c r="V189" s="157"/>
      <c r="W189" s="157"/>
      <c r="X189" s="157"/>
      <c r="Y189" s="157"/>
      <c r="Z189" s="157"/>
      <c r="AA189" s="185"/>
      <c r="AB189" s="185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85"/>
      <c r="BD189" s="185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85"/>
      <c r="CF189" s="185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</row>
    <row r="190" spans="1:110" ht="23.25">
      <c r="A190" s="185"/>
      <c r="B190" s="185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57"/>
      <c r="V190" s="157"/>
      <c r="W190" s="157"/>
      <c r="X190" s="157"/>
      <c r="Y190" s="157"/>
      <c r="Z190" s="157"/>
      <c r="AA190" s="185"/>
      <c r="AB190" s="185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85"/>
      <c r="BD190" s="185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85"/>
      <c r="CF190" s="185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</row>
    <row r="191" spans="1:110" ht="23.25">
      <c r="A191" s="185"/>
      <c r="B191" s="185"/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57"/>
      <c r="V191" s="157"/>
      <c r="W191" s="157"/>
      <c r="X191" s="157"/>
      <c r="Y191" s="157"/>
      <c r="Z191" s="157"/>
      <c r="AA191" s="185"/>
      <c r="AB191" s="185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85"/>
      <c r="BD191" s="185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85"/>
      <c r="CF191" s="185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</row>
    <row r="192" spans="1:110" ht="23.25">
      <c r="A192" s="185"/>
      <c r="B192" s="185"/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57"/>
      <c r="V192" s="157"/>
      <c r="W192" s="157"/>
      <c r="X192" s="157"/>
      <c r="Y192" s="157"/>
      <c r="Z192" s="157"/>
      <c r="AA192" s="185"/>
      <c r="AB192" s="185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85"/>
      <c r="BD192" s="185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85"/>
      <c r="CF192" s="185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</row>
    <row r="193" spans="1:110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57"/>
      <c r="V193" s="157"/>
      <c r="W193" s="157"/>
      <c r="X193" s="157"/>
      <c r="Y193" s="157"/>
      <c r="Z193" s="157"/>
      <c r="AA193" s="185"/>
      <c r="AB193" s="185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85"/>
      <c r="BD193" s="185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85"/>
      <c r="CF193" s="185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</row>
    <row r="194" spans="1:110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57"/>
      <c r="V194" s="157"/>
      <c r="W194" s="157"/>
      <c r="X194" s="157"/>
      <c r="Y194" s="157"/>
      <c r="Z194" s="157"/>
      <c r="AA194" s="185"/>
      <c r="AB194" s="185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85"/>
      <c r="BD194" s="185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85"/>
      <c r="CF194" s="185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</row>
    <row r="195" spans="1:110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57"/>
      <c r="V195" s="157"/>
      <c r="W195" s="157"/>
      <c r="X195" s="157"/>
      <c r="Y195" s="157"/>
      <c r="Z195" s="157"/>
      <c r="AA195" s="185"/>
      <c r="AB195" s="185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85"/>
      <c r="BD195" s="185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85"/>
      <c r="CF195" s="185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</row>
    <row r="196" spans="1:110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57"/>
      <c r="V196" s="157"/>
      <c r="W196" s="157"/>
      <c r="X196" s="157"/>
      <c r="Y196" s="157"/>
      <c r="Z196" s="157"/>
      <c r="AA196" s="185"/>
      <c r="AB196" s="185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85"/>
      <c r="BD196" s="185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85"/>
      <c r="CF196" s="185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</row>
    <row r="197" spans="1:110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57"/>
      <c r="V197" s="157"/>
      <c r="W197" s="157"/>
      <c r="X197" s="157"/>
      <c r="Y197" s="157"/>
      <c r="Z197" s="157"/>
      <c r="AA197" s="185"/>
      <c r="AB197" s="185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85"/>
      <c r="BD197" s="185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85"/>
      <c r="CF197" s="185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</row>
    <row r="198" spans="1:110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57"/>
      <c r="V198" s="157"/>
      <c r="W198" s="157"/>
      <c r="X198" s="157"/>
      <c r="Y198" s="157"/>
      <c r="Z198" s="157"/>
      <c r="AA198" s="185"/>
      <c r="AB198" s="185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85"/>
      <c r="BD198" s="185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85"/>
      <c r="CF198" s="185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</row>
    <row r="199" spans="1:110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57"/>
      <c r="V199" s="157"/>
      <c r="W199" s="157"/>
      <c r="X199" s="157"/>
      <c r="Y199" s="157"/>
      <c r="Z199" s="157"/>
      <c r="AA199" s="185"/>
      <c r="AB199" s="185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85"/>
      <c r="BD199" s="185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85"/>
      <c r="CF199" s="185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</row>
    <row r="200" spans="1:110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57"/>
      <c r="V200" s="157"/>
      <c r="W200" s="157"/>
      <c r="X200" s="157"/>
      <c r="Y200" s="157"/>
      <c r="Z200" s="157"/>
      <c r="AA200" s="185"/>
      <c r="AB200" s="185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85"/>
      <c r="BD200" s="185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85"/>
      <c r="CF200" s="185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</row>
    <row r="201" spans="1:110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57"/>
      <c r="V201" s="157"/>
      <c r="W201" s="157"/>
      <c r="X201" s="157"/>
      <c r="Y201" s="157"/>
      <c r="Z201" s="157"/>
      <c r="AA201" s="185"/>
      <c r="AB201" s="185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85"/>
      <c r="BD201" s="185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85"/>
      <c r="CF201" s="185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</row>
    <row r="202" spans="1:110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57"/>
      <c r="V202" s="157"/>
      <c r="W202" s="157"/>
      <c r="X202" s="157"/>
      <c r="Y202" s="157"/>
      <c r="Z202" s="157"/>
      <c r="AA202" s="185"/>
      <c r="AB202" s="185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85"/>
      <c r="BD202" s="185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85"/>
      <c r="CF202" s="185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</row>
    <row r="203" spans="1:110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57"/>
      <c r="V203" s="157"/>
      <c r="W203" s="157"/>
      <c r="X203" s="157"/>
      <c r="Y203" s="157"/>
      <c r="Z203" s="157"/>
      <c r="AA203" s="185"/>
      <c r="AB203" s="185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85"/>
      <c r="BD203" s="185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85"/>
      <c r="CF203" s="185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</row>
    <row r="204" spans="1:110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57"/>
      <c r="V204" s="157"/>
      <c r="W204" s="157"/>
      <c r="X204" s="157"/>
      <c r="Y204" s="157"/>
      <c r="Z204" s="157"/>
      <c r="AA204" s="185"/>
      <c r="AB204" s="185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85"/>
      <c r="BD204" s="185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85"/>
      <c r="CF204" s="185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</row>
    <row r="205" spans="1:110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57"/>
      <c r="V205" s="157"/>
      <c r="W205" s="157"/>
      <c r="X205" s="157"/>
      <c r="Y205" s="157"/>
      <c r="Z205" s="157"/>
      <c r="AA205" s="185"/>
      <c r="AB205" s="185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85"/>
      <c r="BD205" s="185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85"/>
      <c r="CF205" s="185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</row>
    <row r="206" spans="1:110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57"/>
      <c r="V206" s="157"/>
      <c r="W206" s="157"/>
      <c r="X206" s="157"/>
      <c r="Y206" s="157"/>
      <c r="Z206" s="157"/>
      <c r="AA206" s="185"/>
      <c r="AB206" s="185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85"/>
      <c r="BD206" s="185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85"/>
      <c r="CF206" s="185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</row>
    <row r="207" spans="1:110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57"/>
      <c r="V207" s="157"/>
      <c r="W207" s="157"/>
      <c r="X207" s="157"/>
      <c r="Y207" s="157"/>
      <c r="Z207" s="157"/>
      <c r="AA207" s="185"/>
      <c r="AB207" s="185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85"/>
      <c r="BD207" s="185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85"/>
      <c r="CF207" s="185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</row>
    <row r="208" spans="1:110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57"/>
      <c r="V208" s="157"/>
      <c r="W208" s="157"/>
      <c r="X208" s="157"/>
      <c r="Y208" s="157"/>
      <c r="Z208" s="157"/>
      <c r="AA208" s="185"/>
      <c r="AB208" s="185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85"/>
      <c r="BD208" s="185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85"/>
      <c r="CF208" s="185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</row>
    <row r="209" spans="1:121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57"/>
      <c r="V209" s="157"/>
      <c r="W209" s="157"/>
      <c r="X209" s="157"/>
      <c r="Y209" s="157"/>
      <c r="Z209" s="157"/>
      <c r="AA209" s="185"/>
      <c r="AB209" s="185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85"/>
      <c r="BD209" s="185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85"/>
      <c r="CF209" s="185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</row>
    <row r="210" spans="1:121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57"/>
      <c r="V210" s="157"/>
      <c r="W210" s="157"/>
      <c r="X210" s="157"/>
      <c r="Y210" s="157"/>
      <c r="Z210" s="157"/>
      <c r="AA210" s="185"/>
      <c r="AB210" s="185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85"/>
      <c r="BD210" s="185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85"/>
      <c r="CF210" s="185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</row>
    <row r="211" spans="1:121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57"/>
      <c r="V211" s="157"/>
      <c r="W211" s="157"/>
      <c r="X211" s="157"/>
      <c r="Y211" s="157"/>
      <c r="Z211" s="157"/>
      <c r="AA211" s="185"/>
      <c r="AB211" s="185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85"/>
      <c r="BD211" s="185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85"/>
      <c r="CF211" s="185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</row>
    <row r="212" spans="1:121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57"/>
      <c r="V212" s="157"/>
      <c r="W212" s="157"/>
      <c r="X212" s="157"/>
      <c r="Y212" s="157"/>
      <c r="Z212" s="157"/>
      <c r="AA212" s="185"/>
      <c r="AB212" s="185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85"/>
      <c r="BD212" s="185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85"/>
      <c r="CF212" s="185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</row>
    <row r="213" spans="1:121">
      <c r="A213" s="169"/>
      <c r="B213" s="169"/>
      <c r="AA213" s="169"/>
      <c r="AB213" s="169"/>
      <c r="BC213" s="169"/>
      <c r="BD213" s="169"/>
      <c r="CE213" s="169"/>
      <c r="CF213" s="169"/>
    </row>
    <row r="214" spans="1:121">
      <c r="A214" s="169"/>
      <c r="B214" s="169"/>
      <c r="AA214" s="169"/>
      <c r="AB214" s="169"/>
      <c r="BC214" s="169"/>
      <c r="BD214" s="169"/>
      <c r="CE214" s="169"/>
      <c r="CF214" s="169"/>
    </row>
    <row r="215" spans="1:121">
      <c r="A215" s="169"/>
      <c r="B215" s="169"/>
      <c r="AA215" s="169"/>
      <c r="AB215" s="169"/>
      <c r="BC215" s="169"/>
      <c r="BD215" s="169"/>
      <c r="CE215" s="169"/>
      <c r="CF215" s="169"/>
    </row>
    <row r="216" spans="1:121">
      <c r="A216" s="169"/>
      <c r="B216" s="169"/>
      <c r="AA216" s="169"/>
      <c r="AB216" s="169"/>
      <c r="BC216" s="169"/>
      <c r="BD216" s="169"/>
      <c r="CE216" s="169"/>
      <c r="CF216" s="169"/>
    </row>
    <row r="217" spans="1:121">
      <c r="A217" s="169"/>
      <c r="B217" s="169"/>
      <c r="AA217" s="169"/>
      <c r="AB217" s="169"/>
      <c r="BC217" s="169"/>
      <c r="BD217" s="169"/>
      <c r="CE217" s="169"/>
      <c r="CF217" s="169"/>
    </row>
    <row r="218" spans="1:121">
      <c r="A218" s="169"/>
      <c r="B218" s="169"/>
      <c r="AA218" s="169"/>
      <c r="AB218" s="169"/>
      <c r="BC218" s="169"/>
      <c r="BD218" s="169"/>
      <c r="CE218" s="169"/>
      <c r="CF218" s="169"/>
    </row>
    <row r="219" spans="1:121">
      <c r="A219" s="169"/>
      <c r="B219" s="169"/>
      <c r="AA219" s="169"/>
      <c r="AB219" s="169"/>
      <c r="BC219" s="169"/>
      <c r="BD219" s="169"/>
      <c r="CE219" s="169"/>
      <c r="CF219" s="169"/>
    </row>
    <row r="220" spans="1:121">
      <c r="A220" s="169"/>
      <c r="B220" s="169"/>
      <c r="AA220" s="169"/>
      <c r="AB220" s="169"/>
      <c r="BC220" s="169"/>
      <c r="BD220" s="169"/>
      <c r="CE220" s="169"/>
      <c r="CF220" s="169"/>
    </row>
    <row r="221" spans="1:121" s="153" customFormat="1">
      <c r="A221" s="169"/>
      <c r="B221" s="169"/>
      <c r="U221" s="152"/>
      <c r="V221" s="152"/>
      <c r="W221" s="152"/>
      <c r="X221" s="152"/>
      <c r="Y221" s="152"/>
      <c r="Z221" s="152"/>
      <c r="AA221" s="169"/>
      <c r="AB221" s="169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69"/>
      <c r="BD221" s="169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69"/>
      <c r="CF221" s="169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892"/>
      <c r="DH221" s="892"/>
      <c r="DI221" s="152"/>
      <c r="DJ221" s="152"/>
      <c r="DK221" s="152"/>
      <c r="DL221" s="152"/>
      <c r="DM221" s="152"/>
      <c r="DN221" s="152"/>
      <c r="DO221" s="152"/>
      <c r="DP221" s="152"/>
      <c r="DQ221" s="152"/>
    </row>
    <row r="222" spans="1:121" s="153" customFormat="1">
      <c r="A222" s="169"/>
      <c r="B222" s="169"/>
      <c r="U222" s="152"/>
      <c r="V222" s="152"/>
      <c r="W222" s="152"/>
      <c r="X222" s="152"/>
      <c r="Y222" s="152"/>
      <c r="Z222" s="152"/>
      <c r="AA222" s="169"/>
      <c r="AB222" s="169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69"/>
      <c r="BD222" s="169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69"/>
      <c r="CF222" s="169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892"/>
      <c r="DH222" s="892"/>
      <c r="DI222" s="152"/>
      <c r="DJ222" s="152"/>
      <c r="DK222" s="152"/>
      <c r="DL222" s="152"/>
      <c r="DM222" s="152"/>
      <c r="DN222" s="152"/>
      <c r="DO222" s="152"/>
      <c r="DP222" s="152"/>
      <c r="DQ222" s="152"/>
    </row>
    <row r="223" spans="1:121" s="153" customFormat="1">
      <c r="A223" s="169"/>
      <c r="B223" s="169"/>
      <c r="U223" s="152"/>
      <c r="V223" s="152"/>
      <c r="W223" s="152"/>
      <c r="X223" s="152"/>
      <c r="Y223" s="152"/>
      <c r="Z223" s="152"/>
      <c r="AA223" s="169"/>
      <c r="AB223" s="169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69"/>
      <c r="BD223" s="169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69"/>
      <c r="CF223" s="169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892"/>
      <c r="DH223" s="892"/>
      <c r="DI223" s="152"/>
      <c r="DJ223" s="152"/>
      <c r="DK223" s="152"/>
      <c r="DL223" s="152"/>
      <c r="DM223" s="152"/>
      <c r="DN223" s="152"/>
      <c r="DO223" s="152"/>
      <c r="DP223" s="152"/>
      <c r="DQ223" s="152"/>
    </row>
    <row r="224" spans="1:121" s="153" customFormat="1">
      <c r="A224" s="169"/>
      <c r="B224" s="169"/>
      <c r="U224" s="152"/>
      <c r="V224" s="152"/>
      <c r="W224" s="152"/>
      <c r="X224" s="152"/>
      <c r="Y224" s="152"/>
      <c r="Z224" s="152"/>
      <c r="AA224" s="169"/>
      <c r="AB224" s="169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69"/>
      <c r="BD224" s="169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69"/>
      <c r="CF224" s="169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892"/>
      <c r="DH224" s="892"/>
      <c r="DI224" s="152"/>
      <c r="DJ224" s="152"/>
      <c r="DK224" s="152"/>
      <c r="DL224" s="152"/>
      <c r="DM224" s="152"/>
      <c r="DN224" s="152"/>
      <c r="DO224" s="152"/>
      <c r="DP224" s="152"/>
      <c r="DQ224" s="152"/>
    </row>
    <row r="225" spans="1:121" s="153" customFormat="1">
      <c r="A225" s="169"/>
      <c r="B225" s="169"/>
      <c r="U225" s="152"/>
      <c r="V225" s="152"/>
      <c r="W225" s="152"/>
      <c r="X225" s="152"/>
      <c r="Y225" s="152"/>
      <c r="Z225" s="152"/>
      <c r="AA225" s="169"/>
      <c r="AB225" s="169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69"/>
      <c r="BD225" s="169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69"/>
      <c r="CF225" s="169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892"/>
      <c r="DH225" s="892"/>
      <c r="DI225" s="152"/>
      <c r="DJ225" s="152"/>
      <c r="DK225" s="152"/>
      <c r="DL225" s="152"/>
      <c r="DM225" s="152"/>
      <c r="DN225" s="152"/>
      <c r="DO225" s="152"/>
      <c r="DP225" s="152"/>
      <c r="DQ225" s="152"/>
    </row>
    <row r="226" spans="1:121" s="153" customFormat="1">
      <c r="A226" s="169"/>
      <c r="B226" s="169"/>
      <c r="U226" s="152"/>
      <c r="V226" s="152"/>
      <c r="W226" s="152"/>
      <c r="X226" s="152"/>
      <c r="Y226" s="152"/>
      <c r="Z226" s="152"/>
      <c r="AA226" s="169"/>
      <c r="AB226" s="169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69"/>
      <c r="BD226" s="169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69"/>
      <c r="CF226" s="169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892"/>
      <c r="DH226" s="892"/>
      <c r="DI226" s="152"/>
      <c r="DJ226" s="152"/>
      <c r="DK226" s="152"/>
      <c r="DL226" s="152"/>
      <c r="DM226" s="152"/>
      <c r="DN226" s="152"/>
      <c r="DO226" s="152"/>
      <c r="DP226" s="152"/>
      <c r="DQ226" s="152"/>
    </row>
    <row r="227" spans="1:121" s="153" customFormat="1">
      <c r="A227" s="169"/>
      <c r="B227" s="169"/>
      <c r="U227" s="152"/>
      <c r="V227" s="152"/>
      <c r="W227" s="152"/>
      <c r="X227" s="152"/>
      <c r="Y227" s="152"/>
      <c r="Z227" s="152"/>
      <c r="AA227" s="169"/>
      <c r="AB227" s="169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69"/>
      <c r="BD227" s="169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69"/>
      <c r="CF227" s="169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892"/>
      <c r="DH227" s="892"/>
      <c r="DI227" s="152"/>
      <c r="DJ227" s="152"/>
      <c r="DK227" s="152"/>
      <c r="DL227" s="152"/>
      <c r="DM227" s="152"/>
      <c r="DN227" s="152"/>
      <c r="DO227" s="152"/>
      <c r="DP227" s="152"/>
      <c r="DQ227" s="152"/>
    </row>
    <row r="228" spans="1:121" s="153" customFormat="1">
      <c r="A228" s="169"/>
      <c r="B228" s="169"/>
      <c r="U228" s="152"/>
      <c r="V228" s="152"/>
      <c r="W228" s="152"/>
      <c r="X228" s="152"/>
      <c r="Y228" s="152"/>
      <c r="Z228" s="152"/>
      <c r="AA228" s="169"/>
      <c r="AB228" s="169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69"/>
      <c r="BD228" s="169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69"/>
      <c r="CF228" s="169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892"/>
      <c r="DH228" s="892"/>
      <c r="DI228" s="152"/>
      <c r="DJ228" s="152"/>
      <c r="DK228" s="152"/>
      <c r="DL228" s="152"/>
      <c r="DM228" s="152"/>
      <c r="DN228" s="152"/>
      <c r="DO228" s="152"/>
      <c r="DP228" s="152"/>
      <c r="DQ228" s="152"/>
    </row>
    <row r="229" spans="1:121" s="153" customFormat="1">
      <c r="A229" s="169"/>
      <c r="B229" s="169"/>
      <c r="U229" s="152"/>
      <c r="V229" s="152"/>
      <c r="W229" s="152"/>
      <c r="X229" s="152"/>
      <c r="Y229" s="152"/>
      <c r="Z229" s="152"/>
      <c r="AA229" s="169"/>
      <c r="AB229" s="169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69"/>
      <c r="BD229" s="169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69"/>
      <c r="CF229" s="169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892"/>
      <c r="DH229" s="892"/>
      <c r="DI229" s="152"/>
      <c r="DJ229" s="152"/>
      <c r="DK229" s="152"/>
      <c r="DL229" s="152"/>
      <c r="DM229" s="152"/>
      <c r="DN229" s="152"/>
      <c r="DO229" s="152"/>
      <c r="DP229" s="152"/>
      <c r="DQ229" s="152"/>
    </row>
    <row r="230" spans="1:121" s="153" customFormat="1">
      <c r="A230" s="169"/>
      <c r="B230" s="169"/>
      <c r="U230" s="152"/>
      <c r="V230" s="152"/>
      <c r="W230" s="152"/>
      <c r="X230" s="152"/>
      <c r="Y230" s="152"/>
      <c r="Z230" s="152"/>
      <c r="AA230" s="169"/>
      <c r="AB230" s="169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69"/>
      <c r="BD230" s="169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69"/>
      <c r="CF230" s="169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892"/>
      <c r="DH230" s="892"/>
      <c r="DI230" s="152"/>
      <c r="DJ230" s="152"/>
      <c r="DK230" s="152"/>
      <c r="DL230" s="152"/>
      <c r="DM230" s="152"/>
      <c r="DN230" s="152"/>
      <c r="DO230" s="152"/>
      <c r="DP230" s="152"/>
      <c r="DQ230" s="152"/>
    </row>
    <row r="231" spans="1:121" s="153" customFormat="1">
      <c r="A231" s="169"/>
      <c r="B231" s="169"/>
      <c r="U231" s="152"/>
      <c r="V231" s="152"/>
      <c r="W231" s="152"/>
      <c r="X231" s="152"/>
      <c r="Y231" s="152"/>
      <c r="Z231" s="152"/>
      <c r="AA231" s="169"/>
      <c r="AB231" s="169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69"/>
      <c r="BD231" s="169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69"/>
      <c r="CF231" s="169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892"/>
      <c r="DH231" s="892"/>
      <c r="DI231" s="152"/>
      <c r="DJ231" s="152"/>
      <c r="DK231" s="152"/>
      <c r="DL231" s="152"/>
      <c r="DM231" s="152"/>
      <c r="DN231" s="152"/>
      <c r="DO231" s="152"/>
      <c r="DP231" s="152"/>
      <c r="DQ231" s="152"/>
    </row>
    <row r="232" spans="1:121" s="153" customFormat="1">
      <c r="A232" s="169"/>
      <c r="B232" s="169"/>
      <c r="U232" s="152"/>
      <c r="V232" s="152"/>
      <c r="W232" s="152"/>
      <c r="X232" s="152"/>
      <c r="Y232" s="152"/>
      <c r="Z232" s="152"/>
      <c r="AA232" s="169"/>
      <c r="AB232" s="169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69"/>
      <c r="BD232" s="169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69"/>
      <c r="CF232" s="169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892"/>
      <c r="DH232" s="892"/>
      <c r="DI232" s="152"/>
      <c r="DJ232" s="152"/>
      <c r="DK232" s="152"/>
      <c r="DL232" s="152"/>
      <c r="DM232" s="152"/>
      <c r="DN232" s="152"/>
      <c r="DO232" s="152"/>
      <c r="DP232" s="152"/>
      <c r="DQ232" s="152"/>
    </row>
    <row r="233" spans="1:121" s="153" customFormat="1">
      <c r="A233" s="169"/>
      <c r="B233" s="169"/>
      <c r="U233" s="152"/>
      <c r="V233" s="152"/>
      <c r="W233" s="152"/>
      <c r="X233" s="152"/>
      <c r="Y233" s="152"/>
      <c r="Z233" s="152"/>
      <c r="AA233" s="169"/>
      <c r="AB233" s="169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69"/>
      <c r="BD233" s="169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69"/>
      <c r="CF233" s="169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892"/>
      <c r="DH233" s="892"/>
      <c r="DI233" s="152"/>
      <c r="DJ233" s="152"/>
      <c r="DK233" s="152"/>
      <c r="DL233" s="152"/>
      <c r="DM233" s="152"/>
      <c r="DN233" s="152"/>
      <c r="DO233" s="152"/>
      <c r="DP233" s="152"/>
      <c r="DQ233" s="152"/>
    </row>
    <row r="234" spans="1:121" s="153" customFormat="1">
      <c r="A234" s="169"/>
      <c r="B234" s="169"/>
      <c r="U234" s="152"/>
      <c r="V234" s="152"/>
      <c r="W234" s="152"/>
      <c r="X234" s="152"/>
      <c r="Y234" s="152"/>
      <c r="Z234" s="152"/>
      <c r="AA234" s="169"/>
      <c r="AB234" s="169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69"/>
      <c r="BD234" s="169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69"/>
      <c r="CF234" s="169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892"/>
      <c r="DH234" s="892"/>
      <c r="DI234" s="152"/>
      <c r="DJ234" s="152"/>
      <c r="DK234" s="152"/>
      <c r="DL234" s="152"/>
      <c r="DM234" s="152"/>
      <c r="DN234" s="152"/>
      <c r="DO234" s="152"/>
      <c r="DP234" s="152"/>
      <c r="DQ234" s="152"/>
    </row>
    <row r="235" spans="1:121" s="153" customFormat="1">
      <c r="A235" s="169"/>
      <c r="B235" s="169"/>
      <c r="U235" s="152"/>
      <c r="V235" s="152"/>
      <c r="W235" s="152"/>
      <c r="X235" s="152"/>
      <c r="Y235" s="152"/>
      <c r="Z235" s="152"/>
      <c r="AA235" s="169"/>
      <c r="AB235" s="169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69"/>
      <c r="BD235" s="169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69"/>
      <c r="CF235" s="169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892"/>
      <c r="DH235" s="892"/>
      <c r="DI235" s="152"/>
      <c r="DJ235" s="152"/>
      <c r="DK235" s="152"/>
      <c r="DL235" s="152"/>
      <c r="DM235" s="152"/>
      <c r="DN235" s="152"/>
      <c r="DO235" s="152"/>
      <c r="DP235" s="152"/>
      <c r="DQ235" s="152"/>
    </row>
    <row r="236" spans="1:121" s="153" customFormat="1">
      <c r="A236" s="169"/>
      <c r="B236" s="169"/>
      <c r="U236" s="152"/>
      <c r="V236" s="152"/>
      <c r="W236" s="152"/>
      <c r="X236" s="152"/>
      <c r="Y236" s="152"/>
      <c r="Z236" s="152"/>
      <c r="AA236" s="169"/>
      <c r="AB236" s="169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69"/>
      <c r="BD236" s="169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69"/>
      <c r="CF236" s="169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892"/>
      <c r="DH236" s="892"/>
      <c r="DI236" s="152"/>
      <c r="DJ236" s="152"/>
      <c r="DK236" s="152"/>
      <c r="DL236" s="152"/>
      <c r="DM236" s="152"/>
      <c r="DN236" s="152"/>
      <c r="DO236" s="152"/>
      <c r="DP236" s="152"/>
      <c r="DQ236" s="152"/>
    </row>
    <row r="237" spans="1:121" s="153" customFormat="1">
      <c r="A237" s="169"/>
      <c r="B237" s="169"/>
      <c r="U237" s="152"/>
      <c r="V237" s="152"/>
      <c r="W237" s="152"/>
      <c r="X237" s="152"/>
      <c r="Y237" s="152"/>
      <c r="Z237" s="152"/>
      <c r="AA237" s="169"/>
      <c r="AB237" s="169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69"/>
      <c r="BD237" s="169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69"/>
      <c r="CF237" s="169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892"/>
      <c r="DH237" s="892"/>
      <c r="DI237" s="152"/>
      <c r="DJ237" s="152"/>
      <c r="DK237" s="152"/>
      <c r="DL237" s="152"/>
      <c r="DM237" s="152"/>
      <c r="DN237" s="152"/>
      <c r="DO237" s="152"/>
      <c r="DP237" s="152"/>
      <c r="DQ237" s="152"/>
    </row>
    <row r="238" spans="1:121" s="153" customFormat="1">
      <c r="A238" s="169"/>
      <c r="B238" s="169"/>
      <c r="U238" s="152"/>
      <c r="V238" s="152"/>
      <c r="W238" s="152"/>
      <c r="X238" s="152"/>
      <c r="Y238" s="152"/>
      <c r="Z238" s="152"/>
      <c r="AA238" s="169"/>
      <c r="AB238" s="169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69"/>
      <c r="BD238" s="169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69"/>
      <c r="CF238" s="169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892"/>
      <c r="DH238" s="892"/>
      <c r="DI238" s="152"/>
      <c r="DJ238" s="152"/>
      <c r="DK238" s="152"/>
      <c r="DL238" s="152"/>
      <c r="DM238" s="152"/>
      <c r="DN238" s="152"/>
      <c r="DO238" s="152"/>
      <c r="DP238" s="152"/>
      <c r="DQ238" s="152"/>
    </row>
    <row r="239" spans="1:121" s="153" customFormat="1">
      <c r="A239" s="169"/>
      <c r="B239" s="169"/>
      <c r="U239" s="152"/>
      <c r="V239" s="152"/>
      <c r="W239" s="152"/>
      <c r="X239" s="152"/>
      <c r="Y239" s="152"/>
      <c r="Z239" s="152"/>
      <c r="AA239" s="169"/>
      <c r="AB239" s="169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69"/>
      <c r="BD239" s="169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69"/>
      <c r="CF239" s="169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892"/>
      <c r="DH239" s="892"/>
      <c r="DI239" s="152"/>
      <c r="DJ239" s="152"/>
      <c r="DK239" s="152"/>
      <c r="DL239" s="152"/>
      <c r="DM239" s="152"/>
      <c r="DN239" s="152"/>
      <c r="DO239" s="152"/>
      <c r="DP239" s="152"/>
      <c r="DQ239" s="152"/>
    </row>
    <row r="240" spans="1:121" s="153" customFormat="1">
      <c r="A240" s="169"/>
      <c r="B240" s="169"/>
      <c r="U240" s="152"/>
      <c r="V240" s="152"/>
      <c r="W240" s="152"/>
      <c r="X240" s="152"/>
      <c r="Y240" s="152"/>
      <c r="Z240" s="152"/>
      <c r="AA240" s="169"/>
      <c r="AB240" s="169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69"/>
      <c r="BD240" s="169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69"/>
      <c r="CF240" s="169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892"/>
      <c r="DH240" s="892"/>
      <c r="DI240" s="152"/>
      <c r="DJ240" s="152"/>
      <c r="DK240" s="152"/>
      <c r="DL240" s="152"/>
      <c r="DM240" s="152"/>
      <c r="DN240" s="152"/>
      <c r="DO240" s="152"/>
      <c r="DP240" s="152"/>
      <c r="DQ240" s="152"/>
    </row>
    <row r="241" spans="1:121" s="153" customFormat="1">
      <c r="A241" s="169"/>
      <c r="B241" s="169"/>
      <c r="U241" s="152"/>
      <c r="V241" s="152"/>
      <c r="W241" s="152"/>
      <c r="X241" s="152"/>
      <c r="Y241" s="152"/>
      <c r="Z241" s="152"/>
      <c r="AA241" s="169"/>
      <c r="AB241" s="169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69"/>
      <c r="BD241" s="169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69"/>
      <c r="CF241" s="169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892"/>
      <c r="DH241" s="892"/>
      <c r="DI241" s="152"/>
      <c r="DJ241" s="152"/>
      <c r="DK241" s="152"/>
      <c r="DL241" s="152"/>
      <c r="DM241" s="152"/>
      <c r="DN241" s="152"/>
      <c r="DO241" s="152"/>
      <c r="DP241" s="152"/>
      <c r="DQ241" s="152"/>
    </row>
    <row r="242" spans="1:121" s="153" customFormat="1">
      <c r="A242" s="169"/>
      <c r="B242" s="169"/>
      <c r="U242" s="152"/>
      <c r="V242" s="152"/>
      <c r="W242" s="152"/>
      <c r="X242" s="152"/>
      <c r="Y242" s="152"/>
      <c r="Z242" s="152"/>
      <c r="AA242" s="169"/>
      <c r="AB242" s="169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69"/>
      <c r="BD242" s="169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69"/>
      <c r="CF242" s="169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892"/>
      <c r="DH242" s="892"/>
      <c r="DI242" s="152"/>
      <c r="DJ242" s="152"/>
      <c r="DK242" s="152"/>
      <c r="DL242" s="152"/>
      <c r="DM242" s="152"/>
      <c r="DN242" s="152"/>
      <c r="DO242" s="152"/>
      <c r="DP242" s="152"/>
      <c r="DQ242" s="152"/>
    </row>
    <row r="243" spans="1:121" s="153" customFormat="1">
      <c r="A243" s="169"/>
      <c r="B243" s="169"/>
      <c r="U243" s="152"/>
      <c r="V243" s="152"/>
      <c r="W243" s="152"/>
      <c r="X243" s="152"/>
      <c r="Y243" s="152"/>
      <c r="Z243" s="152"/>
      <c r="AA243" s="169"/>
      <c r="AB243" s="169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69"/>
      <c r="BD243" s="169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69"/>
      <c r="CF243" s="169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892"/>
      <c r="DH243" s="892"/>
      <c r="DI243" s="152"/>
      <c r="DJ243" s="152"/>
      <c r="DK243" s="152"/>
      <c r="DL243" s="152"/>
      <c r="DM243" s="152"/>
      <c r="DN243" s="152"/>
      <c r="DO243" s="152"/>
      <c r="DP243" s="152"/>
      <c r="DQ243" s="152"/>
    </row>
    <row r="244" spans="1:121" s="153" customFormat="1">
      <c r="A244" s="169"/>
      <c r="B244" s="169"/>
      <c r="U244" s="152"/>
      <c r="V244" s="152"/>
      <c r="W244" s="152"/>
      <c r="X244" s="152"/>
      <c r="Y244" s="152"/>
      <c r="Z244" s="152"/>
      <c r="AA244" s="169"/>
      <c r="AB244" s="169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69"/>
      <c r="BD244" s="169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69"/>
      <c r="CF244" s="169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892"/>
      <c r="DH244" s="892"/>
      <c r="DI244" s="152"/>
      <c r="DJ244" s="152"/>
      <c r="DK244" s="152"/>
      <c r="DL244" s="152"/>
      <c r="DM244" s="152"/>
      <c r="DN244" s="152"/>
      <c r="DO244" s="152"/>
      <c r="DP244" s="152"/>
      <c r="DQ244" s="152"/>
    </row>
    <row r="245" spans="1:121" s="153" customFormat="1">
      <c r="A245" s="169"/>
      <c r="B245" s="169"/>
      <c r="U245" s="152"/>
      <c r="V245" s="152"/>
      <c r="W245" s="152"/>
      <c r="X245" s="152"/>
      <c r="Y245" s="152"/>
      <c r="Z245" s="152"/>
      <c r="AA245" s="169"/>
      <c r="AB245" s="169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69"/>
      <c r="BD245" s="169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69"/>
      <c r="CF245" s="169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892"/>
      <c r="DH245" s="892"/>
      <c r="DI245" s="152"/>
      <c r="DJ245" s="152"/>
      <c r="DK245" s="152"/>
      <c r="DL245" s="152"/>
      <c r="DM245" s="152"/>
      <c r="DN245" s="152"/>
      <c r="DO245" s="152"/>
      <c r="DP245" s="152"/>
      <c r="DQ245" s="152"/>
    </row>
    <row r="246" spans="1:121" s="153" customFormat="1">
      <c r="A246" s="169"/>
      <c r="B246" s="169"/>
      <c r="U246" s="152"/>
      <c r="V246" s="152"/>
      <c r="W246" s="152"/>
      <c r="X246" s="152"/>
      <c r="Y246" s="152"/>
      <c r="Z246" s="152"/>
      <c r="AA246" s="169"/>
      <c r="AB246" s="169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69"/>
      <c r="BD246" s="169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69"/>
      <c r="CF246" s="169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892"/>
      <c r="DH246" s="892"/>
      <c r="DI246" s="152"/>
      <c r="DJ246" s="152"/>
      <c r="DK246" s="152"/>
      <c r="DL246" s="152"/>
      <c r="DM246" s="152"/>
      <c r="DN246" s="152"/>
      <c r="DO246" s="152"/>
      <c r="DP246" s="152"/>
      <c r="DQ246" s="152"/>
    </row>
    <row r="247" spans="1:121" s="153" customFormat="1">
      <c r="A247" s="169"/>
      <c r="B247" s="169"/>
      <c r="U247" s="152"/>
      <c r="V247" s="152"/>
      <c r="W247" s="152"/>
      <c r="X247" s="152"/>
      <c r="Y247" s="152"/>
      <c r="Z247" s="152"/>
      <c r="AA247" s="169"/>
      <c r="AB247" s="169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69"/>
      <c r="BD247" s="169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69"/>
      <c r="CF247" s="169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892"/>
      <c r="DH247" s="892"/>
      <c r="DI247" s="152"/>
      <c r="DJ247" s="152"/>
      <c r="DK247" s="152"/>
      <c r="DL247" s="152"/>
      <c r="DM247" s="152"/>
      <c r="DN247" s="152"/>
      <c r="DO247" s="152"/>
      <c r="DP247" s="152"/>
      <c r="DQ247" s="152"/>
    </row>
    <row r="248" spans="1:121" s="153" customFormat="1">
      <c r="A248" s="169"/>
      <c r="B248" s="169"/>
      <c r="U248" s="152"/>
      <c r="V248" s="152"/>
      <c r="W248" s="152"/>
      <c r="X248" s="152"/>
      <c r="Y248" s="152"/>
      <c r="Z248" s="152"/>
      <c r="AA248" s="169"/>
      <c r="AB248" s="169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69"/>
      <c r="BD248" s="169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69"/>
      <c r="CF248" s="169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892"/>
      <c r="DH248" s="892"/>
      <c r="DI248" s="152"/>
      <c r="DJ248" s="152"/>
      <c r="DK248" s="152"/>
      <c r="DL248" s="152"/>
      <c r="DM248" s="152"/>
      <c r="DN248" s="152"/>
      <c r="DO248" s="152"/>
      <c r="DP248" s="152"/>
      <c r="DQ248" s="152"/>
    </row>
    <row r="249" spans="1:121" s="153" customFormat="1">
      <c r="A249" s="169"/>
      <c r="B249" s="169"/>
      <c r="U249" s="152"/>
      <c r="V249" s="152"/>
      <c r="W249" s="152"/>
      <c r="X249" s="152"/>
      <c r="Y249" s="152"/>
      <c r="Z249" s="152"/>
      <c r="AA249" s="169"/>
      <c r="AB249" s="169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69"/>
      <c r="BD249" s="169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69"/>
      <c r="CF249" s="169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892"/>
      <c r="DH249" s="892"/>
      <c r="DI249" s="152"/>
      <c r="DJ249" s="152"/>
      <c r="DK249" s="152"/>
      <c r="DL249" s="152"/>
      <c r="DM249" s="152"/>
      <c r="DN249" s="152"/>
      <c r="DO249" s="152"/>
      <c r="DP249" s="152"/>
      <c r="DQ249" s="152"/>
    </row>
    <row r="250" spans="1:121" s="153" customFormat="1">
      <c r="A250" s="169"/>
      <c r="B250" s="169"/>
      <c r="U250" s="152"/>
      <c r="V250" s="152"/>
      <c r="W250" s="152"/>
      <c r="X250" s="152"/>
      <c r="Y250" s="152"/>
      <c r="Z250" s="152"/>
      <c r="AA250" s="169"/>
      <c r="AB250" s="169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69"/>
      <c r="BD250" s="169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69"/>
      <c r="CF250" s="169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892"/>
      <c r="DH250" s="892"/>
      <c r="DI250" s="152"/>
      <c r="DJ250" s="152"/>
      <c r="DK250" s="152"/>
      <c r="DL250" s="152"/>
      <c r="DM250" s="152"/>
      <c r="DN250" s="152"/>
      <c r="DO250" s="152"/>
      <c r="DP250" s="152"/>
      <c r="DQ250" s="152"/>
    </row>
    <row r="251" spans="1:121" s="153" customFormat="1">
      <c r="A251" s="169"/>
      <c r="B251" s="169"/>
      <c r="U251" s="152"/>
      <c r="V251" s="152"/>
      <c r="W251" s="152"/>
      <c r="X251" s="152"/>
      <c r="Y251" s="152"/>
      <c r="Z251" s="152"/>
      <c r="AA251" s="169"/>
      <c r="AB251" s="169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69"/>
      <c r="BD251" s="169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69"/>
      <c r="CF251" s="169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892"/>
      <c r="DH251" s="892"/>
      <c r="DI251" s="152"/>
      <c r="DJ251" s="152"/>
      <c r="DK251" s="152"/>
      <c r="DL251" s="152"/>
      <c r="DM251" s="152"/>
      <c r="DN251" s="152"/>
      <c r="DO251" s="152"/>
      <c r="DP251" s="152"/>
      <c r="DQ251" s="152"/>
    </row>
    <row r="252" spans="1:121" s="153" customFormat="1">
      <c r="A252" s="169"/>
      <c r="B252" s="169"/>
      <c r="U252" s="152"/>
      <c r="V252" s="152"/>
      <c r="W252" s="152"/>
      <c r="X252" s="152"/>
      <c r="Y252" s="152"/>
      <c r="Z252" s="152"/>
      <c r="AA252" s="169"/>
      <c r="AB252" s="169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69"/>
      <c r="BD252" s="169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69"/>
      <c r="CF252" s="169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892"/>
      <c r="DH252" s="892"/>
      <c r="DI252" s="152"/>
      <c r="DJ252" s="152"/>
      <c r="DK252" s="152"/>
      <c r="DL252" s="152"/>
      <c r="DM252" s="152"/>
      <c r="DN252" s="152"/>
      <c r="DO252" s="152"/>
      <c r="DP252" s="152"/>
      <c r="DQ252" s="152"/>
    </row>
    <row r="253" spans="1:121" s="153" customFormat="1">
      <c r="A253" s="169"/>
      <c r="B253" s="169"/>
      <c r="U253" s="152"/>
      <c r="V253" s="152"/>
      <c r="W253" s="152"/>
      <c r="X253" s="152"/>
      <c r="Y253" s="152"/>
      <c r="Z253" s="152"/>
      <c r="AA253" s="169"/>
      <c r="AB253" s="169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69"/>
      <c r="BD253" s="169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69"/>
      <c r="CF253" s="169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892"/>
      <c r="DH253" s="892"/>
      <c r="DI253" s="152"/>
      <c r="DJ253" s="152"/>
      <c r="DK253" s="152"/>
      <c r="DL253" s="152"/>
      <c r="DM253" s="152"/>
      <c r="DN253" s="152"/>
      <c r="DO253" s="152"/>
      <c r="DP253" s="152"/>
      <c r="DQ253" s="152"/>
    </row>
    <row r="254" spans="1:121" s="153" customFormat="1">
      <c r="A254" s="169"/>
      <c r="B254" s="169"/>
      <c r="U254" s="152"/>
      <c r="V254" s="152"/>
      <c r="W254" s="152"/>
      <c r="X254" s="152"/>
      <c r="Y254" s="152"/>
      <c r="Z254" s="152"/>
      <c r="AA254" s="169"/>
      <c r="AB254" s="169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69"/>
      <c r="BD254" s="169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69"/>
      <c r="CF254" s="169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892"/>
      <c r="DH254" s="892"/>
      <c r="DI254" s="152"/>
      <c r="DJ254" s="152"/>
      <c r="DK254" s="152"/>
      <c r="DL254" s="152"/>
      <c r="DM254" s="152"/>
      <c r="DN254" s="152"/>
      <c r="DO254" s="152"/>
      <c r="DP254" s="152"/>
      <c r="DQ254" s="152"/>
    </row>
    <row r="255" spans="1:121" s="153" customFormat="1">
      <c r="A255" s="169"/>
      <c r="B255" s="169"/>
      <c r="U255" s="152"/>
      <c r="V255" s="152"/>
      <c r="W255" s="152"/>
      <c r="X255" s="152"/>
      <c r="Y255" s="152"/>
      <c r="Z255" s="152"/>
      <c r="AA255" s="169"/>
      <c r="AB255" s="169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69"/>
      <c r="BD255" s="169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69"/>
      <c r="CF255" s="169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892"/>
      <c r="DH255" s="892"/>
      <c r="DI255" s="152"/>
      <c r="DJ255" s="152"/>
      <c r="DK255" s="152"/>
      <c r="DL255" s="152"/>
      <c r="DM255" s="152"/>
      <c r="DN255" s="152"/>
      <c r="DO255" s="152"/>
      <c r="DP255" s="152"/>
      <c r="DQ255" s="152"/>
    </row>
    <row r="256" spans="1:121" s="153" customFormat="1">
      <c r="U256" s="152"/>
      <c r="V256" s="152"/>
      <c r="W256" s="152"/>
      <c r="X256" s="152"/>
      <c r="Y256" s="152"/>
      <c r="Z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892"/>
      <c r="DH256" s="892"/>
      <c r="DI256" s="152"/>
      <c r="DJ256" s="152"/>
      <c r="DK256" s="152"/>
      <c r="DL256" s="152"/>
      <c r="DM256" s="152"/>
      <c r="DN256" s="152"/>
      <c r="DO256" s="152"/>
      <c r="DP256" s="152"/>
      <c r="DQ256" s="152"/>
    </row>
  </sheetData>
  <mergeCells count="8">
    <mergeCell ref="BD5:BD6"/>
    <mergeCell ref="CE5:CE6"/>
    <mergeCell ref="CF5:CF6"/>
    <mergeCell ref="A5:A6"/>
    <mergeCell ref="B5:B6"/>
    <mergeCell ref="AA5:AA6"/>
    <mergeCell ref="AB5:AB6"/>
    <mergeCell ref="BC5:BC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6" pageOrder="overThenDown" orientation="portrait" useFirstPageNumber="1" r:id="rId1"/>
  <headerFooter scaleWithDoc="0">
    <evenFooter>&amp;R&amp;"Century Gothic,Regular"&amp;10&amp;P</evenFooter>
  </headerFooter>
  <colBreaks count="5" manualBreakCount="5">
    <brk id="38" max="25" man="1"/>
    <brk id="54" max="25" man="1"/>
    <brk id="66" max="25" man="1"/>
    <brk id="82" max="25" man="1"/>
    <brk id="94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04"/>
  <sheetViews>
    <sheetView view="pageBreakPreview" topLeftCell="A19" zoomScale="40" zoomScaleNormal="25" zoomScaleSheetLayoutView="40" workbookViewId="0">
      <selection activeCell="A5" sqref="A5:D6"/>
    </sheetView>
  </sheetViews>
  <sheetFormatPr defaultColWidth="9.140625" defaultRowHeight="40.5"/>
  <cols>
    <col min="1" max="1" width="10.7109375" style="216" customWidth="1"/>
    <col min="2" max="2" width="15.7109375" style="217" customWidth="1"/>
    <col min="3" max="3" width="35.7109375" style="216" customWidth="1"/>
    <col min="4" max="4" width="146.7109375" style="216" customWidth="1"/>
    <col min="5" max="6" width="32.7109375" style="274" customWidth="1"/>
    <col min="7" max="12" width="32.7109375" style="216" customWidth="1"/>
    <col min="13" max="16384" width="9.140625" style="216"/>
  </cols>
  <sheetData>
    <row r="1" spans="1:136" ht="18" customHeight="1">
      <c r="E1" s="416"/>
      <c r="F1" s="416"/>
      <c r="G1" s="416"/>
      <c r="H1" s="416"/>
      <c r="I1" s="416"/>
      <c r="J1" s="416"/>
      <c r="K1" s="416"/>
      <c r="L1" s="416"/>
    </row>
    <row r="2" spans="1:136" ht="48" customHeight="1">
      <c r="A2" s="950"/>
      <c r="B2" s="950"/>
      <c r="C2" s="491"/>
      <c r="D2" s="215"/>
      <c r="E2" s="489"/>
      <c r="F2" s="489"/>
      <c r="G2" s="489"/>
      <c r="H2" s="489"/>
      <c r="I2" s="489"/>
      <c r="J2" s="489"/>
      <c r="K2" s="489"/>
      <c r="L2" s="48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</row>
    <row r="3" spans="1:136" ht="48" customHeight="1">
      <c r="A3" s="492"/>
      <c r="B3" s="492"/>
      <c r="C3" s="196"/>
      <c r="D3" s="156"/>
      <c r="E3" s="487"/>
      <c r="F3" s="487"/>
      <c r="G3" s="487"/>
      <c r="H3" s="487"/>
      <c r="I3" s="487"/>
      <c r="J3" s="487"/>
      <c r="K3" s="487"/>
      <c r="L3" s="487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</row>
    <row r="4" spans="1:136" s="234" customFormat="1" ht="27" customHeight="1">
      <c r="A4" s="416"/>
      <c r="B4" s="504"/>
      <c r="C4" s="506"/>
      <c r="D4" s="507"/>
      <c r="E4" s="508"/>
      <c r="F4" s="508"/>
      <c r="G4" s="508"/>
      <c r="H4" s="508"/>
      <c r="I4" s="508"/>
      <c r="J4" s="508"/>
      <c r="K4" s="508"/>
      <c r="L4" s="508"/>
    </row>
    <row r="5" spans="1:136" s="284" customFormat="1" ht="49.5" customHeight="1">
      <c r="A5" s="944" t="s">
        <v>725</v>
      </c>
      <c r="B5" s="944"/>
      <c r="C5" s="964" t="s">
        <v>720</v>
      </c>
      <c r="D5" s="964" t="s">
        <v>718</v>
      </c>
      <c r="E5" s="965" t="s">
        <v>376</v>
      </c>
      <c r="F5" s="965" t="s">
        <v>377</v>
      </c>
      <c r="G5" s="965" t="s">
        <v>378</v>
      </c>
      <c r="H5" s="965" t="s">
        <v>379</v>
      </c>
      <c r="I5" s="965" t="s">
        <v>380</v>
      </c>
      <c r="J5" s="965" t="s">
        <v>381</v>
      </c>
      <c r="K5" s="965" t="s">
        <v>382</v>
      </c>
      <c r="L5" s="965" t="s">
        <v>393</v>
      </c>
    </row>
    <row r="6" spans="1:136" s="285" customFormat="1" ht="115.5" customHeight="1">
      <c r="A6" s="944"/>
      <c r="B6" s="944"/>
      <c r="C6" s="964"/>
      <c r="D6" s="964"/>
      <c r="E6" s="965"/>
      <c r="F6" s="965"/>
      <c r="G6" s="965"/>
      <c r="H6" s="965"/>
      <c r="I6" s="965"/>
      <c r="J6" s="965"/>
      <c r="K6" s="965"/>
      <c r="L6" s="965"/>
    </row>
    <row r="7" spans="1:136" s="234" customFormat="1" ht="15" customHeight="1">
      <c r="A7" s="421"/>
      <c r="B7" s="421"/>
      <c r="C7" s="423"/>
      <c r="D7" s="231"/>
      <c r="E7" s="232"/>
      <c r="F7" s="232"/>
      <c r="G7" s="232"/>
      <c r="H7" s="232"/>
      <c r="I7" s="232"/>
      <c r="J7" s="232"/>
      <c r="K7" s="232"/>
      <c r="L7" s="233"/>
    </row>
    <row r="8" spans="1:136" s="346" customFormat="1" ht="48" customHeight="1">
      <c r="A8" s="342"/>
      <c r="B8" s="343"/>
      <c r="C8" s="331" t="s">
        <v>363</v>
      </c>
      <c r="D8" s="433" t="s">
        <v>364</v>
      </c>
      <c r="E8" s="434">
        <f>ROUND(IFERROR('Data CU Eksport&amp;Domestic'!I5,"NA"),1)</f>
        <v>80.099999999999994</v>
      </c>
      <c r="F8" s="434">
        <f>ROUND(IFERROR('Data CU Eksport&amp;Domestic'!J5,"NA"),1)</f>
        <v>80.2</v>
      </c>
      <c r="G8" s="434">
        <f>ROUND(IFERROR('Data CU Eksport&amp;Domestic'!K5,"NA"),1)</f>
        <v>79.2</v>
      </c>
      <c r="H8" s="434">
        <f>ROUND(IFERROR('Data CU Eksport&amp;Domestic'!L5,"NA"),1)</f>
        <v>79.099999999999994</v>
      </c>
      <c r="I8" s="434">
        <f>ROUND(IFERROR('Data CU Eksport&amp;Domestic'!M5,"NA"),1)</f>
        <v>77.8</v>
      </c>
      <c r="J8" s="434">
        <f>ROUND(IFERROR('Data CU Eksport&amp;Domestic'!N5,"NA"),1)</f>
        <v>69.8</v>
      </c>
      <c r="K8" s="434">
        <f>ROUND(IFERROR('Data CU Eksport&amp;Domestic'!O5,"NA"),1)</f>
        <v>73.900000000000006</v>
      </c>
      <c r="L8" s="434">
        <f>ROUND(IFERROR('Data CU Eksport&amp;Domestic'!P5,"NA"),1)</f>
        <v>80.400000000000006</v>
      </c>
    </row>
    <row r="9" spans="1:136" s="424" customFormat="1" ht="60" customHeight="1">
      <c r="A9" s="342"/>
      <c r="B9" s="343"/>
      <c r="C9" s="331"/>
      <c r="D9" s="288" t="s">
        <v>365</v>
      </c>
      <c r="E9" s="435"/>
      <c r="F9" s="435"/>
      <c r="G9" s="435"/>
      <c r="H9" s="435"/>
      <c r="I9" s="435"/>
      <c r="J9" s="435"/>
      <c r="K9" s="435"/>
      <c r="L9" s="435"/>
    </row>
    <row r="10" spans="1:136" s="346" customFormat="1" ht="48" customHeight="1">
      <c r="A10" s="436" t="s">
        <v>110</v>
      </c>
      <c r="B10" s="343"/>
      <c r="C10" s="331"/>
      <c r="D10" s="433" t="s">
        <v>435</v>
      </c>
      <c r="E10" s="434">
        <f>ROUND(IFERROR('Data CU Eksport&amp;Domestic'!I6,"NA"),1)</f>
        <v>81.599999999999994</v>
      </c>
      <c r="F10" s="434">
        <f>ROUND(IFERROR('Data CU Eksport&amp;Domestic'!J6,"NA"),1)</f>
        <v>82</v>
      </c>
      <c r="G10" s="434">
        <f>ROUND(IFERROR('Data CU Eksport&amp;Domestic'!K6,"NA"),1)</f>
        <v>81.2</v>
      </c>
      <c r="H10" s="434">
        <f>ROUND(IFERROR('Data CU Eksport&amp;Domestic'!L6,"NA"),1)</f>
        <v>80.400000000000006</v>
      </c>
      <c r="I10" s="434">
        <f>ROUND(IFERROR('Data CU Eksport&amp;Domestic'!M6,"NA"),1)</f>
        <v>78.5</v>
      </c>
      <c r="J10" s="434">
        <f>ROUND(IFERROR('Data CU Eksport&amp;Domestic'!N6,"NA"),1)</f>
        <v>70.400000000000006</v>
      </c>
      <c r="K10" s="434">
        <f>ROUND(IFERROR('Data CU Eksport&amp;Domestic'!O6,"NA"),1)</f>
        <v>75.5</v>
      </c>
      <c r="L10" s="434">
        <f>ROUND(IFERROR('Data CU Eksport&amp;Domestic'!P6,"NA"),1)</f>
        <v>80.400000000000006</v>
      </c>
    </row>
    <row r="11" spans="1:136" s="424" customFormat="1" ht="60" customHeight="1">
      <c r="A11" s="436"/>
      <c r="B11" s="343"/>
      <c r="C11" s="331"/>
      <c r="D11" s="437" t="s">
        <v>436</v>
      </c>
      <c r="E11" s="435"/>
      <c r="F11" s="435"/>
      <c r="G11" s="435"/>
      <c r="H11" s="435"/>
      <c r="I11" s="435"/>
      <c r="J11" s="435"/>
      <c r="K11" s="435"/>
      <c r="L11" s="435"/>
    </row>
    <row r="12" spans="1:136" s="350" customFormat="1" ht="84.95" customHeight="1">
      <c r="A12" s="241"/>
      <c r="B12" s="357">
        <v>1.1000000000000001</v>
      </c>
      <c r="C12" s="359" t="s">
        <v>265</v>
      </c>
      <c r="D12" s="242" t="s">
        <v>53</v>
      </c>
      <c r="E12" s="441">
        <f>ROUND(IFERROR('Data CU Eksport&amp;Domestic'!I7,"NA"),1)</f>
        <v>74.3</v>
      </c>
      <c r="F12" s="441">
        <f>ROUND(IFERROR('Data CU Eksport&amp;Domestic'!J7,"NA"),1)</f>
        <v>73.8</v>
      </c>
      <c r="G12" s="441">
        <f>ROUND(IFERROR('Data CU Eksport&amp;Domestic'!K7,"NA"),1)</f>
        <v>76</v>
      </c>
      <c r="H12" s="441">
        <f>ROUND(IFERROR('Data CU Eksport&amp;Domestic'!L7,"NA"),1)</f>
        <v>78.7</v>
      </c>
      <c r="I12" s="441">
        <f>ROUND(IFERROR('Data CU Eksport&amp;Domestic'!M7,"NA"),1)</f>
        <v>71.3</v>
      </c>
      <c r="J12" s="441">
        <f>ROUND(IFERROR('Data CU Eksport&amp;Domestic'!N7,"NA"),1)</f>
        <v>71.099999999999994</v>
      </c>
      <c r="K12" s="441">
        <f>ROUND(IFERROR('Data CU Eksport&amp;Domestic'!O7,"NA"),1)</f>
        <v>74.900000000000006</v>
      </c>
      <c r="L12" s="441">
        <f>ROUND(IFERROR('Data CU Eksport&amp;Domestic'!P7,"NA"),1)</f>
        <v>67.400000000000006</v>
      </c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49"/>
      <c r="AR12" s="349"/>
      <c r="AS12" s="349"/>
      <c r="AT12" s="349"/>
      <c r="AU12" s="349"/>
      <c r="AV12" s="349"/>
      <c r="AW12" s="349"/>
      <c r="AX12" s="349"/>
      <c r="AY12" s="349"/>
      <c r="AZ12" s="349"/>
      <c r="BA12" s="349"/>
      <c r="BB12" s="349"/>
      <c r="BC12" s="349"/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49"/>
      <c r="CL12" s="349"/>
      <c r="CM12" s="349"/>
      <c r="CN12" s="349"/>
      <c r="CO12" s="349"/>
      <c r="CP12" s="349"/>
      <c r="CQ12" s="349"/>
      <c r="CR12" s="349"/>
      <c r="CS12" s="349"/>
      <c r="CT12" s="349"/>
      <c r="CU12" s="349"/>
      <c r="CV12" s="349"/>
      <c r="CW12" s="349"/>
      <c r="CX12" s="349"/>
      <c r="CY12" s="349"/>
      <c r="CZ12" s="349"/>
      <c r="DA12" s="349"/>
      <c r="DB12" s="349"/>
      <c r="DC12" s="349"/>
      <c r="DD12" s="349"/>
      <c r="DE12" s="349"/>
      <c r="DF12" s="349"/>
      <c r="DG12" s="349"/>
      <c r="DH12" s="349"/>
      <c r="DI12" s="349"/>
      <c r="DJ12" s="349"/>
      <c r="DK12" s="349"/>
      <c r="DL12" s="349"/>
      <c r="DM12" s="349"/>
      <c r="DN12" s="349"/>
      <c r="DO12" s="349"/>
      <c r="DP12" s="349"/>
      <c r="DQ12" s="349"/>
      <c r="DR12" s="349"/>
      <c r="DS12" s="349"/>
      <c r="DT12" s="349"/>
      <c r="DU12" s="349"/>
      <c r="DV12" s="349"/>
      <c r="DW12" s="349"/>
      <c r="DX12" s="349"/>
      <c r="DY12" s="349"/>
      <c r="DZ12" s="349"/>
      <c r="EA12" s="349"/>
      <c r="EB12" s="349"/>
      <c r="EC12" s="349"/>
      <c r="ED12" s="349"/>
      <c r="EE12" s="349"/>
      <c r="EF12" s="349"/>
    </row>
    <row r="13" spans="1:136" s="350" customFormat="1" ht="60" customHeight="1">
      <c r="A13" s="338"/>
      <c r="B13" s="340"/>
      <c r="C13" s="333"/>
      <c r="D13" s="401" t="s">
        <v>132</v>
      </c>
      <c r="E13" s="439"/>
      <c r="F13" s="439"/>
      <c r="G13" s="439"/>
      <c r="H13" s="439"/>
      <c r="I13" s="439"/>
      <c r="J13" s="439"/>
      <c r="K13" s="439"/>
      <c r="L13" s="43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49"/>
      <c r="AT13" s="349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49"/>
      <c r="CL13" s="349"/>
      <c r="CM13" s="349"/>
      <c r="CN13" s="349"/>
      <c r="CO13" s="349"/>
      <c r="CP13" s="349"/>
      <c r="CQ13" s="349"/>
      <c r="CR13" s="349"/>
      <c r="CS13" s="349"/>
      <c r="CT13" s="349"/>
      <c r="CU13" s="349"/>
      <c r="CV13" s="349"/>
      <c r="CW13" s="349"/>
      <c r="CX13" s="349"/>
      <c r="CY13" s="349"/>
      <c r="CZ13" s="349"/>
      <c r="DA13" s="349"/>
      <c r="DB13" s="349"/>
      <c r="DC13" s="349"/>
      <c r="DD13" s="349"/>
      <c r="DE13" s="349"/>
      <c r="DF13" s="349"/>
      <c r="DG13" s="349"/>
      <c r="DH13" s="349"/>
      <c r="DI13" s="349"/>
      <c r="DJ13" s="349"/>
      <c r="DK13" s="349"/>
      <c r="DL13" s="349"/>
      <c r="DM13" s="349"/>
      <c r="DN13" s="349"/>
      <c r="DO13" s="349"/>
      <c r="DP13" s="349"/>
      <c r="DQ13" s="349"/>
      <c r="DR13" s="349"/>
      <c r="DS13" s="349"/>
      <c r="DT13" s="349"/>
      <c r="DU13" s="349"/>
      <c r="DV13" s="349"/>
      <c r="DW13" s="349"/>
      <c r="DX13" s="349"/>
      <c r="DY13" s="349"/>
      <c r="DZ13" s="349"/>
      <c r="EA13" s="349"/>
      <c r="EB13" s="349"/>
      <c r="EC13" s="349"/>
      <c r="ED13" s="349"/>
      <c r="EE13" s="349"/>
      <c r="EF13" s="349"/>
    </row>
    <row r="14" spans="1:136" s="356" customFormat="1" ht="48" customHeight="1">
      <c r="A14" s="338"/>
      <c r="B14" s="340">
        <v>1.2</v>
      </c>
      <c r="C14" s="333" t="s">
        <v>437</v>
      </c>
      <c r="D14" s="353" t="s">
        <v>218</v>
      </c>
      <c r="E14" s="438">
        <f>ROUND(IFERROR('Data CU Eksport&amp;Domestic'!I8,"NA"),1)</f>
        <v>80.599999999999994</v>
      </c>
      <c r="F14" s="438">
        <f>ROUND(IFERROR('Data CU Eksport&amp;Domestic'!J8,"NA"),1)</f>
        <v>86.9</v>
      </c>
      <c r="G14" s="438">
        <f>ROUND(IFERROR('Data CU Eksport&amp;Domestic'!K8,"NA"),1)</f>
        <v>71.3</v>
      </c>
      <c r="H14" s="438">
        <f>ROUND(IFERROR('Data CU Eksport&amp;Domestic'!L8,"NA"),1)</f>
        <v>69.099999999999994</v>
      </c>
      <c r="I14" s="438">
        <f>ROUND(IFERROR('Data CU Eksport&amp;Domestic'!M8,"NA"),1)</f>
        <v>69.099999999999994</v>
      </c>
      <c r="J14" s="438">
        <f>ROUND(IFERROR('Data CU Eksport&amp;Domestic'!N8,"NA"),1)</f>
        <v>65.7</v>
      </c>
      <c r="K14" s="438">
        <f>ROUND(IFERROR('Data CU Eksport&amp;Domestic'!O8,"NA"),1)</f>
        <v>73.7</v>
      </c>
      <c r="L14" s="438">
        <f>ROUND(IFERROR('Data CU Eksport&amp;Domestic'!P8,"NA"),1)</f>
        <v>85.5</v>
      </c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  <c r="BW14" s="355"/>
      <c r="BX14" s="355"/>
      <c r="BY14" s="355"/>
      <c r="BZ14" s="355"/>
      <c r="CA14" s="355"/>
      <c r="CB14" s="355"/>
      <c r="CC14" s="355"/>
      <c r="CD14" s="355"/>
      <c r="CE14" s="355"/>
      <c r="CF14" s="355"/>
      <c r="CG14" s="355"/>
      <c r="CH14" s="355"/>
      <c r="CI14" s="355"/>
      <c r="CJ14" s="355"/>
      <c r="CK14" s="355"/>
      <c r="CL14" s="355"/>
      <c r="CM14" s="355"/>
      <c r="CN14" s="355"/>
      <c r="CO14" s="355"/>
      <c r="CP14" s="355"/>
      <c r="CQ14" s="355"/>
      <c r="CR14" s="355"/>
      <c r="CS14" s="355"/>
      <c r="CT14" s="355"/>
      <c r="CU14" s="355"/>
      <c r="CV14" s="355"/>
      <c r="CW14" s="355"/>
      <c r="CX14" s="355"/>
      <c r="CY14" s="355"/>
      <c r="CZ14" s="355"/>
      <c r="DA14" s="355"/>
      <c r="DB14" s="355"/>
      <c r="DC14" s="355"/>
      <c r="DD14" s="355"/>
      <c r="DE14" s="355"/>
      <c r="DF14" s="355"/>
      <c r="DG14" s="355"/>
      <c r="DH14" s="355"/>
      <c r="DI14" s="355"/>
      <c r="DJ14" s="355"/>
      <c r="DK14" s="355"/>
      <c r="DL14" s="355"/>
      <c r="DM14" s="355"/>
      <c r="DN14" s="355"/>
      <c r="DO14" s="355"/>
      <c r="DP14" s="355"/>
      <c r="DQ14" s="355"/>
      <c r="DR14" s="355"/>
      <c r="DS14" s="355"/>
      <c r="DT14" s="355"/>
      <c r="DU14" s="355"/>
      <c r="DV14" s="355"/>
      <c r="DW14" s="355"/>
      <c r="DX14" s="355"/>
      <c r="DY14" s="355"/>
      <c r="DZ14" s="355"/>
      <c r="EA14" s="355"/>
      <c r="EB14" s="355"/>
      <c r="EC14" s="355"/>
      <c r="ED14" s="355"/>
      <c r="EE14" s="355"/>
      <c r="EF14" s="355"/>
    </row>
    <row r="15" spans="1:136" s="362" customFormat="1" ht="60" customHeight="1">
      <c r="A15" s="338"/>
      <c r="B15" s="340"/>
      <c r="C15" s="333"/>
      <c r="D15" s="401" t="s">
        <v>13</v>
      </c>
      <c r="E15" s="440"/>
      <c r="F15" s="440"/>
      <c r="G15" s="440"/>
      <c r="H15" s="440"/>
      <c r="I15" s="440"/>
      <c r="J15" s="440"/>
      <c r="K15" s="440"/>
      <c r="L15" s="440"/>
      <c r="M15" s="361"/>
      <c r="N15" s="361"/>
      <c r="O15" s="361"/>
      <c r="P15" s="361"/>
      <c r="Q15" s="361"/>
      <c r="R15" s="361"/>
      <c r="S15" s="361"/>
      <c r="T15" s="361"/>
      <c r="U15" s="361"/>
      <c r="V15" s="361"/>
      <c r="W15" s="361"/>
      <c r="X15" s="361"/>
      <c r="Y15" s="361"/>
      <c r="Z15" s="361"/>
      <c r="AA15" s="361"/>
      <c r="AB15" s="361"/>
      <c r="AC15" s="361"/>
      <c r="AD15" s="361"/>
      <c r="AE15" s="361"/>
      <c r="AF15" s="361"/>
      <c r="AG15" s="361"/>
      <c r="AH15" s="361"/>
      <c r="AI15" s="361"/>
      <c r="AJ15" s="361"/>
      <c r="AK15" s="361"/>
      <c r="AL15" s="361"/>
      <c r="AM15" s="361"/>
      <c r="AN15" s="361"/>
      <c r="AO15" s="361"/>
      <c r="AP15" s="361"/>
      <c r="AQ15" s="361"/>
      <c r="AR15" s="361"/>
      <c r="AS15" s="361"/>
      <c r="AT15" s="361"/>
      <c r="AU15" s="361"/>
      <c r="AV15" s="361"/>
      <c r="AW15" s="361"/>
      <c r="AX15" s="361"/>
      <c r="AY15" s="361"/>
      <c r="AZ15" s="361"/>
      <c r="BA15" s="361"/>
      <c r="BB15" s="361"/>
      <c r="BC15" s="361"/>
      <c r="BD15" s="361"/>
      <c r="BE15" s="361"/>
      <c r="BF15" s="361"/>
      <c r="BG15" s="361"/>
      <c r="BH15" s="361"/>
      <c r="BI15" s="361"/>
      <c r="BJ15" s="361"/>
      <c r="BK15" s="361"/>
      <c r="BL15" s="361"/>
      <c r="BM15" s="361"/>
      <c r="BN15" s="361"/>
      <c r="BO15" s="361"/>
      <c r="BP15" s="361"/>
      <c r="BQ15" s="361"/>
      <c r="BR15" s="361"/>
      <c r="BS15" s="361"/>
      <c r="BT15" s="361"/>
      <c r="BU15" s="361"/>
      <c r="BV15" s="361"/>
      <c r="BW15" s="361"/>
      <c r="BX15" s="361"/>
      <c r="BY15" s="361"/>
      <c r="BZ15" s="361"/>
      <c r="CA15" s="361"/>
      <c r="CB15" s="361"/>
      <c r="CC15" s="361"/>
      <c r="CD15" s="361"/>
      <c r="CE15" s="361"/>
      <c r="CF15" s="361"/>
      <c r="CG15" s="361"/>
      <c r="CH15" s="361"/>
      <c r="CI15" s="361"/>
      <c r="CJ15" s="361"/>
      <c r="CK15" s="361"/>
      <c r="CL15" s="361"/>
      <c r="CM15" s="361"/>
      <c r="CN15" s="361"/>
      <c r="CO15" s="361"/>
      <c r="CP15" s="361"/>
      <c r="CQ15" s="361"/>
      <c r="CR15" s="361"/>
      <c r="CS15" s="361"/>
      <c r="CT15" s="361"/>
      <c r="CU15" s="361"/>
      <c r="CV15" s="361"/>
      <c r="CW15" s="361"/>
      <c r="CX15" s="361"/>
      <c r="CY15" s="361"/>
      <c r="CZ15" s="361"/>
      <c r="DA15" s="361"/>
      <c r="DB15" s="361"/>
      <c r="DC15" s="361"/>
      <c r="DD15" s="361"/>
      <c r="DE15" s="361"/>
      <c r="DF15" s="361"/>
      <c r="DG15" s="361"/>
      <c r="DH15" s="361"/>
      <c r="DI15" s="361"/>
      <c r="DJ15" s="361"/>
      <c r="DK15" s="361"/>
      <c r="DL15" s="361"/>
      <c r="DM15" s="361"/>
      <c r="DN15" s="361"/>
      <c r="DO15" s="361"/>
      <c r="DP15" s="361"/>
      <c r="DQ15" s="361"/>
      <c r="DR15" s="361"/>
      <c r="DS15" s="361"/>
      <c r="DT15" s="361"/>
      <c r="DU15" s="361"/>
      <c r="DV15" s="361"/>
      <c r="DW15" s="361"/>
      <c r="DX15" s="361"/>
      <c r="DY15" s="361"/>
      <c r="DZ15" s="361"/>
      <c r="EA15" s="361"/>
      <c r="EB15" s="361"/>
      <c r="EC15" s="361"/>
      <c r="ED15" s="361"/>
      <c r="EE15" s="361"/>
      <c r="EF15" s="361"/>
    </row>
    <row r="16" spans="1:136" s="356" customFormat="1" ht="48" customHeight="1">
      <c r="A16" s="339"/>
      <c r="B16" s="340">
        <v>1.3</v>
      </c>
      <c r="C16" s="334" t="s">
        <v>438</v>
      </c>
      <c r="D16" s="353" t="s">
        <v>219</v>
      </c>
      <c r="E16" s="438">
        <f>ROUND(IFERROR('Data CU Eksport&amp;Domestic'!I9,"NA"),1)</f>
        <v>90</v>
      </c>
      <c r="F16" s="438">
        <f>ROUND(IFERROR('Data CU Eksport&amp;Domestic'!J9,"NA"),1)</f>
        <v>89.4</v>
      </c>
      <c r="G16" s="438">
        <f>ROUND(IFERROR('Data CU Eksport&amp;Domestic'!K9,"NA"),1)</f>
        <v>84.2</v>
      </c>
      <c r="H16" s="438">
        <f>ROUND(IFERROR('Data CU Eksport&amp;Domestic'!L9,"NA"),1)</f>
        <v>87.4</v>
      </c>
      <c r="I16" s="438">
        <f>ROUND(IFERROR('Data CU Eksport&amp;Domestic'!M9,"NA"),1)</f>
        <v>87</v>
      </c>
      <c r="J16" s="438">
        <f>ROUND(IFERROR('Data CU Eksport&amp;Domestic'!N9,"NA"),1)</f>
        <v>70.900000000000006</v>
      </c>
      <c r="K16" s="438">
        <f>ROUND(IFERROR('Data CU Eksport&amp;Domestic'!O9,"NA"),1)</f>
        <v>76.2</v>
      </c>
      <c r="L16" s="438">
        <f>ROUND(IFERROR('Data CU Eksport&amp;Domestic'!P9,"NA"),1)</f>
        <v>74.099999999999994</v>
      </c>
    </row>
    <row r="17" spans="1:50" s="362" customFormat="1" ht="60" customHeight="1">
      <c r="A17" s="339"/>
      <c r="B17" s="340"/>
      <c r="C17" s="334"/>
      <c r="D17" s="401" t="s">
        <v>15</v>
      </c>
      <c r="E17" s="440"/>
      <c r="F17" s="440"/>
      <c r="G17" s="440"/>
      <c r="H17" s="440"/>
      <c r="I17" s="440"/>
      <c r="J17" s="440"/>
      <c r="K17" s="440"/>
      <c r="L17" s="440"/>
    </row>
    <row r="18" spans="1:50" s="350" customFormat="1" ht="125.1" customHeight="1">
      <c r="A18" s="241"/>
      <c r="B18" s="357">
        <v>1.4</v>
      </c>
      <c r="C18" s="359" t="s">
        <v>439</v>
      </c>
      <c r="D18" s="242" t="s">
        <v>19</v>
      </c>
      <c r="E18" s="441">
        <f>ROUND(IFERROR('Data CU Eksport&amp;Domestic'!I10,"NA"),1)</f>
        <v>77</v>
      </c>
      <c r="F18" s="441">
        <f>ROUND(IFERROR('Data CU Eksport&amp;Domestic'!J10,"NA"),1)</f>
        <v>74.2</v>
      </c>
      <c r="G18" s="441">
        <f>ROUND(IFERROR('Data CU Eksport&amp;Domestic'!K10,"NA"),1)</f>
        <v>75.099999999999994</v>
      </c>
      <c r="H18" s="441">
        <f>ROUND(IFERROR('Data CU Eksport&amp;Domestic'!L10,"NA"),1)</f>
        <v>75.400000000000006</v>
      </c>
      <c r="I18" s="441">
        <f>ROUND(IFERROR('Data CU Eksport&amp;Domestic'!M10,"NA"),1)</f>
        <v>73.900000000000006</v>
      </c>
      <c r="J18" s="441">
        <f>ROUND(IFERROR('Data CU Eksport&amp;Domestic'!N10,"NA"),1)</f>
        <v>67.599999999999994</v>
      </c>
      <c r="K18" s="441">
        <f>ROUND(IFERROR('Data CU Eksport&amp;Domestic'!O10,"NA"),1)</f>
        <v>68.900000000000006</v>
      </c>
      <c r="L18" s="441">
        <f>ROUND(IFERROR('Data CU Eksport&amp;Domestic'!P10,"NA"),1)</f>
        <v>72.599999999999994</v>
      </c>
    </row>
    <row r="19" spans="1:50" s="350" customFormat="1" ht="135" customHeight="1">
      <c r="A19" s="338"/>
      <c r="B19" s="340"/>
      <c r="C19" s="333"/>
      <c r="D19" s="360" t="s">
        <v>20</v>
      </c>
      <c r="E19" s="439"/>
      <c r="F19" s="439"/>
      <c r="G19" s="439"/>
      <c r="H19" s="439"/>
      <c r="I19" s="439"/>
      <c r="J19" s="439"/>
      <c r="K19" s="439"/>
      <c r="L19" s="439"/>
    </row>
    <row r="20" spans="1:50" s="356" customFormat="1" ht="48" customHeight="1">
      <c r="A20" s="338"/>
      <c r="B20" s="340">
        <v>1.5</v>
      </c>
      <c r="C20" s="333" t="s">
        <v>440</v>
      </c>
      <c r="D20" s="353" t="s">
        <v>24</v>
      </c>
      <c r="E20" s="438">
        <f>ROUND(IFERROR('Data CU Eksport&amp;Domestic'!I11,"NA"),1)</f>
        <v>85.5</v>
      </c>
      <c r="F20" s="438">
        <f>ROUND(IFERROR('Data CU Eksport&amp;Domestic'!J11,"NA"),1)</f>
        <v>86.1</v>
      </c>
      <c r="G20" s="438">
        <f>ROUND(IFERROR('Data CU Eksport&amp;Domestic'!K11,"NA"),1)</f>
        <v>86.9</v>
      </c>
      <c r="H20" s="438">
        <f>ROUND(IFERROR('Data CU Eksport&amp;Domestic'!L11,"NA"),1)</f>
        <v>84.4</v>
      </c>
      <c r="I20" s="438">
        <f>ROUND(IFERROR('Data CU Eksport&amp;Domestic'!M11,"NA"),1)</f>
        <v>80.3</v>
      </c>
      <c r="J20" s="438">
        <f>ROUND(IFERROR('Data CU Eksport&amp;Domestic'!N11,"NA"),1)</f>
        <v>63</v>
      </c>
      <c r="K20" s="438">
        <f>ROUND(IFERROR('Data CU Eksport&amp;Domestic'!O11,"NA"),1)</f>
        <v>70.8</v>
      </c>
      <c r="L20" s="438">
        <f>ROUND(IFERROR('Data CU Eksport&amp;Domestic'!P11,"NA"),1)</f>
        <v>81.599999999999994</v>
      </c>
      <c r="AX20" s="367"/>
    </row>
    <row r="21" spans="1:50" s="362" customFormat="1" ht="60" customHeight="1">
      <c r="A21" s="338"/>
      <c r="B21" s="340"/>
      <c r="C21" s="333"/>
      <c r="D21" s="401" t="s">
        <v>48</v>
      </c>
      <c r="E21" s="439"/>
      <c r="F21" s="439"/>
      <c r="G21" s="439"/>
      <c r="H21" s="439"/>
      <c r="I21" s="439"/>
      <c r="J21" s="439"/>
      <c r="K21" s="439"/>
      <c r="L21" s="439"/>
      <c r="AX21" s="370"/>
    </row>
    <row r="22" spans="1:50" s="356" customFormat="1" ht="48" customHeight="1">
      <c r="A22" s="339"/>
      <c r="B22" s="340">
        <v>1.6</v>
      </c>
      <c r="C22" s="334" t="s">
        <v>441</v>
      </c>
      <c r="D22" s="353" t="s">
        <v>25</v>
      </c>
      <c r="E22" s="438">
        <f>ROUND(IFERROR('Data CU Eksport&amp;Domestic'!I12,"NA"),1)</f>
        <v>81.8</v>
      </c>
      <c r="F22" s="438">
        <f>ROUND(IFERROR('Data CU Eksport&amp;Domestic'!J12,"NA"),1)</f>
        <v>83.5</v>
      </c>
      <c r="G22" s="438">
        <f>ROUND(IFERROR('Data CU Eksport&amp;Domestic'!K12,"NA"),1)</f>
        <v>78.599999999999994</v>
      </c>
      <c r="H22" s="438">
        <f>ROUND(IFERROR('Data CU Eksport&amp;Domestic'!L12,"NA"),1)</f>
        <v>82.3</v>
      </c>
      <c r="I22" s="438">
        <f>ROUND(IFERROR('Data CU Eksport&amp;Domestic'!M12,"NA"),1)</f>
        <v>81.099999999999994</v>
      </c>
      <c r="J22" s="438">
        <f>ROUND(IFERROR('Data CU Eksport&amp;Domestic'!N12,"NA"),1)</f>
        <v>76.3</v>
      </c>
      <c r="K22" s="438">
        <f>ROUND(IFERROR('Data CU Eksport&amp;Domestic'!O12,"NA"),1)</f>
        <v>80.2</v>
      </c>
      <c r="L22" s="438">
        <f>ROUND(IFERROR('Data CU Eksport&amp;Domestic'!P12,"NA"),1)</f>
        <v>80.099999999999994</v>
      </c>
    </row>
    <row r="23" spans="1:50" s="362" customFormat="1" ht="60" customHeight="1">
      <c r="A23" s="339"/>
      <c r="B23" s="340"/>
      <c r="C23" s="334"/>
      <c r="D23" s="401" t="s">
        <v>442</v>
      </c>
      <c r="E23" s="442"/>
      <c r="F23" s="442"/>
      <c r="G23" s="442"/>
      <c r="H23" s="442"/>
      <c r="I23" s="442"/>
      <c r="J23" s="442"/>
      <c r="K23" s="442"/>
      <c r="L23" s="442"/>
    </row>
    <row r="24" spans="1:50" s="356" customFormat="1" ht="48" customHeight="1">
      <c r="A24" s="338"/>
      <c r="B24" s="340">
        <v>1.7</v>
      </c>
      <c r="C24" s="333" t="s">
        <v>290</v>
      </c>
      <c r="D24" s="353" t="s">
        <v>67</v>
      </c>
      <c r="E24" s="438">
        <f>ROUND(IFERROR('Data CU Eksport&amp;Domestic'!I13,"NA"),1)</f>
        <v>81</v>
      </c>
      <c r="F24" s="438">
        <f>ROUND(IFERROR('Data CU Eksport&amp;Domestic'!J13,"NA"),1)</f>
        <v>82.3</v>
      </c>
      <c r="G24" s="438">
        <f>ROUND(IFERROR('Data CU Eksport&amp;Domestic'!K13,"NA"),1)</f>
        <v>82.3</v>
      </c>
      <c r="H24" s="438">
        <f>ROUND(IFERROR('Data CU Eksport&amp;Domestic'!L13,"NA"),1)</f>
        <v>80.099999999999994</v>
      </c>
      <c r="I24" s="438">
        <f>ROUND(IFERROR('Data CU Eksport&amp;Domestic'!M13,"NA"),1)</f>
        <v>80.3</v>
      </c>
      <c r="J24" s="438">
        <f>ROUND(IFERROR('Data CU Eksport&amp;Domestic'!N13,"NA"),1)</f>
        <v>81.900000000000006</v>
      </c>
      <c r="K24" s="438">
        <f>ROUND(IFERROR('Data CU Eksport&amp;Domestic'!O13,"NA"),1)</f>
        <v>79.099999999999994</v>
      </c>
      <c r="L24" s="438">
        <f>ROUND(IFERROR('Data CU Eksport&amp;Domestic'!P13,"NA"),1)</f>
        <v>79.400000000000006</v>
      </c>
    </row>
    <row r="25" spans="1:50" s="362" customFormat="1" ht="60" customHeight="1">
      <c r="A25" s="338"/>
      <c r="B25" s="340"/>
      <c r="C25" s="333"/>
      <c r="D25" s="443" t="s">
        <v>104</v>
      </c>
      <c r="E25" s="439"/>
      <c r="F25" s="439"/>
      <c r="G25" s="439"/>
      <c r="H25" s="439"/>
      <c r="I25" s="439"/>
      <c r="J25" s="439"/>
      <c r="K25" s="439"/>
      <c r="L25" s="439"/>
    </row>
    <row r="26" spans="1:50" s="352" customFormat="1" ht="48" customHeight="1">
      <c r="A26" s="338"/>
      <c r="B26" s="340">
        <v>1.8</v>
      </c>
      <c r="C26" s="333" t="s">
        <v>291</v>
      </c>
      <c r="D26" s="353" t="s">
        <v>443</v>
      </c>
      <c r="E26" s="438">
        <f>ROUND(IFERROR('Data CU Eksport&amp;Domestic'!I14,"NA"),1)</f>
        <v>76.2</v>
      </c>
      <c r="F26" s="438">
        <f>ROUND(IFERROR('Data CU Eksport&amp;Domestic'!J14,"NA"),1)</f>
        <v>75.2</v>
      </c>
      <c r="G26" s="438">
        <f>ROUND(IFERROR('Data CU Eksport&amp;Domestic'!K14,"NA"),1)</f>
        <v>77.7</v>
      </c>
      <c r="H26" s="438">
        <f>ROUND(IFERROR('Data CU Eksport&amp;Domestic'!L14,"NA"),1)</f>
        <v>77.599999999999994</v>
      </c>
      <c r="I26" s="438">
        <f>ROUND(IFERROR('Data CU Eksport&amp;Domestic'!M14,"NA"),1)</f>
        <v>76.5</v>
      </c>
      <c r="J26" s="438">
        <f>ROUND(IFERROR('Data CU Eksport&amp;Domestic'!N14,"NA"),1)</f>
        <v>74.400000000000006</v>
      </c>
      <c r="K26" s="438">
        <f>ROUND(IFERROR('Data CU Eksport&amp;Domestic'!O14,"NA"),1)</f>
        <v>74.099999999999994</v>
      </c>
      <c r="L26" s="438">
        <f>ROUND(IFERROR('Data CU Eksport&amp;Domestic'!P14,"NA"),1)</f>
        <v>80.5</v>
      </c>
    </row>
    <row r="27" spans="1:50" s="350" customFormat="1" ht="60" customHeight="1">
      <c r="A27" s="338"/>
      <c r="B27" s="340"/>
      <c r="C27" s="333"/>
      <c r="D27" s="443" t="s">
        <v>444</v>
      </c>
      <c r="E27" s="444"/>
      <c r="F27" s="444"/>
      <c r="G27" s="444"/>
      <c r="H27" s="444"/>
      <c r="I27" s="444"/>
      <c r="J27" s="444"/>
      <c r="K27" s="444"/>
      <c r="L27" s="444"/>
    </row>
    <row r="28" spans="1:50" s="356" customFormat="1" ht="48" customHeight="1">
      <c r="A28" s="338"/>
      <c r="B28" s="340">
        <v>1.9</v>
      </c>
      <c r="C28" s="333" t="s">
        <v>445</v>
      </c>
      <c r="D28" s="353" t="s">
        <v>231</v>
      </c>
      <c r="E28" s="438">
        <f>ROUND(IFERROR('Data CU Eksport&amp;Domestic'!I15,"NA"),1)</f>
        <v>81.2</v>
      </c>
      <c r="F28" s="438">
        <f>ROUND(IFERROR('Data CU Eksport&amp;Domestic'!J15,"NA"),1)</f>
        <v>81.599999999999994</v>
      </c>
      <c r="G28" s="438">
        <f>ROUND(IFERROR('Data CU Eksport&amp;Domestic'!K15,"NA"),1)</f>
        <v>80.7</v>
      </c>
      <c r="H28" s="438">
        <f>ROUND(IFERROR('Data CU Eksport&amp;Domestic'!L15,"NA"),1)</f>
        <v>78.900000000000006</v>
      </c>
      <c r="I28" s="438">
        <f>ROUND(IFERROR('Data CU Eksport&amp;Domestic'!M15,"NA"),1)</f>
        <v>77.099999999999994</v>
      </c>
      <c r="J28" s="438">
        <f>ROUND(IFERROR('Data CU Eksport&amp;Domestic'!N15,"NA"),1)</f>
        <v>70.5</v>
      </c>
      <c r="K28" s="438">
        <f>ROUND(IFERROR('Data CU Eksport&amp;Domestic'!O15,"NA"),1)</f>
        <v>76.900000000000006</v>
      </c>
      <c r="L28" s="438">
        <f>ROUND(IFERROR('Data CU Eksport&amp;Domestic'!P15,"NA"),1)</f>
        <v>80.099999999999994</v>
      </c>
    </row>
    <row r="29" spans="1:50" s="362" customFormat="1" ht="60" customHeight="1">
      <c r="A29" s="338"/>
      <c r="B29" s="340"/>
      <c r="C29" s="333"/>
      <c r="D29" s="401" t="s">
        <v>124</v>
      </c>
      <c r="E29" s="444"/>
      <c r="F29" s="444"/>
      <c r="G29" s="444"/>
      <c r="H29" s="444"/>
      <c r="I29" s="444"/>
      <c r="J29" s="444"/>
      <c r="K29" s="444"/>
      <c r="L29" s="444"/>
    </row>
    <row r="30" spans="1:50" s="356" customFormat="1" ht="48" customHeight="1">
      <c r="A30" s="339"/>
      <c r="B30" s="445" t="s">
        <v>446</v>
      </c>
      <c r="C30" s="334" t="s">
        <v>447</v>
      </c>
      <c r="D30" s="353" t="s">
        <v>232</v>
      </c>
      <c r="E30" s="438">
        <f>ROUND(IFERROR('Data CU Eksport&amp;Domestic'!I16,"NA"),1)</f>
        <v>77.900000000000006</v>
      </c>
      <c r="F30" s="438">
        <f>ROUND(IFERROR('Data CU Eksport&amp;Domestic'!J16,"NA"),1)</f>
        <v>76.7</v>
      </c>
      <c r="G30" s="438">
        <f>ROUND(IFERROR('Data CU Eksport&amp;Domestic'!K16,"NA"),1)</f>
        <v>80.900000000000006</v>
      </c>
      <c r="H30" s="438">
        <f>ROUND(IFERROR('Data CU Eksport&amp;Domestic'!L16,"NA"),1)</f>
        <v>80.599999999999994</v>
      </c>
      <c r="I30" s="438">
        <f>ROUND(IFERROR('Data CU Eksport&amp;Domestic'!M16,"NA"),1)</f>
        <v>80.3</v>
      </c>
      <c r="J30" s="438">
        <f>ROUND(IFERROR('Data CU Eksport&amp;Domestic'!N16,"NA"),1)</f>
        <v>71.8</v>
      </c>
      <c r="K30" s="438">
        <f>ROUND(IFERROR('Data CU Eksport&amp;Domestic'!O16,"NA"),1)</f>
        <v>77.099999999999994</v>
      </c>
      <c r="L30" s="438">
        <f>ROUND(IFERROR('Data CU Eksport&amp;Domestic'!P16,"NA"),1)</f>
        <v>82.8</v>
      </c>
    </row>
    <row r="31" spans="1:50" s="362" customFormat="1" ht="60" customHeight="1">
      <c r="A31" s="339"/>
      <c r="B31" s="445"/>
      <c r="C31" s="334"/>
      <c r="D31" s="401" t="s">
        <v>37</v>
      </c>
      <c r="E31" s="444"/>
      <c r="F31" s="444"/>
      <c r="G31" s="444"/>
      <c r="H31" s="444"/>
      <c r="I31" s="444"/>
      <c r="J31" s="444"/>
      <c r="K31" s="444"/>
      <c r="L31" s="444"/>
    </row>
    <row r="32" spans="1:50" s="356" customFormat="1" ht="48" customHeight="1">
      <c r="A32" s="338"/>
      <c r="B32" s="445" t="s">
        <v>448</v>
      </c>
      <c r="C32" s="333" t="s">
        <v>449</v>
      </c>
      <c r="D32" s="353" t="s">
        <v>38</v>
      </c>
      <c r="E32" s="438">
        <f>ROUND(IFERROR('Data CU Eksport&amp;Domestic'!I17,"NA"),1)</f>
        <v>78.5</v>
      </c>
      <c r="F32" s="438">
        <f>ROUND(IFERROR('Data CU Eksport&amp;Domestic'!J17,"NA"),1)</f>
        <v>76.8</v>
      </c>
      <c r="G32" s="438">
        <f>ROUND(IFERROR('Data CU Eksport&amp;Domestic'!K17,"NA"),1)</f>
        <v>76</v>
      </c>
      <c r="H32" s="438">
        <f>ROUND(IFERROR('Data CU Eksport&amp;Domestic'!L17,"NA"),1)</f>
        <v>76.400000000000006</v>
      </c>
      <c r="I32" s="438">
        <f>ROUND(IFERROR('Data CU Eksport&amp;Domestic'!M17,"NA"),1)</f>
        <v>75.5</v>
      </c>
      <c r="J32" s="438">
        <f>ROUND(IFERROR('Data CU Eksport&amp;Domestic'!N17,"NA"),1)</f>
        <v>71.900000000000006</v>
      </c>
      <c r="K32" s="438">
        <f>ROUND(IFERROR('Data CU Eksport&amp;Domestic'!O17,"NA"),1)</f>
        <v>74.3</v>
      </c>
      <c r="L32" s="438">
        <f>ROUND(IFERROR('Data CU Eksport&amp;Domestic'!P17,"NA"),1)</f>
        <v>81.7</v>
      </c>
    </row>
    <row r="33" spans="1:12" s="362" customFormat="1" ht="60" customHeight="1" thickBot="1">
      <c r="A33" s="338"/>
      <c r="B33" s="445"/>
      <c r="C33" s="333"/>
      <c r="D33" s="401" t="s">
        <v>39</v>
      </c>
      <c r="E33" s="444"/>
      <c r="F33" s="444"/>
      <c r="G33" s="446"/>
      <c r="H33" s="444"/>
      <c r="I33" s="444"/>
      <c r="J33" s="444"/>
      <c r="K33" s="444"/>
      <c r="L33" s="444"/>
    </row>
    <row r="34" spans="1:12" s="356" customFormat="1" ht="48" customHeight="1">
      <c r="A34" s="338"/>
      <c r="B34" s="445" t="s">
        <v>450</v>
      </c>
      <c r="C34" s="333" t="s">
        <v>451</v>
      </c>
      <c r="D34" s="353" t="s">
        <v>23</v>
      </c>
      <c r="E34" s="447">
        <f>ROUND(IFERROR('Data CU Eksport&amp;Domestic'!I18,"NA"),1)</f>
        <v>78</v>
      </c>
      <c r="F34" s="448">
        <f>ROUND(IFERROR('Data CU Eksport&amp;Domestic'!J18,"NA"),1)</f>
        <v>79.400000000000006</v>
      </c>
      <c r="G34" s="449">
        <f>ROUND(IFERROR('Data CU Eksport&amp;Domestic'!K18,"NA"),1)</f>
        <v>81.400000000000006</v>
      </c>
      <c r="H34" s="450">
        <f>ROUND(IFERROR('Data CU Eksport&amp;Domestic'!L18,"NA"),1)</f>
        <v>80</v>
      </c>
      <c r="I34" s="450">
        <f>ROUND(IFERROR('Data CU Eksport&amp;Domestic'!M18,"NA"),1)</f>
        <v>79.900000000000006</v>
      </c>
      <c r="J34" s="450">
        <f>ROUND(IFERROR('Data CU Eksport&amp;Domestic'!N18,"NA"),1)</f>
        <v>68.8</v>
      </c>
      <c r="K34" s="450">
        <f>ROUND(IFERROR('Data CU Eksport&amp;Domestic'!O18,"NA"),1)</f>
        <v>70.2</v>
      </c>
      <c r="L34" s="450">
        <f>ROUND(IFERROR('Data CU Eksport&amp;Domestic'!P18,"NA"),1)</f>
        <v>83.8</v>
      </c>
    </row>
    <row r="35" spans="1:12" s="362" customFormat="1" ht="60" customHeight="1">
      <c r="A35" s="338"/>
      <c r="B35" s="445"/>
      <c r="C35" s="333"/>
      <c r="D35" s="401" t="s">
        <v>91</v>
      </c>
      <c r="E35" s="444"/>
      <c r="F35" s="444"/>
      <c r="G35" s="444"/>
      <c r="H35" s="444"/>
      <c r="I35" s="444"/>
      <c r="J35" s="444"/>
      <c r="K35" s="444"/>
      <c r="L35" s="444"/>
    </row>
    <row r="36" spans="1:12" s="346" customFormat="1" ht="39.950000000000003" customHeight="1" thickBot="1">
      <c r="A36" s="436" t="s">
        <v>111</v>
      </c>
      <c r="B36" s="341"/>
      <c r="C36" s="336"/>
      <c r="D36" s="451" t="s">
        <v>452</v>
      </c>
      <c r="E36" s="434">
        <f>ROUND(IFERROR('Data CU Eksport&amp;Domestic'!I19,"NA"),1)</f>
        <v>76.3</v>
      </c>
      <c r="F36" s="434">
        <f>ROUND(IFERROR('Data CU Eksport&amp;Domestic'!J19,"NA"),1)</f>
        <v>75.5</v>
      </c>
      <c r="G36" s="434">
        <f>ROUND(IFERROR('Data CU Eksport&amp;Domestic'!K19,"NA"),1)</f>
        <v>74.2</v>
      </c>
      <c r="H36" s="434">
        <f>ROUND(IFERROR('Data CU Eksport&amp;Domestic'!L19,"NA"),1)</f>
        <v>76.099999999999994</v>
      </c>
      <c r="I36" s="434">
        <f>ROUND(IFERROR('Data CU Eksport&amp;Domestic'!M19,"NA"),1)</f>
        <v>76.099999999999994</v>
      </c>
      <c r="J36" s="434">
        <f>ROUND(IFERROR('Data CU Eksport&amp;Domestic'!N19,"NA"),1)</f>
        <v>68.2</v>
      </c>
      <c r="K36" s="434">
        <f>ROUND(IFERROR('Data CU Eksport&amp;Domestic'!O19,"NA"),1)</f>
        <v>69.900000000000006</v>
      </c>
      <c r="L36" s="434">
        <f>ROUND(IFERROR('Data CU Eksport&amp;Domestic'!P19,"NA"),1)</f>
        <v>80.3</v>
      </c>
    </row>
    <row r="37" spans="1:12" s="350" customFormat="1" ht="60" customHeight="1">
      <c r="A37" s="436"/>
      <c r="B37" s="341"/>
      <c r="C37" s="336"/>
      <c r="D37" s="452" t="s">
        <v>453</v>
      </c>
      <c r="E37" s="439"/>
      <c r="F37" s="439"/>
      <c r="G37" s="439"/>
      <c r="H37" s="439"/>
      <c r="I37" s="439"/>
      <c r="J37" s="439"/>
      <c r="K37" s="439"/>
      <c r="L37" s="439"/>
    </row>
    <row r="38" spans="1:12" s="356" customFormat="1" ht="39.950000000000003" customHeight="1">
      <c r="A38" s="338"/>
      <c r="B38" s="445" t="s">
        <v>454</v>
      </c>
      <c r="C38" s="966" t="s">
        <v>475</v>
      </c>
      <c r="D38" s="353" t="s">
        <v>711</v>
      </c>
      <c r="E38" s="441">
        <f>ROUND(IFERROR('Data CU Eksport&amp;Domestic'!I20,"NA"),1)</f>
        <v>75.7</v>
      </c>
      <c r="F38" s="441">
        <f>ROUND(IFERROR('Data CU Eksport&amp;Domestic'!J20,"NA"),1)</f>
        <v>76.099999999999994</v>
      </c>
      <c r="G38" s="441">
        <f>ROUND(IFERROR('Data CU Eksport&amp;Domestic'!K20,"NA"),1)</f>
        <v>76.5</v>
      </c>
      <c r="H38" s="441">
        <f>ROUND(IFERROR('Data CU Eksport&amp;Domestic'!L20,"NA"),1)</f>
        <v>75.400000000000006</v>
      </c>
      <c r="I38" s="441">
        <f>ROUND(IFERROR('Data CU Eksport&amp;Domestic'!M20,"NA"),1)</f>
        <v>75</v>
      </c>
      <c r="J38" s="441">
        <f>ROUND(IFERROR('Data CU Eksport&amp;Domestic'!N20,"NA"),1)</f>
        <v>75.400000000000006</v>
      </c>
      <c r="K38" s="441">
        <f>ROUND(IFERROR('Data CU Eksport&amp;Domestic'!O20,"NA"),1)</f>
        <v>75.2</v>
      </c>
      <c r="L38" s="441">
        <f>ROUND(IFERROR('Data CU Eksport&amp;Domestic'!P20,"NA"),1)</f>
        <v>80.900000000000006</v>
      </c>
    </row>
    <row r="39" spans="1:12" s="362" customFormat="1" ht="60" customHeight="1">
      <c r="A39" s="338"/>
      <c r="B39" s="445"/>
      <c r="C39" s="966"/>
      <c r="D39" s="401" t="s">
        <v>712</v>
      </c>
      <c r="E39" s="439"/>
      <c r="F39" s="439"/>
      <c r="G39" s="439"/>
      <c r="H39" s="439"/>
      <c r="I39" s="439"/>
      <c r="J39" s="439"/>
      <c r="K39" s="439"/>
      <c r="L39" s="439"/>
    </row>
    <row r="40" spans="1:12" s="356" customFormat="1" ht="48" customHeight="1">
      <c r="A40" s="339"/>
      <c r="B40" s="445" t="s">
        <v>455</v>
      </c>
      <c r="C40" s="334" t="s">
        <v>456</v>
      </c>
      <c r="D40" s="353" t="s">
        <v>7</v>
      </c>
      <c r="E40" s="354">
        <f>ROUND(IFERROR('Data CU Eksport&amp;Domestic'!I21,"NA"),1)</f>
        <v>75.400000000000006</v>
      </c>
      <c r="F40" s="354">
        <f>ROUND(IFERROR('Data CU Eksport&amp;Domestic'!J21,"NA"),1)</f>
        <v>76.7</v>
      </c>
      <c r="G40" s="354">
        <f>ROUND(IFERROR('Data CU Eksport&amp;Domestic'!K21,"NA"),1)</f>
        <v>67.3</v>
      </c>
      <c r="H40" s="354">
        <f>ROUND(IFERROR('Data CU Eksport&amp;Domestic'!L21,"NA"),1)</f>
        <v>71.900000000000006</v>
      </c>
      <c r="I40" s="354">
        <f>ROUND(IFERROR('Data CU Eksport&amp;Domestic'!M21,"NA"),1)</f>
        <v>71.400000000000006</v>
      </c>
      <c r="J40" s="354">
        <f>ROUND(IFERROR('Data CU Eksport&amp;Domestic'!N21,"NA"),1)</f>
        <v>65.3</v>
      </c>
      <c r="K40" s="354">
        <f>ROUND(IFERROR('Data CU Eksport&amp;Domestic'!O21,"NA"),1)</f>
        <v>67.3</v>
      </c>
      <c r="L40" s="354">
        <f>ROUND(IFERROR('Data CU Eksport&amp;Domestic'!P21,"NA"),1)</f>
        <v>81.5</v>
      </c>
    </row>
    <row r="41" spans="1:12" s="362" customFormat="1" ht="60" customHeight="1">
      <c r="A41" s="339"/>
      <c r="B41" s="445"/>
      <c r="C41" s="334"/>
      <c r="D41" s="454" t="s">
        <v>8</v>
      </c>
      <c r="E41" s="442"/>
      <c r="F41" s="442"/>
      <c r="G41" s="442"/>
      <c r="H41" s="442"/>
      <c r="I41" s="442"/>
      <c r="J41" s="442"/>
      <c r="K41" s="442"/>
      <c r="L41" s="442"/>
    </row>
    <row r="42" spans="1:12" s="356" customFormat="1" ht="48" customHeight="1">
      <c r="A42" s="338"/>
      <c r="B42" s="445" t="s">
        <v>457</v>
      </c>
      <c r="C42" s="333" t="s">
        <v>458</v>
      </c>
      <c r="D42" s="353" t="s">
        <v>9</v>
      </c>
      <c r="E42" s="354">
        <f>ROUND(IFERROR('Data CU Eksport&amp;Domestic'!I22,"NA"),1)</f>
        <v>73.3</v>
      </c>
      <c r="F42" s="354">
        <f>ROUND(IFERROR('Data CU Eksport&amp;Domestic'!J22,"NA"),1)</f>
        <v>73.5</v>
      </c>
      <c r="G42" s="354">
        <f>ROUND(IFERROR('Data CU Eksport&amp;Domestic'!K22,"NA"),1)</f>
        <v>73</v>
      </c>
      <c r="H42" s="354">
        <f>ROUND(IFERROR('Data CU Eksport&amp;Domestic'!L22,"NA"),1)</f>
        <v>65.3</v>
      </c>
      <c r="I42" s="354">
        <f>ROUND(IFERROR('Data CU Eksport&amp;Domestic'!M22,"NA"),1)</f>
        <v>76.900000000000006</v>
      </c>
      <c r="J42" s="354">
        <f>ROUND(IFERROR('Data CU Eksport&amp;Domestic'!N22,"NA"),1)</f>
        <v>59.7</v>
      </c>
      <c r="K42" s="354">
        <f>ROUND(IFERROR('Data CU Eksport&amp;Domestic'!O22,"NA"),1)</f>
        <v>61.4</v>
      </c>
      <c r="L42" s="354">
        <f>ROUND(IFERROR('Data CU Eksport&amp;Domestic'!P22,"NA"),1)</f>
        <v>84.2</v>
      </c>
    </row>
    <row r="43" spans="1:12" s="362" customFormat="1" ht="60" customHeight="1">
      <c r="A43" s="338"/>
      <c r="B43" s="445"/>
      <c r="C43" s="333"/>
      <c r="D43" s="454" t="s">
        <v>10</v>
      </c>
      <c r="E43" s="439"/>
      <c r="F43" s="439"/>
      <c r="G43" s="439"/>
      <c r="H43" s="439"/>
      <c r="I43" s="439"/>
      <c r="J43" s="439"/>
      <c r="K43" s="439"/>
      <c r="L43" s="439"/>
    </row>
    <row r="44" spans="1:12" s="352" customFormat="1" ht="48" customHeight="1">
      <c r="A44" s="338"/>
      <c r="B44" s="445" t="s">
        <v>459</v>
      </c>
      <c r="C44" s="333" t="s">
        <v>460</v>
      </c>
      <c r="D44" s="353" t="s">
        <v>220</v>
      </c>
      <c r="E44" s="354">
        <f>ROUND(IFERROR('Data CU Eksport&amp;Domestic'!I23,"NA"),1)</f>
        <v>82.1</v>
      </c>
      <c r="F44" s="354">
        <f>ROUND(IFERROR('Data CU Eksport&amp;Domestic'!J23,"NA"),1)</f>
        <v>83.2</v>
      </c>
      <c r="G44" s="354">
        <f>ROUND(IFERROR('Data CU Eksport&amp;Domestic'!K23,"NA"),1)</f>
        <v>81</v>
      </c>
      <c r="H44" s="354">
        <f>ROUND(IFERROR('Data CU Eksport&amp;Domestic'!L23,"NA"),1)</f>
        <v>81.8</v>
      </c>
      <c r="I44" s="354">
        <f>ROUND(IFERROR('Data CU Eksport&amp;Domestic'!M23,"NA"),1)</f>
        <v>79.2</v>
      </c>
      <c r="J44" s="354">
        <f>ROUND(IFERROR('Data CU Eksport&amp;Domestic'!N23,"NA"),1)</f>
        <v>70.599999999999994</v>
      </c>
      <c r="K44" s="354">
        <f>ROUND(IFERROR('Data CU Eksport&amp;Domestic'!O23,"NA"),1)</f>
        <v>71.2</v>
      </c>
      <c r="L44" s="354">
        <f>ROUND(IFERROR('Data CU Eksport&amp;Domestic'!P23,"NA"),1)</f>
        <v>89.9</v>
      </c>
    </row>
    <row r="45" spans="1:12" s="350" customFormat="1" ht="60" customHeight="1">
      <c r="A45" s="338"/>
      <c r="B45" s="445"/>
      <c r="C45" s="333"/>
      <c r="D45" s="454" t="s">
        <v>17</v>
      </c>
      <c r="E45" s="439"/>
      <c r="F45" s="439"/>
      <c r="G45" s="439"/>
      <c r="H45" s="439"/>
      <c r="I45" s="439"/>
      <c r="J45" s="439"/>
      <c r="K45" s="439"/>
      <c r="L45" s="439"/>
    </row>
    <row r="46" spans="1:12" s="356" customFormat="1" ht="48" customHeight="1">
      <c r="A46" s="338"/>
      <c r="B46" s="445" t="s">
        <v>461</v>
      </c>
      <c r="C46" s="333" t="s">
        <v>462</v>
      </c>
      <c r="D46" s="353" t="s">
        <v>21</v>
      </c>
      <c r="E46" s="354">
        <f>ROUND(IFERROR('Data CU Eksport&amp;Domestic'!I24,"NA"),1)</f>
        <v>77.3</v>
      </c>
      <c r="F46" s="354">
        <f>ROUND(IFERROR('Data CU Eksport&amp;Domestic'!J24,"NA"),1)</f>
        <v>79.900000000000006</v>
      </c>
      <c r="G46" s="354">
        <f>ROUND(IFERROR('Data CU Eksport&amp;Domestic'!K24,"NA"),1)</f>
        <v>78.2</v>
      </c>
      <c r="H46" s="354">
        <f>ROUND(IFERROR('Data CU Eksport&amp;Domestic'!L24,"NA"),1)</f>
        <v>81</v>
      </c>
      <c r="I46" s="354">
        <f>ROUND(IFERROR('Data CU Eksport&amp;Domestic'!M24,"NA"),1)</f>
        <v>79.099999999999994</v>
      </c>
      <c r="J46" s="354">
        <f>ROUND(IFERROR('Data CU Eksport&amp;Domestic'!N24,"NA"),1)</f>
        <v>73.900000000000006</v>
      </c>
      <c r="K46" s="354">
        <f>ROUND(IFERROR('Data CU Eksport&amp;Domestic'!O24,"NA"),1)</f>
        <v>74.2</v>
      </c>
      <c r="L46" s="354">
        <f>ROUND(IFERROR('Data CU Eksport&amp;Domestic'!P24,"NA"),1)</f>
        <v>79.3</v>
      </c>
    </row>
    <row r="47" spans="1:12" s="362" customFormat="1" ht="60" customHeight="1">
      <c r="A47" s="338"/>
      <c r="B47" s="445"/>
      <c r="C47" s="333"/>
      <c r="D47" s="454" t="s">
        <v>93</v>
      </c>
      <c r="E47" s="439"/>
      <c r="F47" s="439"/>
      <c r="G47" s="439"/>
      <c r="H47" s="439"/>
      <c r="I47" s="439"/>
      <c r="J47" s="439"/>
      <c r="K47" s="439"/>
      <c r="L47" s="439"/>
    </row>
    <row r="48" spans="1:12" s="356" customFormat="1" ht="48" customHeight="1">
      <c r="A48" s="339"/>
      <c r="B48" s="445" t="s">
        <v>463</v>
      </c>
      <c r="C48" s="334" t="s">
        <v>464</v>
      </c>
      <c r="D48" s="353" t="s">
        <v>22</v>
      </c>
      <c r="E48" s="354">
        <f>ROUND(IFERROR('Data CU Eksport&amp;Domestic'!I25,"NA"),1)</f>
        <v>78.2</v>
      </c>
      <c r="F48" s="354">
        <f>ROUND(IFERROR('Data CU Eksport&amp;Domestic'!J25,"NA"),1)</f>
        <v>76.599999999999994</v>
      </c>
      <c r="G48" s="354">
        <f>ROUND(IFERROR('Data CU Eksport&amp;Domestic'!K25,"NA"),1)</f>
        <v>77</v>
      </c>
      <c r="H48" s="354">
        <f>ROUND(IFERROR('Data CU Eksport&amp;Domestic'!L25,"NA"),1)</f>
        <v>76.400000000000006</v>
      </c>
      <c r="I48" s="354">
        <f>ROUND(IFERROR('Data CU Eksport&amp;Domestic'!M25,"NA"),1)</f>
        <v>77.099999999999994</v>
      </c>
      <c r="J48" s="354">
        <f>ROUND(IFERROR('Data CU Eksport&amp;Domestic'!N25,"NA"),1)</f>
        <v>69.8</v>
      </c>
      <c r="K48" s="354">
        <f>ROUND(IFERROR('Data CU Eksport&amp;Domestic'!O25,"NA"),1)</f>
        <v>70.900000000000006</v>
      </c>
      <c r="L48" s="354">
        <f>ROUND(IFERROR('Data CU Eksport&amp;Domestic'!P25,"NA"),1)</f>
        <v>82</v>
      </c>
    </row>
    <row r="49" spans="1:12" s="362" customFormat="1" ht="60" customHeight="1">
      <c r="A49" s="339"/>
      <c r="B49" s="445"/>
      <c r="C49" s="334"/>
      <c r="D49" s="454" t="s">
        <v>92</v>
      </c>
      <c r="E49" s="442"/>
      <c r="F49" s="442"/>
      <c r="G49" s="442"/>
      <c r="H49" s="442"/>
      <c r="I49" s="442"/>
      <c r="J49" s="442"/>
      <c r="K49" s="442"/>
      <c r="L49" s="442"/>
    </row>
    <row r="50" spans="1:12" s="362" customFormat="1" ht="84.95" customHeight="1">
      <c r="A50" s="241"/>
      <c r="B50" s="453" t="s">
        <v>465</v>
      </c>
      <c r="C50" s="359" t="s">
        <v>466</v>
      </c>
      <c r="D50" s="242" t="s">
        <v>26</v>
      </c>
      <c r="E50" s="243">
        <f>ROUND(IFERROR('Data CU Eksport&amp;Domestic'!I26,"NA"),1)</f>
        <v>72.3</v>
      </c>
      <c r="F50" s="243">
        <f>ROUND(IFERROR('Data CU Eksport&amp;Domestic'!J26,"NA"),1)</f>
        <v>74.7</v>
      </c>
      <c r="G50" s="243">
        <f>ROUND(IFERROR('Data CU Eksport&amp;Domestic'!K26,"NA"),1)</f>
        <v>72.400000000000006</v>
      </c>
      <c r="H50" s="243">
        <f>ROUND(IFERROR('Data CU Eksport&amp;Domestic'!L26,"NA"),1)</f>
        <v>74.599999999999994</v>
      </c>
      <c r="I50" s="243">
        <f>ROUND(IFERROR('Data CU Eksport&amp;Domestic'!M26,"NA"),1)</f>
        <v>73.3</v>
      </c>
      <c r="J50" s="243">
        <f>ROUND(IFERROR('Data CU Eksport&amp;Domestic'!N26,"NA"),1)</f>
        <v>73.7</v>
      </c>
      <c r="K50" s="243">
        <f>ROUND(IFERROR('Data CU Eksport&amp;Domestic'!O26,"NA"),1)</f>
        <v>72.400000000000006</v>
      </c>
      <c r="L50" s="243">
        <f>ROUND(IFERROR('Data CU Eksport&amp;Domestic'!P26,"NA"),1)</f>
        <v>80</v>
      </c>
    </row>
    <row r="51" spans="1:12" s="362" customFormat="1" ht="95.1" customHeight="1">
      <c r="A51" s="338"/>
      <c r="B51" s="445"/>
      <c r="C51" s="333"/>
      <c r="D51" s="454" t="s">
        <v>566</v>
      </c>
      <c r="E51" s="428"/>
      <c r="F51" s="428"/>
      <c r="G51" s="428"/>
      <c r="H51" s="428"/>
      <c r="I51" s="428"/>
      <c r="J51" s="428"/>
      <c r="K51" s="428"/>
      <c r="L51" s="428"/>
    </row>
    <row r="52" spans="1:12" s="352" customFormat="1" ht="48" customHeight="1">
      <c r="A52" s="338"/>
      <c r="B52" s="445" t="s">
        <v>467</v>
      </c>
      <c r="C52" s="333" t="s">
        <v>468</v>
      </c>
      <c r="D52" s="353" t="s">
        <v>227</v>
      </c>
      <c r="E52" s="354">
        <f>ROUND(IFERROR('Data CU Eksport&amp;Domestic'!I27,"NA"),1)</f>
        <v>74</v>
      </c>
      <c r="F52" s="354">
        <f>ROUND(IFERROR('Data CU Eksport&amp;Domestic'!J27,"NA"),1)</f>
        <v>75.7</v>
      </c>
      <c r="G52" s="354">
        <f>ROUND(IFERROR('Data CU Eksport&amp;Domestic'!K27,"NA"),1)</f>
        <v>72.400000000000006</v>
      </c>
      <c r="H52" s="354">
        <f>ROUND(IFERROR('Data CU Eksport&amp;Domestic'!L27,"NA"),1)</f>
        <v>72.7</v>
      </c>
      <c r="I52" s="354">
        <f>ROUND(IFERROR('Data CU Eksport&amp;Domestic'!M27,"NA"),1)</f>
        <v>72.099999999999994</v>
      </c>
      <c r="J52" s="354">
        <f>ROUND(IFERROR('Data CU Eksport&amp;Domestic'!N27,"NA"),1)</f>
        <v>64.099999999999994</v>
      </c>
      <c r="K52" s="354">
        <f>ROUND(IFERROR('Data CU Eksport&amp;Domestic'!O27,"NA"),1)</f>
        <v>67.900000000000006</v>
      </c>
      <c r="L52" s="354">
        <f>ROUND(IFERROR('Data CU Eksport&amp;Domestic'!P27,"NA"),1)</f>
        <v>80.099999999999994</v>
      </c>
    </row>
    <row r="53" spans="1:12" s="350" customFormat="1" ht="60" customHeight="1">
      <c r="A53" s="338"/>
      <c r="B53" s="445"/>
      <c r="C53" s="333"/>
      <c r="D53" s="401" t="s">
        <v>371</v>
      </c>
      <c r="E53" s="428"/>
      <c r="F53" s="428"/>
      <c r="G53" s="428"/>
      <c r="H53" s="428"/>
      <c r="I53" s="428"/>
      <c r="J53" s="428"/>
      <c r="K53" s="428"/>
      <c r="L53" s="428"/>
    </row>
    <row r="54" spans="1:12" s="356" customFormat="1" ht="48" customHeight="1">
      <c r="A54" s="338"/>
      <c r="B54" s="445" t="s">
        <v>469</v>
      </c>
      <c r="C54" s="337">
        <v>24</v>
      </c>
      <c r="D54" s="353" t="s">
        <v>228</v>
      </c>
      <c r="E54" s="354">
        <f>ROUND(IFERROR('Data CU Eksport&amp;Domestic'!I28,"NA"),1)</f>
        <v>76.2</v>
      </c>
      <c r="F54" s="354">
        <f>ROUND(IFERROR('Data CU Eksport&amp;Domestic'!J28,"NA"),1)</f>
        <v>76.599999999999994</v>
      </c>
      <c r="G54" s="354">
        <f>ROUND(IFERROR('Data CU Eksport&amp;Domestic'!K28,"NA"),1)</f>
        <v>77.8</v>
      </c>
      <c r="H54" s="354">
        <f>ROUND(IFERROR('Data CU Eksport&amp;Domestic'!L28,"NA"),1)</f>
        <v>77.099999999999994</v>
      </c>
      <c r="I54" s="354">
        <f>ROUND(IFERROR('Data CU Eksport&amp;Domestic'!M28,"NA"),1)</f>
        <v>75.7</v>
      </c>
      <c r="J54" s="354">
        <f>ROUND(IFERROR('Data CU Eksport&amp;Domestic'!N28,"NA"),1)</f>
        <v>68</v>
      </c>
      <c r="K54" s="354">
        <f>ROUND(IFERROR('Data CU Eksport&amp;Domestic'!O28,"NA"),1)</f>
        <v>68.7</v>
      </c>
      <c r="L54" s="354">
        <f>ROUND(IFERROR('Data CU Eksport&amp;Domestic'!P28,"NA"),1)</f>
        <v>77.2</v>
      </c>
    </row>
    <row r="55" spans="1:12" s="362" customFormat="1" ht="60" customHeight="1">
      <c r="A55" s="338"/>
      <c r="B55" s="445"/>
      <c r="C55" s="337"/>
      <c r="D55" s="401" t="s">
        <v>32</v>
      </c>
      <c r="E55" s="428"/>
      <c r="F55" s="428"/>
      <c r="G55" s="428"/>
      <c r="H55" s="428"/>
      <c r="I55" s="428"/>
      <c r="J55" s="428"/>
      <c r="K55" s="428"/>
      <c r="L55" s="428"/>
    </row>
    <row r="56" spans="1:12" s="356" customFormat="1" ht="48" customHeight="1">
      <c r="A56" s="338"/>
      <c r="B56" s="445" t="s">
        <v>470</v>
      </c>
      <c r="C56" s="337">
        <v>25</v>
      </c>
      <c r="D56" s="456" t="s">
        <v>33</v>
      </c>
      <c r="E56" s="354">
        <f>ROUND(IFERROR('Data CU Eksport&amp;Domestic'!I29,"NA"),1)</f>
        <v>77.400000000000006</v>
      </c>
      <c r="F56" s="354">
        <f>ROUND(IFERROR('Data CU Eksport&amp;Domestic'!J29,"NA"),1)</f>
        <v>76</v>
      </c>
      <c r="G56" s="354">
        <f>ROUND(IFERROR('Data CU Eksport&amp;Domestic'!K29,"NA"),1)</f>
        <v>73.8</v>
      </c>
      <c r="H56" s="354">
        <f>ROUND(IFERROR('Data CU Eksport&amp;Domestic'!L29,"NA"),1)</f>
        <v>77.099999999999994</v>
      </c>
      <c r="I56" s="354">
        <f>ROUND(IFERROR('Data CU Eksport&amp;Domestic'!M29,"NA"),1)</f>
        <v>75.8</v>
      </c>
      <c r="J56" s="354">
        <f>ROUND(IFERROR('Data CU Eksport&amp;Domestic'!N29,"NA"),1)</f>
        <v>70.8</v>
      </c>
      <c r="K56" s="354">
        <f>ROUND(IFERROR('Data CU Eksport&amp;Domestic'!O29,"NA"),1)</f>
        <v>71.099999999999994</v>
      </c>
      <c r="L56" s="354">
        <f>ROUND(IFERROR('Data CU Eksport&amp;Domestic'!P29,"NA"),1)</f>
        <v>80.099999999999994</v>
      </c>
    </row>
    <row r="57" spans="1:12" s="362" customFormat="1" ht="99.95" customHeight="1">
      <c r="A57" s="338"/>
      <c r="B57" s="445"/>
      <c r="C57" s="337"/>
      <c r="D57" s="360" t="s">
        <v>34</v>
      </c>
      <c r="E57" s="243"/>
      <c r="F57" s="243"/>
      <c r="G57" s="243"/>
      <c r="H57" s="243"/>
      <c r="I57" s="243"/>
      <c r="J57" s="243"/>
      <c r="K57" s="243"/>
      <c r="L57" s="243"/>
    </row>
    <row r="58" spans="1:12" s="356" customFormat="1" ht="48" customHeight="1">
      <c r="A58" s="338"/>
      <c r="B58" s="445" t="s">
        <v>471</v>
      </c>
      <c r="C58" s="337">
        <v>29</v>
      </c>
      <c r="D58" s="456" t="s">
        <v>235</v>
      </c>
      <c r="E58" s="354">
        <f>ROUND(IFERROR('Data CU Eksport&amp;Domestic'!I30,"NA"),1)</f>
        <v>77.599999999999994</v>
      </c>
      <c r="F58" s="354">
        <f>ROUND(IFERROR('Data CU Eksport&amp;Domestic'!J30,"NA"),1)</f>
        <v>72.8</v>
      </c>
      <c r="G58" s="354">
        <f>ROUND(IFERROR('Data CU Eksport&amp;Domestic'!K30,"NA"),1)</f>
        <v>70.599999999999994</v>
      </c>
      <c r="H58" s="354">
        <f>ROUND(IFERROR('Data CU Eksport&amp;Domestic'!L30,"NA"),1)</f>
        <v>77.900000000000006</v>
      </c>
      <c r="I58" s="354">
        <f>ROUND(IFERROR('Data CU Eksport&amp;Domestic'!M30,"NA"),1)</f>
        <v>78.900000000000006</v>
      </c>
      <c r="J58" s="354">
        <f>ROUND(IFERROR('Data CU Eksport&amp;Domestic'!N30,"NA"),1)</f>
        <v>64.900000000000006</v>
      </c>
      <c r="K58" s="354">
        <f>ROUND(IFERROR('Data CU Eksport&amp;Domestic'!O30,"NA"),1)</f>
        <v>69</v>
      </c>
      <c r="L58" s="354">
        <f>ROUND(IFERROR('Data CU Eksport&amp;Domestic'!P30,"NA"),1)</f>
        <v>83</v>
      </c>
    </row>
    <row r="59" spans="1:12" s="362" customFormat="1" ht="60" customHeight="1">
      <c r="A59" s="338"/>
      <c r="B59" s="445"/>
      <c r="C59" s="337"/>
      <c r="D59" s="401" t="s">
        <v>41</v>
      </c>
      <c r="E59" s="243"/>
      <c r="F59" s="243"/>
      <c r="G59" s="243"/>
      <c r="H59" s="243"/>
      <c r="I59" s="243"/>
      <c r="J59" s="243"/>
      <c r="K59" s="243"/>
      <c r="L59" s="243"/>
    </row>
    <row r="60" spans="1:12" s="356" customFormat="1" ht="48" customHeight="1">
      <c r="A60" s="338"/>
      <c r="B60" s="445" t="s">
        <v>472</v>
      </c>
      <c r="C60" s="337">
        <v>30</v>
      </c>
      <c r="D60" s="456" t="s">
        <v>236</v>
      </c>
      <c r="E60" s="354">
        <f>ROUND(IFERROR('Data CU Eksport&amp;Domestic'!I31,"NA"),1)</f>
        <v>75.2</v>
      </c>
      <c r="F60" s="354">
        <f>ROUND(IFERROR('Data CU Eksport&amp;Domestic'!J31,"NA"),1)</f>
        <v>74.599999999999994</v>
      </c>
      <c r="G60" s="354">
        <f>ROUND(IFERROR('Data CU Eksport&amp;Domestic'!K31,"NA"),1)</f>
        <v>77.7</v>
      </c>
      <c r="H60" s="354">
        <f>ROUND(IFERROR('Data CU Eksport&amp;Domestic'!L31,"NA"),1)</f>
        <v>74.8</v>
      </c>
      <c r="I60" s="354">
        <f>ROUND(IFERROR('Data CU Eksport&amp;Domestic'!M31,"NA"),1)</f>
        <v>78.5</v>
      </c>
      <c r="J60" s="354">
        <f>ROUND(IFERROR('Data CU Eksport&amp;Domestic'!N31,"NA"),1)</f>
        <v>69.599999999999994</v>
      </c>
      <c r="K60" s="354">
        <f>ROUND(IFERROR('Data CU Eksport&amp;Domestic'!O31,"NA"),1)</f>
        <v>72</v>
      </c>
      <c r="L60" s="354">
        <f>ROUND(IFERROR('Data CU Eksport&amp;Domestic'!P31,"NA"),1)</f>
        <v>81.3</v>
      </c>
    </row>
    <row r="61" spans="1:12" s="362" customFormat="1" ht="60" customHeight="1">
      <c r="A61" s="338"/>
      <c r="B61" s="445"/>
      <c r="C61" s="337"/>
      <c r="D61" s="401" t="s">
        <v>43</v>
      </c>
      <c r="E61" s="243"/>
      <c r="F61" s="243"/>
      <c r="G61" s="243"/>
      <c r="H61" s="243"/>
      <c r="I61" s="243"/>
      <c r="J61" s="243"/>
      <c r="K61" s="243"/>
      <c r="L61" s="243"/>
    </row>
    <row r="62" spans="1:12" s="352" customFormat="1" ht="48" customHeight="1">
      <c r="A62" s="338"/>
      <c r="B62" s="445" t="s">
        <v>473</v>
      </c>
      <c r="C62" s="337">
        <v>32</v>
      </c>
      <c r="D62" s="456" t="s">
        <v>44</v>
      </c>
      <c r="E62" s="354">
        <f>ROUND(IFERROR('Data CU Eksport&amp;Domestic'!I32,"NA"),1)</f>
        <v>76.400000000000006</v>
      </c>
      <c r="F62" s="354">
        <f>ROUND(IFERROR('Data CU Eksport&amp;Domestic'!J32,"NA"),1)</f>
        <v>75.900000000000006</v>
      </c>
      <c r="G62" s="354">
        <f>ROUND(IFERROR('Data CU Eksport&amp;Domestic'!K32,"NA"),1)</f>
        <v>76.599999999999994</v>
      </c>
      <c r="H62" s="354">
        <f>ROUND(IFERROR('Data CU Eksport&amp;Domestic'!L32,"NA"),1)</f>
        <v>73.900000000000006</v>
      </c>
      <c r="I62" s="354">
        <f>ROUND(IFERROR('Data CU Eksport&amp;Domestic'!M32,"NA"),1)</f>
        <v>76.3</v>
      </c>
      <c r="J62" s="354">
        <f>ROUND(IFERROR('Data CU Eksport&amp;Domestic'!N32,"NA"),1)</f>
        <v>72.599999999999994</v>
      </c>
      <c r="K62" s="354">
        <f>ROUND(IFERROR('Data CU Eksport&amp;Domestic'!O32,"NA"),1)</f>
        <v>71.900000000000006</v>
      </c>
      <c r="L62" s="354">
        <f>ROUND(IFERROR('Data CU Eksport&amp;Domestic'!P32,"NA"),1)</f>
        <v>76.900000000000006</v>
      </c>
    </row>
    <row r="63" spans="1:12" s="350" customFormat="1" ht="60" customHeight="1">
      <c r="A63" s="338"/>
      <c r="B63" s="445"/>
      <c r="C63" s="337"/>
      <c r="D63" s="401" t="s">
        <v>45</v>
      </c>
      <c r="E63" s="243"/>
      <c r="F63" s="243"/>
      <c r="G63" s="243"/>
      <c r="H63" s="243"/>
      <c r="I63" s="243"/>
      <c r="J63" s="243"/>
      <c r="K63" s="243"/>
      <c r="L63" s="243"/>
    </row>
    <row r="64" spans="1:12" s="356" customFormat="1" ht="48" customHeight="1">
      <c r="A64" s="338"/>
      <c r="B64" s="445" t="s">
        <v>565</v>
      </c>
      <c r="C64" s="333">
        <v>33</v>
      </c>
      <c r="D64" s="353" t="s">
        <v>238</v>
      </c>
      <c r="E64" s="354">
        <f>ROUND(IFERROR('Data CU Eksport&amp;Domestic'!I33,"NA"),1)</f>
        <v>67.900000000000006</v>
      </c>
      <c r="F64" s="354">
        <f>ROUND(IFERROR('Data CU Eksport&amp;Domestic'!J33,"NA"),1)</f>
        <v>76.099999999999994</v>
      </c>
      <c r="G64" s="354">
        <f>ROUND(IFERROR('Data CU Eksport&amp;Domestic'!K33,"NA"),1)</f>
        <v>77.900000000000006</v>
      </c>
      <c r="H64" s="354">
        <f>ROUND(IFERROR('Data CU Eksport&amp;Domestic'!L33,"NA"),1)</f>
        <v>75.8</v>
      </c>
      <c r="I64" s="354">
        <f>ROUND(IFERROR('Data CU Eksport&amp;Domestic'!M33,"NA"),1)</f>
        <v>74.3</v>
      </c>
      <c r="J64" s="354">
        <f>ROUND(IFERROR('Data CU Eksport&amp;Domestic'!N33,"NA"),1)</f>
        <v>72.7</v>
      </c>
      <c r="K64" s="354">
        <f>ROUND(IFERROR('Data CU Eksport&amp;Domestic'!O33,"NA"),1)</f>
        <v>72.2</v>
      </c>
      <c r="L64" s="354">
        <f>ROUND(IFERROR('Data CU Eksport&amp;Domestic'!P33,"NA"),1)</f>
        <v>78.599999999999994</v>
      </c>
    </row>
    <row r="65" spans="1:12" s="362" customFormat="1" ht="60" customHeight="1">
      <c r="A65" s="338"/>
      <c r="B65" s="445"/>
      <c r="C65" s="333"/>
      <c r="D65" s="401" t="s">
        <v>47</v>
      </c>
      <c r="E65" s="428"/>
      <c r="F65" s="428"/>
      <c r="G65" s="428"/>
      <c r="H65" s="428"/>
      <c r="I65" s="428"/>
      <c r="J65" s="428"/>
      <c r="K65" s="428"/>
      <c r="L65" s="428"/>
    </row>
    <row r="66" spans="1:12" s="460" customFormat="1" ht="15" customHeight="1" thickBot="1">
      <c r="A66" s="389"/>
      <c r="B66" s="390"/>
      <c r="C66" s="392"/>
      <c r="D66" s="393"/>
      <c r="E66" s="457"/>
      <c r="F66" s="457"/>
      <c r="G66" s="457"/>
      <c r="H66" s="457"/>
      <c r="I66" s="457"/>
      <c r="J66" s="457"/>
      <c r="K66" s="457"/>
      <c r="L66" s="457"/>
    </row>
    <row r="67" spans="1:12" s="244" customFormat="1" ht="48" customHeight="1">
      <c r="A67" s="216"/>
      <c r="B67" s="257"/>
      <c r="C67" s="216"/>
      <c r="D67" s="216"/>
      <c r="E67" s="274"/>
      <c r="F67" s="274"/>
      <c r="G67" s="216"/>
      <c r="H67" s="216"/>
      <c r="I67" s="216"/>
      <c r="J67" s="216"/>
      <c r="K67" s="216"/>
      <c r="L67" s="216"/>
    </row>
    <row r="68" spans="1:12" s="244" customFormat="1" ht="48" customHeight="1">
      <c r="A68" s="216"/>
      <c r="B68" s="257"/>
      <c r="C68" s="216"/>
      <c r="D68" s="216"/>
      <c r="E68" s="275"/>
      <c r="F68" s="275"/>
      <c r="G68" s="258"/>
      <c r="H68" s="258"/>
      <c r="I68" s="258"/>
      <c r="J68" s="258"/>
      <c r="K68" s="258"/>
      <c r="L68" s="258"/>
    </row>
    <row r="69" spans="1:12" s="244" customFormat="1" ht="48" customHeight="1">
      <c r="A69" s="216"/>
      <c r="B69" s="217"/>
      <c r="C69" s="216"/>
      <c r="D69" s="216"/>
      <c r="E69" s="276"/>
      <c r="F69" s="276"/>
      <c r="G69" s="217"/>
      <c r="H69" s="217"/>
      <c r="I69" s="217"/>
      <c r="J69" s="217"/>
      <c r="K69" s="217"/>
      <c r="L69" s="217"/>
    </row>
    <row r="70" spans="1:12" s="244" customFormat="1" ht="48" customHeight="1">
      <c r="A70" s="216"/>
      <c r="B70" s="217"/>
      <c r="C70" s="216"/>
      <c r="D70" s="216"/>
      <c r="E70" s="277"/>
      <c r="F70" s="277"/>
      <c r="G70" s="255"/>
      <c r="H70" s="255"/>
      <c r="I70" s="255"/>
      <c r="J70" s="255"/>
      <c r="K70" s="255"/>
      <c r="L70" s="255"/>
    </row>
    <row r="71" spans="1:12" s="244" customFormat="1" ht="48" customHeight="1">
      <c r="A71" s="216"/>
      <c r="B71" s="217"/>
      <c r="C71" s="216"/>
      <c r="D71" s="216"/>
      <c r="E71" s="274"/>
      <c r="F71" s="274"/>
      <c r="G71" s="216"/>
      <c r="H71" s="216"/>
      <c r="I71" s="216"/>
      <c r="J71" s="216"/>
      <c r="K71" s="216"/>
      <c r="L71" s="216"/>
    </row>
    <row r="72" spans="1:12" ht="48" customHeight="1">
      <c r="E72" s="278"/>
      <c r="F72" s="278"/>
      <c r="G72" s="259"/>
      <c r="H72" s="259"/>
      <c r="I72" s="259"/>
      <c r="J72" s="259"/>
      <c r="K72" s="259"/>
      <c r="L72" s="259"/>
    </row>
    <row r="73" spans="1:12" ht="48" customHeight="1">
      <c r="B73" s="257"/>
    </row>
    <row r="74" spans="1:12">
      <c r="B74" s="257"/>
    </row>
    <row r="75" spans="1:12">
      <c r="B75" s="257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3">
    <mergeCell ref="K5:K6"/>
    <mergeCell ref="L5:L6"/>
    <mergeCell ref="C38:C39"/>
    <mergeCell ref="E5:E6"/>
    <mergeCell ref="F5:F6"/>
    <mergeCell ref="G5:G6"/>
    <mergeCell ref="H5:H6"/>
    <mergeCell ref="I5:I6"/>
    <mergeCell ref="A2:B2"/>
    <mergeCell ref="A5:B6"/>
    <mergeCell ref="C5:C6"/>
    <mergeCell ref="D5:D6"/>
    <mergeCell ref="J5:J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9" firstPageNumber="13" fitToHeight="0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04"/>
  <sheetViews>
    <sheetView view="pageBreakPreview" topLeftCell="M1" zoomScale="25" zoomScaleNormal="25" zoomScaleSheetLayoutView="25" workbookViewId="0">
      <selection activeCell="AJ17" sqref="AJ17"/>
    </sheetView>
  </sheetViews>
  <sheetFormatPr defaultColWidth="9.140625" defaultRowHeight="40.5"/>
  <cols>
    <col min="1" max="1" width="10.7109375" style="216" hidden="1" customWidth="1"/>
    <col min="2" max="2" width="15.7109375" style="217" hidden="1" customWidth="1"/>
    <col min="3" max="3" width="35.7109375" style="216" hidden="1" customWidth="1"/>
    <col min="4" max="4" width="146.7109375" style="216" hidden="1" customWidth="1"/>
    <col min="5" max="12" width="32.7109375" style="216" hidden="1" customWidth="1"/>
    <col min="13" max="13" width="10.7109375" style="216" customWidth="1"/>
    <col min="14" max="14" width="15.7109375" style="217" customWidth="1"/>
    <col min="15" max="15" width="35.7109375" style="216" customWidth="1"/>
    <col min="16" max="16" width="146.7109375" style="216" customWidth="1"/>
    <col min="17" max="23" width="36.7109375" style="216" customWidth="1"/>
    <col min="24" max="24" width="10.7109375" style="216" customWidth="1"/>
    <col min="25" max="25" width="15.7109375" style="217" customWidth="1"/>
    <col min="26" max="26" width="35.7109375" style="216" customWidth="1"/>
    <col min="27" max="27" width="146.7109375" style="216" customWidth="1"/>
    <col min="28" max="34" width="36.7109375" style="216" customWidth="1"/>
    <col min="35" max="46" width="38.7109375" style="216" customWidth="1"/>
    <col min="47" max="47" width="9.140625" style="217" customWidth="1"/>
    <col min="48" max="52" width="9.140625" style="216" customWidth="1"/>
    <col min="53" max="16384" width="9.140625" style="216"/>
  </cols>
  <sheetData>
    <row r="1" spans="1:177" ht="18" customHeight="1">
      <c r="M1" s="871"/>
      <c r="X1" s="871"/>
    </row>
    <row r="2" spans="1:177" ht="48" customHeight="1">
      <c r="A2" s="950"/>
      <c r="B2" s="950"/>
      <c r="C2" s="491"/>
      <c r="D2" s="215"/>
      <c r="E2" s="215"/>
      <c r="F2" s="215"/>
      <c r="G2" s="215"/>
      <c r="H2" s="215"/>
      <c r="I2" s="215"/>
      <c r="J2" s="215"/>
      <c r="K2" s="215"/>
      <c r="L2" s="215"/>
      <c r="M2" s="950"/>
      <c r="N2" s="950"/>
      <c r="O2" s="491"/>
      <c r="P2" s="215"/>
      <c r="Q2" s="215"/>
      <c r="R2" s="215"/>
      <c r="S2" s="215"/>
      <c r="T2" s="215"/>
      <c r="U2" s="215"/>
      <c r="V2" s="215"/>
      <c r="W2" s="215"/>
      <c r="X2" s="950"/>
      <c r="Y2" s="950"/>
      <c r="Z2" s="491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20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</row>
    <row r="3" spans="1:177" ht="48" customHeight="1">
      <c r="A3" s="492"/>
      <c r="B3" s="492"/>
      <c r="C3" s="196"/>
      <c r="D3" s="156"/>
      <c r="E3" s="156"/>
      <c r="F3" s="156"/>
      <c r="G3" s="156"/>
      <c r="H3" s="156"/>
      <c r="I3" s="156"/>
      <c r="J3" s="156"/>
      <c r="K3" s="156"/>
      <c r="L3" s="156"/>
      <c r="M3" s="492"/>
      <c r="N3" s="492"/>
      <c r="O3" s="196"/>
      <c r="P3" s="156"/>
      <c r="Q3" s="156"/>
      <c r="R3" s="156"/>
      <c r="S3" s="156"/>
      <c r="T3" s="156"/>
      <c r="U3" s="156"/>
      <c r="V3" s="156"/>
      <c r="W3" s="156"/>
      <c r="X3" s="492"/>
      <c r="Y3" s="492"/>
      <c r="Z3" s="19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220"/>
      <c r="AV3" s="221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</row>
    <row r="4" spans="1:177" s="228" customFormat="1" ht="27" customHeight="1">
      <c r="A4" s="216"/>
      <c r="B4" s="223"/>
      <c r="C4" s="224"/>
      <c r="D4" s="225"/>
      <c r="E4" s="225"/>
      <c r="F4" s="224"/>
      <c r="G4" s="224"/>
      <c r="H4" s="224"/>
      <c r="I4" s="224"/>
      <c r="J4" s="224"/>
      <c r="K4" s="223"/>
      <c r="L4" s="223"/>
      <c r="M4" s="216"/>
      <c r="N4" s="223"/>
      <c r="O4" s="224"/>
      <c r="P4" s="225"/>
      <c r="Q4" s="223"/>
      <c r="R4" s="223"/>
      <c r="S4" s="223"/>
      <c r="T4" s="223"/>
      <c r="U4" s="223"/>
      <c r="V4" s="223"/>
      <c r="W4" s="223"/>
      <c r="X4" s="216"/>
      <c r="Y4" s="223"/>
      <c r="Z4" s="224"/>
      <c r="AA4" s="225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</row>
    <row r="5" spans="1:177" s="284" customFormat="1" ht="49.5" customHeight="1">
      <c r="A5" s="944" t="s">
        <v>725</v>
      </c>
      <c r="B5" s="944"/>
      <c r="C5" s="964" t="s">
        <v>720</v>
      </c>
      <c r="D5" s="964" t="s">
        <v>718</v>
      </c>
      <c r="E5" s="825">
        <v>2015</v>
      </c>
      <c r="F5" s="825"/>
      <c r="G5" s="825"/>
      <c r="H5" s="825"/>
      <c r="I5" s="825">
        <v>2016</v>
      </c>
      <c r="J5" s="825"/>
      <c r="K5" s="825"/>
      <c r="L5" s="825"/>
      <c r="M5" s="944" t="s">
        <v>725</v>
      </c>
      <c r="N5" s="944"/>
      <c r="O5" s="964" t="s">
        <v>720</v>
      </c>
      <c r="P5" s="964" t="s">
        <v>718</v>
      </c>
      <c r="Q5" s="825">
        <v>2017</v>
      </c>
      <c r="R5" s="825"/>
      <c r="S5" s="825"/>
      <c r="T5" s="825"/>
      <c r="U5" s="825">
        <v>2018</v>
      </c>
      <c r="V5" s="825"/>
      <c r="W5" s="825"/>
      <c r="X5" s="944" t="s">
        <v>725</v>
      </c>
      <c r="Y5" s="944"/>
      <c r="Z5" s="964" t="s">
        <v>720</v>
      </c>
      <c r="AA5" s="964" t="s">
        <v>718</v>
      </c>
      <c r="AB5" s="825"/>
      <c r="AC5" s="825">
        <v>2019</v>
      </c>
      <c r="AD5" s="825"/>
      <c r="AE5" s="825"/>
      <c r="AF5" s="825"/>
      <c r="AG5" s="825">
        <v>2020</v>
      </c>
      <c r="AH5" s="825"/>
      <c r="AI5" s="825"/>
      <c r="AJ5" s="825"/>
      <c r="AK5" s="826">
        <v>2021</v>
      </c>
      <c r="AL5" s="826"/>
      <c r="AM5" s="826"/>
      <c r="AN5" s="826"/>
      <c r="AO5" s="827">
        <v>2022</v>
      </c>
      <c r="AP5" s="827"/>
      <c r="AQ5" s="827"/>
      <c r="AR5" s="827"/>
      <c r="AS5" s="826">
        <v>2023</v>
      </c>
      <c r="AT5" s="827"/>
    </row>
    <row r="6" spans="1:177" s="285" customFormat="1" ht="115.5" customHeight="1">
      <c r="A6" s="944"/>
      <c r="B6" s="944"/>
      <c r="C6" s="964"/>
      <c r="D6" s="964"/>
      <c r="E6" s="283" t="s">
        <v>0</v>
      </c>
      <c r="F6" s="283" t="s">
        <v>1</v>
      </c>
      <c r="G6" s="283" t="s">
        <v>2</v>
      </c>
      <c r="H6" s="283" t="s">
        <v>3</v>
      </c>
      <c r="I6" s="283" t="s">
        <v>0</v>
      </c>
      <c r="J6" s="283" t="s">
        <v>1</v>
      </c>
      <c r="K6" s="283" t="s">
        <v>2</v>
      </c>
      <c r="L6" s="283" t="s">
        <v>3</v>
      </c>
      <c r="M6" s="944"/>
      <c r="N6" s="944"/>
      <c r="O6" s="964"/>
      <c r="P6" s="964"/>
      <c r="Q6" s="283" t="s">
        <v>0</v>
      </c>
      <c r="R6" s="283" t="s">
        <v>1</v>
      </c>
      <c r="S6" s="283" t="s">
        <v>2</v>
      </c>
      <c r="T6" s="283" t="s">
        <v>3</v>
      </c>
      <c r="U6" s="283" t="s">
        <v>0</v>
      </c>
      <c r="V6" s="283" t="s">
        <v>1</v>
      </c>
      <c r="W6" s="283" t="s">
        <v>2</v>
      </c>
      <c r="X6" s="944"/>
      <c r="Y6" s="944"/>
      <c r="Z6" s="964"/>
      <c r="AA6" s="964"/>
      <c r="AB6" s="283" t="s">
        <v>3</v>
      </c>
      <c r="AC6" s="283" t="s">
        <v>0</v>
      </c>
      <c r="AD6" s="283" t="s">
        <v>1</v>
      </c>
      <c r="AE6" s="283" t="s">
        <v>2</v>
      </c>
      <c r="AF6" s="283" t="s">
        <v>3</v>
      </c>
      <c r="AG6" s="283" t="s">
        <v>0</v>
      </c>
      <c r="AH6" s="283" t="s">
        <v>1</v>
      </c>
      <c r="AI6" s="283" t="s">
        <v>2</v>
      </c>
      <c r="AJ6" s="283" t="s">
        <v>3</v>
      </c>
      <c r="AK6" s="283" t="s">
        <v>0</v>
      </c>
      <c r="AL6" s="283" t="s">
        <v>1</v>
      </c>
      <c r="AM6" s="283" t="s">
        <v>2</v>
      </c>
      <c r="AN6" s="283" t="s">
        <v>3</v>
      </c>
      <c r="AO6" s="283" t="s">
        <v>0</v>
      </c>
      <c r="AP6" s="283" t="s">
        <v>1</v>
      </c>
      <c r="AQ6" s="283" t="s">
        <v>2</v>
      </c>
      <c r="AR6" s="283" t="s">
        <v>3</v>
      </c>
      <c r="AS6" s="283" t="s">
        <v>0</v>
      </c>
      <c r="AT6" s="881" t="s">
        <v>1</v>
      </c>
    </row>
    <row r="7" spans="1:177" s="234" customFormat="1" ht="15" customHeight="1">
      <c r="A7" s="421"/>
      <c r="B7" s="421"/>
      <c r="C7" s="423"/>
      <c r="D7" s="231"/>
      <c r="E7" s="231"/>
      <c r="F7" s="231"/>
      <c r="G7" s="231"/>
      <c r="H7" s="231"/>
      <c r="I7" s="231"/>
      <c r="J7" s="231"/>
      <c r="K7" s="231"/>
      <c r="L7" s="231"/>
      <c r="M7" s="421"/>
      <c r="N7" s="421"/>
      <c r="O7" s="423"/>
      <c r="P7" s="231"/>
      <c r="Q7" s="231"/>
      <c r="R7" s="231"/>
      <c r="S7" s="231"/>
      <c r="T7" s="231"/>
      <c r="U7" s="231"/>
      <c r="V7" s="231"/>
      <c r="W7" s="231"/>
      <c r="X7" s="421"/>
      <c r="Y7" s="421"/>
      <c r="Z7" s="423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</row>
    <row r="8" spans="1:177" s="346" customFormat="1" ht="48" customHeight="1">
      <c r="A8" s="342"/>
      <c r="B8" s="343"/>
      <c r="C8" s="331" t="s">
        <v>363</v>
      </c>
      <c r="D8" s="433" t="s">
        <v>364</v>
      </c>
      <c r="E8" s="344">
        <f>ROUND(IFERROR('Data CU Eksport&amp;Domestic'!R5,"NA"),1)</f>
        <v>80.2</v>
      </c>
      <c r="F8" s="344">
        <f>ROUND(IFERROR('Data CU Eksport&amp;Domestic'!S5,"NA"),1)</f>
        <v>79.900000000000006</v>
      </c>
      <c r="G8" s="344">
        <f>ROUND(IFERROR('Data CU Eksport&amp;Domestic'!T5,"NA"),1)</f>
        <v>80.2</v>
      </c>
      <c r="H8" s="344">
        <f>ROUND(IFERROR('Data CU Eksport&amp;Domestic'!U5,"NA"),1)</f>
        <v>80.2</v>
      </c>
      <c r="I8" s="344">
        <f>ROUND(IFERROR('Data CU Eksport&amp;Domestic'!V5,"NA"),1)</f>
        <v>80.3</v>
      </c>
      <c r="J8" s="344">
        <f>ROUND(IFERROR('Data CU Eksport&amp;Domestic'!W5,"NA"),1)</f>
        <v>80</v>
      </c>
      <c r="K8" s="344">
        <f>ROUND(IFERROR('Data CU Eksport&amp;Domestic'!X5,"NA"),1)</f>
        <v>79.2</v>
      </c>
      <c r="L8" s="344">
        <f>ROUND(IFERROR('Data CU Eksport&amp;Domestic'!Y5,"NA"),1)</f>
        <v>81.3</v>
      </c>
      <c r="M8" s="342"/>
      <c r="N8" s="343"/>
      <c r="O8" s="331" t="s">
        <v>363</v>
      </c>
      <c r="P8" s="433" t="s">
        <v>364</v>
      </c>
      <c r="Q8" s="344">
        <f>ROUND(IFERROR('Data CU Eksport&amp;Domestic'!Z5,"NA"),1)</f>
        <v>79.099999999999994</v>
      </c>
      <c r="R8" s="344">
        <f>ROUND(IFERROR('Data CU Eksport&amp;Domestic'!AA5,"NA"),1)</f>
        <v>77.7</v>
      </c>
      <c r="S8" s="344">
        <f>ROUND(IFERROR('Data CU Eksport&amp;Domestic'!AB5,"NA"),1)</f>
        <v>80.099999999999994</v>
      </c>
      <c r="T8" s="344">
        <f>ROUND(IFERROR('Data CU Eksport&amp;Domestic'!AC5,"NA"),1)</f>
        <v>80</v>
      </c>
      <c r="U8" s="434">
        <f>ROUND(IFERROR('Data CU Eksport&amp;Domestic'!AD5,"NA"),1)</f>
        <v>79.7</v>
      </c>
      <c r="V8" s="434">
        <f>ROUND(IFERROR('Data CU Eksport&amp;Domestic'!AE5,"NA"),1)</f>
        <v>79.400000000000006</v>
      </c>
      <c r="W8" s="434">
        <f>ROUND(IFERROR('Data CU Eksport&amp;Domestic'!AF5,"NA"),1)</f>
        <v>79.099999999999994</v>
      </c>
      <c r="X8" s="342"/>
      <c r="Y8" s="343"/>
      <c r="Z8" s="331" t="s">
        <v>363</v>
      </c>
      <c r="AA8" s="433" t="s">
        <v>364</v>
      </c>
      <c r="AB8" s="434">
        <f>ROUND(IFERROR('Data CU Eksport&amp;Domestic'!AG5,"NA"),1)</f>
        <v>78.3</v>
      </c>
      <c r="AC8" s="434">
        <f>ROUND(IFERROR('Data CU Eksport&amp;Domestic'!AH5,"NA"),1)</f>
        <v>76.099999999999994</v>
      </c>
      <c r="AD8" s="434">
        <f>ROUND(IFERROR('Data CU Eksport&amp;Domestic'!AI5,"NA"),1)</f>
        <v>77.7</v>
      </c>
      <c r="AE8" s="434">
        <f>ROUND(IFERROR('Data CU Eksport&amp;Domestic'!AJ5,"NA"),1)</f>
        <v>78.8</v>
      </c>
      <c r="AF8" s="434">
        <f>ROUND(IFERROR('Data CU Eksport&amp;Domestic'!AK5,"NA"),1)</f>
        <v>78.7</v>
      </c>
      <c r="AG8" s="434">
        <f>ROUND(IFERROR('Data CU Eksport&amp;Domestic'!AL5,"NA"),1)</f>
        <v>71.2</v>
      </c>
      <c r="AH8" s="434">
        <f>ROUND(IFERROR('Data CU Eksport&amp;Domestic'!AM5,"NA"),1)</f>
        <v>60.8</v>
      </c>
      <c r="AI8" s="434">
        <f>ROUND(IFERROR('Data CU Eksport&amp;Domestic'!AN5,"NA"),1)</f>
        <v>73</v>
      </c>
      <c r="AJ8" s="434">
        <f>ROUND(IFERROR('Data CU Eksport&amp;Domestic'!AO5,"NA"),1)</f>
        <v>74.099999999999994</v>
      </c>
      <c r="AK8" s="434">
        <f>ROUND(IFERROR('Data CU Eksport&amp;Domestic'!AP5,"NA"),1)</f>
        <v>76.7</v>
      </c>
      <c r="AL8" s="434">
        <f>ROUND(IFERROR('Data CU Eksport&amp;Domestic'!AQ5,"NA"),1)</f>
        <v>74.3</v>
      </c>
      <c r="AM8" s="434">
        <f>ROUND(IFERROR('Data CU Eksport&amp;Domestic'!AR5,"NA"),1)</f>
        <v>69.599999999999994</v>
      </c>
      <c r="AN8" s="434">
        <f>ROUND(IFERROR('Data CU Eksport&amp;Domestic'!AS5,"NA"),1)</f>
        <v>75.099999999999994</v>
      </c>
      <c r="AO8" s="434">
        <f>ROUND(IFERROR('Data CU Eksport&amp;Domestic'!AT5,"NA"),1)</f>
        <v>81.099999999999994</v>
      </c>
      <c r="AP8" s="434">
        <f>ROUND(IFERROR('Data CU Eksport&amp;Domestic'!AU5,"NA"),1)</f>
        <v>79</v>
      </c>
      <c r="AQ8" s="434">
        <f>ROUND(IFERROR('Data CU Eksport&amp;Domestic'!AV5,"NA"),1)</f>
        <v>81.3</v>
      </c>
      <c r="AR8" s="434">
        <f>ROUND(IFERROR('Data CU Eksport&amp;Domestic'!AW5,"NA"),1)</f>
        <v>80.2</v>
      </c>
      <c r="AS8" s="434">
        <f>ROUND(IFERROR('Data CU Eksport&amp;Domestic'!AX5,"NA"),1)</f>
        <v>79.8</v>
      </c>
      <c r="AT8" s="434">
        <f>ROUND(IFERROR('Data CU Eksport&amp;Domestic'!AY5,"NA"),1)</f>
        <v>78.2</v>
      </c>
      <c r="AU8" s="345"/>
      <c r="AX8" s="347"/>
    </row>
    <row r="9" spans="1:177" s="424" customFormat="1" ht="60" customHeight="1">
      <c r="A9" s="342"/>
      <c r="B9" s="343"/>
      <c r="C9" s="331"/>
      <c r="D9" s="288" t="s">
        <v>365</v>
      </c>
      <c r="E9" s="243"/>
      <c r="F9" s="243"/>
      <c r="G9" s="243"/>
      <c r="H9" s="243"/>
      <c r="I9" s="243"/>
      <c r="J9" s="243"/>
      <c r="K9" s="243"/>
      <c r="L9" s="243"/>
      <c r="M9" s="342"/>
      <c r="N9" s="343"/>
      <c r="O9" s="331"/>
      <c r="P9" s="288" t="s">
        <v>365</v>
      </c>
      <c r="Q9" s="243"/>
      <c r="R9" s="243"/>
      <c r="S9" s="243"/>
      <c r="T9" s="243"/>
      <c r="U9" s="441"/>
      <c r="V9" s="441"/>
      <c r="W9" s="441"/>
      <c r="X9" s="342"/>
      <c r="Y9" s="343"/>
      <c r="Z9" s="331"/>
      <c r="AA9" s="288" t="s">
        <v>365</v>
      </c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  <c r="AR9" s="441"/>
      <c r="AS9" s="441"/>
      <c r="AT9" s="441"/>
      <c r="AU9" s="363"/>
      <c r="AX9" s="425"/>
    </row>
    <row r="10" spans="1:177" s="346" customFormat="1" ht="48" customHeight="1">
      <c r="A10" s="436" t="s">
        <v>110</v>
      </c>
      <c r="B10" s="343"/>
      <c r="C10" s="331"/>
      <c r="D10" s="433" t="s">
        <v>435</v>
      </c>
      <c r="E10" s="434">
        <f>ROUND(IFERROR('Data CU Eksport&amp;Domestic'!R6,"NA"),1)</f>
        <v>81.599999999999994</v>
      </c>
      <c r="F10" s="434">
        <f>ROUND(IFERROR('Data CU Eksport&amp;Domestic'!S6,"NA"),1)</f>
        <v>81.400000000000006</v>
      </c>
      <c r="G10" s="434">
        <f>ROUND(IFERROR('Data CU Eksport&amp;Domestic'!T6,"NA"),1)</f>
        <v>81.900000000000006</v>
      </c>
      <c r="H10" s="434">
        <f>ROUND(IFERROR('Data CU Eksport&amp;Domestic'!U6,"NA"),1)</f>
        <v>81.400000000000006</v>
      </c>
      <c r="I10" s="434">
        <f>ROUND(IFERROR('Data CU Eksport&amp;Domestic'!V6,"NA"),1)</f>
        <v>82.3</v>
      </c>
      <c r="J10" s="434">
        <f>ROUND(IFERROR('Data CU Eksport&amp;Domestic'!W6,"NA"),1)</f>
        <v>81.400000000000006</v>
      </c>
      <c r="K10" s="434">
        <f>ROUND(IFERROR('Data CU Eksport&amp;Domestic'!X6,"NA"),1)</f>
        <v>81.099999999999994</v>
      </c>
      <c r="L10" s="434">
        <f>ROUND(IFERROR('Data CU Eksport&amp;Domestic'!Y6,"NA"),1)</f>
        <v>83.2</v>
      </c>
      <c r="M10" s="436" t="s">
        <v>110</v>
      </c>
      <c r="N10" s="343"/>
      <c r="O10" s="331"/>
      <c r="P10" s="433" t="s">
        <v>435</v>
      </c>
      <c r="Q10" s="434">
        <f>ROUND(IFERROR('Data CU Eksport&amp;Domestic'!Z6,"NA"),1)</f>
        <v>81</v>
      </c>
      <c r="R10" s="434">
        <f>ROUND(IFERROR('Data CU Eksport&amp;Domestic'!AA6,"NA"),1)</f>
        <v>79.3</v>
      </c>
      <c r="S10" s="434">
        <f>ROUND(IFERROR('Data CU Eksport&amp;Domestic'!AB6,"NA"),1)</f>
        <v>82.5</v>
      </c>
      <c r="T10" s="434">
        <f>ROUND(IFERROR('Data CU Eksport&amp;Domestic'!AC6,"NA"),1)</f>
        <v>82.2</v>
      </c>
      <c r="U10" s="434">
        <f>ROUND(IFERROR('Data CU Eksport&amp;Domestic'!AD6,"NA"),1)</f>
        <v>81.2</v>
      </c>
      <c r="V10" s="434">
        <f>ROUND(IFERROR('Data CU Eksport&amp;Domestic'!AE6,"NA"),1)</f>
        <v>80.7</v>
      </c>
      <c r="W10" s="434">
        <f>ROUND(IFERROR('Data CU Eksport&amp;Domestic'!AF6,"NA"),1)</f>
        <v>80.400000000000006</v>
      </c>
      <c r="X10" s="436" t="s">
        <v>110</v>
      </c>
      <c r="Y10" s="343"/>
      <c r="Z10" s="331"/>
      <c r="AA10" s="433" t="s">
        <v>435</v>
      </c>
      <c r="AB10" s="434">
        <f>ROUND(IFERROR('Data CU Eksport&amp;Domestic'!AG6,"NA"),1)</f>
        <v>79.2</v>
      </c>
      <c r="AC10" s="434">
        <f>ROUND(IFERROR('Data CU Eksport&amp;Domestic'!AH6,"NA"),1)</f>
        <v>76.3</v>
      </c>
      <c r="AD10" s="434">
        <f>ROUND(IFERROR('Data CU Eksport&amp;Domestic'!AI6,"NA"),1)</f>
        <v>78.400000000000006</v>
      </c>
      <c r="AE10" s="434">
        <f>ROUND(IFERROR('Data CU Eksport&amp;Domestic'!AJ6,"NA"),1)</f>
        <v>79.8</v>
      </c>
      <c r="AF10" s="434">
        <f>ROUND(IFERROR('Data CU Eksport&amp;Domestic'!AK6,"NA"),1)</f>
        <v>79.599999999999994</v>
      </c>
      <c r="AG10" s="434">
        <f>ROUND(IFERROR('Data CU Eksport&amp;Domestic'!AL6,"NA"),1)</f>
        <v>71.7</v>
      </c>
      <c r="AH10" s="434">
        <f>ROUND(IFERROR('Data CU Eksport&amp;Domestic'!AM6,"NA"),1)</f>
        <v>62</v>
      </c>
      <c r="AI10" s="434">
        <f>ROUND(IFERROR('Data CU Eksport&amp;Domestic'!AN6,"NA"),1)</f>
        <v>73.400000000000006</v>
      </c>
      <c r="AJ10" s="434">
        <f>ROUND(IFERROR('Data CU Eksport&amp;Domestic'!AO6,"NA"),1)</f>
        <v>74.7</v>
      </c>
      <c r="AK10" s="434">
        <f>ROUND(IFERROR('Data CU Eksport&amp;Domestic'!AP6,"NA"),1)</f>
        <v>77.599999999999994</v>
      </c>
      <c r="AL10" s="434">
        <f>ROUND(IFERROR('Data CU Eksport&amp;Domestic'!AQ6,"NA"),1)</f>
        <v>76.900000000000006</v>
      </c>
      <c r="AM10" s="434">
        <f>ROUND(IFERROR('Data CU Eksport&amp;Domestic'!AR6,"NA"),1)</f>
        <v>72.099999999999994</v>
      </c>
      <c r="AN10" s="434">
        <f>ROUND(IFERROR('Data CU Eksport&amp;Domestic'!AS6,"NA"),1)</f>
        <v>75.7</v>
      </c>
      <c r="AO10" s="434">
        <f>ROUND(IFERROR('Data CU Eksport&amp;Domestic'!AT6,"NA"),1)</f>
        <v>81.3</v>
      </c>
      <c r="AP10" s="434">
        <f>ROUND(IFERROR('Data CU Eksport&amp;Domestic'!AU6,"NA"),1)</f>
        <v>78.599999999999994</v>
      </c>
      <c r="AQ10" s="434">
        <f>ROUND(IFERROR('Data CU Eksport&amp;Domestic'!AV6,"NA"),1)</f>
        <v>81.2</v>
      </c>
      <c r="AR10" s="434">
        <f>ROUND(IFERROR('Data CU Eksport&amp;Domestic'!AW6,"NA"),1)</f>
        <v>80.5</v>
      </c>
      <c r="AS10" s="434">
        <f>ROUND(IFERROR('Data CU Eksport&amp;Domestic'!AX6,"NA"),1)</f>
        <v>79.3</v>
      </c>
      <c r="AT10" s="434">
        <f>ROUND(IFERROR('Data CU Eksport&amp;Domestic'!AY6,"NA"),1)</f>
        <v>77.400000000000006</v>
      </c>
      <c r="AU10" s="345"/>
      <c r="AX10" s="347"/>
    </row>
    <row r="11" spans="1:177" s="424" customFormat="1" ht="60" customHeight="1">
      <c r="A11" s="436"/>
      <c r="B11" s="343"/>
      <c r="C11" s="331"/>
      <c r="D11" s="437" t="s">
        <v>436</v>
      </c>
      <c r="E11" s="243"/>
      <c r="F11" s="243"/>
      <c r="G11" s="243"/>
      <c r="H11" s="243"/>
      <c r="I11" s="243"/>
      <c r="J11" s="243"/>
      <c r="K11" s="243"/>
      <c r="L11" s="243"/>
      <c r="M11" s="436"/>
      <c r="N11" s="343"/>
      <c r="O11" s="331"/>
      <c r="P11" s="437" t="s">
        <v>436</v>
      </c>
      <c r="Q11" s="243"/>
      <c r="R11" s="243"/>
      <c r="S11" s="243"/>
      <c r="T11" s="243"/>
      <c r="U11" s="442"/>
      <c r="V11" s="442"/>
      <c r="W11" s="442"/>
      <c r="X11" s="436"/>
      <c r="Y11" s="343"/>
      <c r="Z11" s="331"/>
      <c r="AA11" s="437" t="s">
        <v>436</v>
      </c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363"/>
      <c r="AX11" s="425"/>
    </row>
    <row r="12" spans="1:177" s="350" customFormat="1" ht="84.95" customHeight="1">
      <c r="A12" s="241"/>
      <c r="B12" s="357">
        <v>1.1000000000000001</v>
      </c>
      <c r="C12" s="359" t="s">
        <v>265</v>
      </c>
      <c r="D12" s="242" t="s">
        <v>53</v>
      </c>
      <c r="E12" s="243">
        <f>ROUND(IFERROR('Data CU Eksport&amp;Domestic'!R7,"NA"),1)</f>
        <v>65.900000000000006</v>
      </c>
      <c r="F12" s="243">
        <f>ROUND(IFERROR('Data CU Eksport&amp;Domestic'!S7,"NA"),1)</f>
        <v>78.400000000000006</v>
      </c>
      <c r="G12" s="243">
        <f>ROUND(IFERROR('Data CU Eksport&amp;Domestic'!T7,"NA"),1)</f>
        <v>80.5</v>
      </c>
      <c r="H12" s="243">
        <f>ROUND(IFERROR('Data CU Eksport&amp;Domestic'!U7,"NA"),1)</f>
        <v>72.3</v>
      </c>
      <c r="I12" s="243">
        <f>ROUND(IFERROR('Data CU Eksport&amp;Domestic'!V7,"NA"),1)</f>
        <v>69.599999999999994</v>
      </c>
      <c r="J12" s="243">
        <f>ROUND(IFERROR('Data CU Eksport&amp;Domestic'!W7,"NA"),1)</f>
        <v>72.599999999999994</v>
      </c>
      <c r="K12" s="243">
        <f>ROUND(IFERROR('Data CU Eksport&amp;Domestic'!X7,"NA"),1)</f>
        <v>74.7</v>
      </c>
      <c r="L12" s="243">
        <f>ROUND(IFERROR('Data CU Eksport&amp;Domestic'!Y7,"NA"),1)</f>
        <v>78.2</v>
      </c>
      <c r="M12" s="241"/>
      <c r="N12" s="357">
        <v>1.1000000000000001</v>
      </c>
      <c r="O12" s="359" t="s">
        <v>265</v>
      </c>
      <c r="P12" s="242" t="s">
        <v>53</v>
      </c>
      <c r="Q12" s="243">
        <f>ROUND(IFERROR('Data CU Eksport&amp;Domestic'!Z7,"NA"),1)</f>
        <v>68.2</v>
      </c>
      <c r="R12" s="243">
        <f>ROUND(IFERROR('Data CU Eksport&amp;Domestic'!AA7,"NA"),1)</f>
        <v>79.099999999999994</v>
      </c>
      <c r="S12" s="243">
        <f>ROUND(IFERROR('Data CU Eksport&amp;Domestic'!AB7,"NA"),1)</f>
        <v>78</v>
      </c>
      <c r="T12" s="243">
        <f>ROUND(IFERROR('Data CU Eksport&amp;Domestic'!AC7,"NA"),1)</f>
        <v>78.900000000000006</v>
      </c>
      <c r="U12" s="441">
        <f>ROUND(IFERROR('Data CU Eksport&amp;Domestic'!AD7,"NA"),1)</f>
        <v>76.8</v>
      </c>
      <c r="V12" s="441">
        <f>ROUND(IFERROR('Data CU Eksport&amp;Domestic'!AE7,"NA"),1)</f>
        <v>75.599999999999994</v>
      </c>
      <c r="W12" s="441">
        <f>ROUND(IFERROR('Data CU Eksport&amp;Domestic'!AF7,"NA"),1)</f>
        <v>78.599999999999994</v>
      </c>
      <c r="X12" s="241"/>
      <c r="Y12" s="357">
        <v>1.1000000000000001</v>
      </c>
      <c r="Z12" s="359" t="s">
        <v>265</v>
      </c>
      <c r="AA12" s="242" t="s">
        <v>53</v>
      </c>
      <c r="AB12" s="441">
        <f>ROUND(IFERROR('Data CU Eksport&amp;Domestic'!AG7,"NA"),1)</f>
        <v>83.9</v>
      </c>
      <c r="AC12" s="441">
        <f>ROUND(IFERROR('Data CU Eksport&amp;Domestic'!AH7,"NA"),1)</f>
        <v>72.900000000000006</v>
      </c>
      <c r="AD12" s="441">
        <f>ROUND(IFERROR('Data CU Eksport&amp;Domestic'!AI7,"NA"),1)</f>
        <v>73.8</v>
      </c>
      <c r="AE12" s="441">
        <f>ROUND(IFERROR('Data CU Eksport&amp;Domestic'!AJ7,"NA"),1)</f>
        <v>71.599999999999994</v>
      </c>
      <c r="AF12" s="441">
        <f>ROUND(IFERROR('Data CU Eksport&amp;Domestic'!AK7,"NA"),1)</f>
        <v>66.8</v>
      </c>
      <c r="AG12" s="441">
        <f>ROUND(IFERROR('Data CU Eksport&amp;Domestic'!AL7,"NA"),1)</f>
        <v>71.7</v>
      </c>
      <c r="AH12" s="441">
        <f>ROUND(IFERROR('Data CU Eksport&amp;Domestic'!AM7,"NA"),1)</f>
        <v>78.7</v>
      </c>
      <c r="AI12" s="441">
        <f>ROUND(IFERROR('Data CU Eksport&amp;Domestic'!AN7,"NA"),1)</f>
        <v>71.5</v>
      </c>
      <c r="AJ12" s="441">
        <f>ROUND(IFERROR('Data CU Eksport&amp;Domestic'!AO7,"NA"),1)</f>
        <v>62.4</v>
      </c>
      <c r="AK12" s="441">
        <f>ROUND(IFERROR('Data CU Eksport&amp;Domestic'!AP7,"NA"),1)</f>
        <v>73.400000000000006</v>
      </c>
      <c r="AL12" s="441">
        <f>ROUND(IFERROR('Data CU Eksport&amp;Domestic'!AQ7,"NA"),1)</f>
        <v>76.599999999999994</v>
      </c>
      <c r="AM12" s="441">
        <f>ROUND(IFERROR('Data CU Eksport&amp;Domestic'!AR7,"NA"),1)</f>
        <v>80.7</v>
      </c>
      <c r="AN12" s="441">
        <f>ROUND(IFERROR('Data CU Eksport&amp;Domestic'!AS7,"NA"),1)</f>
        <v>68.8</v>
      </c>
      <c r="AO12" s="441">
        <f>ROUND(IFERROR('Data CU Eksport&amp;Domestic'!AT7,"NA"),1)</f>
        <v>64.7</v>
      </c>
      <c r="AP12" s="441">
        <f>ROUND(IFERROR('Data CU Eksport&amp;Domestic'!AU7,"NA"),1)</f>
        <v>65.8</v>
      </c>
      <c r="AQ12" s="441">
        <f>ROUND(IFERROR('Data CU Eksport&amp;Domestic'!AV7,"NA"),1)</f>
        <v>69.099999999999994</v>
      </c>
      <c r="AR12" s="441">
        <f>ROUND(IFERROR('Data CU Eksport&amp;Domestic'!AW7,"NA"),1)</f>
        <v>70.3</v>
      </c>
      <c r="AS12" s="441">
        <f>ROUND(IFERROR('Data CU Eksport&amp;Domestic'!AX7,"NA"),1)</f>
        <v>65.900000000000006</v>
      </c>
      <c r="AT12" s="441">
        <f>ROUND(IFERROR('Data CU Eksport&amp;Domestic'!AY7,"NA"),1)</f>
        <v>70.400000000000006</v>
      </c>
      <c r="AU12" s="349"/>
      <c r="AV12" s="349"/>
      <c r="AW12" s="349"/>
      <c r="AX12" s="349"/>
      <c r="AY12" s="349"/>
      <c r="AZ12" s="349"/>
      <c r="BA12" s="349"/>
      <c r="BB12" s="349"/>
      <c r="BC12" s="349"/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49"/>
      <c r="CL12" s="349"/>
      <c r="CM12" s="349"/>
      <c r="CN12" s="349"/>
      <c r="CO12" s="349"/>
      <c r="CP12" s="349"/>
      <c r="CQ12" s="349"/>
      <c r="CR12" s="349"/>
      <c r="CS12" s="349"/>
      <c r="CT12" s="349"/>
      <c r="CU12" s="349"/>
      <c r="CV12" s="349"/>
      <c r="CW12" s="349"/>
      <c r="CX12" s="349"/>
      <c r="CY12" s="349"/>
      <c r="CZ12" s="349"/>
      <c r="DA12" s="349"/>
      <c r="DB12" s="349"/>
      <c r="DC12" s="349"/>
      <c r="DD12" s="349"/>
      <c r="DE12" s="349"/>
      <c r="DF12" s="349"/>
      <c r="DG12" s="349"/>
      <c r="DH12" s="349"/>
      <c r="DI12" s="349"/>
      <c r="DJ12" s="349"/>
      <c r="DK12" s="349"/>
      <c r="DL12" s="349"/>
      <c r="DM12" s="349"/>
      <c r="DN12" s="349"/>
      <c r="DO12" s="349"/>
      <c r="DP12" s="349"/>
      <c r="DQ12" s="349"/>
      <c r="DR12" s="349"/>
      <c r="DS12" s="349"/>
      <c r="DT12" s="349"/>
      <c r="DU12" s="349"/>
      <c r="DV12" s="349"/>
      <c r="DW12" s="349"/>
      <c r="DX12" s="349"/>
      <c r="DY12" s="349"/>
      <c r="DZ12" s="349"/>
      <c r="EA12" s="349"/>
      <c r="EB12" s="349"/>
      <c r="EC12" s="349"/>
      <c r="ED12" s="349"/>
      <c r="EE12" s="349"/>
      <c r="EF12" s="349"/>
      <c r="EG12" s="349"/>
      <c r="EH12" s="349"/>
      <c r="EI12" s="349"/>
      <c r="EJ12" s="349"/>
      <c r="EK12" s="349"/>
      <c r="EL12" s="349"/>
      <c r="EM12" s="349"/>
      <c r="EN12" s="349"/>
      <c r="EO12" s="349"/>
      <c r="EP12" s="349"/>
      <c r="EQ12" s="349"/>
      <c r="ER12" s="349"/>
      <c r="ES12" s="349"/>
      <c r="ET12" s="349"/>
      <c r="EU12" s="349"/>
      <c r="EV12" s="349"/>
      <c r="EW12" s="349"/>
      <c r="EX12" s="349"/>
      <c r="EY12" s="349"/>
      <c r="EZ12" s="349"/>
      <c r="FA12" s="349"/>
      <c r="FB12" s="349"/>
      <c r="FC12" s="349"/>
      <c r="FD12" s="349"/>
      <c r="FE12" s="349"/>
      <c r="FF12" s="349"/>
      <c r="FG12" s="349"/>
      <c r="FH12" s="349"/>
      <c r="FI12" s="349"/>
      <c r="FJ12" s="349"/>
      <c r="FK12" s="349"/>
      <c r="FL12" s="349"/>
      <c r="FM12" s="349"/>
      <c r="FN12" s="349"/>
      <c r="FO12" s="349"/>
      <c r="FP12" s="349"/>
      <c r="FQ12" s="349"/>
      <c r="FR12" s="349"/>
      <c r="FS12" s="349"/>
      <c r="FT12" s="349"/>
      <c r="FU12" s="349"/>
    </row>
    <row r="13" spans="1:177" s="350" customFormat="1" ht="60" customHeight="1">
      <c r="A13" s="338"/>
      <c r="B13" s="340"/>
      <c r="C13" s="333"/>
      <c r="D13" s="401" t="s">
        <v>132</v>
      </c>
      <c r="E13" s="243"/>
      <c r="F13" s="243"/>
      <c r="G13" s="243"/>
      <c r="H13" s="243"/>
      <c r="I13" s="243"/>
      <c r="J13" s="243"/>
      <c r="K13" s="243"/>
      <c r="L13" s="243"/>
      <c r="M13" s="338"/>
      <c r="N13" s="340"/>
      <c r="O13" s="333"/>
      <c r="P13" s="401" t="s">
        <v>132</v>
      </c>
      <c r="Q13" s="243"/>
      <c r="R13" s="243"/>
      <c r="S13" s="243"/>
      <c r="T13" s="243"/>
      <c r="U13" s="442"/>
      <c r="V13" s="442"/>
      <c r="W13" s="442"/>
      <c r="X13" s="338"/>
      <c r="Y13" s="340"/>
      <c r="Z13" s="333"/>
      <c r="AA13" s="401" t="s">
        <v>132</v>
      </c>
      <c r="AB13" s="442"/>
      <c r="AC13" s="442"/>
      <c r="AD13" s="442"/>
      <c r="AE13" s="442"/>
      <c r="AF13" s="442"/>
      <c r="AG13" s="442"/>
      <c r="AH13" s="442"/>
      <c r="AI13" s="442"/>
      <c r="AJ13" s="442"/>
      <c r="AK13" s="442"/>
      <c r="AL13" s="442"/>
      <c r="AM13" s="442"/>
      <c r="AN13" s="442"/>
      <c r="AO13" s="442"/>
      <c r="AP13" s="442"/>
      <c r="AQ13" s="442"/>
      <c r="AR13" s="442"/>
      <c r="AS13" s="442"/>
      <c r="AT13" s="442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49"/>
      <c r="CL13" s="349"/>
      <c r="CM13" s="349"/>
      <c r="CN13" s="349"/>
      <c r="CO13" s="349"/>
      <c r="CP13" s="349"/>
      <c r="CQ13" s="349"/>
      <c r="CR13" s="349"/>
      <c r="CS13" s="349"/>
      <c r="CT13" s="349"/>
      <c r="CU13" s="349"/>
      <c r="CV13" s="349"/>
      <c r="CW13" s="349"/>
      <c r="CX13" s="349"/>
      <c r="CY13" s="349"/>
      <c r="CZ13" s="349"/>
      <c r="DA13" s="349"/>
      <c r="DB13" s="349"/>
      <c r="DC13" s="349"/>
      <c r="DD13" s="349"/>
      <c r="DE13" s="349"/>
      <c r="DF13" s="349"/>
      <c r="DG13" s="349"/>
      <c r="DH13" s="349"/>
      <c r="DI13" s="349"/>
      <c r="DJ13" s="349"/>
      <c r="DK13" s="349"/>
      <c r="DL13" s="349"/>
      <c r="DM13" s="349"/>
      <c r="DN13" s="349"/>
      <c r="DO13" s="349"/>
      <c r="DP13" s="349"/>
      <c r="DQ13" s="349"/>
      <c r="DR13" s="349"/>
      <c r="DS13" s="349"/>
      <c r="DT13" s="349"/>
      <c r="DU13" s="349"/>
      <c r="DV13" s="349"/>
      <c r="DW13" s="349"/>
      <c r="DX13" s="349"/>
      <c r="DY13" s="349"/>
      <c r="DZ13" s="349"/>
      <c r="EA13" s="349"/>
      <c r="EB13" s="349"/>
      <c r="EC13" s="349"/>
      <c r="ED13" s="349"/>
      <c r="EE13" s="349"/>
      <c r="EF13" s="349"/>
      <c r="EG13" s="349"/>
      <c r="EH13" s="349"/>
      <c r="EI13" s="349"/>
      <c r="EJ13" s="349"/>
      <c r="EK13" s="349"/>
      <c r="EL13" s="349"/>
      <c r="EM13" s="349"/>
      <c r="EN13" s="349"/>
      <c r="EO13" s="349"/>
      <c r="EP13" s="349"/>
      <c r="EQ13" s="349"/>
      <c r="ER13" s="349"/>
      <c r="ES13" s="349"/>
      <c r="ET13" s="349"/>
      <c r="EU13" s="349"/>
      <c r="EV13" s="349"/>
      <c r="EW13" s="349"/>
      <c r="EX13" s="349"/>
      <c r="EY13" s="349"/>
      <c r="EZ13" s="349"/>
      <c r="FA13" s="349"/>
      <c r="FB13" s="349"/>
      <c r="FC13" s="349"/>
      <c r="FD13" s="349"/>
      <c r="FE13" s="349"/>
      <c r="FF13" s="349"/>
      <c r="FG13" s="349"/>
      <c r="FH13" s="349"/>
      <c r="FI13" s="349"/>
      <c r="FJ13" s="349"/>
      <c r="FK13" s="349"/>
      <c r="FL13" s="349"/>
      <c r="FM13" s="349"/>
      <c r="FN13" s="349"/>
      <c r="FO13" s="349"/>
      <c r="FP13" s="349"/>
      <c r="FQ13" s="349"/>
      <c r="FR13" s="349"/>
      <c r="FS13" s="349"/>
      <c r="FT13" s="349"/>
      <c r="FU13" s="349"/>
    </row>
    <row r="14" spans="1:177" s="356" customFormat="1" ht="48" customHeight="1">
      <c r="A14" s="338"/>
      <c r="B14" s="340">
        <v>1.2</v>
      </c>
      <c r="C14" s="333" t="s">
        <v>437</v>
      </c>
      <c r="D14" s="353" t="s">
        <v>218</v>
      </c>
      <c r="E14" s="354">
        <f>ROUND(IFERROR('Data CU Eksport&amp;Domestic'!R8,"NA"),1)</f>
        <v>74.2</v>
      </c>
      <c r="F14" s="354">
        <f>ROUND(IFERROR('Data CU Eksport&amp;Domestic'!S8,"NA"),1)</f>
        <v>76.8</v>
      </c>
      <c r="G14" s="354">
        <f>ROUND(IFERROR('Data CU Eksport&amp;Domestic'!T8,"NA"),1)</f>
        <v>82.1</v>
      </c>
      <c r="H14" s="354">
        <f>ROUND(IFERROR('Data CU Eksport&amp;Domestic'!U8,"NA"),1)</f>
        <v>89.2</v>
      </c>
      <c r="I14" s="354">
        <f>ROUND(IFERROR('Data CU Eksport&amp;Domestic'!V8,"NA"),1)</f>
        <v>87.6</v>
      </c>
      <c r="J14" s="354">
        <f>ROUND(IFERROR('Data CU Eksport&amp;Domestic'!W8,"NA"),1)</f>
        <v>87.8</v>
      </c>
      <c r="K14" s="354">
        <f>ROUND(IFERROR('Data CU Eksport&amp;Domestic'!X8,"NA"),1)</f>
        <v>87.2</v>
      </c>
      <c r="L14" s="354">
        <f>ROUND(IFERROR('Data CU Eksport&amp;Domestic'!Y8,"NA"),1)</f>
        <v>85.2</v>
      </c>
      <c r="M14" s="338"/>
      <c r="N14" s="340">
        <v>1.2</v>
      </c>
      <c r="O14" s="333" t="s">
        <v>437</v>
      </c>
      <c r="P14" s="353" t="s">
        <v>218</v>
      </c>
      <c r="Q14" s="354">
        <f>ROUND(IFERROR('Data CU Eksport&amp;Domestic'!Z8,"NA"),1)</f>
        <v>73.900000000000006</v>
      </c>
      <c r="R14" s="354">
        <f>ROUND(IFERROR('Data CU Eksport&amp;Domestic'!AA8,"NA"),1)</f>
        <v>65.7</v>
      </c>
      <c r="S14" s="354">
        <f>ROUND(IFERROR('Data CU Eksport&amp;Domestic'!AB8,"NA"),1)</f>
        <v>73.3</v>
      </c>
      <c r="T14" s="354">
        <f>ROUND(IFERROR('Data CU Eksport&amp;Domestic'!AC8,"NA"),1)</f>
        <v>72.400000000000006</v>
      </c>
      <c r="U14" s="438">
        <f>ROUND(IFERROR('Data CU Eksport&amp;Domestic'!AD8,"NA"),1)</f>
        <v>64.3</v>
      </c>
      <c r="V14" s="438">
        <f>ROUND(IFERROR('Data CU Eksport&amp;Domestic'!AE8,"NA"),1)</f>
        <v>75.599999999999994</v>
      </c>
      <c r="W14" s="438">
        <f>ROUND(IFERROR('Data CU Eksport&amp;Domestic'!AF8,"NA"),1)</f>
        <v>68.3</v>
      </c>
      <c r="X14" s="338"/>
      <c r="Y14" s="340">
        <v>1.2</v>
      </c>
      <c r="Z14" s="333" t="s">
        <v>437</v>
      </c>
      <c r="AA14" s="353" t="s">
        <v>218</v>
      </c>
      <c r="AB14" s="438">
        <f>ROUND(IFERROR('Data CU Eksport&amp;Domestic'!AG8,"NA"),1)</f>
        <v>68.3</v>
      </c>
      <c r="AC14" s="438">
        <f>ROUND(IFERROR('Data CU Eksport&amp;Domestic'!AH8,"NA"),1)</f>
        <v>69.3</v>
      </c>
      <c r="AD14" s="438">
        <f>ROUND(IFERROR('Data CU Eksport&amp;Domestic'!AI8,"NA"),1)</f>
        <v>68.599999999999994</v>
      </c>
      <c r="AE14" s="438">
        <f>ROUND(IFERROR('Data CU Eksport&amp;Domestic'!AJ8,"NA"),1)</f>
        <v>69.099999999999994</v>
      </c>
      <c r="AF14" s="438">
        <f>ROUND(IFERROR('Data CU Eksport&amp;Domestic'!AK8,"NA"),1)</f>
        <v>69.400000000000006</v>
      </c>
      <c r="AG14" s="438">
        <f>ROUND(IFERROR('Data CU Eksport&amp;Domestic'!AL8,"NA"),1)</f>
        <v>71.7</v>
      </c>
      <c r="AH14" s="438">
        <f>ROUND(IFERROR('Data CU Eksport&amp;Domestic'!AM8,"NA"),1)</f>
        <v>54.1</v>
      </c>
      <c r="AI14" s="438">
        <f>ROUND(IFERROR('Data CU Eksport&amp;Domestic'!AN8,"NA"),1)</f>
        <v>68.3</v>
      </c>
      <c r="AJ14" s="438">
        <f>ROUND(IFERROR('Data CU Eksport&amp;Domestic'!AO8,"NA"),1)</f>
        <v>68.7</v>
      </c>
      <c r="AK14" s="438">
        <f>ROUND(IFERROR('Data CU Eksport&amp;Domestic'!AP8,"NA"),1)</f>
        <v>78.400000000000006</v>
      </c>
      <c r="AL14" s="438">
        <f>ROUND(IFERROR('Data CU Eksport&amp;Domestic'!AQ8,"NA"),1)</f>
        <v>75.7</v>
      </c>
      <c r="AM14" s="438">
        <f>ROUND(IFERROR('Data CU Eksport&amp;Domestic'!AR8,"NA"),1)</f>
        <v>68.2</v>
      </c>
      <c r="AN14" s="438">
        <f>ROUND(IFERROR('Data CU Eksport&amp;Domestic'!AS8,"NA"),1)</f>
        <v>72.400000000000006</v>
      </c>
      <c r="AO14" s="438">
        <f>ROUND(IFERROR('Data CU Eksport&amp;Domestic'!AT8,"NA"),1)</f>
        <v>86.6</v>
      </c>
      <c r="AP14" s="438">
        <f>ROUND(IFERROR('Data CU Eksport&amp;Domestic'!AU8,"NA"),1)</f>
        <v>83</v>
      </c>
      <c r="AQ14" s="438">
        <f>ROUND(IFERROR('Data CU Eksport&amp;Domestic'!AV8,"NA"),1)</f>
        <v>87.7</v>
      </c>
      <c r="AR14" s="438">
        <f>ROUND(IFERROR('Data CU Eksport&amp;Domestic'!AW8,"NA"),1)</f>
        <v>84.6</v>
      </c>
      <c r="AS14" s="438">
        <f>ROUND(IFERROR('Data CU Eksport&amp;Domestic'!AX8,"NA"),1)</f>
        <v>74.900000000000006</v>
      </c>
      <c r="AT14" s="438">
        <f>ROUND(IFERROR('Data CU Eksport&amp;Domestic'!AY8,"NA"),1)</f>
        <v>77.599999999999994</v>
      </c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  <c r="BW14" s="355"/>
      <c r="BX14" s="355"/>
      <c r="BY14" s="355"/>
      <c r="BZ14" s="355"/>
      <c r="CA14" s="355"/>
      <c r="CB14" s="355"/>
      <c r="CC14" s="355"/>
      <c r="CD14" s="355"/>
      <c r="CE14" s="355"/>
      <c r="CF14" s="355"/>
      <c r="CG14" s="355"/>
      <c r="CH14" s="355"/>
      <c r="CI14" s="355"/>
      <c r="CJ14" s="355"/>
      <c r="CK14" s="355"/>
      <c r="CL14" s="355"/>
      <c r="CM14" s="355"/>
      <c r="CN14" s="355"/>
      <c r="CO14" s="355"/>
      <c r="CP14" s="355"/>
      <c r="CQ14" s="355"/>
      <c r="CR14" s="355"/>
      <c r="CS14" s="355"/>
      <c r="CT14" s="355"/>
      <c r="CU14" s="355"/>
      <c r="CV14" s="355"/>
      <c r="CW14" s="355"/>
      <c r="CX14" s="355"/>
      <c r="CY14" s="355"/>
      <c r="CZ14" s="355"/>
      <c r="DA14" s="355"/>
      <c r="DB14" s="355"/>
      <c r="DC14" s="355"/>
      <c r="DD14" s="355"/>
      <c r="DE14" s="355"/>
      <c r="DF14" s="355"/>
      <c r="DG14" s="355"/>
      <c r="DH14" s="355"/>
      <c r="DI14" s="355"/>
      <c r="DJ14" s="355"/>
      <c r="DK14" s="355"/>
      <c r="DL14" s="355"/>
      <c r="DM14" s="355"/>
      <c r="DN14" s="355"/>
      <c r="DO14" s="355"/>
      <c r="DP14" s="355"/>
      <c r="DQ14" s="355"/>
      <c r="DR14" s="355"/>
      <c r="DS14" s="355"/>
      <c r="DT14" s="355"/>
      <c r="DU14" s="355"/>
      <c r="DV14" s="355"/>
      <c r="DW14" s="355"/>
      <c r="DX14" s="355"/>
      <c r="DY14" s="355"/>
      <c r="DZ14" s="355"/>
      <c r="EA14" s="355"/>
      <c r="EB14" s="355"/>
      <c r="EC14" s="355"/>
      <c r="ED14" s="355"/>
      <c r="EE14" s="355"/>
      <c r="EF14" s="355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5"/>
      <c r="ER14" s="355"/>
      <c r="ES14" s="355"/>
      <c r="ET14" s="355"/>
      <c r="EU14" s="355"/>
      <c r="EV14" s="355"/>
      <c r="EW14" s="355"/>
      <c r="EX14" s="355"/>
      <c r="EY14" s="355"/>
      <c r="EZ14" s="355"/>
      <c r="FA14" s="355"/>
      <c r="FB14" s="355"/>
      <c r="FC14" s="355"/>
      <c r="FD14" s="355"/>
      <c r="FE14" s="355"/>
      <c r="FF14" s="355"/>
      <c r="FG14" s="355"/>
      <c r="FH14" s="355"/>
      <c r="FI14" s="355"/>
      <c r="FJ14" s="355"/>
      <c r="FK14" s="355"/>
      <c r="FL14" s="355"/>
      <c r="FM14" s="355"/>
      <c r="FN14" s="355"/>
      <c r="FO14" s="355"/>
      <c r="FP14" s="355"/>
      <c r="FQ14" s="355"/>
      <c r="FR14" s="355"/>
      <c r="FS14" s="355"/>
      <c r="FT14" s="355"/>
      <c r="FU14" s="355"/>
    </row>
    <row r="15" spans="1:177" s="362" customFormat="1" ht="60" customHeight="1">
      <c r="A15" s="338"/>
      <c r="B15" s="340"/>
      <c r="C15" s="333"/>
      <c r="D15" s="401" t="s">
        <v>13</v>
      </c>
      <c r="E15" s="243"/>
      <c r="F15" s="243"/>
      <c r="G15" s="243"/>
      <c r="H15" s="243"/>
      <c r="I15" s="243"/>
      <c r="J15" s="243"/>
      <c r="K15" s="243"/>
      <c r="L15" s="243"/>
      <c r="M15" s="338"/>
      <c r="N15" s="340"/>
      <c r="O15" s="333"/>
      <c r="P15" s="401" t="s">
        <v>13</v>
      </c>
      <c r="Q15" s="243"/>
      <c r="R15" s="243"/>
      <c r="S15" s="243"/>
      <c r="T15" s="243"/>
      <c r="U15" s="439"/>
      <c r="V15" s="439"/>
      <c r="W15" s="439"/>
      <c r="X15" s="338"/>
      <c r="Y15" s="340"/>
      <c r="Z15" s="333"/>
      <c r="AA15" s="401" t="s">
        <v>13</v>
      </c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361"/>
      <c r="AV15" s="361"/>
      <c r="AW15" s="361"/>
      <c r="AX15" s="361"/>
      <c r="AY15" s="361"/>
      <c r="AZ15" s="361"/>
      <c r="BA15" s="361"/>
      <c r="BB15" s="361"/>
      <c r="BC15" s="361"/>
      <c r="BD15" s="361"/>
      <c r="BE15" s="361"/>
      <c r="BF15" s="361"/>
      <c r="BG15" s="361"/>
      <c r="BH15" s="361"/>
      <c r="BI15" s="361"/>
      <c r="BJ15" s="361"/>
      <c r="BK15" s="361"/>
      <c r="BL15" s="361"/>
      <c r="BM15" s="361"/>
      <c r="BN15" s="361"/>
      <c r="BO15" s="361"/>
      <c r="BP15" s="361"/>
      <c r="BQ15" s="361"/>
      <c r="BR15" s="361"/>
      <c r="BS15" s="361"/>
      <c r="BT15" s="361"/>
      <c r="BU15" s="361"/>
      <c r="BV15" s="361"/>
      <c r="BW15" s="361"/>
      <c r="BX15" s="361"/>
      <c r="BY15" s="361"/>
      <c r="BZ15" s="361"/>
      <c r="CA15" s="361"/>
      <c r="CB15" s="361"/>
      <c r="CC15" s="361"/>
      <c r="CD15" s="361"/>
      <c r="CE15" s="361"/>
      <c r="CF15" s="361"/>
      <c r="CG15" s="361"/>
      <c r="CH15" s="361"/>
      <c r="CI15" s="361"/>
      <c r="CJ15" s="361"/>
      <c r="CK15" s="361"/>
      <c r="CL15" s="361"/>
      <c r="CM15" s="361"/>
      <c r="CN15" s="361"/>
      <c r="CO15" s="361"/>
      <c r="CP15" s="361"/>
      <c r="CQ15" s="361"/>
      <c r="CR15" s="361"/>
      <c r="CS15" s="361"/>
      <c r="CT15" s="361"/>
      <c r="CU15" s="361"/>
      <c r="CV15" s="361"/>
      <c r="CW15" s="361"/>
      <c r="CX15" s="361"/>
      <c r="CY15" s="361"/>
      <c r="CZ15" s="361"/>
      <c r="DA15" s="361"/>
      <c r="DB15" s="361"/>
      <c r="DC15" s="361"/>
      <c r="DD15" s="361"/>
      <c r="DE15" s="361"/>
      <c r="DF15" s="361"/>
      <c r="DG15" s="361"/>
      <c r="DH15" s="361"/>
      <c r="DI15" s="361"/>
      <c r="DJ15" s="361"/>
      <c r="DK15" s="361"/>
      <c r="DL15" s="361"/>
      <c r="DM15" s="361"/>
      <c r="DN15" s="361"/>
      <c r="DO15" s="361"/>
      <c r="DP15" s="361"/>
      <c r="DQ15" s="361"/>
      <c r="DR15" s="361"/>
      <c r="DS15" s="361"/>
      <c r="DT15" s="361"/>
      <c r="DU15" s="361"/>
      <c r="DV15" s="361"/>
      <c r="DW15" s="361"/>
      <c r="DX15" s="361"/>
      <c r="DY15" s="361"/>
      <c r="DZ15" s="361"/>
      <c r="EA15" s="361"/>
      <c r="EB15" s="361"/>
      <c r="EC15" s="361"/>
      <c r="ED15" s="361"/>
      <c r="EE15" s="361"/>
      <c r="EF15" s="361"/>
      <c r="EG15" s="361"/>
      <c r="EH15" s="361"/>
      <c r="EI15" s="361"/>
      <c r="EJ15" s="361"/>
      <c r="EK15" s="361"/>
      <c r="EL15" s="361"/>
      <c r="EM15" s="361"/>
      <c r="EN15" s="361"/>
      <c r="EO15" s="361"/>
      <c r="EP15" s="361"/>
      <c r="EQ15" s="361"/>
      <c r="ER15" s="361"/>
      <c r="ES15" s="361"/>
      <c r="ET15" s="361"/>
      <c r="EU15" s="361"/>
      <c r="EV15" s="361"/>
      <c r="EW15" s="361"/>
      <c r="EX15" s="361"/>
      <c r="EY15" s="361"/>
      <c r="EZ15" s="361"/>
      <c r="FA15" s="361"/>
      <c r="FB15" s="361"/>
      <c r="FC15" s="361"/>
      <c r="FD15" s="361"/>
      <c r="FE15" s="361"/>
      <c r="FF15" s="361"/>
      <c r="FG15" s="361"/>
      <c r="FH15" s="361"/>
      <c r="FI15" s="361"/>
      <c r="FJ15" s="361"/>
      <c r="FK15" s="361"/>
      <c r="FL15" s="361"/>
      <c r="FM15" s="361"/>
      <c r="FN15" s="361"/>
      <c r="FO15" s="361"/>
      <c r="FP15" s="361"/>
      <c r="FQ15" s="361"/>
      <c r="FR15" s="361"/>
      <c r="FS15" s="361"/>
      <c r="FT15" s="361"/>
      <c r="FU15" s="361"/>
    </row>
    <row r="16" spans="1:177" s="356" customFormat="1" ht="48" customHeight="1">
      <c r="A16" s="339"/>
      <c r="B16" s="340">
        <v>1.3</v>
      </c>
      <c r="C16" s="334" t="s">
        <v>438</v>
      </c>
      <c r="D16" s="353" t="s">
        <v>219</v>
      </c>
      <c r="E16" s="413">
        <f>ROUND(IFERROR('Data CU Eksport&amp;Domestic'!R9,"NA"),1)</f>
        <v>86.4</v>
      </c>
      <c r="F16" s="413">
        <f>ROUND(IFERROR('Data CU Eksport&amp;Domestic'!S9,"NA"),1)</f>
        <v>92.3</v>
      </c>
      <c r="G16" s="413">
        <f>ROUND(IFERROR('Data CU Eksport&amp;Domestic'!T9,"NA"),1)</f>
        <v>91.8</v>
      </c>
      <c r="H16" s="413">
        <f>ROUND(IFERROR('Data CU Eksport&amp;Domestic'!U9,"NA"),1)</f>
        <v>89.6</v>
      </c>
      <c r="I16" s="413">
        <f>ROUND(IFERROR('Data CU Eksport&amp;Domestic'!V9,"NA"),1)</f>
        <v>89</v>
      </c>
      <c r="J16" s="413">
        <f>ROUND(IFERROR('Data CU Eksport&amp;Domestic'!W9,"NA"),1)</f>
        <v>88.9</v>
      </c>
      <c r="K16" s="413">
        <f>ROUND(IFERROR('Data CU Eksport&amp;Domestic'!X9,"NA"),1)</f>
        <v>90.2</v>
      </c>
      <c r="L16" s="413">
        <f>ROUND(IFERROR('Data CU Eksport&amp;Domestic'!Y9,"NA"),1)</f>
        <v>89.4</v>
      </c>
      <c r="M16" s="339"/>
      <c r="N16" s="340">
        <v>1.3</v>
      </c>
      <c r="O16" s="334" t="s">
        <v>438</v>
      </c>
      <c r="P16" s="353" t="s">
        <v>219</v>
      </c>
      <c r="Q16" s="413">
        <f>ROUND(IFERROR('Data CU Eksport&amp;Domestic'!Z9,"NA"),1)</f>
        <v>83</v>
      </c>
      <c r="R16" s="413">
        <f>ROUND(IFERROR('Data CU Eksport&amp;Domestic'!AA9,"NA"),1)</f>
        <v>81.2</v>
      </c>
      <c r="S16" s="413">
        <f>ROUND(IFERROR('Data CU Eksport&amp;Domestic'!AB9,"NA"),1)</f>
        <v>85.3</v>
      </c>
      <c r="T16" s="413">
        <f>ROUND(IFERROR('Data CU Eksport&amp;Domestic'!AC9,"NA"),1)</f>
        <v>87.4</v>
      </c>
      <c r="U16" s="438">
        <f>ROUND(IFERROR('Data CU Eksport&amp;Domestic'!AD9,"NA"),1)</f>
        <v>87.4</v>
      </c>
      <c r="V16" s="438">
        <f>ROUND(IFERROR('Data CU Eksport&amp;Domestic'!AE9,"NA"),1)</f>
        <v>87.5</v>
      </c>
      <c r="W16" s="438">
        <f>ROUND(IFERROR('Data CU Eksport&amp;Domestic'!AF9,"NA"),1)</f>
        <v>87.4</v>
      </c>
      <c r="X16" s="339"/>
      <c r="Y16" s="340">
        <v>1.3</v>
      </c>
      <c r="Z16" s="334" t="s">
        <v>438</v>
      </c>
      <c r="AA16" s="353" t="s">
        <v>219</v>
      </c>
      <c r="AB16" s="438">
        <f>ROUND(IFERROR('Data CU Eksport&amp;Domestic'!AG9,"NA"),1)</f>
        <v>87.5</v>
      </c>
      <c r="AC16" s="438">
        <f>ROUND(IFERROR('Data CU Eksport&amp;Domestic'!AH9,"NA"),1)</f>
        <v>85.3</v>
      </c>
      <c r="AD16" s="438">
        <f>ROUND(IFERROR('Data CU Eksport&amp;Domestic'!AI9,"NA"),1)</f>
        <v>87</v>
      </c>
      <c r="AE16" s="438">
        <f>ROUND(IFERROR('Data CU Eksport&amp;Domestic'!AJ9,"NA"),1)</f>
        <v>87.6</v>
      </c>
      <c r="AF16" s="438">
        <f>ROUND(IFERROR('Data CU Eksport&amp;Domestic'!AK9,"NA"),1)</f>
        <v>88.3</v>
      </c>
      <c r="AG16" s="438">
        <f>ROUND(IFERROR('Data CU Eksport&amp;Domestic'!AL9,"NA"),1)</f>
        <v>75.8</v>
      </c>
      <c r="AH16" s="438">
        <f>ROUND(IFERROR('Data CU Eksport&amp;Domestic'!AM9,"NA"),1)</f>
        <v>60.8</v>
      </c>
      <c r="AI16" s="438">
        <f>ROUND(IFERROR('Data CU Eksport&amp;Domestic'!AN9,"NA"),1)</f>
        <v>72.099999999999994</v>
      </c>
      <c r="AJ16" s="438">
        <f>ROUND(IFERROR('Data CU Eksport&amp;Domestic'!AO9,"NA"),1)</f>
        <v>74.8</v>
      </c>
      <c r="AK16" s="438">
        <f>ROUND(IFERROR('Data CU Eksport&amp;Domestic'!AP9,"NA"),1)</f>
        <v>78.5</v>
      </c>
      <c r="AL16" s="438">
        <f>ROUND(IFERROR('Data CU Eksport&amp;Domestic'!AQ9,"NA"),1)</f>
        <v>76.400000000000006</v>
      </c>
      <c r="AM16" s="438">
        <f>ROUND(IFERROR('Data CU Eksport&amp;Domestic'!AR9,"NA"),1)</f>
        <v>70.8</v>
      </c>
      <c r="AN16" s="438">
        <f>ROUND(IFERROR('Data CU Eksport&amp;Domestic'!AS9,"NA"),1)</f>
        <v>79.2</v>
      </c>
      <c r="AO16" s="438">
        <f>ROUND(IFERROR('Data CU Eksport&amp;Domestic'!AT9,"NA"),1)</f>
        <v>73.3</v>
      </c>
      <c r="AP16" s="438">
        <f>ROUND(IFERROR('Data CU Eksport&amp;Domestic'!AU9,"NA"),1)</f>
        <v>78.400000000000006</v>
      </c>
      <c r="AQ16" s="438">
        <f>ROUND(IFERROR('Data CU Eksport&amp;Domestic'!AV9,"NA"),1)</f>
        <v>74.2</v>
      </c>
      <c r="AR16" s="438">
        <f>ROUND(IFERROR('Data CU Eksport&amp;Domestic'!AW9,"NA"),1)</f>
        <v>70.599999999999994</v>
      </c>
      <c r="AS16" s="438">
        <f>ROUND(IFERROR('Data CU Eksport&amp;Domestic'!AX9,"NA"),1)</f>
        <v>78.5</v>
      </c>
      <c r="AT16" s="438">
        <f>ROUND(IFERROR('Data CU Eksport&amp;Domestic'!AY9,"NA"),1)</f>
        <v>81.599999999999994</v>
      </c>
      <c r="AU16" s="246"/>
      <c r="AV16" s="247"/>
      <c r="AY16" s="247"/>
      <c r="BA16" s="246"/>
    </row>
    <row r="17" spans="1:91" s="362" customFormat="1" ht="60" customHeight="1">
      <c r="A17" s="339"/>
      <c r="B17" s="340"/>
      <c r="C17" s="334"/>
      <c r="D17" s="401" t="s">
        <v>15</v>
      </c>
      <c r="E17" s="245"/>
      <c r="F17" s="245"/>
      <c r="G17" s="245"/>
      <c r="H17" s="245"/>
      <c r="I17" s="245"/>
      <c r="J17" s="245"/>
      <c r="K17" s="245"/>
      <c r="L17" s="245"/>
      <c r="M17" s="339"/>
      <c r="N17" s="340"/>
      <c r="O17" s="334"/>
      <c r="P17" s="401" t="s">
        <v>15</v>
      </c>
      <c r="Q17" s="245"/>
      <c r="R17" s="245"/>
      <c r="S17" s="245"/>
      <c r="T17" s="245"/>
      <c r="U17" s="439"/>
      <c r="V17" s="439"/>
      <c r="W17" s="439"/>
      <c r="X17" s="339"/>
      <c r="Y17" s="340"/>
      <c r="Z17" s="334"/>
      <c r="AA17" s="401" t="s">
        <v>15</v>
      </c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364"/>
      <c r="AV17" s="365"/>
      <c r="AY17" s="365"/>
      <c r="BA17" s="364"/>
    </row>
    <row r="18" spans="1:91" s="350" customFormat="1" ht="125.1" customHeight="1">
      <c r="A18" s="241"/>
      <c r="B18" s="357">
        <v>1.4</v>
      </c>
      <c r="C18" s="359" t="s">
        <v>439</v>
      </c>
      <c r="D18" s="242" t="s">
        <v>19</v>
      </c>
      <c r="E18" s="243">
        <f>ROUND(IFERROR('Data CU Eksport&amp;Domestic'!R10,"NA"),1)</f>
        <v>76.5</v>
      </c>
      <c r="F18" s="243">
        <f>ROUND(IFERROR('Data CU Eksport&amp;Domestic'!S10,"NA"),1)</f>
        <v>76.400000000000006</v>
      </c>
      <c r="G18" s="243">
        <f>ROUND(IFERROR('Data CU Eksport&amp;Domestic'!T10,"NA"),1)</f>
        <v>77.599999999999994</v>
      </c>
      <c r="H18" s="243">
        <f>ROUND(IFERROR('Data CU Eksport&amp;Domestic'!U10,"NA"),1)</f>
        <v>77.400000000000006</v>
      </c>
      <c r="I18" s="243">
        <f>ROUND(IFERROR('Data CU Eksport&amp;Domestic'!V10,"NA"),1)</f>
        <v>74.099999999999994</v>
      </c>
      <c r="J18" s="243">
        <f>ROUND(IFERROR('Data CU Eksport&amp;Domestic'!W10,"NA"),1)</f>
        <v>74</v>
      </c>
      <c r="K18" s="243">
        <f>ROUND(IFERROR('Data CU Eksport&amp;Domestic'!X10,"NA"),1)</f>
        <v>73.3</v>
      </c>
      <c r="L18" s="243">
        <f>ROUND(IFERROR('Data CU Eksport&amp;Domestic'!Y10,"NA"),1)</f>
        <v>75.400000000000006</v>
      </c>
      <c r="M18" s="241"/>
      <c r="N18" s="357">
        <v>1.4</v>
      </c>
      <c r="O18" s="359" t="s">
        <v>439</v>
      </c>
      <c r="P18" s="242" t="s">
        <v>19</v>
      </c>
      <c r="Q18" s="243">
        <f>ROUND(IFERROR('Data CU Eksport&amp;Domestic'!Z10,"NA"),1)</f>
        <v>75.099999999999994</v>
      </c>
      <c r="R18" s="243">
        <f>ROUND(IFERROR('Data CU Eksport&amp;Domestic'!AA10,"NA"),1)</f>
        <v>73.900000000000006</v>
      </c>
      <c r="S18" s="243">
        <f>ROUND(IFERROR('Data CU Eksport&amp;Domestic'!AB10,"NA"),1)</f>
        <v>74.5</v>
      </c>
      <c r="T18" s="243">
        <f>ROUND(IFERROR('Data CU Eksport&amp;Domestic'!AC10,"NA"),1)</f>
        <v>76.7</v>
      </c>
      <c r="U18" s="441">
        <f>ROUND(IFERROR('Data CU Eksport&amp;Domestic'!AD10,"NA"),1)</f>
        <v>74.400000000000006</v>
      </c>
      <c r="V18" s="441">
        <f>ROUND(IFERROR('Data CU Eksport&amp;Domestic'!AE10,"NA"),1)</f>
        <v>74.7</v>
      </c>
      <c r="W18" s="441">
        <f>ROUND(IFERROR('Data CU Eksport&amp;Domestic'!AF10,"NA"),1)</f>
        <v>76.099999999999994</v>
      </c>
      <c r="X18" s="241"/>
      <c r="Y18" s="357">
        <v>1.4</v>
      </c>
      <c r="Z18" s="359" t="s">
        <v>439</v>
      </c>
      <c r="AA18" s="242" t="s">
        <v>19</v>
      </c>
      <c r="AB18" s="441">
        <f>ROUND(IFERROR('Data CU Eksport&amp;Domestic'!AG10,"NA"),1)</f>
        <v>76.2</v>
      </c>
      <c r="AC18" s="441">
        <f>ROUND(IFERROR('Data CU Eksport&amp;Domestic'!AH10,"NA"),1)</f>
        <v>74.8</v>
      </c>
      <c r="AD18" s="441">
        <f>ROUND(IFERROR('Data CU Eksport&amp;Domestic'!AI10,"NA"),1)</f>
        <v>74.400000000000006</v>
      </c>
      <c r="AE18" s="441">
        <f>ROUND(IFERROR('Data CU Eksport&amp;Domestic'!AJ10,"NA"),1)</f>
        <v>73.3</v>
      </c>
      <c r="AF18" s="441">
        <f>ROUND(IFERROR('Data CU Eksport&amp;Domestic'!AK10,"NA"),1)</f>
        <v>73</v>
      </c>
      <c r="AG18" s="441">
        <f>ROUND(IFERROR('Data CU Eksport&amp;Domestic'!AL10,"NA"),1)</f>
        <v>67.3</v>
      </c>
      <c r="AH18" s="441">
        <f>ROUND(IFERROR('Data CU Eksport&amp;Domestic'!AM10,"NA"),1)</f>
        <v>62.4</v>
      </c>
      <c r="AI18" s="441">
        <f>ROUND(IFERROR('Data CU Eksport&amp;Domestic'!AN10,"NA"),1)</f>
        <v>70.3</v>
      </c>
      <c r="AJ18" s="441">
        <f>ROUND(IFERROR('Data CU Eksport&amp;Domestic'!AO10,"NA"),1)</f>
        <v>70.099999999999994</v>
      </c>
      <c r="AK18" s="441">
        <f>ROUND(IFERROR('Data CU Eksport&amp;Domestic'!AP10,"NA"),1)</f>
        <v>69</v>
      </c>
      <c r="AL18" s="441">
        <f>ROUND(IFERROR('Data CU Eksport&amp;Domestic'!AQ10,"NA"),1)</f>
        <v>68.3</v>
      </c>
      <c r="AM18" s="441">
        <f>ROUND(IFERROR('Data CU Eksport&amp;Domestic'!AR10,"NA"),1)</f>
        <v>66.599999999999994</v>
      </c>
      <c r="AN18" s="441">
        <f>ROUND(IFERROR('Data CU Eksport&amp;Domestic'!AS10,"NA"),1)</f>
        <v>71.7</v>
      </c>
      <c r="AO18" s="441">
        <f>ROUND(IFERROR('Data CU Eksport&amp;Domestic'!AT10,"NA"),1)</f>
        <v>72.599999999999994</v>
      </c>
      <c r="AP18" s="441">
        <f>ROUND(IFERROR('Data CU Eksport&amp;Domestic'!AU10,"NA"),1)</f>
        <v>73.5</v>
      </c>
      <c r="AQ18" s="441">
        <f>ROUND(IFERROR('Data CU Eksport&amp;Domestic'!AV10,"NA"),1)</f>
        <v>73.5</v>
      </c>
      <c r="AR18" s="441">
        <f>ROUND(IFERROR('Data CU Eksport&amp;Domestic'!AW10,"NA"),1)</f>
        <v>70.8</v>
      </c>
      <c r="AS18" s="441">
        <f>ROUND(IFERROR('Data CU Eksport&amp;Domestic'!AX10,"NA"),1)</f>
        <v>68.400000000000006</v>
      </c>
      <c r="AT18" s="441">
        <f>ROUND(IFERROR('Data CU Eksport&amp;Domestic'!AY10,"NA"),1)</f>
        <v>69.2</v>
      </c>
      <c r="AV18" s="365"/>
      <c r="AY18" s="365"/>
      <c r="BA18" s="364"/>
    </row>
    <row r="19" spans="1:91" s="350" customFormat="1" ht="135" customHeight="1">
      <c r="A19" s="338"/>
      <c r="B19" s="340"/>
      <c r="C19" s="333"/>
      <c r="D19" s="360" t="s">
        <v>20</v>
      </c>
      <c r="E19" s="243"/>
      <c r="F19" s="243"/>
      <c r="G19" s="243"/>
      <c r="H19" s="243"/>
      <c r="I19" s="243"/>
      <c r="J19" s="243"/>
      <c r="K19" s="243"/>
      <c r="L19" s="243"/>
      <c r="M19" s="338"/>
      <c r="N19" s="340"/>
      <c r="O19" s="333"/>
      <c r="P19" s="360" t="s">
        <v>20</v>
      </c>
      <c r="Q19" s="243"/>
      <c r="R19" s="243"/>
      <c r="S19" s="243"/>
      <c r="T19" s="243"/>
      <c r="U19" s="442"/>
      <c r="V19" s="442"/>
      <c r="W19" s="442"/>
      <c r="X19" s="338"/>
      <c r="Y19" s="340"/>
      <c r="Z19" s="333"/>
      <c r="AA19" s="360" t="s">
        <v>20</v>
      </c>
      <c r="AB19" s="442"/>
      <c r="AC19" s="442"/>
      <c r="AD19" s="442"/>
      <c r="AE19" s="442"/>
      <c r="AF19" s="442"/>
      <c r="AG19" s="442"/>
      <c r="AH19" s="442"/>
      <c r="AI19" s="442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V19" s="365"/>
      <c r="AY19" s="365"/>
      <c r="BA19" s="364"/>
    </row>
    <row r="20" spans="1:91" s="356" customFormat="1" ht="48" customHeight="1">
      <c r="A20" s="338"/>
      <c r="B20" s="340">
        <v>1.5</v>
      </c>
      <c r="C20" s="333" t="s">
        <v>440</v>
      </c>
      <c r="D20" s="353" t="s">
        <v>24</v>
      </c>
      <c r="E20" s="354">
        <f>ROUND(IFERROR('Data CU Eksport&amp;Domestic'!R11,"NA"),1)</f>
        <v>90.2</v>
      </c>
      <c r="F20" s="354">
        <f>ROUND(IFERROR('Data CU Eksport&amp;Domestic'!S11,"NA"),1)</f>
        <v>86.6</v>
      </c>
      <c r="G20" s="354">
        <f>ROUND(IFERROR('Data CU Eksport&amp;Domestic'!T11,"NA"),1)</f>
        <v>83</v>
      </c>
      <c r="H20" s="354">
        <f>ROUND(IFERROR('Data CU Eksport&amp;Domestic'!U11,"NA"),1)</f>
        <v>82.3</v>
      </c>
      <c r="I20" s="354">
        <f>ROUND(IFERROR('Data CU Eksport&amp;Domestic'!V11,"NA"),1)</f>
        <v>88.2</v>
      </c>
      <c r="J20" s="354">
        <f>ROUND(IFERROR('Data CU Eksport&amp;Domestic'!W11,"NA"),1)</f>
        <v>84.6</v>
      </c>
      <c r="K20" s="354">
        <f>ROUND(IFERROR('Data CU Eksport&amp;Domestic'!X11,"NA"),1)</f>
        <v>81.900000000000006</v>
      </c>
      <c r="L20" s="354">
        <f>ROUND(IFERROR('Data CU Eksport&amp;Domestic'!Y11,"NA"),1)</f>
        <v>89.7</v>
      </c>
      <c r="M20" s="338"/>
      <c r="N20" s="340">
        <v>1.5</v>
      </c>
      <c r="O20" s="333" t="s">
        <v>440</v>
      </c>
      <c r="P20" s="353" t="s">
        <v>24</v>
      </c>
      <c r="Q20" s="354">
        <f>ROUND(IFERROR('Data CU Eksport&amp;Domestic'!Z11,"NA"),1)</f>
        <v>88.6</v>
      </c>
      <c r="R20" s="354">
        <f>ROUND(IFERROR('Data CU Eksport&amp;Domestic'!AA11,"NA"),1)</f>
        <v>82.8</v>
      </c>
      <c r="S20" s="354">
        <f>ROUND(IFERROR('Data CU Eksport&amp;Domestic'!AB11,"NA"),1)</f>
        <v>87.8</v>
      </c>
      <c r="T20" s="354">
        <f>ROUND(IFERROR('Data CU Eksport&amp;Domestic'!AC11,"NA"),1)</f>
        <v>88.4</v>
      </c>
      <c r="U20" s="438">
        <f>ROUND(IFERROR('Data CU Eksport&amp;Domestic'!AD11,"NA"),1)</f>
        <v>85.8</v>
      </c>
      <c r="V20" s="438">
        <f>ROUND(IFERROR('Data CU Eksport&amp;Domestic'!AE11,"NA"),1)</f>
        <v>85.9</v>
      </c>
      <c r="W20" s="438">
        <f>ROUND(IFERROR('Data CU Eksport&amp;Domestic'!AF11,"NA"),1)</f>
        <v>81.8</v>
      </c>
      <c r="X20" s="338"/>
      <c r="Y20" s="340">
        <v>1.5</v>
      </c>
      <c r="Z20" s="333" t="s">
        <v>440</v>
      </c>
      <c r="AA20" s="353" t="s">
        <v>24</v>
      </c>
      <c r="AB20" s="438">
        <f>ROUND(IFERROR('Data CU Eksport&amp;Domestic'!AG11,"NA"),1)</f>
        <v>83.9</v>
      </c>
      <c r="AC20" s="438">
        <f>ROUND(IFERROR('Data CU Eksport&amp;Domestic'!AH11,"NA"),1)</f>
        <v>74.400000000000006</v>
      </c>
      <c r="AD20" s="438">
        <f>ROUND(IFERROR('Data CU Eksport&amp;Domestic'!AI11,"NA"),1)</f>
        <v>79.8</v>
      </c>
      <c r="AE20" s="438">
        <f>ROUND(IFERROR('Data CU Eksport&amp;Domestic'!AJ11,"NA"),1)</f>
        <v>83.5</v>
      </c>
      <c r="AF20" s="438">
        <f>ROUND(IFERROR('Data CU Eksport&amp;Domestic'!AK11,"NA"),1)</f>
        <v>83.7</v>
      </c>
      <c r="AG20" s="438">
        <f>ROUND(IFERROR('Data CU Eksport&amp;Domestic'!AL11,"NA"),1)</f>
        <v>65.7</v>
      </c>
      <c r="AH20" s="438">
        <f>ROUND(IFERROR('Data CU Eksport&amp;Domestic'!AM11,"NA"),1)</f>
        <v>50.9</v>
      </c>
      <c r="AI20" s="438">
        <f>ROUND(IFERROR('Data CU Eksport&amp;Domestic'!AN11,"NA"),1)</f>
        <v>67</v>
      </c>
      <c r="AJ20" s="438">
        <f>ROUND(IFERROR('Data CU Eksport&amp;Domestic'!AO11,"NA"),1)</f>
        <v>68.3</v>
      </c>
      <c r="AK20" s="438">
        <f>ROUND(IFERROR('Data CU Eksport&amp;Domestic'!AP11,"NA"),1)</f>
        <v>78.7</v>
      </c>
      <c r="AL20" s="438">
        <f>ROUND(IFERROR('Data CU Eksport&amp;Domestic'!AQ11,"NA"),1)</f>
        <v>77.3</v>
      </c>
      <c r="AM20" s="438">
        <f>ROUND(IFERROR('Data CU Eksport&amp;Domestic'!AR11,"NA"),1)</f>
        <v>64.2</v>
      </c>
      <c r="AN20" s="438">
        <f>ROUND(IFERROR('Data CU Eksport&amp;Domestic'!AS11,"NA"),1)</f>
        <v>63.2</v>
      </c>
      <c r="AO20" s="438">
        <f>ROUND(IFERROR('Data CU Eksport&amp;Domestic'!AT11,"NA"),1)</f>
        <v>84.4</v>
      </c>
      <c r="AP20" s="438">
        <f>ROUND(IFERROR('Data CU Eksport&amp;Domestic'!AU11,"NA"),1)</f>
        <v>74.7</v>
      </c>
      <c r="AQ20" s="438">
        <f>ROUND(IFERROR('Data CU Eksport&amp;Domestic'!AV11,"NA"),1)</f>
        <v>81.599999999999994</v>
      </c>
      <c r="AR20" s="438">
        <f>ROUND(IFERROR('Data CU Eksport&amp;Domestic'!AW11,"NA"),1)</f>
        <v>85.7</v>
      </c>
      <c r="AS20" s="438">
        <f>ROUND(IFERROR('Data CU Eksport&amp;Domestic'!AX11,"NA"),1)</f>
        <v>82.2</v>
      </c>
      <c r="AT20" s="438">
        <f>ROUND(IFERROR('Data CU Eksport&amp;Domestic'!AY11,"NA"),1)</f>
        <v>73.5</v>
      </c>
      <c r="AV20" s="247"/>
      <c r="AY20" s="247"/>
      <c r="BA20" s="251"/>
      <c r="CM20" s="367"/>
    </row>
    <row r="21" spans="1:91" s="362" customFormat="1" ht="60" customHeight="1">
      <c r="A21" s="338"/>
      <c r="B21" s="340"/>
      <c r="C21" s="333"/>
      <c r="D21" s="401" t="s">
        <v>48</v>
      </c>
      <c r="E21" s="243"/>
      <c r="F21" s="243"/>
      <c r="G21" s="243"/>
      <c r="H21" s="243"/>
      <c r="I21" s="243"/>
      <c r="J21" s="243"/>
      <c r="K21" s="243"/>
      <c r="L21" s="243"/>
      <c r="M21" s="338"/>
      <c r="N21" s="340"/>
      <c r="O21" s="333"/>
      <c r="P21" s="401" t="s">
        <v>48</v>
      </c>
      <c r="Q21" s="243"/>
      <c r="R21" s="243"/>
      <c r="S21" s="243"/>
      <c r="T21" s="243"/>
      <c r="U21" s="439"/>
      <c r="V21" s="439"/>
      <c r="W21" s="439"/>
      <c r="X21" s="338"/>
      <c r="Y21" s="340"/>
      <c r="Z21" s="333"/>
      <c r="AA21" s="401" t="s">
        <v>48</v>
      </c>
      <c r="AB21" s="439"/>
      <c r="AC21" s="439"/>
      <c r="AD21" s="439"/>
      <c r="AE21" s="439"/>
      <c r="AF21" s="439"/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V21" s="365"/>
      <c r="AY21" s="365"/>
      <c r="BA21" s="369"/>
      <c r="CM21" s="370"/>
    </row>
    <row r="22" spans="1:91" s="356" customFormat="1" ht="48" customHeight="1">
      <c r="A22" s="339"/>
      <c r="B22" s="340">
        <v>1.6</v>
      </c>
      <c r="C22" s="334" t="s">
        <v>441</v>
      </c>
      <c r="D22" s="353" t="s">
        <v>25</v>
      </c>
      <c r="E22" s="354">
        <f>ROUND(IFERROR('Data CU Eksport&amp;Domestic'!R12,"NA"),1)</f>
        <v>82.4</v>
      </c>
      <c r="F22" s="354">
        <f>ROUND(IFERROR('Data CU Eksport&amp;Domestic'!S12,"NA"),1)</f>
        <v>79.5</v>
      </c>
      <c r="G22" s="354">
        <f>ROUND(IFERROR('Data CU Eksport&amp;Domestic'!T12,"NA"),1)</f>
        <v>83</v>
      </c>
      <c r="H22" s="354">
        <f>ROUND(IFERROR('Data CU Eksport&amp;Domestic'!U12,"NA"),1)</f>
        <v>82.4</v>
      </c>
      <c r="I22" s="354">
        <f>ROUND(IFERROR('Data CU Eksport&amp;Domestic'!V12,"NA"),1)</f>
        <v>82</v>
      </c>
      <c r="J22" s="354">
        <f>ROUND(IFERROR('Data CU Eksport&amp;Domestic'!W12,"NA"),1)</f>
        <v>83</v>
      </c>
      <c r="K22" s="354">
        <f>ROUND(IFERROR('Data CU Eksport&amp;Domestic'!X12,"NA"),1)</f>
        <v>84.6</v>
      </c>
      <c r="L22" s="354">
        <f>ROUND(IFERROR('Data CU Eksport&amp;Domestic'!Y12,"NA"),1)</f>
        <v>84.1</v>
      </c>
      <c r="M22" s="339"/>
      <c r="N22" s="340">
        <v>1.6</v>
      </c>
      <c r="O22" s="334" t="s">
        <v>441</v>
      </c>
      <c r="P22" s="353" t="s">
        <v>25</v>
      </c>
      <c r="Q22" s="354">
        <f>ROUND(IFERROR('Data CU Eksport&amp;Domestic'!Z12,"NA"),1)</f>
        <v>78.2</v>
      </c>
      <c r="R22" s="354">
        <f>ROUND(IFERROR('Data CU Eksport&amp;Domestic'!AA12,"NA"),1)</f>
        <v>77.400000000000006</v>
      </c>
      <c r="S22" s="354">
        <f>ROUND(IFERROR('Data CU Eksport&amp;Domestic'!AB12,"NA"),1)</f>
        <v>79.400000000000006</v>
      </c>
      <c r="T22" s="354">
        <f>ROUND(IFERROR('Data CU Eksport&amp;Domestic'!AC12,"NA"),1)</f>
        <v>79.5</v>
      </c>
      <c r="U22" s="438">
        <f>ROUND(IFERROR('Data CU Eksport&amp;Domestic'!AD12,"NA"),1)</f>
        <v>84</v>
      </c>
      <c r="V22" s="438">
        <f>ROUND(IFERROR('Data CU Eksport&amp;Domestic'!AE12,"NA"),1)</f>
        <v>81</v>
      </c>
      <c r="W22" s="438">
        <f>ROUND(IFERROR('Data CU Eksport&amp;Domestic'!AF12,"NA"),1)</f>
        <v>82.2</v>
      </c>
      <c r="X22" s="339"/>
      <c r="Y22" s="340">
        <v>1.6</v>
      </c>
      <c r="Z22" s="334" t="s">
        <v>441</v>
      </c>
      <c r="AA22" s="353" t="s">
        <v>25</v>
      </c>
      <c r="AB22" s="438">
        <f>ROUND(IFERROR('Data CU Eksport&amp;Domestic'!AG12,"NA"),1)</f>
        <v>82</v>
      </c>
      <c r="AC22" s="438">
        <f>ROUND(IFERROR('Data CU Eksport&amp;Domestic'!AH12,"NA"),1)</f>
        <v>79.8</v>
      </c>
      <c r="AD22" s="438">
        <f>ROUND(IFERROR('Data CU Eksport&amp;Domestic'!AI12,"NA"),1)</f>
        <v>82.2</v>
      </c>
      <c r="AE22" s="438">
        <f>ROUND(IFERROR('Data CU Eksport&amp;Domestic'!AJ12,"NA"),1)</f>
        <v>80.599999999999994</v>
      </c>
      <c r="AF22" s="438">
        <f>ROUND(IFERROR('Data CU Eksport&amp;Domestic'!AK12,"NA"),1)</f>
        <v>81.8</v>
      </c>
      <c r="AG22" s="438">
        <f>ROUND(IFERROR('Data CU Eksport&amp;Domestic'!AL12,"NA"),1)</f>
        <v>76.099999999999994</v>
      </c>
      <c r="AH22" s="438">
        <f>ROUND(IFERROR('Data CU Eksport&amp;Domestic'!AM12,"NA"),1)</f>
        <v>71.599999999999994</v>
      </c>
      <c r="AI22" s="438">
        <f>ROUND(IFERROR('Data CU Eksport&amp;Domestic'!AN12,"NA"),1)</f>
        <v>77.900000000000006</v>
      </c>
      <c r="AJ22" s="438">
        <f>ROUND(IFERROR('Data CU Eksport&amp;Domestic'!AO12,"NA"),1)</f>
        <v>79.5</v>
      </c>
      <c r="AK22" s="438">
        <f>ROUND(IFERROR('Data CU Eksport&amp;Domestic'!AP12,"NA"),1)</f>
        <v>81.8</v>
      </c>
      <c r="AL22" s="438">
        <f>ROUND(IFERROR('Data CU Eksport&amp;Domestic'!AQ12,"NA"),1)</f>
        <v>78.8</v>
      </c>
      <c r="AM22" s="438">
        <f>ROUND(IFERROR('Data CU Eksport&amp;Domestic'!AR12,"NA"),1)</f>
        <v>78.2</v>
      </c>
      <c r="AN22" s="438">
        <f>ROUND(IFERROR('Data CU Eksport&amp;Domestic'!AS12,"NA"),1)</f>
        <v>81.900000000000006</v>
      </c>
      <c r="AO22" s="438">
        <f>ROUND(IFERROR('Data CU Eksport&amp;Domestic'!AT12,"NA"),1)</f>
        <v>81</v>
      </c>
      <c r="AP22" s="438">
        <f>ROUND(IFERROR('Data CU Eksport&amp;Domestic'!AU12,"NA"),1)</f>
        <v>80.099999999999994</v>
      </c>
      <c r="AQ22" s="438">
        <f>ROUND(IFERROR('Data CU Eksport&amp;Domestic'!AV12,"NA"),1)</f>
        <v>79.900000000000006</v>
      </c>
      <c r="AR22" s="438">
        <f>ROUND(IFERROR('Data CU Eksport&amp;Domestic'!AW12,"NA"),1)</f>
        <v>79.5</v>
      </c>
      <c r="AS22" s="438">
        <f>ROUND(IFERROR('Data CU Eksport&amp;Domestic'!AX12,"NA"),1)</f>
        <v>80</v>
      </c>
      <c r="AT22" s="438">
        <f>ROUND(IFERROR('Data CU Eksport&amp;Domestic'!AY12,"NA"),1)</f>
        <v>81.599999999999994</v>
      </c>
      <c r="AV22" s="247"/>
      <c r="AX22" s="246"/>
      <c r="AY22" s="247"/>
      <c r="AZ22" s="246"/>
      <c r="BA22" s="246"/>
    </row>
    <row r="23" spans="1:91" s="362" customFormat="1" ht="60" customHeight="1">
      <c r="A23" s="339"/>
      <c r="B23" s="340"/>
      <c r="C23" s="334"/>
      <c r="D23" s="401" t="s">
        <v>442</v>
      </c>
      <c r="E23" s="243"/>
      <c r="F23" s="243"/>
      <c r="G23" s="243"/>
      <c r="H23" s="243"/>
      <c r="I23" s="243"/>
      <c r="J23" s="243"/>
      <c r="K23" s="243"/>
      <c r="L23" s="243"/>
      <c r="M23" s="339"/>
      <c r="N23" s="340"/>
      <c r="O23" s="334"/>
      <c r="P23" s="401" t="s">
        <v>442</v>
      </c>
      <c r="Q23" s="243"/>
      <c r="R23" s="243"/>
      <c r="S23" s="243"/>
      <c r="T23" s="243"/>
      <c r="U23" s="439"/>
      <c r="V23" s="439"/>
      <c r="W23" s="439"/>
      <c r="X23" s="339"/>
      <c r="Y23" s="340"/>
      <c r="Z23" s="334"/>
      <c r="AA23" s="401" t="s">
        <v>442</v>
      </c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39"/>
      <c r="AS23" s="439"/>
      <c r="AT23" s="439"/>
      <c r="AV23" s="365"/>
      <c r="AX23" s="364"/>
      <c r="AY23" s="365"/>
      <c r="AZ23" s="364"/>
      <c r="BA23" s="364"/>
    </row>
    <row r="24" spans="1:91" s="356" customFormat="1" ht="48" customHeight="1">
      <c r="A24" s="338"/>
      <c r="B24" s="340">
        <v>1.7</v>
      </c>
      <c r="C24" s="333" t="s">
        <v>290</v>
      </c>
      <c r="D24" s="353" t="s">
        <v>67</v>
      </c>
      <c r="E24" s="354">
        <f>ROUND(IFERROR('Data CU Eksport&amp;Domestic'!R13,"NA"),1)</f>
        <v>79.7</v>
      </c>
      <c r="F24" s="354">
        <f>ROUND(IFERROR('Data CU Eksport&amp;Domestic'!S13,"NA"),1)</f>
        <v>80.8</v>
      </c>
      <c r="G24" s="354">
        <f>ROUND(IFERROR('Data CU Eksport&amp;Domestic'!T13,"NA"),1)</f>
        <v>81.3</v>
      </c>
      <c r="H24" s="354">
        <f>ROUND(IFERROR('Data CU Eksport&amp;Domestic'!U13,"NA"),1)</f>
        <v>82</v>
      </c>
      <c r="I24" s="354">
        <f>ROUND(IFERROR('Data CU Eksport&amp;Domestic'!V13,"NA"),1)</f>
        <v>82.5</v>
      </c>
      <c r="J24" s="354">
        <f>ROUND(IFERROR('Data CU Eksport&amp;Domestic'!W13,"NA"),1)</f>
        <v>82</v>
      </c>
      <c r="K24" s="354">
        <f>ROUND(IFERROR('Data CU Eksport&amp;Domestic'!X13,"NA"),1)</f>
        <v>82.3</v>
      </c>
      <c r="L24" s="354">
        <f>ROUND(IFERROR('Data CU Eksport&amp;Domestic'!Y13,"NA"),1)</f>
        <v>82.5</v>
      </c>
      <c r="M24" s="338"/>
      <c r="N24" s="340">
        <v>1.7</v>
      </c>
      <c r="O24" s="333" t="s">
        <v>290</v>
      </c>
      <c r="P24" s="353" t="s">
        <v>67</v>
      </c>
      <c r="Q24" s="354">
        <f>ROUND(IFERROR('Data CU Eksport&amp;Domestic'!Z13,"NA"),1)</f>
        <v>82.4</v>
      </c>
      <c r="R24" s="354">
        <f>ROUND(IFERROR('Data CU Eksport&amp;Domestic'!AA13,"NA"),1)</f>
        <v>81.599999999999994</v>
      </c>
      <c r="S24" s="354">
        <f>ROUND(IFERROR('Data CU Eksport&amp;Domestic'!AB13,"NA"),1)</f>
        <v>82.3</v>
      </c>
      <c r="T24" s="354">
        <f>ROUND(IFERROR('Data CU Eksport&amp;Domestic'!AC13,"NA"),1)</f>
        <v>83.1</v>
      </c>
      <c r="U24" s="438">
        <f>ROUND(IFERROR('Data CU Eksport&amp;Domestic'!AD13,"NA"),1)</f>
        <v>81.2</v>
      </c>
      <c r="V24" s="438">
        <f>ROUND(IFERROR('Data CU Eksport&amp;Domestic'!AE13,"NA"),1)</f>
        <v>79.400000000000006</v>
      </c>
      <c r="W24" s="438">
        <f>ROUND(IFERROR('Data CU Eksport&amp;Domestic'!AF13,"NA"),1)</f>
        <v>80</v>
      </c>
      <c r="X24" s="338"/>
      <c r="Y24" s="340">
        <v>1.7</v>
      </c>
      <c r="Z24" s="333" t="s">
        <v>290</v>
      </c>
      <c r="AA24" s="353" t="s">
        <v>67</v>
      </c>
      <c r="AB24" s="438">
        <f>ROUND(IFERROR('Data CU Eksport&amp;Domestic'!AG13,"NA"),1)</f>
        <v>79.900000000000006</v>
      </c>
      <c r="AC24" s="438">
        <f>ROUND(IFERROR('Data CU Eksport&amp;Domestic'!AH13,"NA"),1)</f>
        <v>79.5</v>
      </c>
      <c r="AD24" s="438">
        <f>ROUND(IFERROR('Data CU Eksport&amp;Domestic'!AI13,"NA"),1)</f>
        <v>79.900000000000006</v>
      </c>
      <c r="AE24" s="438">
        <f>ROUND(IFERROR('Data CU Eksport&amp;Domestic'!AJ13,"NA"),1)</f>
        <v>80.5</v>
      </c>
      <c r="AF24" s="438">
        <f>ROUND(IFERROR('Data CU Eksport&amp;Domestic'!AK13,"NA"),1)</f>
        <v>81.099999999999994</v>
      </c>
      <c r="AG24" s="438">
        <f>ROUND(IFERROR('Data CU Eksport&amp;Domestic'!AL13,"NA"),1)</f>
        <v>80.900000000000006</v>
      </c>
      <c r="AH24" s="438">
        <f>ROUND(IFERROR('Data CU Eksport&amp;Domestic'!AM13,"NA"),1)</f>
        <v>80</v>
      </c>
      <c r="AI24" s="438">
        <f>ROUND(IFERROR('Data CU Eksport&amp;Domestic'!AN13,"NA"),1)</f>
        <v>82.9</v>
      </c>
      <c r="AJ24" s="438">
        <f>ROUND(IFERROR('Data CU Eksport&amp;Domestic'!AO13,"NA"),1)</f>
        <v>83.9</v>
      </c>
      <c r="AK24" s="438">
        <f>ROUND(IFERROR('Data CU Eksport&amp;Domestic'!AP13,"NA"),1)</f>
        <v>81.3</v>
      </c>
      <c r="AL24" s="438">
        <f>ROUND(IFERROR('Data CU Eksport&amp;Domestic'!AQ13,"NA"),1)</f>
        <v>80.5</v>
      </c>
      <c r="AM24" s="438">
        <f>ROUND(IFERROR('Data CU Eksport&amp;Domestic'!AR13,"NA"),1)</f>
        <v>73.599999999999994</v>
      </c>
      <c r="AN24" s="438">
        <f>ROUND(IFERROR('Data CU Eksport&amp;Domestic'!AS13,"NA"),1)</f>
        <v>81.099999999999994</v>
      </c>
      <c r="AO24" s="438">
        <f>ROUND(IFERROR('Data CU Eksport&amp;Domestic'!AT13,"NA"),1)</f>
        <v>82.1</v>
      </c>
      <c r="AP24" s="438">
        <f>ROUND(IFERROR('Data CU Eksport&amp;Domestic'!AU13,"NA"),1)</f>
        <v>81.400000000000006</v>
      </c>
      <c r="AQ24" s="438">
        <f>ROUND(IFERROR('Data CU Eksport&amp;Domestic'!AV13,"NA"),1)</f>
        <v>77.599999999999994</v>
      </c>
      <c r="AR24" s="438">
        <f>ROUND(IFERROR('Data CU Eksport&amp;Domestic'!AW13,"NA"),1)</f>
        <v>76.5</v>
      </c>
      <c r="AS24" s="438">
        <f>ROUND(IFERROR('Data CU Eksport&amp;Domestic'!AX13,"NA"),1)</f>
        <v>77.5</v>
      </c>
      <c r="AT24" s="438">
        <f>ROUND(IFERROR('Data CU Eksport&amp;Domestic'!AY13,"NA"),1)</f>
        <v>77.900000000000006</v>
      </c>
      <c r="AU24" s="396"/>
      <c r="AV24" s="247"/>
      <c r="AX24" s="252"/>
      <c r="AY24" s="247"/>
      <c r="AZ24" s="396"/>
      <c r="BA24" s="246"/>
    </row>
    <row r="25" spans="1:91" s="362" customFormat="1" ht="60" customHeight="1">
      <c r="A25" s="338"/>
      <c r="B25" s="340"/>
      <c r="C25" s="333"/>
      <c r="D25" s="443" t="s">
        <v>104</v>
      </c>
      <c r="E25" s="243"/>
      <c r="F25" s="243"/>
      <c r="G25" s="243"/>
      <c r="H25" s="243"/>
      <c r="I25" s="243"/>
      <c r="J25" s="243"/>
      <c r="K25" s="243"/>
      <c r="L25" s="243"/>
      <c r="M25" s="338"/>
      <c r="N25" s="340"/>
      <c r="O25" s="333"/>
      <c r="P25" s="443" t="s">
        <v>104</v>
      </c>
      <c r="Q25" s="243"/>
      <c r="R25" s="243"/>
      <c r="S25" s="243"/>
      <c r="T25" s="243"/>
      <c r="U25" s="439"/>
      <c r="V25" s="439"/>
      <c r="W25" s="439"/>
      <c r="X25" s="338"/>
      <c r="Y25" s="340"/>
      <c r="Z25" s="333"/>
      <c r="AA25" s="443" t="s">
        <v>104</v>
      </c>
      <c r="AB25" s="439"/>
      <c r="AC25" s="439"/>
      <c r="AD25" s="439"/>
      <c r="AE25" s="439"/>
      <c r="AF25" s="439"/>
      <c r="AG25" s="439"/>
      <c r="AH25" s="439"/>
      <c r="AI25" s="439"/>
      <c r="AJ25" s="439"/>
      <c r="AK25" s="439"/>
      <c r="AL25" s="439"/>
      <c r="AM25" s="439"/>
      <c r="AN25" s="439"/>
      <c r="AO25" s="439"/>
      <c r="AP25" s="439"/>
      <c r="AQ25" s="439"/>
      <c r="AR25" s="439"/>
      <c r="AS25" s="439"/>
      <c r="AT25" s="439"/>
      <c r="AU25" s="371"/>
      <c r="AV25" s="365"/>
      <c r="AX25" s="372"/>
      <c r="AY25" s="365"/>
      <c r="AZ25" s="371"/>
      <c r="BA25" s="364"/>
    </row>
    <row r="26" spans="1:91" s="352" customFormat="1" ht="48" customHeight="1">
      <c r="A26" s="338"/>
      <c r="B26" s="340">
        <v>1.8</v>
      </c>
      <c r="C26" s="333" t="s">
        <v>291</v>
      </c>
      <c r="D26" s="353" t="s">
        <v>443</v>
      </c>
      <c r="E26" s="354">
        <f>ROUND(IFERROR('Data CU Eksport&amp;Domestic'!R14,"NA"),1)</f>
        <v>76.400000000000006</v>
      </c>
      <c r="F26" s="354">
        <f>ROUND(IFERROR('Data CU Eksport&amp;Domestic'!S14,"NA"),1)</f>
        <v>75.8</v>
      </c>
      <c r="G26" s="354">
        <f>ROUND(IFERROR('Data CU Eksport&amp;Domestic'!T14,"NA"),1)</f>
        <v>75.599999999999994</v>
      </c>
      <c r="H26" s="354">
        <f>ROUND(IFERROR('Data CU Eksport&amp;Domestic'!U14,"NA"),1)</f>
        <v>76.8</v>
      </c>
      <c r="I26" s="354">
        <f>ROUND(IFERROR('Data CU Eksport&amp;Domestic'!V14,"NA"),1)</f>
        <v>74.400000000000006</v>
      </c>
      <c r="J26" s="354">
        <f>ROUND(IFERROR('Data CU Eksport&amp;Domestic'!W14,"NA"),1)</f>
        <v>75.8</v>
      </c>
      <c r="K26" s="354">
        <f>ROUND(IFERROR('Data CU Eksport&amp;Domestic'!X14,"NA"),1)</f>
        <v>74.8</v>
      </c>
      <c r="L26" s="354">
        <f>ROUND(IFERROR('Data CU Eksport&amp;Domestic'!Y14,"NA"),1)</f>
        <v>75.599999999999994</v>
      </c>
      <c r="M26" s="338"/>
      <c r="N26" s="340">
        <v>1.8</v>
      </c>
      <c r="O26" s="333" t="s">
        <v>291</v>
      </c>
      <c r="P26" s="353" t="s">
        <v>443</v>
      </c>
      <c r="Q26" s="354">
        <f>ROUND(IFERROR('Data CU Eksport&amp;Domestic'!Z14,"NA"),1)</f>
        <v>76.400000000000006</v>
      </c>
      <c r="R26" s="354">
        <f>ROUND(IFERROR('Data CU Eksport&amp;Domestic'!AA14,"NA"),1)</f>
        <v>76.900000000000006</v>
      </c>
      <c r="S26" s="354">
        <f>ROUND(IFERROR('Data CU Eksport&amp;Domestic'!AB14,"NA"),1)</f>
        <v>79.400000000000006</v>
      </c>
      <c r="T26" s="354">
        <f>ROUND(IFERROR('Data CU Eksport&amp;Domestic'!AC14,"NA"),1)</f>
        <v>78</v>
      </c>
      <c r="U26" s="438">
        <f>ROUND(IFERROR('Data CU Eksport&amp;Domestic'!AD14,"NA"),1)</f>
        <v>77.8</v>
      </c>
      <c r="V26" s="438">
        <f>ROUND(IFERROR('Data CU Eksport&amp;Domestic'!AE14,"NA"),1)</f>
        <v>77.5</v>
      </c>
      <c r="W26" s="438">
        <f>ROUND(IFERROR('Data CU Eksport&amp;Domestic'!AF14,"NA"),1)</f>
        <v>78.5</v>
      </c>
      <c r="X26" s="338"/>
      <c r="Y26" s="340">
        <v>1.8</v>
      </c>
      <c r="Z26" s="333" t="s">
        <v>291</v>
      </c>
      <c r="AA26" s="353" t="s">
        <v>443</v>
      </c>
      <c r="AB26" s="438">
        <f>ROUND(IFERROR('Data CU Eksport&amp;Domestic'!AG14,"NA"),1)</f>
        <v>76.599999999999994</v>
      </c>
      <c r="AC26" s="438">
        <f>ROUND(IFERROR('Data CU Eksport&amp;Domestic'!AH14,"NA"),1)</f>
        <v>75.400000000000006</v>
      </c>
      <c r="AD26" s="438">
        <f>ROUND(IFERROR('Data CU Eksport&amp;Domestic'!AI14,"NA"),1)</f>
        <v>77.099999999999994</v>
      </c>
      <c r="AE26" s="438">
        <f>ROUND(IFERROR('Data CU Eksport&amp;Domestic'!AJ14,"NA"),1)</f>
        <v>76.2</v>
      </c>
      <c r="AF26" s="438">
        <f>ROUND(IFERROR('Data CU Eksport&amp;Domestic'!AK14,"NA"),1)</f>
        <v>77.400000000000006</v>
      </c>
      <c r="AG26" s="438">
        <f>ROUND(IFERROR('Data CU Eksport&amp;Domestic'!AL14,"NA"),1)</f>
        <v>74</v>
      </c>
      <c r="AH26" s="438">
        <f>ROUND(IFERROR('Data CU Eksport&amp;Domestic'!AM14,"NA"),1)</f>
        <v>69.7</v>
      </c>
      <c r="AI26" s="438">
        <f>ROUND(IFERROR('Data CU Eksport&amp;Domestic'!AN14,"NA"),1)</f>
        <v>76.5</v>
      </c>
      <c r="AJ26" s="438">
        <f>ROUND(IFERROR('Data CU Eksport&amp;Domestic'!AO14,"NA"),1)</f>
        <v>77.5</v>
      </c>
      <c r="AK26" s="438">
        <f>ROUND(IFERROR('Data CU Eksport&amp;Domestic'!AP14,"NA"),1)</f>
        <v>76.2</v>
      </c>
      <c r="AL26" s="438">
        <f>ROUND(IFERROR('Data CU Eksport&amp;Domestic'!AQ14,"NA"),1)</f>
        <v>73.2</v>
      </c>
      <c r="AM26" s="438">
        <f>ROUND(IFERROR('Data CU Eksport&amp;Domestic'!AR14,"NA"),1)</f>
        <v>70.900000000000006</v>
      </c>
      <c r="AN26" s="438">
        <f>ROUND(IFERROR('Data CU Eksport&amp;Domestic'!AS14,"NA"),1)</f>
        <v>76.3</v>
      </c>
      <c r="AO26" s="438">
        <f>ROUND(IFERROR('Data CU Eksport&amp;Domestic'!AT14,"NA"),1)</f>
        <v>80</v>
      </c>
      <c r="AP26" s="438">
        <f>ROUND(IFERROR('Data CU Eksport&amp;Domestic'!AU14,"NA"),1)</f>
        <v>79.7</v>
      </c>
      <c r="AQ26" s="438">
        <f>ROUND(IFERROR('Data CU Eksport&amp;Domestic'!AV14,"NA"),1)</f>
        <v>81.400000000000006</v>
      </c>
      <c r="AR26" s="438">
        <f>ROUND(IFERROR('Data CU Eksport&amp;Domestic'!AW14,"NA"),1)</f>
        <v>80.7</v>
      </c>
      <c r="AS26" s="438">
        <f>ROUND(IFERROR('Data CU Eksport&amp;Domestic'!AX14,"NA"),1)</f>
        <v>80.400000000000006</v>
      </c>
      <c r="AT26" s="438">
        <f>ROUND(IFERROR('Data CU Eksport&amp;Domestic'!AY14,"NA"),1)</f>
        <v>79</v>
      </c>
      <c r="AV26" s="247"/>
      <c r="AY26" s="247"/>
      <c r="BA26" s="246"/>
    </row>
    <row r="27" spans="1:91" s="350" customFormat="1" ht="60" customHeight="1">
      <c r="A27" s="338"/>
      <c r="B27" s="340"/>
      <c r="C27" s="333"/>
      <c r="D27" s="443" t="s">
        <v>444</v>
      </c>
      <c r="E27" s="243"/>
      <c r="F27" s="243"/>
      <c r="G27" s="243"/>
      <c r="H27" s="243"/>
      <c r="I27" s="243"/>
      <c r="J27" s="243"/>
      <c r="K27" s="243"/>
      <c r="L27" s="243"/>
      <c r="M27" s="338"/>
      <c r="N27" s="340"/>
      <c r="O27" s="333"/>
      <c r="P27" s="443" t="s">
        <v>444</v>
      </c>
      <c r="Q27" s="243"/>
      <c r="R27" s="243"/>
      <c r="S27" s="243"/>
      <c r="T27" s="243"/>
      <c r="U27" s="442"/>
      <c r="V27" s="442"/>
      <c r="W27" s="442"/>
      <c r="X27" s="338"/>
      <c r="Y27" s="340"/>
      <c r="Z27" s="333"/>
      <c r="AA27" s="443" t="s">
        <v>444</v>
      </c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V27" s="365"/>
      <c r="AY27" s="365"/>
      <c r="BA27" s="364"/>
    </row>
    <row r="28" spans="1:91" s="356" customFormat="1" ht="48" customHeight="1">
      <c r="A28" s="338"/>
      <c r="B28" s="340">
        <v>1.9</v>
      </c>
      <c r="C28" s="333" t="s">
        <v>445</v>
      </c>
      <c r="D28" s="353" t="s">
        <v>231</v>
      </c>
      <c r="E28" s="354">
        <f>ROUND(IFERROR('Data CU Eksport&amp;Domestic'!R15,"NA"),1)</f>
        <v>78.8</v>
      </c>
      <c r="F28" s="354">
        <f>ROUND(IFERROR('Data CU Eksport&amp;Domestic'!S15,"NA"),1)</f>
        <v>81.2</v>
      </c>
      <c r="G28" s="354">
        <f>ROUND(IFERROR('Data CU Eksport&amp;Domestic'!T15,"NA"),1)</f>
        <v>82.9</v>
      </c>
      <c r="H28" s="354">
        <f>ROUND(IFERROR('Data CU Eksport&amp;Domestic'!U15,"NA"),1)</f>
        <v>82</v>
      </c>
      <c r="I28" s="354">
        <f>ROUND(IFERROR('Data CU Eksport&amp;Domestic'!V15,"NA"),1)</f>
        <v>81.8</v>
      </c>
      <c r="J28" s="354">
        <f>ROUND(IFERROR('Data CU Eksport&amp;Domestic'!W15,"NA"),1)</f>
        <v>81</v>
      </c>
      <c r="K28" s="354">
        <f>ROUND(IFERROR('Data CU Eksport&amp;Domestic'!X15,"NA"),1)</f>
        <v>81.5</v>
      </c>
      <c r="L28" s="354">
        <f>ROUND(IFERROR('Data CU Eksport&amp;Domestic'!Y15,"NA"),1)</f>
        <v>82.2</v>
      </c>
      <c r="M28" s="338"/>
      <c r="N28" s="340">
        <v>1.9</v>
      </c>
      <c r="O28" s="333" t="s">
        <v>445</v>
      </c>
      <c r="P28" s="353" t="s">
        <v>231</v>
      </c>
      <c r="Q28" s="354">
        <f>ROUND(IFERROR('Data CU Eksport&amp;Domestic'!Z15,"NA"),1)</f>
        <v>79.5</v>
      </c>
      <c r="R28" s="354">
        <f>ROUND(IFERROR('Data CU Eksport&amp;Domestic'!AA15,"NA"),1)</f>
        <v>79</v>
      </c>
      <c r="S28" s="354">
        <f>ROUND(IFERROR('Data CU Eksport&amp;Domestic'!AB15,"NA"),1)</f>
        <v>82.8</v>
      </c>
      <c r="T28" s="354">
        <f>ROUND(IFERROR('Data CU Eksport&amp;Domestic'!AC15,"NA"),1)</f>
        <v>81.5</v>
      </c>
      <c r="U28" s="438">
        <f>ROUND(IFERROR('Data CU Eksport&amp;Domestic'!AD15,"NA"),1)</f>
        <v>79.2</v>
      </c>
      <c r="V28" s="438">
        <f>ROUND(IFERROR('Data CU Eksport&amp;Domestic'!AE15,"NA"),1)</f>
        <v>79</v>
      </c>
      <c r="W28" s="438">
        <f>ROUND(IFERROR('Data CU Eksport&amp;Domestic'!AF15,"NA"),1)</f>
        <v>80.599999999999994</v>
      </c>
      <c r="X28" s="338"/>
      <c r="Y28" s="340">
        <v>1.9</v>
      </c>
      <c r="Z28" s="333" t="s">
        <v>445</v>
      </c>
      <c r="AA28" s="353" t="s">
        <v>231</v>
      </c>
      <c r="AB28" s="438">
        <f>ROUND(IFERROR('Data CU Eksport&amp;Domestic'!AG15,"NA"),1)</f>
        <v>76.599999999999994</v>
      </c>
      <c r="AC28" s="438">
        <f>ROUND(IFERROR('Data CU Eksport&amp;Domestic'!AH15,"NA"),1)</f>
        <v>75.3</v>
      </c>
      <c r="AD28" s="438">
        <f>ROUND(IFERROR('Data CU Eksport&amp;Domestic'!AI15,"NA"),1)</f>
        <v>76.8</v>
      </c>
      <c r="AE28" s="438">
        <f>ROUND(IFERROR('Data CU Eksport&amp;Domestic'!AJ15,"NA"),1)</f>
        <v>79</v>
      </c>
      <c r="AF28" s="438">
        <f>ROUND(IFERROR('Data CU Eksport&amp;Domestic'!AK15,"NA"),1)</f>
        <v>77.5</v>
      </c>
      <c r="AG28" s="438">
        <f>ROUND(IFERROR('Data CU Eksport&amp;Domestic'!AL15,"NA"),1)</f>
        <v>71.7</v>
      </c>
      <c r="AH28" s="438">
        <f>ROUND(IFERROR('Data CU Eksport&amp;Domestic'!AM15,"NA"),1)</f>
        <v>61.4</v>
      </c>
      <c r="AI28" s="438">
        <f>ROUND(IFERROR('Data CU Eksport&amp;Domestic'!AN15,"NA"),1)</f>
        <v>73.7</v>
      </c>
      <c r="AJ28" s="438">
        <f>ROUND(IFERROR('Data CU Eksport&amp;Domestic'!AO15,"NA"),1)</f>
        <v>75.099999999999994</v>
      </c>
      <c r="AK28" s="438">
        <f>ROUND(IFERROR('Data CU Eksport&amp;Domestic'!AP15,"NA"),1)</f>
        <v>76.099999999999994</v>
      </c>
      <c r="AL28" s="438">
        <f>ROUND(IFERROR('Data CU Eksport&amp;Domestic'!AQ15,"NA"),1)</f>
        <v>77.7</v>
      </c>
      <c r="AM28" s="438">
        <f>ROUND(IFERROR('Data CU Eksport&amp;Domestic'!AR15,"NA"),1)</f>
        <v>75.099999999999994</v>
      </c>
      <c r="AN28" s="438">
        <f>ROUND(IFERROR('Data CU Eksport&amp;Domestic'!AS15,"NA"),1)</f>
        <v>78.7</v>
      </c>
      <c r="AO28" s="438">
        <f>ROUND(IFERROR('Data CU Eksport&amp;Domestic'!AT15,"NA"),1)</f>
        <v>80.400000000000006</v>
      </c>
      <c r="AP28" s="438">
        <f>ROUND(IFERROR('Data CU Eksport&amp;Domestic'!AU15,"NA"),1)</f>
        <v>79.099999999999994</v>
      </c>
      <c r="AQ28" s="438">
        <f>ROUND(IFERROR('Data CU Eksport&amp;Domestic'!AV15,"NA"),1)</f>
        <v>81.7</v>
      </c>
      <c r="AR28" s="438">
        <f>ROUND(IFERROR('Data CU Eksport&amp;Domestic'!AW15,"NA"),1)</f>
        <v>79.2</v>
      </c>
      <c r="AS28" s="438">
        <f>ROUND(IFERROR('Data CU Eksport&amp;Domestic'!AX15,"NA"),1)</f>
        <v>78.400000000000006</v>
      </c>
      <c r="AT28" s="438">
        <f>ROUND(IFERROR('Data CU Eksport&amp;Domestic'!AY15,"NA"),1)</f>
        <v>79</v>
      </c>
      <c r="AV28" s="247"/>
      <c r="AX28" s="352"/>
      <c r="AY28" s="247"/>
      <c r="BA28" s="246"/>
    </row>
    <row r="29" spans="1:91" s="362" customFormat="1" ht="60" customHeight="1">
      <c r="A29" s="338"/>
      <c r="B29" s="340"/>
      <c r="C29" s="333"/>
      <c r="D29" s="401" t="s">
        <v>124</v>
      </c>
      <c r="E29" s="243"/>
      <c r="F29" s="243"/>
      <c r="G29" s="243"/>
      <c r="H29" s="243"/>
      <c r="I29" s="243"/>
      <c r="J29" s="243"/>
      <c r="K29" s="243"/>
      <c r="L29" s="243"/>
      <c r="M29" s="338"/>
      <c r="N29" s="340"/>
      <c r="O29" s="333"/>
      <c r="P29" s="401" t="s">
        <v>124</v>
      </c>
      <c r="Q29" s="243"/>
      <c r="R29" s="243"/>
      <c r="S29" s="243"/>
      <c r="T29" s="243"/>
      <c r="U29" s="439"/>
      <c r="V29" s="439"/>
      <c r="W29" s="439"/>
      <c r="X29" s="338"/>
      <c r="Y29" s="340"/>
      <c r="Z29" s="333"/>
      <c r="AA29" s="401" t="s">
        <v>124</v>
      </c>
      <c r="AB29" s="439"/>
      <c r="AC29" s="439"/>
      <c r="AD29" s="439"/>
      <c r="AE29" s="439"/>
      <c r="AF29" s="439"/>
      <c r="AG29" s="439"/>
      <c r="AH29" s="439"/>
      <c r="AI29" s="439"/>
      <c r="AJ29" s="439"/>
      <c r="AK29" s="439"/>
      <c r="AL29" s="439"/>
      <c r="AM29" s="439"/>
      <c r="AN29" s="439"/>
      <c r="AO29" s="439"/>
      <c r="AP29" s="439"/>
      <c r="AQ29" s="439"/>
      <c r="AR29" s="439"/>
      <c r="AS29" s="439"/>
      <c r="AT29" s="439"/>
      <c r="AV29" s="365"/>
      <c r="AX29" s="350"/>
      <c r="AY29" s="365"/>
      <c r="BA29" s="364"/>
    </row>
    <row r="30" spans="1:91" s="356" customFormat="1" ht="48" customHeight="1">
      <c r="A30" s="339"/>
      <c r="B30" s="445" t="s">
        <v>446</v>
      </c>
      <c r="C30" s="334" t="s">
        <v>447</v>
      </c>
      <c r="D30" s="353" t="s">
        <v>232</v>
      </c>
      <c r="E30" s="354">
        <f>ROUND(IFERROR('Data CU Eksport&amp;Domestic'!R16,"NA"),1)</f>
        <v>79.599999999999994</v>
      </c>
      <c r="F30" s="354">
        <f>ROUND(IFERROR('Data CU Eksport&amp;Domestic'!S16,"NA"),1)</f>
        <v>76.7</v>
      </c>
      <c r="G30" s="354">
        <f>ROUND(IFERROR('Data CU Eksport&amp;Domestic'!T16,"NA"),1)</f>
        <v>78.2</v>
      </c>
      <c r="H30" s="354">
        <f>ROUND(IFERROR('Data CU Eksport&amp;Domestic'!U16,"NA"),1)</f>
        <v>77.099999999999994</v>
      </c>
      <c r="I30" s="354">
        <f>ROUND(IFERROR('Data CU Eksport&amp;Domestic'!V16,"NA"),1)</f>
        <v>76.5</v>
      </c>
      <c r="J30" s="354">
        <f>ROUND(IFERROR('Data CU Eksport&amp;Domestic'!W16,"NA"),1)</f>
        <v>77</v>
      </c>
      <c r="K30" s="354">
        <f>ROUND(IFERROR('Data CU Eksport&amp;Domestic'!X16,"NA"),1)</f>
        <v>76.599999999999994</v>
      </c>
      <c r="L30" s="354">
        <f>ROUND(IFERROR('Data CU Eksport&amp;Domestic'!Y16,"NA"),1)</f>
        <v>76.599999999999994</v>
      </c>
      <c r="M30" s="339"/>
      <c r="N30" s="445" t="s">
        <v>446</v>
      </c>
      <c r="O30" s="334" t="s">
        <v>447</v>
      </c>
      <c r="P30" s="353" t="s">
        <v>232</v>
      </c>
      <c r="Q30" s="354">
        <f>ROUND(IFERROR('Data CU Eksport&amp;Domestic'!Z16,"NA"),1)</f>
        <v>79.7</v>
      </c>
      <c r="R30" s="354">
        <f>ROUND(IFERROR('Data CU Eksport&amp;Domestic'!AA16,"NA"),1)</f>
        <v>80.400000000000006</v>
      </c>
      <c r="S30" s="354">
        <f>ROUND(IFERROR('Data CU Eksport&amp;Domestic'!AB16,"NA"),1)</f>
        <v>82.5</v>
      </c>
      <c r="T30" s="354">
        <f>ROUND(IFERROR('Data CU Eksport&amp;Domestic'!AC16,"NA"),1)</f>
        <v>81.2</v>
      </c>
      <c r="U30" s="438">
        <f>ROUND(IFERROR('Data CU Eksport&amp;Domestic'!AD16,"NA"),1)</f>
        <v>81.3</v>
      </c>
      <c r="V30" s="438">
        <f>ROUND(IFERROR('Data CU Eksport&amp;Domestic'!AE16,"NA"),1)</f>
        <v>82</v>
      </c>
      <c r="W30" s="438">
        <f>ROUND(IFERROR('Data CU Eksport&amp;Domestic'!AF16,"NA"),1)</f>
        <v>79.5</v>
      </c>
      <c r="X30" s="339"/>
      <c r="Y30" s="445" t="s">
        <v>446</v>
      </c>
      <c r="Z30" s="334" t="s">
        <v>447</v>
      </c>
      <c r="AA30" s="353" t="s">
        <v>232</v>
      </c>
      <c r="AB30" s="438">
        <f>ROUND(IFERROR('Data CU Eksport&amp;Domestic'!AG16,"NA"),1)</f>
        <v>79.8</v>
      </c>
      <c r="AC30" s="438">
        <f>ROUND(IFERROR('Data CU Eksport&amp;Domestic'!AH16,"NA"),1)</f>
        <v>80.900000000000006</v>
      </c>
      <c r="AD30" s="438">
        <f>ROUND(IFERROR('Data CU Eksport&amp;Domestic'!AI16,"NA"),1)</f>
        <v>79.599999999999994</v>
      </c>
      <c r="AE30" s="438">
        <f>ROUND(IFERROR('Data CU Eksport&amp;Domestic'!AJ16,"NA"),1)</f>
        <v>79.8</v>
      </c>
      <c r="AF30" s="438">
        <f>ROUND(IFERROR('Data CU Eksport&amp;Domestic'!AK16,"NA"),1)</f>
        <v>80.7</v>
      </c>
      <c r="AG30" s="438">
        <f>ROUND(IFERROR('Data CU Eksport&amp;Domestic'!AL16,"NA"),1)</f>
        <v>73.2</v>
      </c>
      <c r="AH30" s="438">
        <f>ROUND(IFERROR('Data CU Eksport&amp;Domestic'!AM16,"NA"),1)</f>
        <v>63.4</v>
      </c>
      <c r="AI30" s="438">
        <f>ROUND(IFERROR('Data CU Eksport&amp;Domestic'!AN16,"NA"),1)</f>
        <v>76</v>
      </c>
      <c r="AJ30" s="438">
        <f>ROUND(IFERROR('Data CU Eksport&amp;Domestic'!AO16,"NA"),1)</f>
        <v>74.5</v>
      </c>
      <c r="AK30" s="438">
        <f>ROUND(IFERROR('Data CU Eksport&amp;Domestic'!AP16,"NA"),1)</f>
        <v>76.599999999999994</v>
      </c>
      <c r="AL30" s="438">
        <f>ROUND(IFERROR('Data CU Eksport&amp;Domestic'!AQ16,"NA"),1)</f>
        <v>76.7</v>
      </c>
      <c r="AM30" s="438">
        <f>ROUND(IFERROR('Data CU Eksport&amp;Domestic'!AR16,"NA"),1)</f>
        <v>73.5</v>
      </c>
      <c r="AN30" s="438">
        <f>ROUND(IFERROR('Data CU Eksport&amp;Domestic'!AS16,"NA"),1)</f>
        <v>81.7</v>
      </c>
      <c r="AO30" s="438">
        <f>ROUND(IFERROR('Data CU Eksport&amp;Domestic'!AT16,"NA"),1)</f>
        <v>82.2</v>
      </c>
      <c r="AP30" s="438">
        <f>ROUND(IFERROR('Data CU Eksport&amp;Domestic'!AU16,"NA"),1)</f>
        <v>80.8</v>
      </c>
      <c r="AQ30" s="438">
        <f>ROUND(IFERROR('Data CU Eksport&amp;Domestic'!AV16,"NA"),1)</f>
        <v>85.2</v>
      </c>
      <c r="AR30" s="438">
        <f>ROUND(IFERROR('Data CU Eksport&amp;Domestic'!AW16,"NA"),1)</f>
        <v>82.9</v>
      </c>
      <c r="AS30" s="438">
        <f>ROUND(IFERROR('Data CU Eksport&amp;Domestic'!AX16,"NA"),1)</f>
        <v>81</v>
      </c>
      <c r="AT30" s="438">
        <f>ROUND(IFERROR('Data CU Eksport&amp;Domestic'!AY16,"NA"),1)</f>
        <v>77.8</v>
      </c>
      <c r="AV30" s="247"/>
      <c r="AY30" s="247"/>
      <c r="BA30" s="246"/>
    </row>
    <row r="31" spans="1:91" s="362" customFormat="1" ht="60" customHeight="1">
      <c r="A31" s="339"/>
      <c r="B31" s="445"/>
      <c r="C31" s="334"/>
      <c r="D31" s="401" t="s">
        <v>37</v>
      </c>
      <c r="E31" s="243"/>
      <c r="F31" s="243"/>
      <c r="G31" s="243"/>
      <c r="H31" s="243"/>
      <c r="I31" s="243"/>
      <c r="J31" s="243"/>
      <c r="K31" s="243"/>
      <c r="L31" s="243"/>
      <c r="M31" s="339"/>
      <c r="N31" s="445"/>
      <c r="O31" s="334"/>
      <c r="P31" s="401" t="s">
        <v>37</v>
      </c>
      <c r="Q31" s="243"/>
      <c r="R31" s="243"/>
      <c r="S31" s="243"/>
      <c r="T31" s="243"/>
      <c r="U31" s="439"/>
      <c r="V31" s="439"/>
      <c r="W31" s="439"/>
      <c r="X31" s="339"/>
      <c r="Y31" s="445"/>
      <c r="Z31" s="334"/>
      <c r="AA31" s="401" t="s">
        <v>37</v>
      </c>
      <c r="AB31" s="439"/>
      <c r="AC31" s="439"/>
      <c r="AD31" s="439"/>
      <c r="AE31" s="439"/>
      <c r="AF31" s="439"/>
      <c r="AG31" s="439"/>
      <c r="AH31" s="439"/>
      <c r="AI31" s="439"/>
      <c r="AJ31" s="439"/>
      <c r="AK31" s="439"/>
      <c r="AL31" s="439"/>
      <c r="AM31" s="439"/>
      <c r="AN31" s="439"/>
      <c r="AO31" s="439"/>
      <c r="AP31" s="439"/>
      <c r="AQ31" s="439"/>
      <c r="AR31" s="439"/>
      <c r="AS31" s="439"/>
      <c r="AT31" s="439"/>
      <c r="AV31" s="365"/>
      <c r="AY31" s="365"/>
      <c r="BA31" s="364"/>
    </row>
    <row r="32" spans="1:91" s="356" customFormat="1" ht="48" customHeight="1">
      <c r="A32" s="338"/>
      <c r="B32" s="445" t="s">
        <v>448</v>
      </c>
      <c r="C32" s="333" t="s">
        <v>449</v>
      </c>
      <c r="D32" s="353" t="s">
        <v>38</v>
      </c>
      <c r="E32" s="354">
        <f>ROUND(IFERROR('Data CU Eksport&amp;Domestic'!R17,"NA"),1)</f>
        <v>78.900000000000006</v>
      </c>
      <c r="F32" s="354">
        <f>ROUND(IFERROR('Data CU Eksport&amp;Domestic'!S17,"NA"),1)</f>
        <v>79.599999999999994</v>
      </c>
      <c r="G32" s="354">
        <f>ROUND(IFERROR('Data CU Eksport&amp;Domestic'!T17,"NA"),1)</f>
        <v>78.5</v>
      </c>
      <c r="H32" s="354">
        <f>ROUND(IFERROR('Data CU Eksport&amp;Domestic'!U17,"NA"),1)</f>
        <v>76.900000000000006</v>
      </c>
      <c r="I32" s="354">
        <f>ROUND(IFERROR('Data CU Eksport&amp;Domestic'!V17,"NA"),1)</f>
        <v>77.900000000000006</v>
      </c>
      <c r="J32" s="354">
        <f>ROUND(IFERROR('Data CU Eksport&amp;Domestic'!W17,"NA"),1)</f>
        <v>77</v>
      </c>
      <c r="K32" s="354">
        <f>ROUND(IFERROR('Data CU Eksport&amp;Domestic'!X17,"NA"),1)</f>
        <v>75.3</v>
      </c>
      <c r="L32" s="354">
        <f>ROUND(IFERROR('Data CU Eksport&amp;Domestic'!Y17,"NA"),1)</f>
        <v>77.099999999999994</v>
      </c>
      <c r="M32" s="338"/>
      <c r="N32" s="445" t="s">
        <v>448</v>
      </c>
      <c r="O32" s="333" t="s">
        <v>449</v>
      </c>
      <c r="P32" s="353" t="s">
        <v>38</v>
      </c>
      <c r="Q32" s="354">
        <f>ROUND(IFERROR('Data CU Eksport&amp;Domestic'!Z17,"NA"),1)</f>
        <v>77.900000000000006</v>
      </c>
      <c r="R32" s="354">
        <f>ROUND(IFERROR('Data CU Eksport&amp;Domestic'!AA17,"NA"),1)</f>
        <v>76.2</v>
      </c>
      <c r="S32" s="354">
        <f>ROUND(IFERROR('Data CU Eksport&amp;Domestic'!AB17,"NA"),1)</f>
        <v>74.400000000000006</v>
      </c>
      <c r="T32" s="354">
        <f>ROUND(IFERROR('Data CU Eksport&amp;Domestic'!AC17,"NA"),1)</f>
        <v>75.5</v>
      </c>
      <c r="U32" s="438">
        <f>ROUND(IFERROR('Data CU Eksport&amp;Domestic'!AD17,"NA"),1)</f>
        <v>79.2</v>
      </c>
      <c r="V32" s="438">
        <f>ROUND(IFERROR('Data CU Eksport&amp;Domestic'!AE17,"NA"),1)</f>
        <v>76.400000000000006</v>
      </c>
      <c r="W32" s="438">
        <f>ROUND(IFERROR('Data CU Eksport&amp;Domestic'!AF17,"NA"),1)</f>
        <v>75.599999999999994</v>
      </c>
      <c r="X32" s="338"/>
      <c r="Y32" s="445" t="s">
        <v>448</v>
      </c>
      <c r="Z32" s="333" t="s">
        <v>449</v>
      </c>
      <c r="AA32" s="353" t="s">
        <v>38</v>
      </c>
      <c r="AB32" s="438">
        <f>ROUND(IFERROR('Data CU Eksport&amp;Domestic'!AG17,"NA"),1)</f>
        <v>74.400000000000006</v>
      </c>
      <c r="AC32" s="438">
        <f>ROUND(IFERROR('Data CU Eksport&amp;Domestic'!AH17,"NA"),1)</f>
        <v>74.599999999999994</v>
      </c>
      <c r="AD32" s="438">
        <f>ROUND(IFERROR('Data CU Eksport&amp;Domestic'!AI17,"NA"),1)</f>
        <v>75.599999999999994</v>
      </c>
      <c r="AE32" s="438">
        <f>ROUND(IFERROR('Data CU Eksport&amp;Domestic'!AJ17,"NA"),1)</f>
        <v>75</v>
      </c>
      <c r="AF32" s="438">
        <f>ROUND(IFERROR('Data CU Eksport&amp;Domestic'!AK17,"NA"),1)</f>
        <v>76.599999999999994</v>
      </c>
      <c r="AG32" s="438">
        <f>ROUND(IFERROR('Data CU Eksport&amp;Domestic'!AL17,"NA"),1)</f>
        <v>70.7</v>
      </c>
      <c r="AH32" s="438">
        <f>ROUND(IFERROR('Data CU Eksport&amp;Domestic'!AM17,"NA"),1)</f>
        <v>65.099999999999994</v>
      </c>
      <c r="AI32" s="438">
        <f>ROUND(IFERROR('Data CU Eksport&amp;Domestic'!AN17,"NA"),1)</f>
        <v>73</v>
      </c>
      <c r="AJ32" s="438">
        <f>ROUND(IFERROR('Data CU Eksport&amp;Domestic'!AO17,"NA"),1)</f>
        <v>78.900000000000006</v>
      </c>
      <c r="AK32" s="438">
        <f>ROUND(IFERROR('Data CU Eksport&amp;Domestic'!AP17,"NA"),1)</f>
        <v>77.5</v>
      </c>
      <c r="AL32" s="438">
        <f>ROUND(IFERROR('Data CU Eksport&amp;Domestic'!AQ17,"NA"),1)</f>
        <v>71.400000000000006</v>
      </c>
      <c r="AM32" s="438">
        <f>ROUND(IFERROR('Data CU Eksport&amp;Domestic'!AR17,"NA"),1)</f>
        <v>69.599999999999994</v>
      </c>
      <c r="AN32" s="438">
        <f>ROUND(IFERROR('Data CU Eksport&amp;Domestic'!AS17,"NA"),1)</f>
        <v>78.7</v>
      </c>
      <c r="AO32" s="438">
        <f>ROUND(IFERROR('Data CU Eksport&amp;Domestic'!AT17,"NA"),1)</f>
        <v>81.7</v>
      </c>
      <c r="AP32" s="438">
        <f>ROUND(IFERROR('Data CU Eksport&amp;Domestic'!AU17,"NA"),1)</f>
        <v>82.3</v>
      </c>
      <c r="AQ32" s="438">
        <f>ROUND(IFERROR('Data CU Eksport&amp;Domestic'!AV17,"NA"),1)</f>
        <v>83.1</v>
      </c>
      <c r="AR32" s="438">
        <f>ROUND(IFERROR('Data CU Eksport&amp;Domestic'!AW17,"NA"),1)</f>
        <v>79.8</v>
      </c>
      <c r="AS32" s="438">
        <f>ROUND(IFERROR('Data CU Eksport&amp;Domestic'!AX17,"NA"),1)</f>
        <v>79.900000000000006</v>
      </c>
      <c r="AT32" s="438">
        <f>ROUND(IFERROR('Data CU Eksport&amp;Domestic'!AY17,"NA"),1)</f>
        <v>84.2</v>
      </c>
      <c r="AV32" s="247"/>
      <c r="AY32" s="247"/>
      <c r="BA32" s="246"/>
    </row>
    <row r="33" spans="1:53" s="362" customFormat="1" ht="60" customHeight="1">
      <c r="A33" s="338"/>
      <c r="B33" s="445"/>
      <c r="C33" s="333"/>
      <c r="D33" s="401" t="s">
        <v>39</v>
      </c>
      <c r="E33" s="243"/>
      <c r="F33" s="243"/>
      <c r="G33" s="243"/>
      <c r="H33" s="243"/>
      <c r="I33" s="243"/>
      <c r="J33" s="243"/>
      <c r="K33" s="243"/>
      <c r="L33" s="243"/>
      <c r="M33" s="338"/>
      <c r="N33" s="445"/>
      <c r="O33" s="333"/>
      <c r="P33" s="401" t="s">
        <v>39</v>
      </c>
      <c r="Q33" s="243"/>
      <c r="R33" s="243"/>
      <c r="S33" s="243"/>
      <c r="T33" s="243"/>
      <c r="U33" s="439"/>
      <c r="V33" s="439"/>
      <c r="W33" s="439"/>
      <c r="X33" s="338"/>
      <c r="Y33" s="445"/>
      <c r="Z33" s="333"/>
      <c r="AA33" s="401" t="s">
        <v>39</v>
      </c>
      <c r="AB33" s="439"/>
      <c r="AC33" s="439"/>
      <c r="AD33" s="439"/>
      <c r="AE33" s="439"/>
      <c r="AF33" s="439"/>
      <c r="AG33" s="439"/>
      <c r="AH33" s="439"/>
      <c r="AI33" s="439"/>
      <c r="AJ33" s="439"/>
      <c r="AK33" s="439"/>
      <c r="AL33" s="439"/>
      <c r="AM33" s="439"/>
      <c r="AN33" s="439"/>
      <c r="AO33" s="439"/>
      <c r="AP33" s="439"/>
      <c r="AQ33" s="439"/>
      <c r="AR33" s="439"/>
      <c r="AS33" s="439"/>
      <c r="AT33" s="439"/>
      <c r="AV33" s="365"/>
      <c r="AY33" s="365"/>
      <c r="BA33" s="364"/>
    </row>
    <row r="34" spans="1:53" s="356" customFormat="1" ht="48" customHeight="1">
      <c r="A34" s="338"/>
      <c r="B34" s="445" t="s">
        <v>450</v>
      </c>
      <c r="C34" s="333" t="s">
        <v>451</v>
      </c>
      <c r="D34" s="353" t="s">
        <v>23</v>
      </c>
      <c r="E34" s="354">
        <f>ROUND(IFERROR('Data CU Eksport&amp;Domestic'!R18,"NA"),1)</f>
        <v>77.3</v>
      </c>
      <c r="F34" s="354">
        <f>ROUND(IFERROR('Data CU Eksport&amp;Domestic'!S18,"NA"),1)</f>
        <v>78.5</v>
      </c>
      <c r="G34" s="354">
        <f>ROUND(IFERROR('Data CU Eksport&amp;Domestic'!T18,"NA"),1)</f>
        <v>77.8</v>
      </c>
      <c r="H34" s="354">
        <f>ROUND(IFERROR('Data CU Eksport&amp;Domestic'!U18,"NA"),1)</f>
        <v>78.400000000000006</v>
      </c>
      <c r="I34" s="354">
        <f>ROUND(IFERROR('Data CU Eksport&amp;Domestic'!V18,"NA"),1)</f>
        <v>78.2</v>
      </c>
      <c r="J34" s="354">
        <f>ROUND(IFERROR('Data CU Eksport&amp;Domestic'!W18,"NA"),1)</f>
        <v>78.099999999999994</v>
      </c>
      <c r="K34" s="354">
        <f>ROUND(IFERROR('Data CU Eksport&amp;Domestic'!X18,"NA"),1)</f>
        <v>79.8</v>
      </c>
      <c r="L34" s="354">
        <f>ROUND(IFERROR('Data CU Eksport&amp;Domestic'!Y18,"NA"),1)</f>
        <v>81.599999999999994</v>
      </c>
      <c r="M34" s="338"/>
      <c r="N34" s="445" t="s">
        <v>450</v>
      </c>
      <c r="O34" s="333" t="s">
        <v>451</v>
      </c>
      <c r="P34" s="353" t="s">
        <v>23</v>
      </c>
      <c r="Q34" s="354">
        <f>ROUND(IFERROR('Data CU Eksport&amp;Domestic'!Z18,"NA"),1)</f>
        <v>82.1</v>
      </c>
      <c r="R34" s="354">
        <f>ROUND(IFERROR('Data CU Eksport&amp;Domestic'!AA18,"NA"),1)</f>
        <v>80.3</v>
      </c>
      <c r="S34" s="354">
        <f>ROUND(IFERROR('Data CU Eksport&amp;Domestic'!AB18,"NA"),1)</f>
        <v>81.3</v>
      </c>
      <c r="T34" s="354">
        <f>ROUND(IFERROR('Data CU Eksport&amp;Domestic'!AC18,"NA"),1)</f>
        <v>82.2</v>
      </c>
      <c r="U34" s="438">
        <f>ROUND(IFERROR('Data CU Eksport&amp;Domestic'!AD18,"NA"),1)</f>
        <v>79.900000000000006</v>
      </c>
      <c r="V34" s="438">
        <f>ROUND(IFERROR('Data CU Eksport&amp;Domestic'!AE18,"NA"),1)</f>
        <v>80.2</v>
      </c>
      <c r="W34" s="438">
        <f>ROUND(IFERROR('Data CU Eksport&amp;Domestic'!AF18,"NA"),1)</f>
        <v>79.7</v>
      </c>
      <c r="X34" s="338"/>
      <c r="Y34" s="445" t="s">
        <v>450</v>
      </c>
      <c r="Z34" s="333" t="s">
        <v>451</v>
      </c>
      <c r="AA34" s="353" t="s">
        <v>23</v>
      </c>
      <c r="AB34" s="438">
        <f>ROUND(IFERROR('Data CU Eksport&amp;Domestic'!AG18,"NA"),1)</f>
        <v>80.2</v>
      </c>
      <c r="AC34" s="438">
        <f>ROUND(IFERROR('Data CU Eksport&amp;Domestic'!AH18,"NA"),1)</f>
        <v>80.099999999999994</v>
      </c>
      <c r="AD34" s="438">
        <f>ROUND(IFERROR('Data CU Eksport&amp;Domestic'!AI18,"NA"),1)</f>
        <v>78.3</v>
      </c>
      <c r="AE34" s="438">
        <f>ROUND(IFERROR('Data CU Eksport&amp;Domestic'!AJ18,"NA"),1)</f>
        <v>79.599999999999994</v>
      </c>
      <c r="AF34" s="438">
        <f>ROUND(IFERROR('Data CU Eksport&amp;Domestic'!AK18,"NA"),1)</f>
        <v>81.599999999999994</v>
      </c>
      <c r="AG34" s="438">
        <f>ROUND(IFERROR('Data CU Eksport&amp;Domestic'!AL18,"NA"),1)</f>
        <v>75.900000000000006</v>
      </c>
      <c r="AH34" s="438">
        <f>ROUND(IFERROR('Data CU Eksport&amp;Domestic'!AM18,"NA"),1)</f>
        <v>51.2</v>
      </c>
      <c r="AI34" s="438">
        <f>ROUND(IFERROR('Data CU Eksport&amp;Domestic'!AN18,"NA"),1)</f>
        <v>72.8</v>
      </c>
      <c r="AJ34" s="438">
        <f>ROUND(IFERROR('Data CU Eksport&amp;Domestic'!AO18,"NA"),1)</f>
        <v>75.5</v>
      </c>
      <c r="AK34" s="438">
        <f>ROUND(IFERROR('Data CU Eksport&amp;Domestic'!AP18,"NA"),1)</f>
        <v>74</v>
      </c>
      <c r="AL34" s="438">
        <f>ROUND(IFERROR('Data CU Eksport&amp;Domestic'!AQ18,"NA"),1)</f>
        <v>67.599999999999994</v>
      </c>
      <c r="AM34" s="438">
        <f>ROUND(IFERROR('Data CU Eksport&amp;Domestic'!AR18,"NA"),1)</f>
        <v>63.7</v>
      </c>
      <c r="AN34" s="438">
        <f>ROUND(IFERROR('Data CU Eksport&amp;Domestic'!AS18,"NA"),1)</f>
        <v>75.7</v>
      </c>
      <c r="AO34" s="438">
        <f>ROUND(IFERROR('Data CU Eksport&amp;Domestic'!AT18,"NA"),1)</f>
        <v>83.1</v>
      </c>
      <c r="AP34" s="438">
        <f>ROUND(IFERROR('Data CU Eksport&amp;Domestic'!AU18,"NA"),1)</f>
        <v>83.9</v>
      </c>
      <c r="AQ34" s="438">
        <f>ROUND(IFERROR('Data CU Eksport&amp;Domestic'!AV18,"NA"),1)</f>
        <v>85.1</v>
      </c>
      <c r="AR34" s="438">
        <f>ROUND(IFERROR('Data CU Eksport&amp;Domestic'!AW18,"NA"),1)</f>
        <v>83</v>
      </c>
      <c r="AS34" s="438">
        <f>ROUND(IFERROR('Data CU Eksport&amp;Domestic'!AX18,"NA"),1)</f>
        <v>80.3</v>
      </c>
      <c r="AT34" s="438">
        <f>ROUND(IFERROR('Data CU Eksport&amp;Domestic'!AY18,"NA"),1)</f>
        <v>79.3</v>
      </c>
      <c r="AV34" s="247"/>
      <c r="AY34" s="247"/>
      <c r="BA34" s="246"/>
    </row>
    <row r="35" spans="1:53" s="362" customFormat="1" ht="60" customHeight="1">
      <c r="A35" s="338"/>
      <c r="B35" s="445"/>
      <c r="C35" s="333"/>
      <c r="D35" s="401" t="s">
        <v>91</v>
      </c>
      <c r="E35" s="243"/>
      <c r="F35" s="243"/>
      <c r="G35" s="243"/>
      <c r="H35" s="243"/>
      <c r="I35" s="243"/>
      <c r="J35" s="243"/>
      <c r="K35" s="243"/>
      <c r="L35" s="243"/>
      <c r="M35" s="338"/>
      <c r="N35" s="445"/>
      <c r="O35" s="333"/>
      <c r="P35" s="401" t="s">
        <v>91</v>
      </c>
      <c r="Q35" s="243"/>
      <c r="R35" s="243"/>
      <c r="S35" s="243"/>
      <c r="T35" s="243"/>
      <c r="U35" s="439"/>
      <c r="V35" s="439"/>
      <c r="W35" s="439"/>
      <c r="X35" s="338"/>
      <c r="Y35" s="445"/>
      <c r="Z35" s="333"/>
      <c r="AA35" s="401" t="s">
        <v>91</v>
      </c>
      <c r="AB35" s="439"/>
      <c r="AC35" s="439"/>
      <c r="AD35" s="439"/>
      <c r="AE35" s="439"/>
      <c r="AF35" s="439"/>
      <c r="AG35" s="439"/>
      <c r="AH35" s="439"/>
      <c r="AI35" s="439"/>
      <c r="AJ35" s="439"/>
      <c r="AK35" s="439"/>
      <c r="AL35" s="439"/>
      <c r="AM35" s="439"/>
      <c r="AN35" s="439"/>
      <c r="AO35" s="439"/>
      <c r="AP35" s="439"/>
      <c r="AQ35" s="439"/>
      <c r="AR35" s="439"/>
      <c r="AS35" s="439"/>
      <c r="AT35" s="439"/>
      <c r="AV35" s="365"/>
      <c r="AY35" s="365"/>
      <c r="BA35" s="364"/>
    </row>
    <row r="36" spans="1:53" s="346" customFormat="1" ht="39.950000000000003" customHeight="1" thickBot="1">
      <c r="A36" s="436" t="s">
        <v>111</v>
      </c>
      <c r="B36" s="341"/>
      <c r="C36" s="336"/>
      <c r="D36" s="451" t="s">
        <v>452</v>
      </c>
      <c r="E36" s="344">
        <f>ROUND(IFERROR('Data CU Eksport&amp;Domestic'!R19,"NA"),1)</f>
        <v>76.599999999999994</v>
      </c>
      <c r="F36" s="344">
        <f>ROUND(IFERROR('Data CU Eksport&amp;Domestic'!S19,"NA"),1)</f>
        <v>76</v>
      </c>
      <c r="G36" s="344">
        <f>ROUND(IFERROR('Data CU Eksport&amp;Domestic'!T19,"NA"),1)</f>
        <v>75.5</v>
      </c>
      <c r="H36" s="344">
        <f>ROUND(IFERROR('Data CU Eksport&amp;Domestic'!U19,"NA"),1)</f>
        <v>77</v>
      </c>
      <c r="I36" s="344">
        <f>ROUND(IFERROR('Data CU Eksport&amp;Domestic'!V19,"NA"),1)</f>
        <v>75.2</v>
      </c>
      <c r="J36" s="344">
        <f>ROUND(IFERROR('Data CU Eksport&amp;Domestic'!W19,"NA"),1)</f>
        <v>76.400000000000006</v>
      </c>
      <c r="K36" s="344">
        <f>ROUND(IFERROR('Data CU Eksport&amp;Domestic'!X19,"NA"),1)</f>
        <v>74.2</v>
      </c>
      <c r="L36" s="344">
        <f>ROUND(IFERROR('Data CU Eksport&amp;Domestic'!Y19,"NA"),1)</f>
        <v>76.400000000000006</v>
      </c>
      <c r="M36" s="436" t="s">
        <v>111</v>
      </c>
      <c r="N36" s="341"/>
      <c r="O36" s="336"/>
      <c r="P36" s="451" t="s">
        <v>452</v>
      </c>
      <c r="Q36" s="344">
        <f>ROUND(IFERROR('Data CU Eksport&amp;Domestic'!Z19,"NA"),1)</f>
        <v>74.2</v>
      </c>
      <c r="R36" s="344">
        <f>ROUND(IFERROR('Data CU Eksport&amp;Domestic'!AA19,"NA"),1)</f>
        <v>73.599999999999994</v>
      </c>
      <c r="S36" s="344">
        <f>ROUND(IFERROR('Data CU Eksport&amp;Domestic'!AB19,"NA"),1)</f>
        <v>74.099999999999994</v>
      </c>
      <c r="T36" s="344">
        <f>ROUND(IFERROR('Data CU Eksport&amp;Domestic'!AC19,"NA"),1)</f>
        <v>74.8</v>
      </c>
      <c r="U36" s="434">
        <f>ROUND(IFERROR('Data CU Eksport&amp;Domestic'!AD19,"NA"),1)</f>
        <v>75.900000000000006</v>
      </c>
      <c r="V36" s="434">
        <f>ROUND(IFERROR('Data CU Eksport&amp;Domestic'!AE19,"NA"),1)</f>
        <v>76.5</v>
      </c>
      <c r="W36" s="434">
        <f>ROUND(IFERROR('Data CU Eksport&amp;Domestic'!AF19,"NA"),1)</f>
        <v>76</v>
      </c>
      <c r="X36" s="436" t="s">
        <v>111</v>
      </c>
      <c r="Y36" s="341"/>
      <c r="Z36" s="336"/>
      <c r="AA36" s="451" t="s">
        <v>452</v>
      </c>
      <c r="AB36" s="434">
        <f>ROUND(IFERROR('Data CU Eksport&amp;Domestic'!AG19,"NA"),1)</f>
        <v>76.2</v>
      </c>
      <c r="AC36" s="434">
        <f>ROUND(IFERROR('Data CU Eksport&amp;Domestic'!AH19,"NA"),1)</f>
        <v>75.7</v>
      </c>
      <c r="AD36" s="434">
        <f>ROUND(IFERROR('Data CU Eksport&amp;Domestic'!AI19,"NA"),1)</f>
        <v>75.900000000000006</v>
      </c>
      <c r="AE36" s="434">
        <f>ROUND(IFERROR('Data CU Eksport&amp;Domestic'!AJ19,"NA"),1)</f>
        <v>76.3</v>
      </c>
      <c r="AF36" s="434">
        <f>ROUND(IFERROR('Data CU Eksport&amp;Domestic'!AK19,"NA"),1)</f>
        <v>76.5</v>
      </c>
      <c r="AG36" s="434">
        <f>ROUND(IFERROR('Data CU Eksport&amp;Domestic'!AL19,"NA"),1)</f>
        <v>70.2</v>
      </c>
      <c r="AH36" s="434">
        <f>ROUND(IFERROR('Data CU Eksport&amp;Domestic'!AM19,"NA"),1)</f>
        <v>57.9</v>
      </c>
      <c r="AI36" s="434">
        <f>ROUND(IFERROR('Data CU Eksport&amp;Domestic'!AN19,"NA"),1)</f>
        <v>72</v>
      </c>
      <c r="AJ36" s="434">
        <f>ROUND(IFERROR('Data CU Eksport&amp;Domestic'!AO19,"NA"),1)</f>
        <v>72.7</v>
      </c>
      <c r="AK36" s="434">
        <f>ROUND(IFERROR('Data CU Eksport&amp;Domestic'!AP19,"NA"),1)</f>
        <v>74.5</v>
      </c>
      <c r="AL36" s="434">
        <f>ROUND(IFERROR('Data CU Eksport&amp;Domestic'!AQ19,"NA"),1)</f>
        <v>67.8</v>
      </c>
      <c r="AM36" s="434">
        <f>ROUND(IFERROR('Data CU Eksport&amp;Domestic'!AR19,"NA"),1)</f>
        <v>63.5</v>
      </c>
      <c r="AN36" s="434">
        <f>ROUND(IFERROR('Data CU Eksport&amp;Domestic'!AS19,"NA"),1)</f>
        <v>73.8</v>
      </c>
      <c r="AO36" s="434">
        <f>ROUND(IFERROR('Data CU Eksport&amp;Domestic'!AT19,"NA"),1)</f>
        <v>80.5</v>
      </c>
      <c r="AP36" s="434">
        <f>ROUND(IFERROR('Data CU Eksport&amp;Domestic'!AU19,"NA"),1)</f>
        <v>79.900000000000006</v>
      </c>
      <c r="AQ36" s="434">
        <f>ROUND(IFERROR('Data CU Eksport&amp;Domestic'!AV19,"NA"),1)</f>
        <v>81.400000000000006</v>
      </c>
      <c r="AR36" s="434">
        <f>ROUND(IFERROR('Data CU Eksport&amp;Domestic'!AW19,"NA"),1)</f>
        <v>79.5</v>
      </c>
      <c r="AS36" s="434">
        <f>ROUND(IFERROR('Data CU Eksport&amp;Domestic'!AX19,"NA"),1)</f>
        <v>80.900000000000006</v>
      </c>
      <c r="AT36" s="434">
        <f>ROUND(IFERROR('Data CU Eksport&amp;Domestic'!AY19,"NA"),1)</f>
        <v>80.099999999999994</v>
      </c>
      <c r="AV36" s="247"/>
      <c r="AY36" s="247"/>
      <c r="BA36" s="246"/>
    </row>
    <row r="37" spans="1:53" s="350" customFormat="1" ht="60" customHeight="1">
      <c r="A37" s="436"/>
      <c r="B37" s="341"/>
      <c r="C37" s="336"/>
      <c r="D37" s="452" t="s">
        <v>453</v>
      </c>
      <c r="E37" s="243"/>
      <c r="F37" s="243"/>
      <c r="G37" s="243"/>
      <c r="H37" s="243"/>
      <c r="I37" s="243"/>
      <c r="J37" s="243"/>
      <c r="K37" s="243"/>
      <c r="L37" s="243"/>
      <c r="M37" s="436"/>
      <c r="N37" s="341"/>
      <c r="O37" s="336"/>
      <c r="P37" s="452" t="s">
        <v>453</v>
      </c>
      <c r="Q37" s="243"/>
      <c r="R37" s="243"/>
      <c r="S37" s="243"/>
      <c r="T37" s="243"/>
      <c r="U37" s="442"/>
      <c r="V37" s="442"/>
      <c r="W37" s="442"/>
      <c r="X37" s="436"/>
      <c r="Y37" s="341"/>
      <c r="Z37" s="336"/>
      <c r="AA37" s="452" t="s">
        <v>453</v>
      </c>
      <c r="AB37" s="442"/>
      <c r="AC37" s="442"/>
      <c r="AD37" s="442"/>
      <c r="AE37" s="442"/>
      <c r="AF37" s="442"/>
      <c r="AG37" s="442"/>
      <c r="AH37" s="442"/>
      <c r="AI37" s="442"/>
      <c r="AJ37" s="442"/>
      <c r="AK37" s="442"/>
      <c r="AL37" s="442"/>
      <c r="AM37" s="442"/>
      <c r="AN37" s="442"/>
      <c r="AO37" s="442"/>
      <c r="AP37" s="442"/>
      <c r="AQ37" s="442"/>
      <c r="AR37" s="442"/>
      <c r="AS37" s="442"/>
      <c r="AT37" s="442"/>
      <c r="AV37" s="365"/>
      <c r="AY37" s="365"/>
      <c r="BA37" s="364"/>
    </row>
    <row r="38" spans="1:53" s="356" customFormat="1" ht="39.950000000000003" customHeight="1">
      <c r="A38" s="338"/>
      <c r="B38" s="445" t="s">
        <v>454</v>
      </c>
      <c r="C38" s="966" t="s">
        <v>475</v>
      </c>
      <c r="D38" s="353" t="s">
        <v>711</v>
      </c>
      <c r="E38" s="469">
        <f>ROUND(IFERROR('Data CU Eksport&amp;Domestic'!R20,"NA"),1)</f>
        <v>75.2</v>
      </c>
      <c r="F38" s="469">
        <f>ROUND(IFERROR('Data CU Eksport&amp;Domestic'!S20,"NA"),1)</f>
        <v>77.5</v>
      </c>
      <c r="G38" s="469">
        <f>ROUND(IFERROR('Data CU Eksport&amp;Domestic'!T20,"NA"),1)</f>
        <v>76.8</v>
      </c>
      <c r="H38" s="469">
        <f>ROUND(IFERROR('Data CU Eksport&amp;Domestic'!U20,"NA"),1)</f>
        <v>73.400000000000006</v>
      </c>
      <c r="I38" s="469">
        <f>ROUND(IFERROR('Data CU Eksport&amp;Domestic'!V20,"NA"),1)</f>
        <v>76.099999999999994</v>
      </c>
      <c r="J38" s="469">
        <f>ROUND(IFERROR('Data CU Eksport&amp;Domestic'!W20,"NA"),1)</f>
        <v>76.7</v>
      </c>
      <c r="K38" s="469">
        <f>ROUND(IFERROR('Data CU Eksport&amp;Domestic'!X20,"NA"),1)</f>
        <v>75.900000000000006</v>
      </c>
      <c r="L38" s="469">
        <f>ROUND(IFERROR('Data CU Eksport&amp;Domestic'!Y20,"NA"),1)</f>
        <v>75.8</v>
      </c>
      <c r="M38" s="338"/>
      <c r="N38" s="445" t="s">
        <v>454</v>
      </c>
      <c r="O38" s="966" t="s">
        <v>475</v>
      </c>
      <c r="P38" s="353" t="s">
        <v>711</v>
      </c>
      <c r="Q38" s="469">
        <f>ROUND(IFERROR('Data CU Eksport&amp;Domestic'!Z20,"NA"),1)</f>
        <v>76.599999999999994</v>
      </c>
      <c r="R38" s="469">
        <f>ROUND(IFERROR('Data CU Eksport&amp;Domestic'!AA20,"NA"),1)</f>
        <v>77.400000000000006</v>
      </c>
      <c r="S38" s="469">
        <f>ROUND(IFERROR('Data CU Eksport&amp;Domestic'!AB20,"NA"),1)</f>
        <v>76</v>
      </c>
      <c r="T38" s="469">
        <f>ROUND(IFERROR('Data CU Eksport&amp;Domestic'!AC20,"NA"),1)</f>
        <v>76</v>
      </c>
      <c r="U38" s="438">
        <f>ROUND(IFERROR('Data CU Eksport&amp;Domestic'!AD20,"NA"),1)</f>
        <v>75.599999999999994</v>
      </c>
      <c r="V38" s="438">
        <f>ROUND(IFERROR('Data CU Eksport&amp;Domestic'!AE20,"NA"),1)</f>
        <v>75.5</v>
      </c>
      <c r="W38" s="438">
        <f>ROUND(IFERROR('Data CU Eksport&amp;Domestic'!AF20,"NA"),1)</f>
        <v>73.900000000000006</v>
      </c>
      <c r="X38" s="338"/>
      <c r="Y38" s="445" t="s">
        <v>454</v>
      </c>
      <c r="Z38" s="966" t="s">
        <v>475</v>
      </c>
      <c r="AA38" s="353" t="s">
        <v>711</v>
      </c>
      <c r="AB38" s="438">
        <f>ROUND(IFERROR('Data CU Eksport&amp;Domestic'!AG20,"NA"),1)</f>
        <v>76.5</v>
      </c>
      <c r="AC38" s="438">
        <f>ROUND(IFERROR('Data CU Eksport&amp;Domestic'!AH20,"NA"),1)</f>
        <v>75.2</v>
      </c>
      <c r="AD38" s="438">
        <f>ROUND(IFERROR('Data CU Eksport&amp;Domestic'!AI20,"NA"),1)</f>
        <v>75.599999999999994</v>
      </c>
      <c r="AE38" s="438">
        <f>ROUND(IFERROR('Data CU Eksport&amp;Domestic'!AJ20,"NA"),1)</f>
        <v>75.099999999999994</v>
      </c>
      <c r="AF38" s="438">
        <f>ROUND(IFERROR('Data CU Eksport&amp;Domestic'!AK20,"NA"),1)</f>
        <v>74.2</v>
      </c>
      <c r="AG38" s="438">
        <f>ROUND(IFERROR('Data CU Eksport&amp;Domestic'!AL20,"NA"),1)</f>
        <v>73.8</v>
      </c>
      <c r="AH38" s="438">
        <f>ROUND(IFERROR('Data CU Eksport&amp;Domestic'!AM20,"NA"),1)</f>
        <v>73.400000000000006</v>
      </c>
      <c r="AI38" s="438">
        <f>ROUND(IFERROR('Data CU Eksport&amp;Domestic'!AN20,"NA"),1)</f>
        <v>76.8</v>
      </c>
      <c r="AJ38" s="438">
        <f>ROUND(IFERROR('Data CU Eksport&amp;Domestic'!AO20,"NA"),1)</f>
        <v>77.7</v>
      </c>
      <c r="AK38" s="438">
        <f>ROUND(IFERROR('Data CU Eksport&amp;Domestic'!AP20,"NA"),1)</f>
        <v>76.099999999999994</v>
      </c>
      <c r="AL38" s="438">
        <f>ROUND(IFERROR('Data CU Eksport&amp;Domestic'!AQ20,"NA"),1)</f>
        <v>76</v>
      </c>
      <c r="AM38" s="438">
        <f>ROUND(IFERROR('Data CU Eksport&amp;Domestic'!AR20,"NA"),1)</f>
        <v>75.3</v>
      </c>
      <c r="AN38" s="438">
        <f>ROUND(IFERROR('Data CU Eksport&amp;Domestic'!AS20,"NA"),1)</f>
        <v>73.5</v>
      </c>
      <c r="AO38" s="438">
        <f>ROUND(IFERROR('Data CU Eksport&amp;Domestic'!AT20,"NA"),1)</f>
        <v>79.099999999999994</v>
      </c>
      <c r="AP38" s="438">
        <f>ROUND(IFERROR('Data CU Eksport&amp;Domestic'!AU20,"NA"),1)</f>
        <v>78.8</v>
      </c>
      <c r="AQ38" s="438">
        <f>ROUND(IFERROR('Data CU Eksport&amp;Domestic'!AV20,"NA"),1)</f>
        <v>83.9</v>
      </c>
      <c r="AR38" s="438">
        <f>ROUND(IFERROR('Data CU Eksport&amp;Domestic'!AW20,"NA"),1)</f>
        <v>81.900000000000006</v>
      </c>
      <c r="AS38" s="438">
        <f>ROUND(IFERROR('Data CU Eksport&amp;Domestic'!AX20,"NA"),1)</f>
        <v>83.8</v>
      </c>
      <c r="AT38" s="438">
        <f>ROUND(IFERROR('Data CU Eksport&amp;Domestic'!AY20,"NA"),1)</f>
        <v>80.599999999999994</v>
      </c>
      <c r="AV38" s="246"/>
      <c r="AY38" s="246"/>
      <c r="BA38" s="246"/>
    </row>
    <row r="39" spans="1:53" s="362" customFormat="1" ht="60" customHeight="1">
      <c r="A39" s="338"/>
      <c r="B39" s="445"/>
      <c r="C39" s="966"/>
      <c r="D39" s="401" t="s">
        <v>712</v>
      </c>
      <c r="E39" s="459"/>
      <c r="F39" s="459"/>
      <c r="G39" s="459"/>
      <c r="H39" s="459"/>
      <c r="I39" s="459"/>
      <c r="J39" s="459"/>
      <c r="K39" s="459"/>
      <c r="L39" s="459"/>
      <c r="M39" s="338"/>
      <c r="N39" s="445"/>
      <c r="O39" s="966"/>
      <c r="P39" s="401" t="s">
        <v>712</v>
      </c>
      <c r="Q39" s="459"/>
      <c r="R39" s="459"/>
      <c r="S39" s="459"/>
      <c r="T39" s="459"/>
      <c r="U39" s="459"/>
      <c r="V39" s="459"/>
      <c r="W39" s="459"/>
      <c r="X39" s="338"/>
      <c r="Y39" s="445"/>
      <c r="Z39" s="966"/>
      <c r="AA39" s="401" t="s">
        <v>712</v>
      </c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59"/>
      <c r="AR39" s="459"/>
      <c r="AS39" s="459"/>
      <c r="AT39" s="459"/>
      <c r="AV39" s="364"/>
      <c r="AY39" s="364"/>
      <c r="BA39" s="364"/>
    </row>
    <row r="40" spans="1:53" s="356" customFormat="1" ht="48" customHeight="1">
      <c r="A40" s="339"/>
      <c r="B40" s="445" t="s">
        <v>455</v>
      </c>
      <c r="C40" s="334" t="s">
        <v>456</v>
      </c>
      <c r="D40" s="353" t="s">
        <v>7</v>
      </c>
      <c r="E40" s="354">
        <f>ROUND(IFERROR('Data CU Eksport&amp;Domestic'!R21,"NA"),1)</f>
        <v>74.2</v>
      </c>
      <c r="F40" s="354">
        <f>ROUND(IFERROR('Data CU Eksport&amp;Domestic'!S21,"NA"),1)</f>
        <v>77.3</v>
      </c>
      <c r="G40" s="354">
        <f>ROUND(IFERROR('Data CU Eksport&amp;Domestic'!T21,"NA"),1)</f>
        <v>73.3</v>
      </c>
      <c r="H40" s="354">
        <f>ROUND(IFERROR('Data CU Eksport&amp;Domestic'!U21,"NA"),1)</f>
        <v>76.8</v>
      </c>
      <c r="I40" s="354">
        <f>ROUND(IFERROR('Data CU Eksport&amp;Domestic'!V21,"NA"),1)</f>
        <v>74.3</v>
      </c>
      <c r="J40" s="354">
        <f>ROUND(IFERROR('Data CU Eksport&amp;Domestic'!W21,"NA"),1)</f>
        <v>81.5</v>
      </c>
      <c r="K40" s="354">
        <f>ROUND(IFERROR('Data CU Eksport&amp;Domestic'!X21,"NA"),1)</f>
        <v>75.5</v>
      </c>
      <c r="L40" s="354">
        <f>ROUND(IFERROR('Data CU Eksport&amp;Domestic'!Y21,"NA"),1)</f>
        <v>75.400000000000006</v>
      </c>
      <c r="M40" s="339"/>
      <c r="N40" s="445" t="s">
        <v>455</v>
      </c>
      <c r="O40" s="334" t="s">
        <v>456</v>
      </c>
      <c r="P40" s="353" t="s">
        <v>7</v>
      </c>
      <c r="Q40" s="354">
        <f>ROUND(IFERROR('Data CU Eksport&amp;Domestic'!Z21,"NA"),1)</f>
        <v>64.599999999999994</v>
      </c>
      <c r="R40" s="354">
        <f>ROUND(IFERROR('Data CU Eksport&amp;Domestic'!AA21,"NA"),1)</f>
        <v>69.2</v>
      </c>
      <c r="S40" s="354">
        <f>ROUND(IFERROR('Data CU Eksport&amp;Domestic'!AB21,"NA"),1)</f>
        <v>72.599999999999994</v>
      </c>
      <c r="T40" s="354">
        <f>ROUND(IFERROR('Data CU Eksport&amp;Domestic'!AC21,"NA"),1)</f>
        <v>62.7</v>
      </c>
      <c r="U40" s="438">
        <f>ROUND(IFERROR('Data CU Eksport&amp;Domestic'!AD21,"NA"),1)</f>
        <v>63.9</v>
      </c>
      <c r="V40" s="438">
        <f>ROUND(IFERROR('Data CU Eksport&amp;Domestic'!AE21,"NA"),1)</f>
        <v>73</v>
      </c>
      <c r="W40" s="438">
        <f>ROUND(IFERROR('Data CU Eksport&amp;Domestic'!AF21,"NA"),1)</f>
        <v>77</v>
      </c>
      <c r="X40" s="339"/>
      <c r="Y40" s="445" t="s">
        <v>455</v>
      </c>
      <c r="Z40" s="334" t="s">
        <v>456</v>
      </c>
      <c r="AA40" s="353" t="s">
        <v>7</v>
      </c>
      <c r="AB40" s="438">
        <f>ROUND(IFERROR('Data CU Eksport&amp;Domestic'!AG21,"NA"),1)</f>
        <v>73.5</v>
      </c>
      <c r="AC40" s="438">
        <f>ROUND(IFERROR('Data CU Eksport&amp;Domestic'!AH21,"NA"),1)</f>
        <v>67.599999999999994</v>
      </c>
      <c r="AD40" s="438">
        <f>ROUND(IFERROR('Data CU Eksport&amp;Domestic'!AI21,"NA"),1)</f>
        <v>70.099999999999994</v>
      </c>
      <c r="AE40" s="438">
        <f>ROUND(IFERROR('Data CU Eksport&amp;Domestic'!AJ21,"NA"),1)</f>
        <v>71.599999999999994</v>
      </c>
      <c r="AF40" s="438">
        <f>ROUND(IFERROR('Data CU Eksport&amp;Domestic'!AK21,"NA"),1)</f>
        <v>76.400000000000006</v>
      </c>
      <c r="AG40" s="438">
        <f>ROUND(IFERROR('Data CU Eksport&amp;Domestic'!AL21,"NA"),1)</f>
        <v>68</v>
      </c>
      <c r="AH40" s="438">
        <f>ROUND(IFERROR('Data CU Eksport&amp;Domestic'!AM21,"NA"),1)</f>
        <v>54.5</v>
      </c>
      <c r="AI40" s="438">
        <f>ROUND(IFERROR('Data CU Eksport&amp;Domestic'!AN21,"NA"),1)</f>
        <v>67.5</v>
      </c>
      <c r="AJ40" s="438">
        <f>ROUND(IFERROR('Data CU Eksport&amp;Domestic'!AO21,"NA"),1)</f>
        <v>71.2</v>
      </c>
      <c r="AK40" s="438">
        <f>ROUND(IFERROR('Data CU Eksport&amp;Domestic'!AP21,"NA"),1)</f>
        <v>66.900000000000006</v>
      </c>
      <c r="AL40" s="438">
        <f>ROUND(IFERROR('Data CU Eksport&amp;Domestic'!AQ21,"NA"),1)</f>
        <v>62.7</v>
      </c>
      <c r="AM40" s="438">
        <f>ROUND(IFERROR('Data CU Eksport&amp;Domestic'!AR21,"NA"),1)</f>
        <v>64.099999999999994</v>
      </c>
      <c r="AN40" s="438">
        <f>ROUND(IFERROR('Data CU Eksport&amp;Domestic'!AS21,"NA"),1)</f>
        <v>75.5</v>
      </c>
      <c r="AO40" s="438">
        <f>ROUND(IFERROR('Data CU Eksport&amp;Domestic'!AT21,"NA"),1)</f>
        <v>83.2</v>
      </c>
      <c r="AP40" s="438">
        <f>ROUND(IFERROR('Data CU Eksport&amp;Domestic'!AU21,"NA"),1)</f>
        <v>80.5</v>
      </c>
      <c r="AQ40" s="438">
        <f>ROUND(IFERROR('Data CU Eksport&amp;Domestic'!AV21,"NA"),1)</f>
        <v>81.8</v>
      </c>
      <c r="AR40" s="438">
        <f>ROUND(IFERROR('Data CU Eksport&amp;Domestic'!AW21,"NA"),1)</f>
        <v>80.7</v>
      </c>
      <c r="AS40" s="438">
        <f>ROUND(IFERROR('Data CU Eksport&amp;Domestic'!AX21,"NA"),1)</f>
        <v>77.900000000000006</v>
      </c>
      <c r="AT40" s="438">
        <f>ROUND(IFERROR('Data CU Eksport&amp;Domestic'!AY21,"NA"),1)</f>
        <v>80.099999999999994</v>
      </c>
      <c r="AU40" s="246"/>
      <c r="AV40" s="247"/>
      <c r="AX40" s="246"/>
      <c r="AY40" s="247"/>
      <c r="AZ40" s="246"/>
      <c r="BA40" s="254"/>
    </row>
    <row r="41" spans="1:53" s="362" customFormat="1" ht="60" customHeight="1">
      <c r="A41" s="339"/>
      <c r="B41" s="445"/>
      <c r="C41" s="334"/>
      <c r="D41" s="454" t="s">
        <v>8</v>
      </c>
      <c r="E41" s="243"/>
      <c r="F41" s="243"/>
      <c r="G41" s="243"/>
      <c r="H41" s="243"/>
      <c r="I41" s="243"/>
      <c r="J41" s="243"/>
      <c r="K41" s="243"/>
      <c r="L41" s="243"/>
      <c r="M41" s="339"/>
      <c r="N41" s="445"/>
      <c r="O41" s="334"/>
      <c r="P41" s="454" t="s">
        <v>8</v>
      </c>
      <c r="Q41" s="243"/>
      <c r="R41" s="243"/>
      <c r="S41" s="243"/>
      <c r="T41" s="243"/>
      <c r="U41" s="243"/>
      <c r="V41" s="243"/>
      <c r="W41" s="243"/>
      <c r="X41" s="339"/>
      <c r="Y41" s="445"/>
      <c r="Z41" s="334"/>
      <c r="AA41" s="454" t="s">
        <v>8</v>
      </c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364"/>
      <c r="AV41" s="365"/>
      <c r="AX41" s="364"/>
      <c r="AY41" s="365"/>
      <c r="AZ41" s="364"/>
      <c r="BA41" s="405"/>
    </row>
    <row r="42" spans="1:53" s="356" customFormat="1" ht="48" customHeight="1">
      <c r="A42" s="338"/>
      <c r="B42" s="445" t="s">
        <v>457</v>
      </c>
      <c r="C42" s="333" t="s">
        <v>458</v>
      </c>
      <c r="D42" s="353" t="s">
        <v>9</v>
      </c>
      <c r="E42" s="354">
        <f>ROUND(IFERROR('Data CU Eksport&amp;Domestic'!R22,"NA"),1)</f>
        <v>66.599999999999994</v>
      </c>
      <c r="F42" s="354">
        <f>ROUND(IFERROR('Data CU Eksport&amp;Domestic'!S22,"NA"),1)</f>
        <v>74.2</v>
      </c>
      <c r="G42" s="354">
        <f>ROUND(IFERROR('Data CU Eksport&amp;Domestic'!T22,"NA"),1)</f>
        <v>77.2</v>
      </c>
      <c r="H42" s="354">
        <f>ROUND(IFERROR('Data CU Eksport&amp;Domestic'!U22,"NA"),1)</f>
        <v>75.099999999999994</v>
      </c>
      <c r="I42" s="354">
        <f>ROUND(IFERROR('Data CU Eksport&amp;Domestic'!V22,"NA"),1)</f>
        <v>67.8</v>
      </c>
      <c r="J42" s="354">
        <f>ROUND(IFERROR('Data CU Eksport&amp;Domestic'!W22,"NA"),1)</f>
        <v>86.6</v>
      </c>
      <c r="K42" s="354">
        <f>ROUND(IFERROR('Data CU Eksport&amp;Domestic'!X22,"NA"),1)</f>
        <v>71.099999999999994</v>
      </c>
      <c r="L42" s="354">
        <f>ROUND(IFERROR('Data CU Eksport&amp;Domestic'!Y22,"NA"),1)</f>
        <v>68.3</v>
      </c>
      <c r="M42" s="338"/>
      <c r="N42" s="445" t="s">
        <v>457</v>
      </c>
      <c r="O42" s="333" t="s">
        <v>458</v>
      </c>
      <c r="P42" s="353" t="s">
        <v>9</v>
      </c>
      <c r="Q42" s="354">
        <f>ROUND(IFERROR('Data CU Eksport&amp;Domestic'!Z22,"NA"),1)</f>
        <v>80</v>
      </c>
      <c r="R42" s="354">
        <f>ROUND(IFERROR('Data CU Eksport&amp;Domestic'!AA22,"NA"),1)</f>
        <v>78.5</v>
      </c>
      <c r="S42" s="354">
        <f>ROUND(IFERROR('Data CU Eksport&amp;Domestic'!AB22,"NA"),1)</f>
        <v>77.2</v>
      </c>
      <c r="T42" s="354">
        <f>ROUND(IFERROR('Data CU Eksport&amp;Domestic'!AC22,"NA"),1)</f>
        <v>56.2</v>
      </c>
      <c r="U42" s="438">
        <f>ROUND(IFERROR('Data CU Eksport&amp;Domestic'!AD22,"NA"),1)</f>
        <v>62.4</v>
      </c>
      <c r="V42" s="438">
        <f>ROUND(IFERROR('Data CU Eksport&amp;Domestic'!AE22,"NA"),1)</f>
        <v>66.3</v>
      </c>
      <c r="W42" s="438">
        <f>ROUND(IFERROR('Data CU Eksport&amp;Domestic'!AF22,"NA"),1)</f>
        <v>66.599999999999994</v>
      </c>
      <c r="X42" s="338"/>
      <c r="Y42" s="445" t="s">
        <v>457</v>
      </c>
      <c r="Z42" s="333" t="s">
        <v>458</v>
      </c>
      <c r="AA42" s="353" t="s">
        <v>9</v>
      </c>
      <c r="AB42" s="438">
        <f>ROUND(IFERROR('Data CU Eksport&amp;Domestic'!AG22,"NA"),1)</f>
        <v>66</v>
      </c>
      <c r="AC42" s="438">
        <f>ROUND(IFERROR('Data CU Eksport&amp;Domestic'!AH22,"NA"),1)</f>
        <v>78.099999999999994</v>
      </c>
      <c r="AD42" s="438">
        <f>ROUND(IFERROR('Data CU Eksport&amp;Domestic'!AI22,"NA"),1)</f>
        <v>77.400000000000006</v>
      </c>
      <c r="AE42" s="438">
        <f>ROUND(IFERROR('Data CU Eksport&amp;Domestic'!AJ22,"NA"),1)</f>
        <v>77.2</v>
      </c>
      <c r="AF42" s="438">
        <f>ROUND(IFERROR('Data CU Eksport&amp;Domestic'!AK22,"NA"),1)</f>
        <v>74.8</v>
      </c>
      <c r="AG42" s="438">
        <f>ROUND(IFERROR('Data CU Eksport&amp;Domestic'!AL22,"NA"),1)</f>
        <v>66.8</v>
      </c>
      <c r="AH42" s="438">
        <f>ROUND(IFERROR('Data CU Eksport&amp;Domestic'!AM22,"NA"),1)</f>
        <v>47.9</v>
      </c>
      <c r="AI42" s="438">
        <f>ROUND(IFERROR('Data CU Eksport&amp;Domestic'!AN22,"NA"),1)</f>
        <v>70.400000000000006</v>
      </c>
      <c r="AJ42" s="438">
        <f>ROUND(IFERROR('Data CU Eksport&amp;Domestic'!AO22,"NA"),1)</f>
        <v>53.6</v>
      </c>
      <c r="AK42" s="438">
        <f>ROUND(IFERROR('Data CU Eksport&amp;Domestic'!AP22,"NA"),1)</f>
        <v>80.3</v>
      </c>
      <c r="AL42" s="438">
        <f>ROUND(IFERROR('Data CU Eksport&amp;Domestic'!AQ22,"NA"),1)</f>
        <v>55.1</v>
      </c>
      <c r="AM42" s="438">
        <f>ROUND(IFERROR('Data CU Eksport&amp;Domestic'!AR22,"NA"),1)</f>
        <v>32.1</v>
      </c>
      <c r="AN42" s="438">
        <f>ROUND(IFERROR('Data CU Eksport&amp;Domestic'!AS22,"NA"),1)</f>
        <v>77.900000000000006</v>
      </c>
      <c r="AO42" s="438">
        <f>ROUND(IFERROR('Data CU Eksport&amp;Domestic'!AT22,"NA"),1)</f>
        <v>98.2</v>
      </c>
      <c r="AP42" s="438">
        <f>ROUND(IFERROR('Data CU Eksport&amp;Domestic'!AU22,"NA"),1)</f>
        <v>91.7</v>
      </c>
      <c r="AQ42" s="438">
        <f>ROUND(IFERROR('Data CU Eksport&amp;Domestic'!AV22,"NA"),1)</f>
        <v>68.8</v>
      </c>
      <c r="AR42" s="438">
        <f>ROUND(IFERROR('Data CU Eksport&amp;Domestic'!AW22,"NA"),1)</f>
        <v>77.8</v>
      </c>
      <c r="AS42" s="438">
        <f>ROUND(IFERROR('Data CU Eksport&amp;Domestic'!AX22,"NA"),1)</f>
        <v>93.6</v>
      </c>
      <c r="AT42" s="438">
        <f>ROUND(IFERROR('Data CU Eksport&amp;Domestic'!AY22,"NA"),1)</f>
        <v>89.2</v>
      </c>
      <c r="AU42" s="246"/>
      <c r="AV42" s="247"/>
      <c r="AX42" s="398"/>
      <c r="AY42" s="247"/>
      <c r="AZ42" s="398"/>
      <c r="BA42" s="246"/>
    </row>
    <row r="43" spans="1:53" s="362" customFormat="1" ht="60" customHeight="1">
      <c r="A43" s="338"/>
      <c r="B43" s="445"/>
      <c r="C43" s="333"/>
      <c r="D43" s="454" t="s">
        <v>10</v>
      </c>
      <c r="E43" s="243"/>
      <c r="F43" s="243"/>
      <c r="G43" s="243"/>
      <c r="H43" s="243"/>
      <c r="I43" s="243"/>
      <c r="J43" s="243"/>
      <c r="K43" s="243"/>
      <c r="L43" s="243"/>
      <c r="M43" s="338"/>
      <c r="N43" s="445"/>
      <c r="O43" s="333"/>
      <c r="P43" s="454" t="s">
        <v>10</v>
      </c>
      <c r="Q43" s="243"/>
      <c r="R43" s="243"/>
      <c r="S43" s="243"/>
      <c r="T43" s="243"/>
      <c r="U43" s="243"/>
      <c r="V43" s="243"/>
      <c r="W43" s="243"/>
      <c r="X43" s="338"/>
      <c r="Y43" s="445"/>
      <c r="Z43" s="333"/>
      <c r="AA43" s="454" t="s">
        <v>10</v>
      </c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364"/>
      <c r="AV43" s="365"/>
      <c r="AX43" s="406"/>
      <c r="AY43" s="365"/>
      <c r="AZ43" s="406"/>
      <c r="BA43" s="364"/>
    </row>
    <row r="44" spans="1:53" s="352" customFormat="1" ht="48" customHeight="1">
      <c r="A44" s="338"/>
      <c r="B44" s="445" t="s">
        <v>459</v>
      </c>
      <c r="C44" s="333" t="s">
        <v>460</v>
      </c>
      <c r="D44" s="353" t="s">
        <v>220</v>
      </c>
      <c r="E44" s="354">
        <f>ROUND(IFERROR('Data CU Eksport&amp;Domestic'!R23,"NA"),1)</f>
        <v>82.1</v>
      </c>
      <c r="F44" s="354">
        <f>ROUND(IFERROR('Data CU Eksport&amp;Domestic'!S23,"NA"),1)</f>
        <v>82</v>
      </c>
      <c r="G44" s="354">
        <f>ROUND(IFERROR('Data CU Eksport&amp;Domestic'!T23,"NA"),1)</f>
        <v>82.4</v>
      </c>
      <c r="H44" s="354">
        <f>ROUND(IFERROR('Data CU Eksport&amp;Domestic'!U23,"NA"),1)</f>
        <v>82.1</v>
      </c>
      <c r="I44" s="354">
        <f>ROUND(IFERROR('Data CU Eksport&amp;Domestic'!V23,"NA"),1)</f>
        <v>82.8</v>
      </c>
      <c r="J44" s="354">
        <f>ROUND(IFERROR('Data CU Eksport&amp;Domestic'!W23,"NA"),1)</f>
        <v>83.4</v>
      </c>
      <c r="K44" s="354">
        <f>ROUND(IFERROR('Data CU Eksport&amp;Domestic'!X23,"NA"),1)</f>
        <v>82.8</v>
      </c>
      <c r="L44" s="354">
        <f>ROUND(IFERROR('Data CU Eksport&amp;Domestic'!Y23,"NA"),1)</f>
        <v>83.8</v>
      </c>
      <c r="M44" s="338"/>
      <c r="N44" s="445" t="s">
        <v>459</v>
      </c>
      <c r="O44" s="333" t="s">
        <v>460</v>
      </c>
      <c r="P44" s="353" t="s">
        <v>220</v>
      </c>
      <c r="Q44" s="354">
        <f>ROUND(IFERROR('Data CU Eksport&amp;Domestic'!Z23,"NA"),1)</f>
        <v>83.7</v>
      </c>
      <c r="R44" s="354">
        <f>ROUND(IFERROR('Data CU Eksport&amp;Domestic'!AA23,"NA"),1)</f>
        <v>81.3</v>
      </c>
      <c r="S44" s="354">
        <f>ROUND(IFERROR('Data CU Eksport&amp;Domestic'!AB23,"NA"),1)</f>
        <v>79.7</v>
      </c>
      <c r="T44" s="354">
        <f>ROUND(IFERROR('Data CU Eksport&amp;Domestic'!AC23,"NA"),1)</f>
        <v>79.3</v>
      </c>
      <c r="U44" s="438">
        <f>ROUND(IFERROR('Data CU Eksport&amp;Domestic'!AD23,"NA"),1)</f>
        <v>80.599999999999994</v>
      </c>
      <c r="V44" s="438">
        <f>ROUND(IFERROR('Data CU Eksport&amp;Domestic'!AE23,"NA"),1)</f>
        <v>83.9</v>
      </c>
      <c r="W44" s="438">
        <f>ROUND(IFERROR('Data CU Eksport&amp;Domestic'!AF23,"NA"),1)</f>
        <v>83.5</v>
      </c>
      <c r="X44" s="338"/>
      <c r="Y44" s="445" t="s">
        <v>459</v>
      </c>
      <c r="Z44" s="333" t="s">
        <v>460</v>
      </c>
      <c r="AA44" s="353" t="s">
        <v>220</v>
      </c>
      <c r="AB44" s="438">
        <f>ROUND(IFERROR('Data CU Eksport&amp;Domestic'!AG23,"NA"),1)</f>
        <v>79.400000000000006</v>
      </c>
      <c r="AC44" s="438">
        <f>ROUND(IFERROR('Data CU Eksport&amp;Domestic'!AH23,"NA"),1)</f>
        <v>75.900000000000006</v>
      </c>
      <c r="AD44" s="438">
        <f>ROUND(IFERROR('Data CU Eksport&amp;Domestic'!AI23,"NA"),1)</f>
        <v>79.2</v>
      </c>
      <c r="AE44" s="438">
        <f>ROUND(IFERROR('Data CU Eksport&amp;Domestic'!AJ23,"NA"),1)</f>
        <v>79.8</v>
      </c>
      <c r="AF44" s="438">
        <f>ROUND(IFERROR('Data CU Eksport&amp;Domestic'!AK23,"NA"),1)</f>
        <v>82.1</v>
      </c>
      <c r="AG44" s="438">
        <f>ROUND(IFERROR('Data CU Eksport&amp;Domestic'!AL23,"NA"),1)</f>
        <v>72.400000000000006</v>
      </c>
      <c r="AH44" s="438">
        <f>ROUND(IFERROR('Data CU Eksport&amp;Domestic'!AM23,"NA"),1)</f>
        <v>61.5</v>
      </c>
      <c r="AI44" s="438">
        <f>ROUND(IFERROR('Data CU Eksport&amp;Domestic'!AN23,"NA"),1)</f>
        <v>72.8</v>
      </c>
      <c r="AJ44" s="438">
        <f>ROUND(IFERROR('Data CU Eksport&amp;Domestic'!AO23,"NA"),1)</f>
        <v>75.7</v>
      </c>
      <c r="AK44" s="438">
        <f>ROUND(IFERROR('Data CU Eksport&amp;Domestic'!AP23,"NA"),1)</f>
        <v>73.2</v>
      </c>
      <c r="AL44" s="438">
        <f>ROUND(IFERROR('Data CU Eksport&amp;Domestic'!AQ23,"NA"),1)</f>
        <v>71.400000000000006</v>
      </c>
      <c r="AM44" s="438">
        <f>ROUND(IFERROR('Data CU Eksport&amp;Domestic'!AR23,"NA"),1)</f>
        <v>66.900000000000006</v>
      </c>
      <c r="AN44" s="438">
        <f>ROUND(IFERROR('Data CU Eksport&amp;Domestic'!AS23,"NA"),1)</f>
        <v>73.400000000000006</v>
      </c>
      <c r="AO44" s="438">
        <f>ROUND(IFERROR('Data CU Eksport&amp;Domestic'!AT23,"NA"),1)</f>
        <v>87.7</v>
      </c>
      <c r="AP44" s="438">
        <f>ROUND(IFERROR('Data CU Eksport&amp;Domestic'!AU23,"NA"),1)</f>
        <v>86.9</v>
      </c>
      <c r="AQ44" s="438">
        <f>ROUND(IFERROR('Data CU Eksport&amp;Domestic'!AV23,"NA"),1)</f>
        <v>92.4</v>
      </c>
      <c r="AR44" s="438">
        <f>ROUND(IFERROR('Data CU Eksport&amp;Domestic'!AW23,"NA"),1)</f>
        <v>92.8</v>
      </c>
      <c r="AS44" s="438">
        <f>ROUND(IFERROR('Data CU Eksport&amp;Domestic'!AX23,"NA"),1)</f>
        <v>86.1</v>
      </c>
      <c r="AT44" s="438">
        <f>ROUND(IFERROR('Data CU Eksport&amp;Domestic'!AY23,"NA"),1)</f>
        <v>84.2</v>
      </c>
      <c r="AU44" s="246"/>
      <c r="AV44" s="247"/>
      <c r="AX44" s="398"/>
      <c r="AY44" s="247"/>
      <c r="AZ44" s="398"/>
      <c r="BA44" s="251"/>
    </row>
    <row r="45" spans="1:53" s="350" customFormat="1" ht="60" customHeight="1">
      <c r="A45" s="338"/>
      <c r="B45" s="445"/>
      <c r="C45" s="333"/>
      <c r="D45" s="454" t="s">
        <v>17</v>
      </c>
      <c r="E45" s="243"/>
      <c r="F45" s="243"/>
      <c r="G45" s="243"/>
      <c r="H45" s="243"/>
      <c r="I45" s="243"/>
      <c r="J45" s="243"/>
      <c r="K45" s="243"/>
      <c r="L45" s="243"/>
      <c r="M45" s="338"/>
      <c r="N45" s="445"/>
      <c r="O45" s="333"/>
      <c r="P45" s="454" t="s">
        <v>17</v>
      </c>
      <c r="Q45" s="243"/>
      <c r="R45" s="243"/>
      <c r="S45" s="243"/>
      <c r="T45" s="243"/>
      <c r="U45" s="243"/>
      <c r="V45" s="243"/>
      <c r="W45" s="243"/>
      <c r="X45" s="338"/>
      <c r="Y45" s="445"/>
      <c r="Z45" s="333"/>
      <c r="AA45" s="454" t="s">
        <v>17</v>
      </c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364"/>
      <c r="AV45" s="365"/>
      <c r="AX45" s="406"/>
      <c r="AY45" s="365"/>
      <c r="AZ45" s="406"/>
      <c r="BA45" s="369"/>
    </row>
    <row r="46" spans="1:53" s="356" customFormat="1" ht="48" customHeight="1">
      <c r="A46" s="338"/>
      <c r="B46" s="445" t="s">
        <v>461</v>
      </c>
      <c r="C46" s="333" t="s">
        <v>462</v>
      </c>
      <c r="D46" s="353" t="s">
        <v>21</v>
      </c>
      <c r="E46" s="354">
        <f>ROUND(IFERROR('Data CU Eksport&amp;Domestic'!R24,"NA"),1)</f>
        <v>77.2</v>
      </c>
      <c r="F46" s="354">
        <f>ROUND(IFERROR('Data CU Eksport&amp;Domestic'!S24,"NA"),1)</f>
        <v>78.099999999999994</v>
      </c>
      <c r="G46" s="354">
        <f>ROUND(IFERROR('Data CU Eksport&amp;Domestic'!T24,"NA"),1)</f>
        <v>76.099999999999994</v>
      </c>
      <c r="H46" s="354">
        <f>ROUND(IFERROR('Data CU Eksport&amp;Domestic'!U24,"NA"),1)</f>
        <v>77.8</v>
      </c>
      <c r="I46" s="354">
        <f>ROUND(IFERROR('Data CU Eksport&amp;Domestic'!V24,"NA"),1)</f>
        <v>78.2</v>
      </c>
      <c r="J46" s="354">
        <f>ROUND(IFERROR('Data CU Eksport&amp;Domestic'!W24,"NA"),1)</f>
        <v>80.8</v>
      </c>
      <c r="K46" s="354">
        <f>ROUND(IFERROR('Data CU Eksport&amp;Domestic'!X24,"NA"),1)</f>
        <v>80.400000000000006</v>
      </c>
      <c r="L46" s="354">
        <f>ROUND(IFERROR('Data CU Eksport&amp;Domestic'!Y24,"NA"),1)</f>
        <v>80.2</v>
      </c>
      <c r="M46" s="338"/>
      <c r="N46" s="445" t="s">
        <v>461</v>
      </c>
      <c r="O46" s="333" t="s">
        <v>462</v>
      </c>
      <c r="P46" s="353" t="s">
        <v>21</v>
      </c>
      <c r="Q46" s="354">
        <f>ROUND(IFERROR('Data CU Eksport&amp;Domestic'!Z24,"NA"),1)</f>
        <v>77.7</v>
      </c>
      <c r="R46" s="354">
        <f>ROUND(IFERROR('Data CU Eksport&amp;Domestic'!AA24,"NA"),1)</f>
        <v>78.099999999999994</v>
      </c>
      <c r="S46" s="354">
        <f>ROUND(IFERROR('Data CU Eksport&amp;Domestic'!AB24,"NA"),1)</f>
        <v>78.099999999999994</v>
      </c>
      <c r="T46" s="354">
        <f>ROUND(IFERROR('Data CU Eksport&amp;Domestic'!AC24,"NA"),1)</f>
        <v>78.8</v>
      </c>
      <c r="U46" s="438">
        <f>ROUND(IFERROR('Data CU Eksport&amp;Domestic'!AD24,"NA"),1)</f>
        <v>81.2</v>
      </c>
      <c r="V46" s="438">
        <f>ROUND(IFERROR('Data CU Eksport&amp;Domestic'!AE24,"NA"),1)</f>
        <v>80.7</v>
      </c>
      <c r="W46" s="438">
        <f>ROUND(IFERROR('Data CU Eksport&amp;Domestic'!AF24,"NA"),1)</f>
        <v>81.2</v>
      </c>
      <c r="X46" s="338"/>
      <c r="Y46" s="445" t="s">
        <v>461</v>
      </c>
      <c r="Z46" s="333" t="s">
        <v>462</v>
      </c>
      <c r="AA46" s="353" t="s">
        <v>21</v>
      </c>
      <c r="AB46" s="438">
        <f>ROUND(IFERROR('Data CU Eksport&amp;Domestic'!AG24,"NA"),1)</f>
        <v>80.7</v>
      </c>
      <c r="AC46" s="438">
        <f>ROUND(IFERROR('Data CU Eksport&amp;Domestic'!AH24,"NA"),1)</f>
        <v>78.2</v>
      </c>
      <c r="AD46" s="438">
        <f>ROUND(IFERROR('Data CU Eksport&amp;Domestic'!AI24,"NA"),1)</f>
        <v>79.099999999999994</v>
      </c>
      <c r="AE46" s="438">
        <f>ROUND(IFERROR('Data CU Eksport&amp;Domestic'!AJ24,"NA"),1)</f>
        <v>78.7</v>
      </c>
      <c r="AF46" s="438">
        <f>ROUND(IFERROR('Data CU Eksport&amp;Domestic'!AK24,"NA"),1)</f>
        <v>80.2</v>
      </c>
      <c r="AG46" s="438">
        <f>ROUND(IFERROR('Data CU Eksport&amp;Domestic'!AL24,"NA"),1)</f>
        <v>74.400000000000006</v>
      </c>
      <c r="AH46" s="438">
        <f>ROUND(IFERROR('Data CU Eksport&amp;Domestic'!AM24,"NA"),1)</f>
        <v>68.400000000000006</v>
      </c>
      <c r="AI46" s="438">
        <f>ROUND(IFERROR('Data CU Eksport&amp;Domestic'!AN24,"NA"),1)</f>
        <v>75.7</v>
      </c>
      <c r="AJ46" s="438">
        <f>ROUND(IFERROR('Data CU Eksport&amp;Domestic'!AO24,"NA"),1)</f>
        <v>77.099999999999994</v>
      </c>
      <c r="AK46" s="438">
        <f>ROUND(IFERROR('Data CU Eksport&amp;Domestic'!AP24,"NA"),1)</f>
        <v>77.599999999999994</v>
      </c>
      <c r="AL46" s="438">
        <f>ROUND(IFERROR('Data CU Eksport&amp;Domestic'!AQ24,"NA"),1)</f>
        <v>75.3</v>
      </c>
      <c r="AM46" s="438">
        <f>ROUND(IFERROR('Data CU Eksport&amp;Domestic'!AR24,"NA"),1)</f>
        <v>70.400000000000006</v>
      </c>
      <c r="AN46" s="438">
        <f>ROUND(IFERROR('Data CU Eksport&amp;Domestic'!AS24,"NA"),1)</f>
        <v>73.3</v>
      </c>
      <c r="AO46" s="438">
        <f>ROUND(IFERROR('Data CU Eksport&amp;Domestic'!AT24,"NA"),1)</f>
        <v>82.7</v>
      </c>
      <c r="AP46" s="438">
        <f>ROUND(IFERROR('Data CU Eksport&amp;Domestic'!AU24,"NA"),1)</f>
        <v>79.3</v>
      </c>
      <c r="AQ46" s="438">
        <f>ROUND(IFERROR('Data CU Eksport&amp;Domestic'!AV24,"NA"),1)</f>
        <v>78.400000000000006</v>
      </c>
      <c r="AR46" s="438">
        <f>ROUND(IFERROR('Data CU Eksport&amp;Domestic'!AW24,"NA"),1)</f>
        <v>76.599999999999994</v>
      </c>
      <c r="AS46" s="438">
        <f>ROUND(IFERROR('Data CU Eksport&amp;Domestic'!AX24,"NA"),1)</f>
        <v>77.3</v>
      </c>
      <c r="AT46" s="438">
        <f>ROUND(IFERROR('Data CU Eksport&amp;Domestic'!AY24,"NA"),1)</f>
        <v>76.400000000000006</v>
      </c>
      <c r="AU46" s="399"/>
      <c r="AV46" s="247"/>
      <c r="AX46" s="252"/>
      <c r="AY46" s="247"/>
      <c r="AZ46" s="252"/>
      <c r="BA46" s="246"/>
    </row>
    <row r="47" spans="1:53" s="362" customFormat="1" ht="60" customHeight="1">
      <c r="A47" s="338"/>
      <c r="B47" s="445"/>
      <c r="C47" s="333"/>
      <c r="D47" s="454" t="s">
        <v>93</v>
      </c>
      <c r="E47" s="243"/>
      <c r="F47" s="243"/>
      <c r="G47" s="243"/>
      <c r="H47" s="243"/>
      <c r="I47" s="243"/>
      <c r="J47" s="243"/>
      <c r="K47" s="243"/>
      <c r="L47" s="243"/>
      <c r="M47" s="338"/>
      <c r="N47" s="445"/>
      <c r="O47" s="333"/>
      <c r="P47" s="454" t="s">
        <v>93</v>
      </c>
      <c r="Q47" s="243"/>
      <c r="R47" s="243"/>
      <c r="S47" s="243"/>
      <c r="T47" s="243"/>
      <c r="U47" s="243"/>
      <c r="V47" s="243"/>
      <c r="W47" s="243"/>
      <c r="X47" s="338"/>
      <c r="Y47" s="445"/>
      <c r="Z47" s="333"/>
      <c r="AA47" s="454" t="s">
        <v>93</v>
      </c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407"/>
      <c r="AV47" s="365"/>
      <c r="AX47" s="372"/>
      <c r="AY47" s="365"/>
      <c r="AZ47" s="372"/>
      <c r="BA47" s="364"/>
    </row>
    <row r="48" spans="1:53" s="356" customFormat="1" ht="48" customHeight="1">
      <c r="A48" s="339"/>
      <c r="B48" s="445" t="s">
        <v>463</v>
      </c>
      <c r="C48" s="334" t="s">
        <v>464</v>
      </c>
      <c r="D48" s="353" t="s">
        <v>22</v>
      </c>
      <c r="E48" s="354">
        <f>ROUND(IFERROR('Data CU Eksport&amp;Domestic'!R25,"NA"),1)</f>
        <v>78.900000000000006</v>
      </c>
      <c r="F48" s="354">
        <f>ROUND(IFERROR('Data CU Eksport&amp;Domestic'!S25,"NA"),1)</f>
        <v>78.900000000000006</v>
      </c>
      <c r="G48" s="354">
        <f>ROUND(IFERROR('Data CU Eksport&amp;Domestic'!T25,"NA"),1)</f>
        <v>76.599999999999994</v>
      </c>
      <c r="H48" s="354">
        <f>ROUND(IFERROR('Data CU Eksport&amp;Domestic'!U25,"NA"),1)</f>
        <v>78.3</v>
      </c>
      <c r="I48" s="354">
        <f>ROUND(IFERROR('Data CU Eksport&amp;Domestic'!V25,"NA"),1)</f>
        <v>75.099999999999994</v>
      </c>
      <c r="J48" s="354">
        <f>ROUND(IFERROR('Data CU Eksport&amp;Domestic'!W25,"NA"),1)</f>
        <v>75.400000000000006</v>
      </c>
      <c r="K48" s="354">
        <f>ROUND(IFERROR('Data CU Eksport&amp;Domestic'!X25,"NA"),1)</f>
        <v>77.900000000000006</v>
      </c>
      <c r="L48" s="354">
        <f>ROUND(IFERROR('Data CU Eksport&amp;Domestic'!Y25,"NA"),1)</f>
        <v>78.2</v>
      </c>
      <c r="M48" s="339"/>
      <c r="N48" s="445" t="s">
        <v>463</v>
      </c>
      <c r="O48" s="334" t="s">
        <v>464</v>
      </c>
      <c r="P48" s="353" t="s">
        <v>22</v>
      </c>
      <c r="Q48" s="354">
        <f>ROUND(IFERROR('Data CU Eksport&amp;Domestic'!Z25,"NA"),1)</f>
        <v>74.599999999999994</v>
      </c>
      <c r="R48" s="354">
        <f>ROUND(IFERROR('Data CU Eksport&amp;Domestic'!AA25,"NA"),1)</f>
        <v>79</v>
      </c>
      <c r="S48" s="354">
        <f>ROUND(IFERROR('Data CU Eksport&amp;Domestic'!AB25,"NA"),1)</f>
        <v>79.099999999999994</v>
      </c>
      <c r="T48" s="354">
        <f>ROUND(IFERROR('Data CU Eksport&amp;Domestic'!AC25,"NA"),1)</f>
        <v>75.400000000000006</v>
      </c>
      <c r="U48" s="438">
        <f>ROUND(IFERROR('Data CU Eksport&amp;Domestic'!AD25,"NA"),1)</f>
        <v>74.900000000000006</v>
      </c>
      <c r="V48" s="438">
        <f>ROUND(IFERROR('Data CU Eksport&amp;Domestic'!AE25,"NA"),1)</f>
        <v>79.2</v>
      </c>
      <c r="W48" s="438">
        <f>ROUND(IFERROR('Data CU Eksport&amp;Domestic'!AF25,"NA"),1)</f>
        <v>78.7</v>
      </c>
      <c r="X48" s="339"/>
      <c r="Y48" s="445" t="s">
        <v>463</v>
      </c>
      <c r="Z48" s="334" t="s">
        <v>464</v>
      </c>
      <c r="AA48" s="353" t="s">
        <v>22</v>
      </c>
      <c r="AB48" s="438">
        <f>ROUND(IFERROR('Data CU Eksport&amp;Domestic'!AG25,"NA"),1)</f>
        <v>72.8</v>
      </c>
      <c r="AC48" s="438">
        <f>ROUND(IFERROR('Data CU Eksport&amp;Domestic'!AH25,"NA"),1)</f>
        <v>75.5</v>
      </c>
      <c r="AD48" s="438">
        <f>ROUND(IFERROR('Data CU Eksport&amp;Domestic'!AI25,"NA"),1)</f>
        <v>78.599999999999994</v>
      </c>
      <c r="AE48" s="438">
        <f>ROUND(IFERROR('Data CU Eksport&amp;Domestic'!AJ25,"NA"),1)</f>
        <v>78.2</v>
      </c>
      <c r="AF48" s="438">
        <f>ROUND(IFERROR('Data CU Eksport&amp;Domestic'!AK25,"NA"),1)</f>
        <v>75.900000000000006</v>
      </c>
      <c r="AG48" s="438">
        <f>ROUND(IFERROR('Data CU Eksport&amp;Domestic'!AL25,"NA"),1)</f>
        <v>73.8</v>
      </c>
      <c r="AH48" s="438">
        <f>ROUND(IFERROR('Data CU Eksport&amp;Domestic'!AM25,"NA"),1)</f>
        <v>62.9</v>
      </c>
      <c r="AI48" s="438">
        <f>ROUND(IFERROR('Data CU Eksport&amp;Domestic'!AN25,"NA"),1)</f>
        <v>72.599999999999994</v>
      </c>
      <c r="AJ48" s="438">
        <f>ROUND(IFERROR('Data CU Eksport&amp;Domestic'!AO25,"NA"),1)</f>
        <v>70.099999999999994</v>
      </c>
      <c r="AK48" s="438">
        <f>ROUND(IFERROR('Data CU Eksport&amp;Domestic'!AP25,"NA"),1)</f>
        <v>74.400000000000006</v>
      </c>
      <c r="AL48" s="438">
        <f>ROUND(IFERROR('Data CU Eksport&amp;Domestic'!AQ25,"NA"),1)</f>
        <v>69.400000000000006</v>
      </c>
      <c r="AM48" s="438">
        <f>ROUND(IFERROR('Data CU Eksport&amp;Domestic'!AR25,"NA"),1)</f>
        <v>65.099999999999994</v>
      </c>
      <c r="AN48" s="438">
        <f>ROUND(IFERROR('Data CU Eksport&amp;Domestic'!AS25,"NA"),1)</f>
        <v>74.5</v>
      </c>
      <c r="AO48" s="438">
        <f>ROUND(IFERROR('Data CU Eksport&amp;Domestic'!AT25,"NA"),1)</f>
        <v>78</v>
      </c>
      <c r="AP48" s="438">
        <f>ROUND(IFERROR('Data CU Eksport&amp;Domestic'!AU25,"NA"),1)</f>
        <v>82.8</v>
      </c>
      <c r="AQ48" s="438">
        <f>ROUND(IFERROR('Data CU Eksport&amp;Domestic'!AV25,"NA"),1)</f>
        <v>84.5</v>
      </c>
      <c r="AR48" s="438">
        <f>ROUND(IFERROR('Data CU Eksport&amp;Domestic'!AW25,"NA"),1)</f>
        <v>82.8</v>
      </c>
      <c r="AS48" s="438">
        <f>ROUND(IFERROR('Data CU Eksport&amp;Domestic'!AX25,"NA"),1)</f>
        <v>81.5</v>
      </c>
      <c r="AT48" s="438">
        <f>ROUND(IFERROR('Data CU Eksport&amp;Domestic'!AY25,"NA"),1)</f>
        <v>83.2</v>
      </c>
      <c r="AU48" s="246"/>
      <c r="AV48" s="247"/>
      <c r="AX48" s="252"/>
      <c r="AY48" s="247"/>
      <c r="AZ48" s="252"/>
      <c r="BA48" s="246"/>
    </row>
    <row r="49" spans="1:53" s="362" customFormat="1" ht="60" customHeight="1">
      <c r="A49" s="339"/>
      <c r="B49" s="445"/>
      <c r="C49" s="334"/>
      <c r="D49" s="454" t="s">
        <v>92</v>
      </c>
      <c r="E49" s="243"/>
      <c r="F49" s="243"/>
      <c r="G49" s="243"/>
      <c r="H49" s="243"/>
      <c r="I49" s="243"/>
      <c r="J49" s="243"/>
      <c r="K49" s="243"/>
      <c r="L49" s="243"/>
      <c r="M49" s="339"/>
      <c r="N49" s="445"/>
      <c r="O49" s="334"/>
      <c r="P49" s="454" t="s">
        <v>92</v>
      </c>
      <c r="Q49" s="243"/>
      <c r="R49" s="243"/>
      <c r="S49" s="243"/>
      <c r="T49" s="243"/>
      <c r="U49" s="243"/>
      <c r="V49" s="243"/>
      <c r="W49" s="243"/>
      <c r="X49" s="339"/>
      <c r="Y49" s="445"/>
      <c r="Z49" s="334"/>
      <c r="AA49" s="454" t="s">
        <v>92</v>
      </c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364"/>
      <c r="AV49" s="365"/>
      <c r="AX49" s="372"/>
      <c r="AY49" s="365"/>
      <c r="AZ49" s="372"/>
      <c r="BA49" s="364"/>
    </row>
    <row r="50" spans="1:53" s="362" customFormat="1" ht="84.95" customHeight="1">
      <c r="A50" s="241"/>
      <c r="B50" s="453" t="s">
        <v>465</v>
      </c>
      <c r="C50" s="359" t="s">
        <v>466</v>
      </c>
      <c r="D50" s="242" t="s">
        <v>26</v>
      </c>
      <c r="E50" s="243">
        <f>ROUND(IFERROR('Data CU Eksport&amp;Domestic'!R26,"NA"),1)</f>
        <v>72.2</v>
      </c>
      <c r="F50" s="243">
        <f>ROUND(IFERROR('Data CU Eksport&amp;Domestic'!S26,"NA"),1)</f>
        <v>72.3</v>
      </c>
      <c r="G50" s="243">
        <f>ROUND(IFERROR('Data CU Eksport&amp;Domestic'!T26,"NA"),1)</f>
        <v>72.2</v>
      </c>
      <c r="H50" s="243">
        <f>ROUND(IFERROR('Data CU Eksport&amp;Domestic'!U26,"NA"),1)</f>
        <v>72.599999999999994</v>
      </c>
      <c r="I50" s="243">
        <f>ROUND(IFERROR('Data CU Eksport&amp;Domestic'!V26,"NA"),1)</f>
        <v>73.5</v>
      </c>
      <c r="J50" s="243">
        <f>ROUND(IFERROR('Data CU Eksport&amp;Domestic'!W26,"NA"),1)</f>
        <v>78.099999999999994</v>
      </c>
      <c r="K50" s="243">
        <f>ROUND(IFERROR('Data CU Eksport&amp;Domestic'!X26,"NA"),1)</f>
        <v>73.5</v>
      </c>
      <c r="L50" s="243">
        <f>ROUND(IFERROR('Data CU Eksport&amp;Domestic'!Y26,"NA"),1)</f>
        <v>73.599999999999994</v>
      </c>
      <c r="M50" s="241"/>
      <c r="N50" s="453" t="s">
        <v>465</v>
      </c>
      <c r="O50" s="359" t="s">
        <v>466</v>
      </c>
      <c r="P50" s="242" t="s">
        <v>26</v>
      </c>
      <c r="Q50" s="243">
        <f>ROUND(IFERROR('Data CU Eksport&amp;Domestic'!Z26,"NA"),1)</f>
        <v>69.3</v>
      </c>
      <c r="R50" s="243">
        <f>ROUND(IFERROR('Data CU Eksport&amp;Domestic'!AA26,"NA"),1)</f>
        <v>71.2</v>
      </c>
      <c r="S50" s="243">
        <f>ROUND(IFERROR('Data CU Eksport&amp;Domestic'!AB26,"NA"),1)</f>
        <v>72.5</v>
      </c>
      <c r="T50" s="243">
        <f>ROUND(IFERROR('Data CU Eksport&amp;Domestic'!AC26,"NA"),1)</f>
        <v>76.5</v>
      </c>
      <c r="U50" s="441">
        <f>ROUND(IFERROR('Data CU Eksport&amp;Domestic'!AD26,"NA"),1)</f>
        <v>74.8</v>
      </c>
      <c r="V50" s="441">
        <f>ROUND(IFERROR('Data CU Eksport&amp;Domestic'!AE26,"NA"),1)</f>
        <v>72.900000000000006</v>
      </c>
      <c r="W50" s="441">
        <f>ROUND(IFERROR('Data CU Eksport&amp;Domestic'!AF26,"NA"),1)</f>
        <v>76</v>
      </c>
      <c r="X50" s="241"/>
      <c r="Y50" s="453" t="s">
        <v>465</v>
      </c>
      <c r="Z50" s="359" t="s">
        <v>466</v>
      </c>
      <c r="AA50" s="242" t="s">
        <v>26</v>
      </c>
      <c r="AB50" s="441">
        <f>ROUND(IFERROR('Data CU Eksport&amp;Domestic'!AG26,"NA"),1)</f>
        <v>74.599999999999994</v>
      </c>
      <c r="AC50" s="441">
        <f>ROUND(IFERROR('Data CU Eksport&amp;Domestic'!AH26,"NA"),1)</f>
        <v>72.900000000000006</v>
      </c>
      <c r="AD50" s="441">
        <f>ROUND(IFERROR('Data CU Eksport&amp;Domestic'!AI26,"NA"),1)</f>
        <v>75</v>
      </c>
      <c r="AE50" s="441">
        <f>ROUND(IFERROR('Data CU Eksport&amp;Domestic'!AJ26,"NA"),1)</f>
        <v>74.5</v>
      </c>
      <c r="AF50" s="441">
        <f>ROUND(IFERROR('Data CU Eksport&amp;Domestic'!AK26,"NA"),1)</f>
        <v>70.599999999999994</v>
      </c>
      <c r="AG50" s="441">
        <f>ROUND(IFERROR('Data CU Eksport&amp;Domestic'!AL26,"NA"),1)</f>
        <v>73</v>
      </c>
      <c r="AH50" s="441">
        <f>ROUND(IFERROR('Data CU Eksport&amp;Domestic'!AM26,"NA"),1)</f>
        <v>70.5</v>
      </c>
      <c r="AI50" s="441">
        <f>ROUND(IFERROR('Data CU Eksport&amp;Domestic'!AN26,"NA"),1)</f>
        <v>76</v>
      </c>
      <c r="AJ50" s="441">
        <f>ROUND(IFERROR('Data CU Eksport&amp;Domestic'!AO26,"NA"),1)</f>
        <v>75.099999999999994</v>
      </c>
      <c r="AK50" s="441">
        <f>ROUND(IFERROR('Data CU Eksport&amp;Domestic'!AP26,"NA"),1)</f>
        <v>72.900000000000006</v>
      </c>
      <c r="AL50" s="441">
        <f>ROUND(IFERROR('Data CU Eksport&amp;Domestic'!AQ26,"NA"),1)</f>
        <v>71.2</v>
      </c>
      <c r="AM50" s="441">
        <f>ROUND(IFERROR('Data CU Eksport&amp;Domestic'!AR26,"NA"),1)</f>
        <v>74.400000000000006</v>
      </c>
      <c r="AN50" s="441">
        <f>ROUND(IFERROR('Data CU Eksport&amp;Domestic'!AS26,"NA"),1)</f>
        <v>71.2</v>
      </c>
      <c r="AO50" s="441">
        <f>ROUND(IFERROR('Data CU Eksport&amp;Domestic'!AT26,"NA"),1)</f>
        <v>76.7</v>
      </c>
      <c r="AP50" s="441">
        <f>ROUND(IFERROR('Data CU Eksport&amp;Domestic'!AU26,"NA"),1)</f>
        <v>79.8</v>
      </c>
      <c r="AQ50" s="441">
        <f>ROUND(IFERROR('Data CU Eksport&amp;Domestic'!AV26,"NA"),1)</f>
        <v>86.4</v>
      </c>
      <c r="AR50" s="441">
        <f>ROUND(IFERROR('Data CU Eksport&amp;Domestic'!AW26,"NA"),1)</f>
        <v>77</v>
      </c>
      <c r="AS50" s="441">
        <f>ROUND(IFERROR('Data CU Eksport&amp;Domestic'!AX26,"NA"),1)</f>
        <v>82.8</v>
      </c>
      <c r="AT50" s="441">
        <f>ROUND(IFERROR('Data CU Eksport&amp;Domestic'!AY26,"NA"),1)</f>
        <v>80.8</v>
      </c>
      <c r="AU50" s="371"/>
      <c r="AV50" s="365"/>
      <c r="AX50" s="372"/>
      <c r="AY50" s="365"/>
      <c r="AZ50" s="372"/>
      <c r="BA50" s="364"/>
    </row>
    <row r="51" spans="1:53" s="362" customFormat="1" ht="95.1" customHeight="1">
      <c r="A51" s="338"/>
      <c r="B51" s="445"/>
      <c r="C51" s="333"/>
      <c r="D51" s="454" t="s">
        <v>566</v>
      </c>
      <c r="E51" s="243"/>
      <c r="F51" s="243"/>
      <c r="G51" s="243"/>
      <c r="H51" s="243"/>
      <c r="I51" s="243"/>
      <c r="J51" s="243"/>
      <c r="K51" s="243"/>
      <c r="L51" s="243"/>
      <c r="M51" s="338"/>
      <c r="N51" s="445"/>
      <c r="O51" s="333"/>
      <c r="P51" s="454" t="s">
        <v>566</v>
      </c>
      <c r="Q51" s="243"/>
      <c r="R51" s="243"/>
      <c r="S51" s="243"/>
      <c r="T51" s="243"/>
      <c r="U51" s="243"/>
      <c r="V51" s="243"/>
      <c r="W51" s="243"/>
      <c r="X51" s="338"/>
      <c r="Y51" s="445"/>
      <c r="Z51" s="333"/>
      <c r="AA51" s="454" t="s">
        <v>566</v>
      </c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371"/>
      <c r="AV51" s="365"/>
      <c r="AX51" s="372"/>
      <c r="AY51" s="365"/>
      <c r="AZ51" s="372"/>
      <c r="BA51" s="364"/>
    </row>
    <row r="52" spans="1:53" s="352" customFormat="1" ht="48" customHeight="1">
      <c r="A52" s="338"/>
      <c r="B52" s="445" t="s">
        <v>467</v>
      </c>
      <c r="C52" s="333" t="s">
        <v>468</v>
      </c>
      <c r="D52" s="353" t="s">
        <v>227</v>
      </c>
      <c r="E52" s="354">
        <f>ROUND(IFERROR('Data CU Eksport&amp;Domestic'!R27,"NA"),1)</f>
        <v>75.2</v>
      </c>
      <c r="F52" s="354">
        <f>ROUND(IFERROR('Data CU Eksport&amp;Domestic'!S27,"NA"),1)</f>
        <v>72.5</v>
      </c>
      <c r="G52" s="354">
        <f>ROUND(IFERROR('Data CU Eksport&amp;Domestic'!T27,"NA"),1)</f>
        <v>74.099999999999994</v>
      </c>
      <c r="H52" s="354">
        <f>ROUND(IFERROR('Data CU Eksport&amp;Domestic'!U27,"NA"),1)</f>
        <v>74.099999999999994</v>
      </c>
      <c r="I52" s="354">
        <f>ROUND(IFERROR('Data CU Eksport&amp;Domestic'!V27,"NA"),1)</f>
        <v>75.8</v>
      </c>
      <c r="J52" s="354">
        <f>ROUND(IFERROR('Data CU Eksport&amp;Domestic'!W27,"NA"),1)</f>
        <v>76.099999999999994</v>
      </c>
      <c r="K52" s="354">
        <f>ROUND(IFERROR('Data CU Eksport&amp;Domestic'!X27,"NA"),1)</f>
        <v>74.5</v>
      </c>
      <c r="L52" s="354">
        <f>ROUND(IFERROR('Data CU Eksport&amp;Domestic'!Y27,"NA"),1)</f>
        <v>76.400000000000006</v>
      </c>
      <c r="M52" s="338"/>
      <c r="N52" s="445" t="s">
        <v>467</v>
      </c>
      <c r="O52" s="333" t="s">
        <v>468</v>
      </c>
      <c r="P52" s="353" t="s">
        <v>227</v>
      </c>
      <c r="Q52" s="354">
        <f>ROUND(IFERROR('Data CU Eksport&amp;Domestic'!Z27,"NA"),1)</f>
        <v>73.5</v>
      </c>
      <c r="R52" s="354">
        <f>ROUND(IFERROR('Data CU Eksport&amp;Domestic'!AA27,"NA"),1)</f>
        <v>71.599999999999994</v>
      </c>
      <c r="S52" s="354">
        <f>ROUND(IFERROR('Data CU Eksport&amp;Domestic'!AB27,"NA"),1)</f>
        <v>71.3</v>
      </c>
      <c r="T52" s="354">
        <f>ROUND(IFERROR('Data CU Eksport&amp;Domestic'!AC27,"NA"),1)</f>
        <v>73.099999999999994</v>
      </c>
      <c r="U52" s="438">
        <f>ROUND(IFERROR('Data CU Eksport&amp;Domestic'!AD27,"NA"),1)</f>
        <v>72.7</v>
      </c>
      <c r="V52" s="438">
        <f>ROUND(IFERROR('Data CU Eksport&amp;Domestic'!AE27,"NA"),1)</f>
        <v>72.400000000000006</v>
      </c>
      <c r="W52" s="438">
        <f>ROUND(IFERROR('Data CU Eksport&amp;Domestic'!AF27,"NA"),1)</f>
        <v>73.8</v>
      </c>
      <c r="X52" s="338"/>
      <c r="Y52" s="445" t="s">
        <v>467</v>
      </c>
      <c r="Z52" s="333" t="s">
        <v>468</v>
      </c>
      <c r="AA52" s="353" t="s">
        <v>227</v>
      </c>
      <c r="AB52" s="438">
        <f>ROUND(IFERROR('Data CU Eksport&amp;Domestic'!AG27,"NA"),1)</f>
        <v>72.099999999999994</v>
      </c>
      <c r="AC52" s="438">
        <f>ROUND(IFERROR('Data CU Eksport&amp;Domestic'!AH27,"NA"),1)</f>
        <v>71.8</v>
      </c>
      <c r="AD52" s="438">
        <f>ROUND(IFERROR('Data CU Eksport&amp;Domestic'!AI27,"NA"),1)</f>
        <v>71.599999999999994</v>
      </c>
      <c r="AE52" s="438">
        <f>ROUND(IFERROR('Data CU Eksport&amp;Domestic'!AJ27,"NA"),1)</f>
        <v>72</v>
      </c>
      <c r="AF52" s="438">
        <f>ROUND(IFERROR('Data CU Eksport&amp;Domestic'!AK27,"NA"),1)</f>
        <v>72.900000000000006</v>
      </c>
      <c r="AG52" s="438">
        <f>ROUND(IFERROR('Data CU Eksport&amp;Domestic'!AL27,"NA"),1)</f>
        <v>64.400000000000006</v>
      </c>
      <c r="AH52" s="438">
        <f>ROUND(IFERROR('Data CU Eksport&amp;Domestic'!AM27,"NA"),1)</f>
        <v>53.3</v>
      </c>
      <c r="AI52" s="438">
        <f>ROUND(IFERROR('Data CU Eksport&amp;Domestic'!AN27,"NA"),1)</f>
        <v>69.099999999999994</v>
      </c>
      <c r="AJ52" s="438">
        <f>ROUND(IFERROR('Data CU Eksport&amp;Domestic'!AO27,"NA"),1)</f>
        <v>69.7</v>
      </c>
      <c r="AK52" s="438">
        <f>ROUND(IFERROR('Data CU Eksport&amp;Domestic'!AP27,"NA"),1)</f>
        <v>71.400000000000006</v>
      </c>
      <c r="AL52" s="438">
        <f>ROUND(IFERROR('Data CU Eksport&amp;Domestic'!AQ27,"NA"),1)</f>
        <v>65.8</v>
      </c>
      <c r="AM52" s="438">
        <f>ROUND(IFERROR('Data CU Eksport&amp;Domestic'!AR27,"NA"),1)</f>
        <v>63.6</v>
      </c>
      <c r="AN52" s="438">
        <f>ROUND(IFERROR('Data CU Eksport&amp;Domestic'!AS27,"NA"),1)</f>
        <v>70.900000000000006</v>
      </c>
      <c r="AO52" s="438">
        <f>ROUND(IFERROR('Data CU Eksport&amp;Domestic'!AT27,"NA"),1)</f>
        <v>78.900000000000006</v>
      </c>
      <c r="AP52" s="438">
        <f>ROUND(IFERROR('Data CU Eksport&amp;Domestic'!AU27,"NA"),1)</f>
        <v>80.599999999999994</v>
      </c>
      <c r="AQ52" s="438">
        <f>ROUND(IFERROR('Data CU Eksport&amp;Domestic'!AV27,"NA"),1)</f>
        <v>81.8</v>
      </c>
      <c r="AR52" s="438">
        <f>ROUND(IFERROR('Data CU Eksport&amp;Domestic'!AW27,"NA"),1)</f>
        <v>79.099999999999994</v>
      </c>
      <c r="AS52" s="438">
        <f>ROUND(IFERROR('Data CU Eksport&amp;Domestic'!AX27,"NA"),1)</f>
        <v>77.400000000000006</v>
      </c>
      <c r="AT52" s="438">
        <f>ROUND(IFERROR('Data CU Eksport&amp;Domestic'!AY27,"NA"),1)</f>
        <v>80.3</v>
      </c>
      <c r="AU52" s="246"/>
      <c r="AV52" s="247"/>
      <c r="AX52" s="252"/>
      <c r="AY52" s="247"/>
      <c r="AZ52" s="252"/>
      <c r="BA52" s="246"/>
    </row>
    <row r="53" spans="1:53" s="350" customFormat="1" ht="60" customHeight="1">
      <c r="A53" s="338"/>
      <c r="B53" s="445"/>
      <c r="C53" s="333"/>
      <c r="D53" s="401" t="s">
        <v>371</v>
      </c>
      <c r="E53" s="243"/>
      <c r="F53" s="243"/>
      <c r="G53" s="243"/>
      <c r="H53" s="243"/>
      <c r="I53" s="243"/>
      <c r="J53" s="243"/>
      <c r="K53" s="243"/>
      <c r="L53" s="243"/>
      <c r="M53" s="338"/>
      <c r="N53" s="445"/>
      <c r="O53" s="333"/>
      <c r="P53" s="401" t="s">
        <v>371</v>
      </c>
      <c r="Q53" s="243"/>
      <c r="R53" s="243"/>
      <c r="S53" s="243"/>
      <c r="T53" s="243"/>
      <c r="U53" s="243"/>
      <c r="V53" s="243"/>
      <c r="W53" s="243"/>
      <c r="X53" s="338"/>
      <c r="Y53" s="445"/>
      <c r="Z53" s="333"/>
      <c r="AA53" s="401" t="s">
        <v>371</v>
      </c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364"/>
      <c r="AV53" s="365"/>
      <c r="AX53" s="372"/>
      <c r="AY53" s="365"/>
      <c r="AZ53" s="372"/>
      <c r="BA53" s="364"/>
    </row>
    <row r="54" spans="1:53" s="356" customFormat="1" ht="48" customHeight="1">
      <c r="A54" s="338"/>
      <c r="B54" s="445" t="s">
        <v>469</v>
      </c>
      <c r="C54" s="337">
        <v>24</v>
      </c>
      <c r="D54" s="353" t="s">
        <v>228</v>
      </c>
      <c r="E54" s="354">
        <f>ROUND(IFERROR('Data CU Eksport&amp;Domestic'!R28,"NA"),1)</f>
        <v>78.599999999999994</v>
      </c>
      <c r="F54" s="354">
        <f>ROUND(IFERROR('Data CU Eksport&amp;Domestic'!S28,"NA"),1)</f>
        <v>75.400000000000006</v>
      </c>
      <c r="G54" s="354">
        <f>ROUND(IFERROR('Data CU Eksport&amp;Domestic'!T28,"NA"),1)</f>
        <v>73.5</v>
      </c>
      <c r="H54" s="354">
        <f>ROUND(IFERROR('Data CU Eksport&amp;Domestic'!U28,"NA"),1)</f>
        <v>77.2</v>
      </c>
      <c r="I54" s="354">
        <f>ROUND(IFERROR('Data CU Eksport&amp;Domestic'!V28,"NA"),1)</f>
        <v>73.599999999999994</v>
      </c>
      <c r="J54" s="354">
        <f>ROUND(IFERROR('Data CU Eksport&amp;Domestic'!W28,"NA"),1)</f>
        <v>79.099999999999994</v>
      </c>
      <c r="K54" s="354">
        <f>ROUND(IFERROR('Data CU Eksport&amp;Domestic'!X28,"NA"),1)</f>
        <v>74.900000000000006</v>
      </c>
      <c r="L54" s="354">
        <f>ROUND(IFERROR('Data CU Eksport&amp;Domestic'!Y28,"NA"),1)</f>
        <v>78.900000000000006</v>
      </c>
      <c r="M54" s="338"/>
      <c r="N54" s="445" t="s">
        <v>469</v>
      </c>
      <c r="O54" s="337">
        <v>24</v>
      </c>
      <c r="P54" s="353" t="s">
        <v>228</v>
      </c>
      <c r="Q54" s="354">
        <f>ROUND(IFERROR('Data CU Eksport&amp;Domestic'!Z28,"NA"),1)</f>
        <v>78.3</v>
      </c>
      <c r="R54" s="354">
        <f>ROUND(IFERROR('Data CU Eksport&amp;Domestic'!AA28,"NA"),1)</f>
        <v>75</v>
      </c>
      <c r="S54" s="354">
        <f>ROUND(IFERROR('Data CU Eksport&amp;Domestic'!AB28,"NA"),1)</f>
        <v>79</v>
      </c>
      <c r="T54" s="354">
        <f>ROUND(IFERROR('Data CU Eksport&amp;Domestic'!AC28,"NA"),1)</f>
        <v>79</v>
      </c>
      <c r="U54" s="438">
        <f>ROUND(IFERROR('Data CU Eksport&amp;Domestic'!AD28,"NA"),1)</f>
        <v>77.400000000000006</v>
      </c>
      <c r="V54" s="438">
        <f>ROUND(IFERROR('Data CU Eksport&amp;Domestic'!AE28,"NA"),1)</f>
        <v>76.599999999999994</v>
      </c>
      <c r="W54" s="438">
        <f>ROUND(IFERROR('Data CU Eksport&amp;Domestic'!AF28,"NA"),1)</f>
        <v>77.599999999999994</v>
      </c>
      <c r="X54" s="338"/>
      <c r="Y54" s="445" t="s">
        <v>469</v>
      </c>
      <c r="Z54" s="337">
        <v>24</v>
      </c>
      <c r="AA54" s="353" t="s">
        <v>228</v>
      </c>
      <c r="AB54" s="438">
        <f>ROUND(IFERROR('Data CU Eksport&amp;Domestic'!AG28,"NA"),1)</f>
        <v>76.8</v>
      </c>
      <c r="AC54" s="438">
        <f>ROUND(IFERROR('Data CU Eksport&amp;Domestic'!AH28,"NA"),1)</f>
        <v>73.3</v>
      </c>
      <c r="AD54" s="438">
        <f>ROUND(IFERROR('Data CU Eksport&amp;Domestic'!AI28,"NA"),1)</f>
        <v>75.599999999999994</v>
      </c>
      <c r="AE54" s="438">
        <f>ROUND(IFERROR('Data CU Eksport&amp;Domestic'!AJ28,"NA"),1)</f>
        <v>77.5</v>
      </c>
      <c r="AF54" s="438">
        <f>ROUND(IFERROR('Data CU Eksport&amp;Domestic'!AK28,"NA"),1)</f>
        <v>76.5</v>
      </c>
      <c r="AG54" s="438">
        <f>ROUND(IFERROR('Data CU Eksport&amp;Domestic'!AL28,"NA"),1)</f>
        <v>69</v>
      </c>
      <c r="AH54" s="438">
        <f>ROUND(IFERROR('Data CU Eksport&amp;Domestic'!AM28,"NA"),1)</f>
        <v>60.3</v>
      </c>
      <c r="AI54" s="438">
        <f>ROUND(IFERROR('Data CU Eksport&amp;Domestic'!AN28,"NA"),1)</f>
        <v>70.5</v>
      </c>
      <c r="AJ54" s="438">
        <f>ROUND(IFERROR('Data CU Eksport&amp;Domestic'!AO28,"NA"),1)</f>
        <v>72.2</v>
      </c>
      <c r="AK54" s="438">
        <f>ROUND(IFERROR('Data CU Eksport&amp;Domestic'!AP28,"NA"),1)</f>
        <v>72.2</v>
      </c>
      <c r="AL54" s="438">
        <f>ROUND(IFERROR('Data CU Eksport&amp;Domestic'!AQ28,"NA"),1)</f>
        <v>65.400000000000006</v>
      </c>
      <c r="AM54" s="438">
        <f>ROUND(IFERROR('Data CU Eksport&amp;Domestic'!AR28,"NA"),1)</f>
        <v>64.599999999999994</v>
      </c>
      <c r="AN54" s="438">
        <f>ROUND(IFERROR('Data CU Eksport&amp;Domestic'!AS28,"NA"),1)</f>
        <v>72.8</v>
      </c>
      <c r="AO54" s="438">
        <f>ROUND(IFERROR('Data CU Eksport&amp;Domestic'!AT28,"NA"),1)</f>
        <v>78.2</v>
      </c>
      <c r="AP54" s="438">
        <f>ROUND(IFERROR('Data CU Eksport&amp;Domestic'!AU28,"NA"),1)</f>
        <v>76.400000000000006</v>
      </c>
      <c r="AQ54" s="438">
        <f>ROUND(IFERROR('Data CU Eksport&amp;Domestic'!AV28,"NA"),1)</f>
        <v>78.599999999999994</v>
      </c>
      <c r="AR54" s="438">
        <f>ROUND(IFERROR('Data CU Eksport&amp;Domestic'!AW28,"NA"),1)</f>
        <v>75.7</v>
      </c>
      <c r="AS54" s="438">
        <f>ROUND(IFERROR('Data CU Eksport&amp;Domestic'!AX28,"NA"),1)</f>
        <v>78.400000000000006</v>
      </c>
      <c r="AT54" s="438">
        <f>ROUND(IFERROR('Data CU Eksport&amp;Domestic'!AY28,"NA"),1)</f>
        <v>77.400000000000006</v>
      </c>
      <c r="AU54" s="455"/>
      <c r="AV54" s="247"/>
      <c r="AX54" s="252"/>
      <c r="AY54" s="247"/>
      <c r="AZ54" s="252"/>
      <c r="BA54" s="246"/>
    </row>
    <row r="55" spans="1:53" s="362" customFormat="1" ht="60" customHeight="1">
      <c r="A55" s="338"/>
      <c r="B55" s="445"/>
      <c r="C55" s="337"/>
      <c r="D55" s="401" t="s">
        <v>32</v>
      </c>
      <c r="E55" s="243"/>
      <c r="F55" s="243"/>
      <c r="G55" s="243"/>
      <c r="H55" s="243"/>
      <c r="I55" s="243"/>
      <c r="J55" s="243"/>
      <c r="K55" s="243"/>
      <c r="L55" s="243"/>
      <c r="M55" s="338"/>
      <c r="N55" s="445"/>
      <c r="O55" s="337"/>
      <c r="P55" s="401" t="s">
        <v>32</v>
      </c>
      <c r="Q55" s="243"/>
      <c r="R55" s="243"/>
      <c r="S55" s="243"/>
      <c r="T55" s="243"/>
      <c r="U55" s="243"/>
      <c r="V55" s="243"/>
      <c r="W55" s="243"/>
      <c r="X55" s="338"/>
      <c r="Y55" s="445"/>
      <c r="Z55" s="337"/>
      <c r="AA55" s="401" t="s">
        <v>32</v>
      </c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408"/>
      <c r="AV55" s="365"/>
      <c r="AX55" s="372"/>
      <c r="AY55" s="365"/>
      <c r="AZ55" s="372"/>
      <c r="BA55" s="364"/>
    </row>
    <row r="56" spans="1:53" s="356" customFormat="1" ht="48" customHeight="1">
      <c r="A56" s="338"/>
      <c r="B56" s="445" t="s">
        <v>470</v>
      </c>
      <c r="C56" s="337">
        <v>25</v>
      </c>
      <c r="D56" s="456" t="s">
        <v>33</v>
      </c>
      <c r="E56" s="354">
        <f>ROUND(IFERROR('Data CU Eksport&amp;Domestic'!R29,"NA"),1)</f>
        <v>76.599999999999994</v>
      </c>
      <c r="F56" s="354">
        <f>ROUND(IFERROR('Data CU Eksport&amp;Domestic'!S29,"NA"),1)</f>
        <v>77.2</v>
      </c>
      <c r="G56" s="354">
        <f>ROUND(IFERROR('Data CU Eksport&amp;Domestic'!T29,"NA"),1)</f>
        <v>77.3</v>
      </c>
      <c r="H56" s="354">
        <f>ROUND(IFERROR('Data CU Eksport&amp;Domestic'!U29,"NA"),1)</f>
        <v>78.400000000000006</v>
      </c>
      <c r="I56" s="354">
        <f>ROUND(IFERROR('Data CU Eksport&amp;Domestic'!V29,"NA"),1)</f>
        <v>76</v>
      </c>
      <c r="J56" s="354">
        <f>ROUND(IFERROR('Data CU Eksport&amp;Domestic'!W29,"NA"),1)</f>
        <v>75.7</v>
      </c>
      <c r="K56" s="354">
        <f>ROUND(IFERROR('Data CU Eksport&amp;Domestic'!X29,"NA"),1)</f>
        <v>75.2</v>
      </c>
      <c r="L56" s="354">
        <f>ROUND(IFERROR('Data CU Eksport&amp;Domestic'!Y29,"NA"),1)</f>
        <v>77.099999999999994</v>
      </c>
      <c r="M56" s="338"/>
      <c r="N56" s="445" t="s">
        <v>470</v>
      </c>
      <c r="O56" s="337">
        <v>25</v>
      </c>
      <c r="P56" s="456" t="s">
        <v>33</v>
      </c>
      <c r="Q56" s="354">
        <f>ROUND(IFERROR('Data CU Eksport&amp;Domestic'!Z29,"NA"),1)</f>
        <v>73.3</v>
      </c>
      <c r="R56" s="354">
        <f>ROUND(IFERROR('Data CU Eksport&amp;Domestic'!AA29,"NA"),1)</f>
        <v>73.3</v>
      </c>
      <c r="S56" s="354">
        <f>ROUND(IFERROR('Data CU Eksport&amp;Domestic'!AB29,"NA"),1)</f>
        <v>73.3</v>
      </c>
      <c r="T56" s="354">
        <f>ROUND(IFERROR('Data CU Eksport&amp;Domestic'!AC29,"NA"),1)</f>
        <v>75.3</v>
      </c>
      <c r="U56" s="438">
        <f>ROUND(IFERROR('Data CU Eksport&amp;Domestic'!AD29,"NA"),1)</f>
        <v>77.099999999999994</v>
      </c>
      <c r="V56" s="438">
        <f>ROUND(IFERROR('Data CU Eksport&amp;Domestic'!AE29,"NA"),1)</f>
        <v>76.7</v>
      </c>
      <c r="W56" s="438">
        <f>ROUND(IFERROR('Data CU Eksport&amp;Domestic'!AF29,"NA"),1)</f>
        <v>77.2</v>
      </c>
      <c r="X56" s="338"/>
      <c r="Y56" s="445" t="s">
        <v>470</v>
      </c>
      <c r="Z56" s="337">
        <v>25</v>
      </c>
      <c r="AA56" s="456" t="s">
        <v>33</v>
      </c>
      <c r="AB56" s="438">
        <f>ROUND(IFERROR('Data CU Eksport&amp;Domestic'!AG29,"NA"),1)</f>
        <v>77.3</v>
      </c>
      <c r="AC56" s="438">
        <f>ROUND(IFERROR('Data CU Eksport&amp;Domestic'!AH29,"NA"),1)</f>
        <v>76.2</v>
      </c>
      <c r="AD56" s="438">
        <f>ROUND(IFERROR('Data CU Eksport&amp;Domestic'!AI29,"NA"),1)</f>
        <v>75.8</v>
      </c>
      <c r="AE56" s="438">
        <f>ROUND(IFERROR('Data CU Eksport&amp;Domestic'!AJ29,"NA"),1)</f>
        <v>75.5</v>
      </c>
      <c r="AF56" s="438">
        <f>ROUND(IFERROR('Data CU Eksport&amp;Domestic'!AK29,"NA"),1)</f>
        <v>75.5</v>
      </c>
      <c r="AG56" s="438">
        <f>ROUND(IFERROR('Data CU Eksport&amp;Domestic'!AL29,"NA"),1)</f>
        <v>72.2</v>
      </c>
      <c r="AH56" s="438">
        <f>ROUND(IFERROR('Data CU Eksport&amp;Domestic'!AM29,"NA"),1)</f>
        <v>61.9</v>
      </c>
      <c r="AI56" s="438">
        <f>ROUND(IFERROR('Data CU Eksport&amp;Domestic'!AN29,"NA"),1)</f>
        <v>74.7</v>
      </c>
      <c r="AJ56" s="438">
        <f>ROUND(IFERROR('Data CU Eksport&amp;Domestic'!AO29,"NA"),1)</f>
        <v>74.5</v>
      </c>
      <c r="AK56" s="438">
        <f>ROUND(IFERROR('Data CU Eksport&amp;Domestic'!AP29,"NA"),1)</f>
        <v>75.5</v>
      </c>
      <c r="AL56" s="438">
        <f>ROUND(IFERROR('Data CU Eksport&amp;Domestic'!AQ29,"NA"),1)</f>
        <v>69.7</v>
      </c>
      <c r="AM56" s="438">
        <f>ROUND(IFERROR('Data CU Eksport&amp;Domestic'!AR29,"NA"),1)</f>
        <v>66.2</v>
      </c>
      <c r="AN56" s="438">
        <f>ROUND(IFERROR('Data CU Eksport&amp;Domestic'!AS29,"NA"),1)</f>
        <v>72.900000000000006</v>
      </c>
      <c r="AO56" s="438">
        <f>ROUND(IFERROR('Data CU Eksport&amp;Domestic'!AT29,"NA"),1)</f>
        <v>80.7</v>
      </c>
      <c r="AP56" s="438">
        <f>ROUND(IFERROR('Data CU Eksport&amp;Domestic'!AU29,"NA"),1)</f>
        <v>79.3</v>
      </c>
      <c r="AQ56" s="438">
        <f>ROUND(IFERROR('Data CU Eksport&amp;Domestic'!AV29,"NA"),1)</f>
        <v>79.5</v>
      </c>
      <c r="AR56" s="438">
        <f>ROUND(IFERROR('Data CU Eksport&amp;Domestic'!AW29,"NA"),1)</f>
        <v>80.900000000000006</v>
      </c>
      <c r="AS56" s="438">
        <f>ROUND(IFERROR('Data CU Eksport&amp;Domestic'!AX29,"NA"),1)</f>
        <v>80.599999999999994</v>
      </c>
      <c r="AT56" s="438">
        <f>ROUND(IFERROR('Data CU Eksport&amp;Domestic'!AY29,"NA"),1)</f>
        <v>79.400000000000006</v>
      </c>
      <c r="AU56" s="246"/>
      <c r="AV56" s="247"/>
      <c r="AX56" s="252"/>
      <c r="AY56" s="247"/>
      <c r="AZ56" s="252"/>
      <c r="BA56" s="246"/>
    </row>
    <row r="57" spans="1:53" s="362" customFormat="1" ht="99.95" customHeight="1">
      <c r="A57" s="338"/>
      <c r="B57" s="445"/>
      <c r="C57" s="337"/>
      <c r="D57" s="360" t="s">
        <v>34</v>
      </c>
      <c r="E57" s="243"/>
      <c r="F57" s="243"/>
      <c r="G57" s="243"/>
      <c r="H57" s="243"/>
      <c r="I57" s="243"/>
      <c r="J57" s="243"/>
      <c r="K57" s="243"/>
      <c r="L57" s="243"/>
      <c r="M57" s="338"/>
      <c r="N57" s="445"/>
      <c r="O57" s="337"/>
      <c r="P57" s="360" t="s">
        <v>34</v>
      </c>
      <c r="Q57" s="243"/>
      <c r="R57" s="243"/>
      <c r="S57" s="243"/>
      <c r="T57" s="243"/>
      <c r="U57" s="243"/>
      <c r="V57" s="243"/>
      <c r="W57" s="243"/>
      <c r="X57" s="338"/>
      <c r="Y57" s="445"/>
      <c r="Z57" s="337"/>
      <c r="AA57" s="360" t="s">
        <v>34</v>
      </c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364"/>
      <c r="AV57" s="365"/>
      <c r="AX57" s="372"/>
      <c r="AY57" s="365"/>
      <c r="AZ57" s="372"/>
      <c r="BA57" s="364"/>
    </row>
    <row r="58" spans="1:53" s="356" customFormat="1" ht="48" customHeight="1">
      <c r="A58" s="338"/>
      <c r="B58" s="445" t="s">
        <v>471</v>
      </c>
      <c r="C58" s="337">
        <v>29</v>
      </c>
      <c r="D58" s="456" t="s">
        <v>235</v>
      </c>
      <c r="E58" s="354">
        <f>ROUND(IFERROR('Data CU Eksport&amp;Domestic'!R30,"NA"),1)</f>
        <v>76.400000000000006</v>
      </c>
      <c r="F58" s="354">
        <f>ROUND(IFERROR('Data CU Eksport&amp;Domestic'!S30,"NA"),1)</f>
        <v>77.5</v>
      </c>
      <c r="G58" s="354">
        <f>ROUND(IFERROR('Data CU Eksport&amp;Domestic'!T30,"NA"),1)</f>
        <v>76.900000000000006</v>
      </c>
      <c r="H58" s="354">
        <f>ROUND(IFERROR('Data CU Eksport&amp;Domestic'!U30,"NA"),1)</f>
        <v>79.599999999999994</v>
      </c>
      <c r="I58" s="354">
        <f>ROUND(IFERROR('Data CU Eksport&amp;Domestic'!V30,"NA"),1)</f>
        <v>74.599999999999994</v>
      </c>
      <c r="J58" s="354">
        <f>ROUND(IFERROR('Data CU Eksport&amp;Domestic'!W30,"NA"),1)</f>
        <v>73.5</v>
      </c>
      <c r="K58" s="354">
        <f>ROUND(IFERROR('Data CU Eksport&amp;Domestic'!X30,"NA"),1)</f>
        <v>70.400000000000006</v>
      </c>
      <c r="L58" s="354">
        <f>ROUND(IFERROR('Data CU Eksport&amp;Domestic'!Y30,"NA"),1)</f>
        <v>72.7</v>
      </c>
      <c r="M58" s="338"/>
      <c r="N58" s="445" t="s">
        <v>471</v>
      </c>
      <c r="O58" s="337">
        <v>29</v>
      </c>
      <c r="P58" s="456" t="s">
        <v>235</v>
      </c>
      <c r="Q58" s="354">
        <f>ROUND(IFERROR('Data CU Eksport&amp;Domestic'!Z30,"NA"),1)</f>
        <v>70.099999999999994</v>
      </c>
      <c r="R58" s="354">
        <f>ROUND(IFERROR('Data CU Eksport&amp;Domestic'!AA30,"NA"),1)</f>
        <v>70.8</v>
      </c>
      <c r="S58" s="354">
        <f>ROUND(IFERROR('Data CU Eksport&amp;Domestic'!AB30,"NA"),1)</f>
        <v>69</v>
      </c>
      <c r="T58" s="354">
        <f>ROUND(IFERROR('Data CU Eksport&amp;Domestic'!AC30,"NA"),1)</f>
        <v>72.400000000000006</v>
      </c>
      <c r="U58" s="438">
        <f>ROUND(IFERROR('Data CU Eksport&amp;Domestic'!AD30,"NA"),1)</f>
        <v>77.900000000000006</v>
      </c>
      <c r="V58" s="438">
        <f>ROUND(IFERROR('Data CU Eksport&amp;Domestic'!AE30,"NA"),1)</f>
        <v>80.599999999999994</v>
      </c>
      <c r="W58" s="438">
        <f>ROUND(IFERROR('Data CU Eksport&amp;Domestic'!AF30,"NA"),1)</f>
        <v>74.7</v>
      </c>
      <c r="X58" s="338"/>
      <c r="Y58" s="445" t="s">
        <v>471</v>
      </c>
      <c r="Z58" s="337">
        <v>29</v>
      </c>
      <c r="AA58" s="456" t="s">
        <v>235</v>
      </c>
      <c r="AB58" s="438">
        <f>ROUND(IFERROR('Data CU Eksport&amp;Domestic'!AG30,"NA"),1)</f>
        <v>78.3</v>
      </c>
      <c r="AC58" s="438">
        <f>ROUND(IFERROR('Data CU Eksport&amp;Domestic'!AH30,"NA"),1)</f>
        <v>80.099999999999994</v>
      </c>
      <c r="AD58" s="438">
        <f>ROUND(IFERROR('Data CU Eksport&amp;Domestic'!AI30,"NA"),1)</f>
        <v>77.599999999999994</v>
      </c>
      <c r="AE58" s="438">
        <f>ROUND(IFERROR('Data CU Eksport&amp;Domestic'!AJ30,"NA"),1)</f>
        <v>78.5</v>
      </c>
      <c r="AF58" s="438">
        <f>ROUND(IFERROR('Data CU Eksport&amp;Domestic'!AK30,"NA"),1)</f>
        <v>79.400000000000006</v>
      </c>
      <c r="AG58" s="438">
        <f>ROUND(IFERROR('Data CU Eksport&amp;Domestic'!AL30,"NA"),1)</f>
        <v>68.8</v>
      </c>
      <c r="AH58" s="438">
        <f>ROUND(IFERROR('Data CU Eksport&amp;Domestic'!AM30,"NA"),1)</f>
        <v>46.5</v>
      </c>
      <c r="AI58" s="438">
        <f>ROUND(IFERROR('Data CU Eksport&amp;Domestic'!AN30,"NA"),1)</f>
        <v>71.400000000000006</v>
      </c>
      <c r="AJ58" s="438">
        <f>ROUND(IFERROR('Data CU Eksport&amp;Domestic'!AO30,"NA"),1)</f>
        <v>72.900000000000006</v>
      </c>
      <c r="AK58" s="438">
        <f>ROUND(IFERROR('Data CU Eksport&amp;Domestic'!AP30,"NA"),1)</f>
        <v>77.8</v>
      </c>
      <c r="AL58" s="438">
        <f>ROUND(IFERROR('Data CU Eksport&amp;Domestic'!AQ30,"NA"),1)</f>
        <v>64.900000000000006</v>
      </c>
      <c r="AM58" s="438">
        <f>ROUND(IFERROR('Data CU Eksport&amp;Domestic'!AR30,"NA"),1)</f>
        <v>55.2</v>
      </c>
      <c r="AN58" s="438">
        <f>ROUND(IFERROR('Data CU Eksport&amp;Domestic'!AS30,"NA"),1)</f>
        <v>77.900000000000006</v>
      </c>
      <c r="AO58" s="438">
        <f>ROUND(IFERROR('Data CU Eksport&amp;Domestic'!AT30,"NA"),1)</f>
        <v>82.6</v>
      </c>
      <c r="AP58" s="438">
        <f>ROUND(IFERROR('Data CU Eksport&amp;Domestic'!AU30,"NA"),1)</f>
        <v>81.599999999999994</v>
      </c>
      <c r="AQ58" s="438">
        <f>ROUND(IFERROR('Data CU Eksport&amp;Domestic'!AV30,"NA"),1)</f>
        <v>86.3</v>
      </c>
      <c r="AR58" s="438">
        <f>ROUND(IFERROR('Data CU Eksport&amp;Domestic'!AW30,"NA"),1)</f>
        <v>81.3</v>
      </c>
      <c r="AS58" s="438">
        <f>ROUND(IFERROR('Data CU Eksport&amp;Domestic'!AX30,"NA"),1)</f>
        <v>86.1</v>
      </c>
      <c r="AT58" s="438">
        <f>ROUND(IFERROR('Data CU Eksport&amp;Domestic'!AY30,"NA"),1)</f>
        <v>81.7</v>
      </c>
      <c r="AU58" s="246"/>
      <c r="AV58" s="247"/>
      <c r="AX58" s="252"/>
      <c r="AY58" s="247"/>
      <c r="AZ58" s="252"/>
      <c r="BA58" s="246"/>
    </row>
    <row r="59" spans="1:53" s="362" customFormat="1" ht="60" customHeight="1">
      <c r="A59" s="338"/>
      <c r="B59" s="445"/>
      <c r="C59" s="337"/>
      <c r="D59" s="401" t="s">
        <v>41</v>
      </c>
      <c r="E59" s="243"/>
      <c r="F59" s="243"/>
      <c r="G59" s="243"/>
      <c r="H59" s="243"/>
      <c r="I59" s="243"/>
      <c r="J59" s="243"/>
      <c r="K59" s="243"/>
      <c r="L59" s="243"/>
      <c r="M59" s="338"/>
      <c r="N59" s="445"/>
      <c r="O59" s="337"/>
      <c r="P59" s="401" t="s">
        <v>41</v>
      </c>
      <c r="Q59" s="243"/>
      <c r="R59" s="243"/>
      <c r="S59" s="243"/>
      <c r="T59" s="243"/>
      <c r="U59" s="243"/>
      <c r="V59" s="243"/>
      <c r="W59" s="243"/>
      <c r="X59" s="338"/>
      <c r="Y59" s="445"/>
      <c r="Z59" s="337"/>
      <c r="AA59" s="401" t="s">
        <v>41</v>
      </c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364"/>
      <c r="AV59" s="365"/>
      <c r="AX59" s="372"/>
      <c r="AY59" s="365"/>
      <c r="AZ59" s="372"/>
      <c r="BA59" s="364"/>
    </row>
    <row r="60" spans="1:53" s="356" customFormat="1" ht="48" customHeight="1">
      <c r="A60" s="338"/>
      <c r="B60" s="445" t="s">
        <v>472</v>
      </c>
      <c r="C60" s="337">
        <v>30</v>
      </c>
      <c r="D60" s="456" t="s">
        <v>236</v>
      </c>
      <c r="E60" s="354">
        <f>ROUND(IFERROR('Data CU Eksport&amp;Domestic'!R31,"NA"),1)</f>
        <v>78.8</v>
      </c>
      <c r="F60" s="354">
        <f>ROUND(IFERROR('Data CU Eksport&amp;Domestic'!S31,"NA"),1)</f>
        <v>75.900000000000006</v>
      </c>
      <c r="G60" s="354">
        <f>ROUND(IFERROR('Data CU Eksport&amp;Domestic'!T31,"NA"),1)</f>
        <v>73.599999999999994</v>
      </c>
      <c r="H60" s="354">
        <f>ROUND(IFERROR('Data CU Eksport&amp;Domestic'!U31,"NA"),1)</f>
        <v>72.7</v>
      </c>
      <c r="I60" s="354">
        <f>ROUND(IFERROR('Data CU Eksport&amp;Domestic'!V31,"NA"),1)</f>
        <v>77.099999999999994</v>
      </c>
      <c r="J60" s="354">
        <f>ROUND(IFERROR('Data CU Eksport&amp;Domestic'!W31,"NA"),1)</f>
        <v>71.5</v>
      </c>
      <c r="K60" s="354">
        <f>ROUND(IFERROR('Data CU Eksport&amp;Domestic'!X31,"NA"),1)</f>
        <v>71.900000000000006</v>
      </c>
      <c r="L60" s="354">
        <f>ROUND(IFERROR('Data CU Eksport&amp;Domestic'!Y31,"NA"),1)</f>
        <v>77.7</v>
      </c>
      <c r="M60" s="338"/>
      <c r="N60" s="445" t="s">
        <v>472</v>
      </c>
      <c r="O60" s="337">
        <v>30</v>
      </c>
      <c r="P60" s="456" t="s">
        <v>236</v>
      </c>
      <c r="Q60" s="354">
        <f>ROUND(IFERROR('Data CU Eksport&amp;Domestic'!Z31,"NA"),1)</f>
        <v>79.8</v>
      </c>
      <c r="R60" s="354">
        <f>ROUND(IFERROR('Data CU Eksport&amp;Domestic'!AA31,"NA"),1)</f>
        <v>74.099999999999994</v>
      </c>
      <c r="S60" s="354">
        <f>ROUND(IFERROR('Data CU Eksport&amp;Domestic'!AB31,"NA"),1)</f>
        <v>77.8</v>
      </c>
      <c r="T60" s="354">
        <f>ROUND(IFERROR('Data CU Eksport&amp;Domestic'!AC31,"NA"),1)</f>
        <v>79.099999999999994</v>
      </c>
      <c r="U60" s="438">
        <f>ROUND(IFERROR('Data CU Eksport&amp;Domestic'!AD31,"NA"),1)</f>
        <v>75.2</v>
      </c>
      <c r="V60" s="438">
        <f>ROUND(IFERROR('Data CU Eksport&amp;Domestic'!AE31,"NA"),1)</f>
        <v>73</v>
      </c>
      <c r="W60" s="438">
        <f>ROUND(IFERROR('Data CU Eksport&amp;Domestic'!AF31,"NA"),1)</f>
        <v>73.099999999999994</v>
      </c>
      <c r="X60" s="338"/>
      <c r="Y60" s="445" t="s">
        <v>472</v>
      </c>
      <c r="Z60" s="337">
        <v>30</v>
      </c>
      <c r="AA60" s="456" t="s">
        <v>236</v>
      </c>
      <c r="AB60" s="438">
        <f>ROUND(IFERROR('Data CU Eksport&amp;Domestic'!AG31,"NA"),1)</f>
        <v>77.900000000000006</v>
      </c>
      <c r="AC60" s="438">
        <f>ROUND(IFERROR('Data CU Eksport&amp;Domestic'!AH31,"NA"),1)</f>
        <v>79.8</v>
      </c>
      <c r="AD60" s="438">
        <f>ROUND(IFERROR('Data CU Eksport&amp;Domestic'!AI31,"NA"),1)</f>
        <v>79.599999999999994</v>
      </c>
      <c r="AE60" s="438">
        <f>ROUND(IFERROR('Data CU Eksport&amp;Domestic'!AJ31,"NA"),1)</f>
        <v>78.5</v>
      </c>
      <c r="AF60" s="438">
        <f>ROUND(IFERROR('Data CU Eksport&amp;Domestic'!AK31,"NA"),1)</f>
        <v>76</v>
      </c>
      <c r="AG60" s="438">
        <f>ROUND(IFERROR('Data CU Eksport&amp;Domestic'!AL31,"NA"),1)</f>
        <v>76</v>
      </c>
      <c r="AH60" s="438">
        <f>ROUND(IFERROR('Data CU Eksport&amp;Domestic'!AM31,"NA"),1)</f>
        <v>60.2</v>
      </c>
      <c r="AI60" s="438">
        <f>ROUND(IFERROR('Data CU Eksport&amp;Domestic'!AN31,"NA"),1)</f>
        <v>68.8</v>
      </c>
      <c r="AJ60" s="438">
        <f>ROUND(IFERROR('Data CU Eksport&amp;Domestic'!AO31,"NA"),1)</f>
        <v>73.400000000000006</v>
      </c>
      <c r="AK60" s="438">
        <f>ROUND(IFERROR('Data CU Eksport&amp;Domestic'!AP31,"NA"),1)</f>
        <v>72.8</v>
      </c>
      <c r="AL60" s="438">
        <f>ROUND(IFERROR('Data CU Eksport&amp;Domestic'!AQ31,"NA"),1)</f>
        <v>73.099999999999994</v>
      </c>
      <c r="AM60" s="438">
        <f>ROUND(IFERROR('Data CU Eksport&amp;Domestic'!AR31,"NA"),1)</f>
        <v>69.400000000000006</v>
      </c>
      <c r="AN60" s="438">
        <f>ROUND(IFERROR('Data CU Eksport&amp;Domestic'!AS31,"NA"),1)</f>
        <v>72.400000000000006</v>
      </c>
      <c r="AO60" s="438">
        <f>ROUND(IFERROR('Data CU Eksport&amp;Domestic'!AT31,"NA"),1)</f>
        <v>78.099999999999994</v>
      </c>
      <c r="AP60" s="438">
        <f>ROUND(IFERROR('Data CU Eksport&amp;Domestic'!AU31,"NA"),1)</f>
        <v>82</v>
      </c>
      <c r="AQ60" s="438">
        <f>ROUND(IFERROR('Data CU Eksport&amp;Domestic'!AV31,"NA"),1)</f>
        <v>82.3</v>
      </c>
      <c r="AR60" s="438">
        <f>ROUND(IFERROR('Data CU Eksport&amp;Domestic'!AW31,"NA"),1)</f>
        <v>82.8</v>
      </c>
      <c r="AS60" s="438">
        <f>ROUND(IFERROR('Data CU Eksport&amp;Domestic'!AX31,"NA"),1)</f>
        <v>80</v>
      </c>
      <c r="AT60" s="438">
        <f>ROUND(IFERROR('Data CU Eksport&amp;Domestic'!AY31,"NA"),1)</f>
        <v>78.599999999999994</v>
      </c>
      <c r="AU60" s="246"/>
      <c r="AV60" s="247"/>
      <c r="AX60" s="252"/>
      <c r="AY60" s="247"/>
      <c r="AZ60" s="252"/>
      <c r="BA60" s="246"/>
    </row>
    <row r="61" spans="1:53" s="362" customFormat="1" ht="60" customHeight="1">
      <c r="A61" s="338"/>
      <c r="B61" s="445"/>
      <c r="C61" s="337"/>
      <c r="D61" s="401" t="s">
        <v>43</v>
      </c>
      <c r="E61" s="243"/>
      <c r="F61" s="243"/>
      <c r="G61" s="243"/>
      <c r="H61" s="243"/>
      <c r="I61" s="243"/>
      <c r="J61" s="243"/>
      <c r="K61" s="243"/>
      <c r="L61" s="243"/>
      <c r="M61" s="338"/>
      <c r="N61" s="445"/>
      <c r="O61" s="337"/>
      <c r="P61" s="401" t="s">
        <v>43</v>
      </c>
      <c r="Q61" s="243"/>
      <c r="R61" s="243"/>
      <c r="S61" s="243"/>
      <c r="T61" s="243"/>
      <c r="U61" s="243"/>
      <c r="V61" s="243"/>
      <c r="W61" s="243"/>
      <c r="X61" s="338"/>
      <c r="Y61" s="445"/>
      <c r="Z61" s="337"/>
      <c r="AA61" s="401" t="s">
        <v>43</v>
      </c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364"/>
      <c r="AV61" s="365"/>
      <c r="AX61" s="372"/>
      <c r="AY61" s="365"/>
      <c r="AZ61" s="372"/>
      <c r="BA61" s="364"/>
    </row>
    <row r="62" spans="1:53" s="352" customFormat="1" ht="48" customHeight="1">
      <c r="A62" s="338"/>
      <c r="B62" s="445" t="s">
        <v>473</v>
      </c>
      <c r="C62" s="337">
        <v>32</v>
      </c>
      <c r="D62" s="456" t="s">
        <v>44</v>
      </c>
      <c r="E62" s="354">
        <f>ROUND(IFERROR('Data CU Eksport&amp;Domestic'!R32,"NA"),1)</f>
        <v>79</v>
      </c>
      <c r="F62" s="354">
        <f>ROUND(IFERROR('Data CU Eksport&amp;Domestic'!S32,"NA"),1)</f>
        <v>75.400000000000006</v>
      </c>
      <c r="G62" s="354">
        <f>ROUND(IFERROR('Data CU Eksport&amp;Domestic'!T32,"NA"),1)</f>
        <v>76.5</v>
      </c>
      <c r="H62" s="354">
        <f>ROUND(IFERROR('Data CU Eksport&amp;Domestic'!U32,"NA"),1)</f>
        <v>74.599999999999994</v>
      </c>
      <c r="I62" s="354">
        <f>ROUND(IFERROR('Data CU Eksport&amp;Domestic'!V32,"NA"),1)</f>
        <v>73.400000000000006</v>
      </c>
      <c r="J62" s="354">
        <f>ROUND(IFERROR('Data CU Eksport&amp;Domestic'!W32,"NA"),1)</f>
        <v>77.8</v>
      </c>
      <c r="K62" s="354">
        <f>ROUND(IFERROR('Data CU Eksport&amp;Domestic'!X32,"NA"),1)</f>
        <v>75.3</v>
      </c>
      <c r="L62" s="354">
        <f>ROUND(IFERROR('Data CU Eksport&amp;Domestic'!Y32,"NA"),1)</f>
        <v>77.2</v>
      </c>
      <c r="M62" s="338"/>
      <c r="N62" s="445" t="s">
        <v>473</v>
      </c>
      <c r="O62" s="337">
        <v>32</v>
      </c>
      <c r="P62" s="456" t="s">
        <v>44</v>
      </c>
      <c r="Q62" s="354">
        <f>ROUND(IFERROR('Data CU Eksport&amp;Domestic'!Z32,"NA"),1)</f>
        <v>77.599999999999994</v>
      </c>
      <c r="R62" s="354">
        <f>ROUND(IFERROR('Data CU Eksport&amp;Domestic'!AA32,"NA"),1)</f>
        <v>76.2</v>
      </c>
      <c r="S62" s="354">
        <f>ROUND(IFERROR('Data CU Eksport&amp;Domestic'!AB32,"NA"),1)</f>
        <v>77.5</v>
      </c>
      <c r="T62" s="354">
        <f>ROUND(IFERROR('Data CU Eksport&amp;Domestic'!AC32,"NA"),1)</f>
        <v>75</v>
      </c>
      <c r="U62" s="438">
        <f>ROUND(IFERROR('Data CU Eksport&amp;Domestic'!AD32,"NA"),1)</f>
        <v>74.3</v>
      </c>
      <c r="V62" s="438">
        <f>ROUND(IFERROR('Data CU Eksport&amp;Domestic'!AE32,"NA"),1)</f>
        <v>73.7</v>
      </c>
      <c r="W62" s="438">
        <f>ROUND(IFERROR('Data CU Eksport&amp;Domestic'!AF32,"NA"),1)</f>
        <v>73</v>
      </c>
      <c r="X62" s="338"/>
      <c r="Y62" s="445" t="s">
        <v>473</v>
      </c>
      <c r="Z62" s="337">
        <v>32</v>
      </c>
      <c r="AA62" s="456" t="s">
        <v>44</v>
      </c>
      <c r="AB62" s="438">
        <f>ROUND(IFERROR('Data CU Eksport&amp;Domestic'!AG32,"NA"),1)</f>
        <v>74.599999999999994</v>
      </c>
      <c r="AC62" s="438">
        <f>ROUND(IFERROR('Data CU Eksport&amp;Domestic'!AH32,"NA"),1)</f>
        <v>75.099999999999994</v>
      </c>
      <c r="AD62" s="438">
        <f>ROUND(IFERROR('Data CU Eksport&amp;Domestic'!AI32,"NA"),1)</f>
        <v>77.400000000000006</v>
      </c>
      <c r="AE62" s="438">
        <f>ROUND(IFERROR('Data CU Eksport&amp;Domestic'!AJ32,"NA"),1)</f>
        <v>76</v>
      </c>
      <c r="AF62" s="438">
        <f>ROUND(IFERROR('Data CU Eksport&amp;Domestic'!AK32,"NA"),1)</f>
        <v>76.599999999999994</v>
      </c>
      <c r="AG62" s="438">
        <f>ROUND(IFERROR('Data CU Eksport&amp;Domestic'!AL32,"NA"),1)</f>
        <v>72</v>
      </c>
      <c r="AH62" s="438">
        <f>ROUND(IFERROR('Data CU Eksport&amp;Domestic'!AM32,"NA"),1)</f>
        <v>65.900000000000006</v>
      </c>
      <c r="AI62" s="438">
        <f>ROUND(IFERROR('Data CU Eksport&amp;Domestic'!AN32,"NA"),1)</f>
        <v>77</v>
      </c>
      <c r="AJ62" s="438">
        <f>ROUND(IFERROR('Data CU Eksport&amp;Domestic'!AO32,"NA"),1)</f>
        <v>75.599999999999994</v>
      </c>
      <c r="AK62" s="438">
        <f>ROUND(IFERROR('Data CU Eksport&amp;Domestic'!AP32,"NA"),1)</f>
        <v>75</v>
      </c>
      <c r="AL62" s="438">
        <f>ROUND(IFERROR('Data CU Eksport&amp;Domestic'!AQ32,"NA"),1)</f>
        <v>71.8</v>
      </c>
      <c r="AM62" s="438">
        <f>ROUND(IFERROR('Data CU Eksport&amp;Domestic'!AR32,"NA"),1)</f>
        <v>68.099999999999994</v>
      </c>
      <c r="AN62" s="438">
        <f>ROUND(IFERROR('Data CU Eksport&amp;Domestic'!AS32,"NA"),1)</f>
        <v>72.8</v>
      </c>
      <c r="AO62" s="438">
        <f>ROUND(IFERROR('Data CU Eksport&amp;Domestic'!AT32,"NA"),1)</f>
        <v>75.900000000000006</v>
      </c>
      <c r="AP62" s="438">
        <f>ROUND(IFERROR('Data CU Eksport&amp;Domestic'!AU32,"NA"),1)</f>
        <v>75.900000000000006</v>
      </c>
      <c r="AQ62" s="438">
        <f>ROUND(IFERROR('Data CU Eksport&amp;Domestic'!AV32,"NA"),1)</f>
        <v>77.900000000000006</v>
      </c>
      <c r="AR62" s="438">
        <f>ROUND(IFERROR('Data CU Eksport&amp;Domestic'!AW32,"NA"),1)</f>
        <v>77.8</v>
      </c>
      <c r="AS62" s="438">
        <f>ROUND(IFERROR('Data CU Eksport&amp;Domestic'!AX32,"NA"),1)</f>
        <v>80.599999999999994</v>
      </c>
      <c r="AT62" s="438">
        <f>ROUND(IFERROR('Data CU Eksport&amp;Domestic'!AY32,"NA"),1)</f>
        <v>79</v>
      </c>
      <c r="AU62" s="246"/>
      <c r="AV62" s="247"/>
      <c r="AX62" s="252"/>
      <c r="AY62" s="247"/>
      <c r="AZ62" s="252"/>
      <c r="BA62" s="246"/>
    </row>
    <row r="63" spans="1:53" s="350" customFormat="1" ht="60" customHeight="1">
      <c r="A63" s="338"/>
      <c r="B63" s="445"/>
      <c r="C63" s="337"/>
      <c r="D63" s="401" t="s">
        <v>45</v>
      </c>
      <c r="E63" s="243"/>
      <c r="F63" s="243"/>
      <c r="G63" s="243"/>
      <c r="H63" s="243"/>
      <c r="I63" s="243"/>
      <c r="J63" s="243"/>
      <c r="K63" s="243"/>
      <c r="L63" s="243"/>
      <c r="M63" s="338"/>
      <c r="N63" s="445"/>
      <c r="O63" s="337"/>
      <c r="P63" s="401" t="s">
        <v>45</v>
      </c>
      <c r="Q63" s="243"/>
      <c r="R63" s="243"/>
      <c r="S63" s="243"/>
      <c r="T63" s="243"/>
      <c r="U63" s="243"/>
      <c r="V63" s="243"/>
      <c r="W63" s="243"/>
      <c r="X63" s="338"/>
      <c r="Y63" s="445"/>
      <c r="Z63" s="337"/>
      <c r="AA63" s="401" t="s">
        <v>45</v>
      </c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3"/>
      <c r="AT63" s="243"/>
      <c r="AU63" s="364"/>
      <c r="AV63" s="365"/>
      <c r="AX63" s="372"/>
      <c r="AY63" s="365"/>
      <c r="AZ63" s="372"/>
      <c r="BA63" s="364"/>
    </row>
    <row r="64" spans="1:53" s="356" customFormat="1" ht="48" customHeight="1">
      <c r="A64" s="338"/>
      <c r="B64" s="445" t="s">
        <v>565</v>
      </c>
      <c r="C64" s="333">
        <v>33</v>
      </c>
      <c r="D64" s="353" t="s">
        <v>238</v>
      </c>
      <c r="E64" s="354">
        <f>ROUND(IFERROR('Data CU Eksport&amp;Domestic'!R33,"NA"),1)</f>
        <v>68.7</v>
      </c>
      <c r="F64" s="354">
        <f>ROUND(IFERROR('Data CU Eksport&amp;Domestic'!S33,"NA"),1)</f>
        <v>62.6</v>
      </c>
      <c r="G64" s="354">
        <f>ROUND(IFERROR('Data CU Eksport&amp;Domestic'!T33,"NA"),1)</f>
        <v>69.599999999999994</v>
      </c>
      <c r="H64" s="354">
        <f>ROUND(IFERROR('Data CU Eksport&amp;Domestic'!U33,"NA"),1)</f>
        <v>70.8</v>
      </c>
      <c r="I64" s="354">
        <f>ROUND(IFERROR('Data CU Eksport&amp;Domestic'!V33,"NA"),1)</f>
        <v>75.8</v>
      </c>
      <c r="J64" s="354">
        <f>ROUND(IFERROR('Data CU Eksport&amp;Domestic'!W33,"NA"),1)</f>
        <v>73.5</v>
      </c>
      <c r="K64" s="354">
        <f>ROUND(IFERROR('Data CU Eksport&amp;Domestic'!X33,"NA"),1)</f>
        <v>77.099999999999994</v>
      </c>
      <c r="L64" s="354">
        <f>ROUND(IFERROR('Data CU Eksport&amp;Domestic'!Y33,"NA"),1)</f>
        <v>78.099999999999994</v>
      </c>
      <c r="M64" s="338"/>
      <c r="N64" s="445" t="s">
        <v>565</v>
      </c>
      <c r="O64" s="333">
        <v>33</v>
      </c>
      <c r="P64" s="353" t="s">
        <v>238</v>
      </c>
      <c r="Q64" s="354">
        <f>ROUND(IFERROR('Data CU Eksport&amp;Domestic'!Z33,"NA"),1)</f>
        <v>76.2</v>
      </c>
      <c r="R64" s="354">
        <f>ROUND(IFERROR('Data CU Eksport&amp;Domestic'!AA33,"NA"),1)</f>
        <v>78.3</v>
      </c>
      <c r="S64" s="354">
        <f>ROUND(IFERROR('Data CU Eksport&amp;Domestic'!AB33,"NA"),1)</f>
        <v>78.099999999999994</v>
      </c>
      <c r="T64" s="354">
        <f>ROUND(IFERROR('Data CU Eksport&amp;Domestic'!AC33,"NA"),1)</f>
        <v>79</v>
      </c>
      <c r="U64" s="438">
        <f>ROUND(IFERROR('Data CU Eksport&amp;Domestic'!AD33,"NA"),1)</f>
        <v>78.900000000000006</v>
      </c>
      <c r="V64" s="438">
        <f>ROUND(IFERROR('Data CU Eksport&amp;Domestic'!AE33,"NA"),1)</f>
        <v>75.400000000000006</v>
      </c>
      <c r="W64" s="438">
        <f>ROUND(IFERROR('Data CU Eksport&amp;Domestic'!AF33,"NA"),1)</f>
        <v>76.599999999999994</v>
      </c>
      <c r="X64" s="338"/>
      <c r="Y64" s="445" t="s">
        <v>565</v>
      </c>
      <c r="Z64" s="333">
        <v>33</v>
      </c>
      <c r="AA64" s="353" t="s">
        <v>238</v>
      </c>
      <c r="AB64" s="438">
        <f>ROUND(IFERROR('Data CU Eksport&amp;Domestic'!AG33,"NA"),1)</f>
        <v>72.3</v>
      </c>
      <c r="AC64" s="438">
        <f>ROUND(IFERROR('Data CU Eksport&amp;Domestic'!AH33,"NA"),1)</f>
        <v>71.5</v>
      </c>
      <c r="AD64" s="438">
        <f>ROUND(IFERROR('Data CU Eksport&amp;Domestic'!AI33,"NA"),1)</f>
        <v>72.400000000000006</v>
      </c>
      <c r="AE64" s="438">
        <f>ROUND(IFERROR('Data CU Eksport&amp;Domestic'!AJ33,"NA"),1)</f>
        <v>74.599999999999994</v>
      </c>
      <c r="AF64" s="438">
        <f>ROUND(IFERROR('Data CU Eksport&amp;Domestic'!AK33,"NA"),1)</f>
        <v>78.7</v>
      </c>
      <c r="AG64" s="438">
        <f>ROUND(IFERROR('Data CU Eksport&amp;Domestic'!AL33,"NA"),1)</f>
        <v>73.7</v>
      </c>
      <c r="AH64" s="438">
        <f>ROUND(IFERROR('Data CU Eksport&amp;Domestic'!AM33,"NA"),1)</f>
        <v>66</v>
      </c>
      <c r="AI64" s="438">
        <f>ROUND(IFERROR('Data CU Eksport&amp;Domestic'!AN33,"NA"),1)</f>
        <v>75.599999999999994</v>
      </c>
      <c r="AJ64" s="438">
        <f>ROUND(IFERROR('Data CU Eksport&amp;Domestic'!AO33,"NA"),1)</f>
        <v>75.3</v>
      </c>
      <c r="AK64" s="438">
        <f>ROUND(IFERROR('Data CU Eksport&amp;Domestic'!AP33,"NA"),1)</f>
        <v>76</v>
      </c>
      <c r="AL64" s="438">
        <f>ROUND(IFERROR('Data CU Eksport&amp;Domestic'!AQ33,"NA"),1)</f>
        <v>71.5</v>
      </c>
      <c r="AM64" s="438">
        <f>ROUND(IFERROR('Data CU Eksport&amp;Domestic'!AR33,"NA"),1)</f>
        <v>66.400000000000006</v>
      </c>
      <c r="AN64" s="438">
        <f>ROUND(IFERROR('Data CU Eksport&amp;Domestic'!AS33,"NA"),1)</f>
        <v>74.8</v>
      </c>
      <c r="AO64" s="438">
        <f>ROUND(IFERROR('Data CU Eksport&amp;Domestic'!AT33,"NA"),1)</f>
        <v>82.3</v>
      </c>
      <c r="AP64" s="438">
        <f>ROUND(IFERROR('Data CU Eksport&amp;Domestic'!AU33,"NA"),1)</f>
        <v>76.099999999999994</v>
      </c>
      <c r="AQ64" s="438">
        <f>ROUND(IFERROR('Data CU Eksport&amp;Domestic'!AV33,"NA"),1)</f>
        <v>80.2</v>
      </c>
      <c r="AR64" s="438">
        <f>ROUND(IFERROR('Data CU Eksport&amp;Domestic'!AW33,"NA"),1)</f>
        <v>75.7</v>
      </c>
      <c r="AS64" s="438">
        <f>ROUND(IFERROR('Data CU Eksport&amp;Domestic'!AX33,"NA"),1)</f>
        <v>82.8</v>
      </c>
      <c r="AT64" s="438">
        <f>ROUND(IFERROR('Data CU Eksport&amp;Domestic'!AY33,"NA"),1)</f>
        <v>79</v>
      </c>
      <c r="AU64" s="382"/>
    </row>
    <row r="65" spans="1:47" s="362" customFormat="1" ht="60" customHeight="1">
      <c r="A65" s="338"/>
      <c r="B65" s="445"/>
      <c r="C65" s="333"/>
      <c r="D65" s="401" t="s">
        <v>47</v>
      </c>
      <c r="E65" s="401"/>
      <c r="F65" s="239"/>
      <c r="G65" s="239"/>
      <c r="H65" s="239"/>
      <c r="I65" s="239"/>
      <c r="J65" s="239"/>
      <c r="K65" s="239"/>
      <c r="L65" s="239"/>
      <c r="M65" s="338"/>
      <c r="N65" s="445"/>
      <c r="O65" s="333"/>
      <c r="P65" s="401" t="s">
        <v>47</v>
      </c>
      <c r="Q65" s="239"/>
      <c r="R65" s="239"/>
      <c r="S65" s="239"/>
      <c r="T65" s="239"/>
      <c r="U65" s="239"/>
      <c r="V65" s="239"/>
      <c r="W65" s="239"/>
      <c r="X65" s="338"/>
      <c r="Y65" s="445"/>
      <c r="Z65" s="333"/>
      <c r="AA65" s="401" t="s">
        <v>47</v>
      </c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388"/>
    </row>
    <row r="66" spans="1:47" s="460" customFormat="1" ht="15" customHeight="1" thickBot="1">
      <c r="A66" s="389"/>
      <c r="B66" s="390"/>
      <c r="C66" s="392"/>
      <c r="D66" s="393"/>
      <c r="E66" s="393"/>
      <c r="F66" s="393"/>
      <c r="G66" s="393"/>
      <c r="H66" s="393"/>
      <c r="I66" s="393"/>
      <c r="J66" s="393"/>
      <c r="K66" s="393"/>
      <c r="L66" s="393"/>
      <c r="M66" s="389"/>
      <c r="N66" s="390"/>
      <c r="O66" s="392"/>
      <c r="P66" s="393"/>
      <c r="Q66" s="393"/>
      <c r="R66" s="393"/>
      <c r="S66" s="393"/>
      <c r="T66" s="393"/>
      <c r="U66" s="393"/>
      <c r="V66" s="393"/>
      <c r="W66" s="393"/>
      <c r="X66" s="389"/>
      <c r="Y66" s="390"/>
      <c r="Z66" s="392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458"/>
    </row>
    <row r="67" spans="1:47" s="244" customFormat="1" ht="48" customHeight="1">
      <c r="A67" s="216"/>
      <c r="B67" s="257"/>
      <c r="C67" s="216"/>
      <c r="D67" s="216"/>
      <c r="E67" s="216"/>
      <c r="F67" s="243"/>
      <c r="G67" s="243"/>
      <c r="H67" s="243"/>
      <c r="I67" s="243"/>
      <c r="J67" s="243"/>
      <c r="K67" s="243"/>
      <c r="L67" s="243"/>
      <c r="M67" s="216"/>
      <c r="N67" s="257"/>
      <c r="O67" s="216"/>
      <c r="P67" s="216"/>
      <c r="Q67" s="243"/>
      <c r="R67" s="243"/>
      <c r="S67" s="243"/>
      <c r="T67" s="243"/>
      <c r="U67" s="243"/>
      <c r="V67" s="243"/>
      <c r="W67" s="243"/>
      <c r="X67" s="216"/>
      <c r="Y67" s="257"/>
      <c r="Z67" s="216"/>
      <c r="AA67" s="216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461"/>
      <c r="AN67" s="461"/>
      <c r="AO67" s="461"/>
      <c r="AP67" s="461"/>
      <c r="AQ67" s="461"/>
      <c r="AR67" s="243"/>
      <c r="AS67" s="243"/>
      <c r="AT67" s="461"/>
      <c r="AU67" s="256"/>
    </row>
    <row r="68" spans="1:47" s="244" customFormat="1" ht="48" customHeight="1">
      <c r="A68" s="216"/>
      <c r="B68" s="257"/>
      <c r="C68" s="216"/>
      <c r="D68" s="216"/>
      <c r="E68" s="216"/>
      <c r="M68" s="216"/>
      <c r="N68" s="257"/>
      <c r="O68" s="216"/>
      <c r="P68" s="216"/>
      <c r="X68" s="216"/>
      <c r="Y68" s="257"/>
      <c r="Z68" s="216"/>
      <c r="AA68" s="216"/>
    </row>
    <row r="69" spans="1:47" s="244" customFormat="1" ht="48" customHeight="1">
      <c r="A69" s="216"/>
      <c r="B69" s="217"/>
      <c r="C69" s="216"/>
      <c r="D69" s="216"/>
      <c r="E69" s="216"/>
      <c r="M69" s="216"/>
      <c r="N69" s="217"/>
      <c r="O69" s="216"/>
      <c r="P69" s="216"/>
      <c r="X69" s="216"/>
      <c r="Y69" s="217"/>
      <c r="Z69" s="216"/>
      <c r="AA69" s="216"/>
    </row>
    <row r="70" spans="1:47" s="244" customFormat="1" ht="48" customHeight="1">
      <c r="A70" s="216"/>
      <c r="B70" s="217"/>
      <c r="C70" s="216"/>
      <c r="D70" s="216"/>
      <c r="E70" s="216"/>
      <c r="M70" s="216"/>
      <c r="N70" s="217"/>
      <c r="O70" s="216"/>
      <c r="P70" s="216"/>
      <c r="X70" s="216"/>
      <c r="Y70" s="217"/>
      <c r="Z70" s="216"/>
      <c r="AA70" s="216"/>
    </row>
    <row r="71" spans="1:47" s="244" customFormat="1" ht="48" customHeight="1">
      <c r="A71" s="216"/>
      <c r="B71" s="217"/>
      <c r="C71" s="216"/>
      <c r="D71" s="216"/>
      <c r="E71" s="216"/>
      <c r="M71" s="216"/>
      <c r="N71" s="217"/>
      <c r="O71" s="216"/>
      <c r="P71" s="216"/>
      <c r="X71" s="216"/>
      <c r="Y71" s="217"/>
      <c r="Z71" s="216"/>
      <c r="AA71" s="216"/>
    </row>
    <row r="72" spans="1:47" ht="48" customHeight="1">
      <c r="AU72" s="216"/>
    </row>
    <row r="73" spans="1:47" ht="48" customHeight="1">
      <c r="B73" s="257"/>
      <c r="N73" s="257"/>
      <c r="Y73" s="257"/>
      <c r="AU73" s="216"/>
    </row>
    <row r="74" spans="1:47">
      <c r="B74" s="257"/>
      <c r="N74" s="257"/>
      <c r="Y74" s="257"/>
      <c r="AU74" s="216"/>
    </row>
    <row r="75" spans="1:47">
      <c r="B75" s="257"/>
      <c r="N75" s="257"/>
      <c r="Y75" s="257"/>
      <c r="AU75" s="216"/>
    </row>
    <row r="76" spans="1:47">
      <c r="AU76" s="216"/>
    </row>
    <row r="77" spans="1:47">
      <c r="AU77" s="216"/>
    </row>
    <row r="78" spans="1:47">
      <c r="AU78" s="216"/>
    </row>
    <row r="79" spans="1:47">
      <c r="Q79" s="258"/>
    </row>
    <row r="80" spans="1:47">
      <c r="F80" s="259"/>
      <c r="G80" s="259"/>
      <c r="H80" s="259"/>
      <c r="I80" s="259"/>
      <c r="J80" s="259"/>
      <c r="K80" s="259"/>
      <c r="L80" s="259"/>
      <c r="Q80" s="258"/>
      <c r="R80" s="259"/>
      <c r="S80" s="259"/>
      <c r="T80" s="259"/>
      <c r="U80" s="259"/>
      <c r="V80" s="259"/>
      <c r="W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</row>
    <row r="81" spans="17:17">
      <c r="Q81" s="258"/>
    </row>
    <row r="82" spans="17:17">
      <c r="Q82" s="258"/>
    </row>
    <row r="83" spans="17:17">
      <c r="Q83" s="258"/>
    </row>
    <row r="84" spans="17:17">
      <c r="Q84" s="258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Z38:Z39"/>
    <mergeCell ref="C38:C39"/>
    <mergeCell ref="P5:P6"/>
    <mergeCell ref="O38:O39"/>
    <mergeCell ref="M5:N6"/>
    <mergeCell ref="O5:O6"/>
    <mergeCell ref="X2:Y2"/>
    <mergeCell ref="X5:Y6"/>
    <mergeCell ref="Z5:Z6"/>
    <mergeCell ref="AA5:AA6"/>
    <mergeCell ref="A2:B2"/>
    <mergeCell ref="A5:B6"/>
    <mergeCell ref="C5:C6"/>
    <mergeCell ref="D5:D6"/>
    <mergeCell ref="M2:N2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9" firstPageNumber="13" fitToWidth="3" orientation="portrait" useFirstPageNumber="1" r:id="rId1"/>
  <headerFooter differentOddEven="1" scaleWithDoc="0"/>
  <colBreaks count="1" manualBreakCount="1">
    <brk id="23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04"/>
  <sheetViews>
    <sheetView view="pageBreakPreview" topLeftCell="AC1" zoomScale="25" zoomScaleNormal="25" zoomScaleSheetLayoutView="25" workbookViewId="0">
      <selection activeCell="AR6" sqref="AR6"/>
    </sheetView>
  </sheetViews>
  <sheetFormatPr defaultColWidth="9.140625" defaultRowHeight="40.5"/>
  <cols>
    <col min="1" max="1" width="10.7109375" style="216" hidden="1" customWidth="1"/>
    <col min="2" max="2" width="15.7109375" style="217" hidden="1" customWidth="1"/>
    <col min="3" max="3" width="35.7109375" style="216" hidden="1" customWidth="1"/>
    <col min="4" max="4" width="146.7109375" style="216" hidden="1" customWidth="1"/>
    <col min="5" max="12" width="32.7109375" style="216" hidden="1" customWidth="1"/>
    <col min="13" max="28" width="29.28515625" style="216" hidden="1" customWidth="1"/>
    <col min="29" max="29" width="10.7109375" style="216" customWidth="1"/>
    <col min="30" max="30" width="15.7109375" style="217" customWidth="1"/>
    <col min="31" max="31" width="35.7109375" style="216" customWidth="1"/>
    <col min="32" max="32" width="146.7109375" style="216" customWidth="1"/>
    <col min="33" max="42" width="26.28515625" style="216" customWidth="1"/>
    <col min="43" max="58" width="29.7109375" style="216" customWidth="1"/>
    <col min="59" max="59" width="10.7109375" style="216" customWidth="1"/>
    <col min="60" max="60" width="15.7109375" style="217" customWidth="1"/>
    <col min="61" max="61" width="35.7109375" style="216" customWidth="1"/>
    <col min="62" max="62" width="146.7109375" style="216" customWidth="1"/>
    <col min="63" max="64" width="26.28515625" style="216" customWidth="1"/>
    <col min="65" max="65" width="26.28515625" style="462" customWidth="1"/>
    <col min="66" max="66" width="26.28515625" style="216" customWidth="1"/>
    <col min="67" max="67" width="26.28515625" style="463" customWidth="1"/>
    <col min="68" max="72" width="26.28515625" style="216" customWidth="1"/>
    <col min="73" max="88" width="29.7109375" style="216" customWidth="1"/>
    <col min="89" max="89" width="10.7109375" style="216" customWidth="1"/>
    <col min="90" max="90" width="15.7109375" style="217" customWidth="1"/>
    <col min="91" max="91" width="35.7109375" style="216" customWidth="1"/>
    <col min="92" max="92" width="146.7109375" style="216" customWidth="1"/>
    <col min="93" max="102" width="26.28515625" style="216" customWidth="1"/>
    <col min="103" max="118" width="29.7109375" style="216" customWidth="1"/>
    <col min="119" max="16384" width="9.140625" style="216"/>
  </cols>
  <sheetData>
    <row r="1" spans="1:240" ht="18" customHeight="1"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K1" s="416"/>
      <c r="BL1" s="416"/>
      <c r="BM1" s="416"/>
      <c r="BN1" s="416"/>
      <c r="BO1" s="416"/>
      <c r="BP1" s="416"/>
      <c r="BQ1" s="416"/>
      <c r="BR1" s="416"/>
      <c r="BS1" s="416"/>
      <c r="BT1" s="416"/>
      <c r="BU1" s="416"/>
      <c r="BV1" s="416"/>
      <c r="BW1" s="416"/>
      <c r="BX1" s="416"/>
      <c r="BY1" s="416"/>
      <c r="BZ1" s="416"/>
      <c r="CA1" s="416"/>
      <c r="CB1" s="416"/>
      <c r="CC1" s="416"/>
      <c r="CD1" s="416"/>
      <c r="CE1" s="416"/>
      <c r="CF1" s="416"/>
      <c r="CG1" s="416"/>
      <c r="CH1" s="416"/>
      <c r="CI1" s="416"/>
      <c r="CJ1" s="416"/>
      <c r="CO1" s="416"/>
      <c r="CP1" s="416"/>
      <c r="CQ1" s="416"/>
      <c r="CR1" s="416"/>
      <c r="CS1" s="416"/>
      <c r="CT1" s="416"/>
      <c r="CU1" s="416"/>
      <c r="CV1" s="416"/>
      <c r="CW1" s="416"/>
      <c r="CX1" s="416"/>
      <c r="CY1" s="416"/>
      <c r="CZ1" s="416"/>
      <c r="DA1" s="416"/>
      <c r="DB1" s="416"/>
      <c r="DC1" s="416"/>
      <c r="DD1" s="416"/>
      <c r="DE1" s="416"/>
      <c r="DF1" s="416"/>
      <c r="DG1" s="416"/>
      <c r="DH1" s="416"/>
      <c r="DI1" s="416"/>
      <c r="DJ1" s="416"/>
      <c r="DK1" s="416"/>
      <c r="DL1" s="416"/>
      <c r="DM1" s="416"/>
      <c r="DN1" s="416"/>
    </row>
    <row r="2" spans="1:240" ht="48" customHeight="1">
      <c r="A2" s="950"/>
      <c r="B2" s="950"/>
      <c r="C2" s="491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950"/>
      <c r="AD2" s="950"/>
      <c r="AE2" s="491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950"/>
      <c r="BH2" s="950"/>
      <c r="BI2" s="491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950"/>
      <c r="CL2" s="950"/>
      <c r="CM2" s="491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9"/>
      <c r="DJ2" s="219"/>
      <c r="DK2" s="219"/>
      <c r="DL2" s="215"/>
      <c r="DM2" s="215"/>
      <c r="DN2" s="215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219"/>
      <c r="EE2" s="219"/>
      <c r="EF2" s="219"/>
      <c r="EG2" s="219"/>
      <c r="EH2" s="219"/>
      <c r="EI2" s="219"/>
      <c r="EJ2" s="219"/>
      <c r="EK2" s="219"/>
      <c r="EL2" s="219"/>
      <c r="EM2" s="219"/>
      <c r="EN2" s="219"/>
      <c r="EO2" s="219"/>
      <c r="EP2" s="219"/>
      <c r="EQ2" s="219"/>
    </row>
    <row r="3" spans="1:240" ht="48" customHeight="1">
      <c r="A3" s="492"/>
      <c r="B3" s="492"/>
      <c r="C3" s="19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492"/>
      <c r="AD3" s="492"/>
      <c r="AE3" s="19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492"/>
      <c r="BH3" s="492"/>
      <c r="BI3" s="19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492"/>
      <c r="CL3" s="492"/>
      <c r="CM3" s="19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465"/>
      <c r="DJ3" s="465"/>
      <c r="DK3" s="465"/>
      <c r="DL3" s="156"/>
      <c r="DM3" s="156"/>
      <c r="DN3" s="156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  <c r="EI3" s="222"/>
      <c r="EJ3" s="222"/>
      <c r="EK3" s="222"/>
      <c r="EL3" s="222"/>
      <c r="EM3" s="222"/>
      <c r="EN3" s="222"/>
      <c r="EO3" s="222"/>
      <c r="EP3" s="222"/>
      <c r="EQ3" s="222"/>
    </row>
    <row r="4" spans="1:240" s="228" customFormat="1" ht="27" customHeight="1">
      <c r="A4" s="216"/>
      <c r="B4" s="223"/>
      <c r="C4" s="224"/>
      <c r="D4" s="225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16"/>
      <c r="AD4" s="223"/>
      <c r="AE4" s="224"/>
      <c r="AF4" s="225"/>
      <c r="AG4" s="226"/>
      <c r="AH4" s="226"/>
      <c r="AI4" s="226"/>
      <c r="AJ4" s="227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16"/>
      <c r="BH4" s="223"/>
      <c r="BI4" s="224"/>
      <c r="BJ4" s="225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  <c r="BY4" s="226"/>
      <c r="BZ4" s="226"/>
      <c r="CA4" s="226"/>
      <c r="CB4" s="226"/>
      <c r="CC4" s="226"/>
      <c r="CD4" s="226"/>
      <c r="CE4" s="226"/>
      <c r="CF4" s="226"/>
      <c r="CG4" s="226"/>
      <c r="CH4" s="226"/>
      <c r="CI4" s="226"/>
      <c r="CJ4" s="226"/>
      <c r="CK4" s="216"/>
      <c r="CL4" s="223"/>
      <c r="CM4" s="224"/>
      <c r="CN4" s="225"/>
      <c r="CO4" s="226"/>
      <c r="CP4" s="226"/>
      <c r="CQ4" s="226"/>
      <c r="CR4" s="226"/>
      <c r="CS4" s="226"/>
      <c r="CT4" s="226"/>
      <c r="CU4" s="226"/>
      <c r="CV4" s="226"/>
      <c r="CW4" s="226"/>
      <c r="CX4" s="226"/>
      <c r="CY4" s="226"/>
      <c r="CZ4" s="226"/>
      <c r="DA4" s="226"/>
      <c r="DB4" s="226"/>
      <c r="DC4" s="226"/>
      <c r="DD4" s="226"/>
      <c r="DE4" s="226"/>
      <c r="DF4" s="226"/>
      <c r="DG4" s="226"/>
      <c r="DH4" s="226"/>
      <c r="DI4" s="226"/>
      <c r="DJ4" s="226"/>
      <c r="DK4" s="226"/>
      <c r="DL4" s="226"/>
      <c r="DM4" s="226"/>
      <c r="DN4" s="226"/>
    </row>
    <row r="5" spans="1:240" s="284" customFormat="1" ht="49.5" customHeight="1">
      <c r="A5" s="944" t="s">
        <v>719</v>
      </c>
      <c r="B5" s="944"/>
      <c r="C5" s="964" t="s">
        <v>720</v>
      </c>
      <c r="D5" s="964" t="s">
        <v>718</v>
      </c>
      <c r="E5" s="723" t="s">
        <v>376</v>
      </c>
      <c r="F5" s="723"/>
      <c r="G5" s="723"/>
      <c r="H5" s="723"/>
      <c r="I5" s="723"/>
      <c r="J5" s="723"/>
      <c r="K5" s="723"/>
      <c r="L5" s="723"/>
      <c r="M5" s="723"/>
      <c r="N5" s="723"/>
      <c r="O5" s="723"/>
      <c r="P5" s="723"/>
      <c r="Q5" s="723" t="s">
        <v>377</v>
      </c>
      <c r="R5" s="723"/>
      <c r="S5" s="723"/>
      <c r="T5" s="723"/>
      <c r="U5" s="723"/>
      <c r="V5" s="723"/>
      <c r="W5" s="723"/>
      <c r="X5" s="723"/>
      <c r="Y5" s="723"/>
      <c r="Z5" s="723"/>
      <c r="AA5" s="723"/>
      <c r="AB5" s="723"/>
      <c r="AC5" s="944" t="s">
        <v>725</v>
      </c>
      <c r="AD5" s="944"/>
      <c r="AE5" s="964" t="s">
        <v>720</v>
      </c>
      <c r="AF5" s="964" t="s">
        <v>718</v>
      </c>
      <c r="AG5" s="723" t="s">
        <v>378</v>
      </c>
      <c r="AH5" s="723"/>
      <c r="AI5" s="723"/>
      <c r="AJ5" s="723"/>
      <c r="AK5" s="723"/>
      <c r="AL5" s="723"/>
      <c r="AM5" s="723"/>
      <c r="AN5" s="723"/>
      <c r="AO5" s="723"/>
      <c r="AP5" s="723"/>
      <c r="AQ5" s="723"/>
      <c r="AR5" s="723"/>
      <c r="AS5" s="723" t="s">
        <v>379</v>
      </c>
      <c r="AT5" s="723"/>
      <c r="AU5" s="723"/>
      <c r="AV5" s="723"/>
      <c r="AW5" s="723"/>
      <c r="AX5" s="723"/>
      <c r="AY5" s="723"/>
      <c r="AZ5" s="723"/>
      <c r="BA5" s="723"/>
      <c r="BB5" s="723"/>
      <c r="BC5" s="723"/>
      <c r="BD5" s="723"/>
      <c r="BE5" s="723" t="s">
        <v>380</v>
      </c>
      <c r="BF5" s="723"/>
      <c r="BG5" s="944" t="s">
        <v>725</v>
      </c>
      <c r="BH5" s="944"/>
      <c r="BI5" s="964" t="s">
        <v>720</v>
      </c>
      <c r="BJ5" s="964" t="s">
        <v>718</v>
      </c>
      <c r="BK5" s="723" t="s">
        <v>380</v>
      </c>
      <c r="BL5" s="723"/>
      <c r="BM5" s="723"/>
      <c r="BN5" s="723"/>
      <c r="BO5" s="723"/>
      <c r="BP5" s="723"/>
      <c r="BQ5" s="723"/>
      <c r="BR5" s="723"/>
      <c r="BS5" s="723"/>
      <c r="BT5" s="723"/>
      <c r="BU5" s="723" t="s">
        <v>381</v>
      </c>
      <c r="BV5" s="723"/>
      <c r="BW5" s="723"/>
      <c r="BX5" s="723"/>
      <c r="BY5" s="723"/>
      <c r="BZ5" s="723"/>
      <c r="CA5" s="723"/>
      <c r="CB5" s="723"/>
      <c r="CC5" s="723"/>
      <c r="CD5" s="723"/>
      <c r="CE5" s="723"/>
      <c r="CF5" s="723"/>
      <c r="CG5" s="723" t="s">
        <v>382</v>
      </c>
      <c r="CH5" s="723"/>
      <c r="CI5" s="723"/>
      <c r="CJ5" s="723"/>
      <c r="CK5" s="944" t="s">
        <v>725</v>
      </c>
      <c r="CL5" s="944"/>
      <c r="CM5" s="964" t="s">
        <v>720</v>
      </c>
      <c r="CN5" s="964" t="s">
        <v>718</v>
      </c>
      <c r="CO5" s="723" t="s">
        <v>382</v>
      </c>
      <c r="CP5" s="723"/>
      <c r="CQ5" s="723"/>
      <c r="CR5" s="723"/>
      <c r="CS5" s="723"/>
      <c r="CT5" s="723"/>
      <c r="CU5" s="723"/>
      <c r="CV5" s="723"/>
      <c r="CW5" s="723" t="s">
        <v>393</v>
      </c>
      <c r="CX5" s="723"/>
      <c r="CY5" s="723"/>
      <c r="CZ5" s="723"/>
      <c r="DA5" s="723"/>
      <c r="DB5" s="723"/>
      <c r="DC5" s="723"/>
      <c r="DD5" s="723"/>
      <c r="DE5" s="723"/>
      <c r="DF5" s="723"/>
      <c r="DG5" s="723"/>
      <c r="DH5" s="723"/>
      <c r="DI5" s="723" t="s">
        <v>432</v>
      </c>
      <c r="DJ5" s="723"/>
      <c r="DK5" s="723"/>
      <c r="DL5" s="875"/>
      <c r="DM5" s="875"/>
      <c r="DN5" s="875"/>
    </row>
    <row r="6" spans="1:240" s="285" customFormat="1" ht="115.5" customHeight="1">
      <c r="A6" s="944"/>
      <c r="B6" s="944"/>
      <c r="C6" s="964"/>
      <c r="D6" s="964"/>
      <c r="E6" s="585" t="s">
        <v>384</v>
      </c>
      <c r="F6" s="585" t="s">
        <v>385</v>
      </c>
      <c r="G6" s="585" t="s">
        <v>153</v>
      </c>
      <c r="H6" s="585" t="s">
        <v>386</v>
      </c>
      <c r="I6" s="585" t="s">
        <v>155</v>
      </c>
      <c r="J6" s="585" t="s">
        <v>156</v>
      </c>
      <c r="K6" s="585" t="s">
        <v>387</v>
      </c>
      <c r="L6" s="585" t="s">
        <v>388</v>
      </c>
      <c r="M6" s="585" t="s">
        <v>389</v>
      </c>
      <c r="N6" s="586" t="s">
        <v>390</v>
      </c>
      <c r="O6" s="586" t="s">
        <v>391</v>
      </c>
      <c r="P6" s="586" t="s">
        <v>392</v>
      </c>
      <c r="Q6" s="585" t="s">
        <v>384</v>
      </c>
      <c r="R6" s="585" t="s">
        <v>385</v>
      </c>
      <c r="S6" s="585" t="s">
        <v>153</v>
      </c>
      <c r="T6" s="585" t="s">
        <v>386</v>
      </c>
      <c r="U6" s="585" t="s">
        <v>155</v>
      </c>
      <c r="V6" s="585" t="s">
        <v>156</v>
      </c>
      <c r="W6" s="585" t="s">
        <v>387</v>
      </c>
      <c r="X6" s="585" t="s">
        <v>388</v>
      </c>
      <c r="Y6" s="585" t="s">
        <v>389</v>
      </c>
      <c r="Z6" s="586" t="s">
        <v>390</v>
      </c>
      <c r="AA6" s="586" t="s">
        <v>391</v>
      </c>
      <c r="AB6" s="586" t="s">
        <v>392</v>
      </c>
      <c r="AC6" s="944"/>
      <c r="AD6" s="944"/>
      <c r="AE6" s="964"/>
      <c r="AF6" s="964"/>
      <c r="AG6" s="585" t="s">
        <v>384</v>
      </c>
      <c r="AH6" s="585" t="s">
        <v>385</v>
      </c>
      <c r="AI6" s="585" t="s">
        <v>153</v>
      </c>
      <c r="AJ6" s="585" t="s">
        <v>386</v>
      </c>
      <c r="AK6" s="585" t="s">
        <v>155</v>
      </c>
      <c r="AL6" s="585" t="s">
        <v>156</v>
      </c>
      <c r="AM6" s="585" t="s">
        <v>387</v>
      </c>
      <c r="AN6" s="585" t="s">
        <v>388</v>
      </c>
      <c r="AO6" s="585" t="s">
        <v>389</v>
      </c>
      <c r="AP6" s="586" t="s">
        <v>390</v>
      </c>
      <c r="AQ6" s="586" t="s">
        <v>391</v>
      </c>
      <c r="AR6" s="586" t="s">
        <v>392</v>
      </c>
      <c r="AS6" s="585" t="s">
        <v>384</v>
      </c>
      <c r="AT6" s="585" t="s">
        <v>385</v>
      </c>
      <c r="AU6" s="585" t="s">
        <v>153</v>
      </c>
      <c r="AV6" s="585" t="s">
        <v>386</v>
      </c>
      <c r="AW6" s="585" t="s">
        <v>155</v>
      </c>
      <c r="AX6" s="585" t="s">
        <v>156</v>
      </c>
      <c r="AY6" s="585" t="s">
        <v>387</v>
      </c>
      <c r="AZ6" s="585" t="s">
        <v>388</v>
      </c>
      <c r="BA6" s="585" t="s">
        <v>389</v>
      </c>
      <c r="BB6" s="586" t="s">
        <v>390</v>
      </c>
      <c r="BC6" s="586" t="s">
        <v>391</v>
      </c>
      <c r="BD6" s="586" t="s">
        <v>392</v>
      </c>
      <c r="BE6" s="585" t="s">
        <v>384</v>
      </c>
      <c r="BF6" s="585" t="s">
        <v>385</v>
      </c>
      <c r="BG6" s="944"/>
      <c r="BH6" s="944"/>
      <c r="BI6" s="964"/>
      <c r="BJ6" s="964"/>
      <c r="BK6" s="585" t="s">
        <v>153</v>
      </c>
      <c r="BL6" s="585" t="s">
        <v>386</v>
      </c>
      <c r="BM6" s="585" t="s">
        <v>155</v>
      </c>
      <c r="BN6" s="585" t="s">
        <v>156</v>
      </c>
      <c r="BO6" s="585" t="s">
        <v>387</v>
      </c>
      <c r="BP6" s="585" t="s">
        <v>388</v>
      </c>
      <c r="BQ6" s="585" t="s">
        <v>389</v>
      </c>
      <c r="BR6" s="586" t="s">
        <v>390</v>
      </c>
      <c r="BS6" s="586" t="s">
        <v>391</v>
      </c>
      <c r="BT6" s="586" t="s">
        <v>392</v>
      </c>
      <c r="BU6" s="585" t="s">
        <v>384</v>
      </c>
      <c r="BV6" s="585" t="s">
        <v>385</v>
      </c>
      <c r="BW6" s="585" t="s">
        <v>153</v>
      </c>
      <c r="BX6" s="585" t="s">
        <v>386</v>
      </c>
      <c r="BY6" s="585" t="s">
        <v>155</v>
      </c>
      <c r="BZ6" s="585" t="s">
        <v>156</v>
      </c>
      <c r="CA6" s="585" t="s">
        <v>387</v>
      </c>
      <c r="CB6" s="585" t="s">
        <v>388</v>
      </c>
      <c r="CC6" s="585" t="s">
        <v>389</v>
      </c>
      <c r="CD6" s="586" t="s">
        <v>390</v>
      </c>
      <c r="CE6" s="586" t="s">
        <v>391</v>
      </c>
      <c r="CF6" s="586" t="s">
        <v>392</v>
      </c>
      <c r="CG6" s="585" t="s">
        <v>384</v>
      </c>
      <c r="CH6" s="585" t="s">
        <v>385</v>
      </c>
      <c r="CI6" s="585" t="s">
        <v>153</v>
      </c>
      <c r="CJ6" s="585" t="s">
        <v>386</v>
      </c>
      <c r="CK6" s="944"/>
      <c r="CL6" s="944"/>
      <c r="CM6" s="964"/>
      <c r="CN6" s="964"/>
      <c r="CO6" s="585" t="s">
        <v>155</v>
      </c>
      <c r="CP6" s="585" t="s">
        <v>156</v>
      </c>
      <c r="CQ6" s="585" t="s">
        <v>387</v>
      </c>
      <c r="CR6" s="585" t="s">
        <v>388</v>
      </c>
      <c r="CS6" s="585" t="s">
        <v>389</v>
      </c>
      <c r="CT6" s="586" t="s">
        <v>390</v>
      </c>
      <c r="CU6" s="586" t="s">
        <v>391</v>
      </c>
      <c r="CV6" s="586" t="s">
        <v>392</v>
      </c>
      <c r="CW6" s="585" t="s">
        <v>384</v>
      </c>
      <c r="CX6" s="585" t="s">
        <v>385</v>
      </c>
      <c r="CY6" s="585" t="s">
        <v>153</v>
      </c>
      <c r="CZ6" s="585" t="s">
        <v>386</v>
      </c>
      <c r="DA6" s="585" t="s">
        <v>155</v>
      </c>
      <c r="DB6" s="585" t="s">
        <v>156</v>
      </c>
      <c r="DC6" s="585" t="s">
        <v>387</v>
      </c>
      <c r="DD6" s="585" t="s">
        <v>388</v>
      </c>
      <c r="DE6" s="585" t="s">
        <v>389</v>
      </c>
      <c r="DF6" s="586" t="s">
        <v>390</v>
      </c>
      <c r="DG6" s="586" t="s">
        <v>391</v>
      </c>
      <c r="DH6" s="586" t="s">
        <v>392</v>
      </c>
      <c r="DI6" s="585" t="s">
        <v>384</v>
      </c>
      <c r="DJ6" s="585" t="s">
        <v>385</v>
      </c>
      <c r="DK6" s="585" t="s">
        <v>153</v>
      </c>
      <c r="DL6" s="585" t="s">
        <v>386</v>
      </c>
      <c r="DM6" s="585" t="s">
        <v>155</v>
      </c>
      <c r="DN6" s="585" t="s">
        <v>156</v>
      </c>
    </row>
    <row r="7" spans="1:240" s="234" customFormat="1" ht="15" customHeight="1">
      <c r="A7" s="421"/>
      <c r="B7" s="421"/>
      <c r="C7" s="423"/>
      <c r="D7" s="231"/>
      <c r="E7" s="232"/>
      <c r="F7" s="232"/>
      <c r="G7" s="232"/>
      <c r="H7" s="231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1"/>
      <c r="U7" s="232"/>
      <c r="V7" s="232"/>
      <c r="W7" s="232"/>
      <c r="X7" s="232"/>
      <c r="Y7" s="232"/>
      <c r="Z7" s="232"/>
      <c r="AA7" s="232"/>
      <c r="AB7" s="232"/>
      <c r="AC7" s="421"/>
      <c r="AD7" s="421"/>
      <c r="AE7" s="423"/>
      <c r="AF7" s="231"/>
      <c r="AG7" s="232"/>
      <c r="AH7" s="232"/>
      <c r="AI7" s="232"/>
      <c r="AJ7" s="231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1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421"/>
      <c r="BH7" s="421"/>
      <c r="BI7" s="423"/>
      <c r="BJ7" s="231"/>
      <c r="BK7" s="232"/>
      <c r="BL7" s="231"/>
      <c r="BM7" s="232"/>
      <c r="BN7" s="232"/>
      <c r="BO7" s="232"/>
      <c r="BP7" s="232"/>
      <c r="BQ7" s="232"/>
      <c r="BR7" s="232"/>
      <c r="BS7" s="232"/>
      <c r="BT7" s="232"/>
      <c r="BU7" s="232"/>
      <c r="BV7" s="232"/>
      <c r="BW7" s="232"/>
      <c r="BX7" s="231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1"/>
      <c r="CK7" s="421"/>
      <c r="CL7" s="421"/>
      <c r="CM7" s="423"/>
      <c r="CN7" s="231"/>
      <c r="CO7" s="232"/>
      <c r="CP7" s="232"/>
      <c r="CQ7" s="232"/>
      <c r="CR7" s="232"/>
      <c r="CS7" s="232"/>
      <c r="CT7" s="232"/>
      <c r="CU7" s="232"/>
      <c r="CV7" s="232"/>
      <c r="CW7" s="232"/>
      <c r="CX7" s="232"/>
      <c r="CY7" s="232"/>
      <c r="CZ7" s="231"/>
      <c r="DA7" s="232"/>
      <c r="DB7" s="232"/>
      <c r="DC7" s="232"/>
      <c r="DD7" s="232"/>
      <c r="DE7" s="232"/>
      <c r="DF7" s="232"/>
      <c r="DG7" s="232"/>
      <c r="DH7" s="232"/>
      <c r="DI7" s="232"/>
      <c r="DJ7" s="232"/>
      <c r="DK7" s="232"/>
      <c r="DL7" s="231"/>
      <c r="DM7" s="232"/>
      <c r="DN7" s="232"/>
    </row>
    <row r="8" spans="1:240" s="346" customFormat="1" ht="48" customHeight="1">
      <c r="A8" s="342"/>
      <c r="B8" s="343"/>
      <c r="C8" s="331" t="s">
        <v>363</v>
      </c>
      <c r="D8" s="433" t="s">
        <v>364</v>
      </c>
      <c r="E8" s="344">
        <f>ROUND(IFERROR('Data CU Eksport&amp;Domestic'!BB5,"NA"),1)</f>
        <v>80.7</v>
      </c>
      <c r="F8" s="344">
        <f>ROUND(IFERROR('Data CU Eksport&amp;Domestic'!BC5,"NA"),1)</f>
        <v>79.2</v>
      </c>
      <c r="G8" s="344">
        <f>ROUND(IFERROR('Data CU Eksport&amp;Domestic'!BD5,"NA"),1)</f>
        <v>80.900000000000006</v>
      </c>
      <c r="H8" s="344">
        <f>ROUND(IFERROR('Data CU Eksport&amp;Domestic'!BE5,"NA"),1)</f>
        <v>79.5</v>
      </c>
      <c r="I8" s="344">
        <f>ROUND(IFERROR('Data CU Eksport&amp;Domestic'!BF5,"NA"),1)</f>
        <v>80.099999999999994</v>
      </c>
      <c r="J8" s="344">
        <f>ROUND(IFERROR('Data CU Eksport&amp;Domestic'!BG5,"NA"),1)</f>
        <v>80.2</v>
      </c>
      <c r="K8" s="344">
        <f>ROUND(IFERROR('Data CU Eksport&amp;Domestic'!BH5,"NA"),1)</f>
        <v>80.3</v>
      </c>
      <c r="L8" s="344">
        <f>ROUND(IFERROR('Data CU Eksport&amp;Domestic'!BI5,"NA"),1)</f>
        <v>79.099999999999994</v>
      </c>
      <c r="M8" s="344">
        <f>ROUND(IFERROR('Data CU Eksport&amp;Domestic'!BJ5,"NA"),1)</f>
        <v>81.099999999999994</v>
      </c>
      <c r="N8" s="344">
        <f>ROUND(IFERROR('Data CU Eksport&amp;Domestic'!BK5,"NA"),1)</f>
        <v>82.3</v>
      </c>
      <c r="O8" s="344">
        <f>ROUND(IFERROR('Data CU Eksport&amp;Domestic'!BL5,"NA"),1)</f>
        <v>78.599999999999994</v>
      </c>
      <c r="P8" s="344">
        <f>ROUND(IFERROR('Data CU Eksport&amp;Domestic'!BM5,"NA"),1)</f>
        <v>79.599999999999994</v>
      </c>
      <c r="Q8" s="344">
        <f>ROUND(IFERROR('Data CU Eksport&amp;Domestic'!BN5,"NA"),1)</f>
        <v>80.5</v>
      </c>
      <c r="R8" s="344">
        <f>ROUND(IFERROR('Data CU Eksport&amp;Domestic'!BO5,"NA"),1)</f>
        <v>78.7</v>
      </c>
      <c r="S8" s="344">
        <f>ROUND(IFERROR('Data CU Eksport&amp;Domestic'!BP5,"NA"),1)</f>
        <v>81.7</v>
      </c>
      <c r="T8" s="344">
        <f>ROUND(IFERROR('Data CU Eksport&amp;Domestic'!BQ5,"NA"),1)</f>
        <v>79.099999999999994</v>
      </c>
      <c r="U8" s="344">
        <f>ROUND(IFERROR('Data CU Eksport&amp;Domestic'!BR5,"NA"),1)</f>
        <v>80</v>
      </c>
      <c r="V8" s="344">
        <f>ROUND(IFERROR('Data CU Eksport&amp;Domestic'!BS5,"NA"),1)</f>
        <v>80.8</v>
      </c>
      <c r="W8" s="344">
        <f>ROUND(IFERROR('Data CU Eksport&amp;Domestic'!BT5,"NA"),1)</f>
        <v>77.900000000000006</v>
      </c>
      <c r="X8" s="344">
        <f>ROUND(IFERROR('Data CU Eksport&amp;Domestic'!BU5,"NA"),1)</f>
        <v>79.400000000000006</v>
      </c>
      <c r="Y8" s="344">
        <f>ROUND(IFERROR('Data CU Eksport&amp;Domestic'!BV5,"NA"),1)</f>
        <v>80.3</v>
      </c>
      <c r="Z8" s="344">
        <f>ROUND(IFERROR('Data CU Eksport&amp;Domestic'!BW5,"NA"),1)</f>
        <v>81</v>
      </c>
      <c r="AA8" s="344">
        <f>ROUND(IFERROR('Data CU Eksport&amp;Domestic'!BX5,"NA"),1)</f>
        <v>81.2</v>
      </c>
      <c r="AB8" s="344">
        <f>ROUND(IFERROR('Data CU Eksport&amp;Domestic'!BY5,"NA"),1)</f>
        <v>81.599999999999994</v>
      </c>
      <c r="AC8" s="342"/>
      <c r="AD8" s="343"/>
      <c r="AE8" s="331" t="s">
        <v>363</v>
      </c>
      <c r="AF8" s="433" t="s">
        <v>364</v>
      </c>
      <c r="AG8" s="344">
        <f>ROUND(IFERROR('Data CU Eksport&amp;Domestic'!BZ5,"NA"),1)</f>
        <v>79.400000000000006</v>
      </c>
      <c r="AH8" s="344">
        <f>ROUND(IFERROR('Data CU Eksport&amp;Domestic'!CA5,"NA"),1)</f>
        <v>78.5</v>
      </c>
      <c r="AI8" s="344">
        <f>ROUND(IFERROR('Data CU Eksport&amp;Domestic'!CB5,"NA"),1)</f>
        <v>79.3</v>
      </c>
      <c r="AJ8" s="344">
        <f>ROUND(IFERROR('Data CU Eksport&amp;Domestic'!CC5,"NA"),1)</f>
        <v>76.3</v>
      </c>
      <c r="AK8" s="344">
        <f>ROUND(IFERROR('Data CU Eksport&amp;Domestic'!CD5,"NA"),1)</f>
        <v>78</v>
      </c>
      <c r="AL8" s="344">
        <f>ROUND(IFERROR('Data CU Eksport&amp;Domestic'!CE5,"NA"),1)</f>
        <v>78.7</v>
      </c>
      <c r="AM8" s="344">
        <f>ROUND(IFERROR('Data CU Eksport&amp;Domestic'!CF5,"NA"),1)</f>
        <v>80.099999999999994</v>
      </c>
      <c r="AN8" s="344">
        <f>ROUND(IFERROR('Data CU Eksport&amp;Domestic'!CG5,"NA"),1)</f>
        <v>80.3</v>
      </c>
      <c r="AO8" s="344">
        <f>ROUND(IFERROR('Data CU Eksport&amp;Domestic'!CH5,"NA"),1)</f>
        <v>79.8</v>
      </c>
      <c r="AP8" s="344">
        <f>ROUND(IFERROR('Data CU Eksport&amp;Domestic'!CI5,"NA"),1)</f>
        <v>79.7</v>
      </c>
      <c r="AQ8" s="344">
        <f>ROUND(IFERROR('Data CU Eksport&amp;Domestic'!CJ5,"NA"),1)</f>
        <v>80.400000000000006</v>
      </c>
      <c r="AR8" s="344">
        <f>ROUND(IFERROR('Data CU Eksport&amp;Domestic'!CK5,"NA"),1)</f>
        <v>79.900000000000006</v>
      </c>
      <c r="AS8" s="344">
        <f>ROUND(IFERROR('Data CU Eksport&amp;Domestic'!CL5,"NA"),1)</f>
        <v>80.2</v>
      </c>
      <c r="AT8" s="344">
        <f>ROUND(IFERROR('Data CU Eksport&amp;Domestic'!CM5,"NA"),1)</f>
        <v>77.7</v>
      </c>
      <c r="AU8" s="344">
        <f>ROUND(IFERROR('Data CU Eksport&amp;Domestic'!CN5,"NA"),1)</f>
        <v>81.099999999999994</v>
      </c>
      <c r="AV8" s="344">
        <f>ROUND(IFERROR('Data CU Eksport&amp;Domestic'!CO5,"NA"),1)</f>
        <v>79.7</v>
      </c>
      <c r="AW8" s="344">
        <f>ROUND(IFERROR('Data CU Eksport&amp;Domestic'!CP5,"NA"),1)</f>
        <v>80</v>
      </c>
      <c r="AX8" s="344">
        <f>ROUND(IFERROR('Data CU Eksport&amp;Domestic'!CQ5,"NA"),1)</f>
        <v>78.599999999999994</v>
      </c>
      <c r="AY8" s="344">
        <f>ROUND(IFERROR('Data CU Eksport&amp;Domestic'!CR5,"NA"),1)</f>
        <v>80.7</v>
      </c>
      <c r="AZ8" s="344">
        <f>ROUND(IFERROR('Data CU Eksport&amp;Domestic'!CS5,"NA"),1)</f>
        <v>78.900000000000006</v>
      </c>
      <c r="BA8" s="344">
        <f>ROUND(IFERROR('Data CU Eksport&amp;Domestic'!CT5,"NA"),1)</f>
        <v>77.8</v>
      </c>
      <c r="BB8" s="344">
        <f>ROUND(IFERROR('Data CU Eksport&amp;Domestic'!CU5,"NA"),1)</f>
        <v>78.099999999999994</v>
      </c>
      <c r="BC8" s="344">
        <f>ROUND(IFERROR('Data CU Eksport&amp;Domestic'!CV5,"NA"),1)</f>
        <v>78.3</v>
      </c>
      <c r="BD8" s="344">
        <f>ROUND(IFERROR('Data CU Eksport&amp;Domestic'!CW5,"NA"),1)</f>
        <v>78.5</v>
      </c>
      <c r="BE8" s="344">
        <f>ROUND(IFERROR('Data CU Eksport&amp;Domestic'!CX5,"NA"),1)</f>
        <v>76.599999999999994</v>
      </c>
      <c r="BF8" s="344">
        <f>ROUND(IFERROR('Data CU Eksport&amp;Domestic'!CY5,"NA"),1)</f>
        <v>75.8</v>
      </c>
      <c r="BG8" s="342"/>
      <c r="BH8" s="343"/>
      <c r="BI8" s="331" t="s">
        <v>363</v>
      </c>
      <c r="BJ8" s="433" t="s">
        <v>364</v>
      </c>
      <c r="BK8" s="344">
        <f>ROUND(IFERROR('Data CU Eksport&amp;Domestic'!CZ5,"NA"),1)</f>
        <v>76.099999999999994</v>
      </c>
      <c r="BL8" s="344">
        <f>ROUND(IFERROR('Data CU Eksport&amp;Domestic'!DA5,"NA"),1)</f>
        <v>77</v>
      </c>
      <c r="BM8" s="344">
        <f>ROUND(IFERROR('Data CU Eksport&amp;Domestic'!DB5,"NA"),1)</f>
        <v>78.2</v>
      </c>
      <c r="BN8" s="344">
        <f>ROUND(IFERROR('Data CU Eksport&amp;Domestic'!DC5,"NA"),1)</f>
        <v>77.900000000000006</v>
      </c>
      <c r="BO8" s="344">
        <f>ROUND(IFERROR('Data CU Eksport&amp;Domestic'!DD5,"NA"),1)</f>
        <v>79.400000000000006</v>
      </c>
      <c r="BP8" s="344">
        <f>ROUND(IFERROR('Data CU Eksport&amp;Domestic'!DE5,"NA"),1)</f>
        <v>78.400000000000006</v>
      </c>
      <c r="BQ8" s="344">
        <f>ROUND(IFERROR('Data CU Eksport&amp;Domestic'!DF5,"NA"),1)</f>
        <v>78.400000000000006</v>
      </c>
      <c r="BR8" s="344">
        <f>ROUND(IFERROR('Data CU Eksport&amp;Domestic'!DG5,"NA"),1)</f>
        <v>78.8</v>
      </c>
      <c r="BS8" s="344">
        <f>ROUND(IFERROR('Data CU Eksport&amp;Domestic'!DH5,"NA"),1)</f>
        <v>79.099999999999994</v>
      </c>
      <c r="BT8" s="344">
        <f>ROUND(IFERROR('Data CU Eksport&amp;Domestic'!DI5,"NA"),1)</f>
        <v>78.400000000000006</v>
      </c>
      <c r="BU8" s="344">
        <f>ROUND(IFERROR('Data CU Eksport&amp;Domestic'!DJ5,"NA"),1)</f>
        <v>74.599999999999994</v>
      </c>
      <c r="BV8" s="344">
        <f>ROUND(IFERROR('Data CU Eksport&amp;Domestic'!DK5,"NA"),1)</f>
        <v>74.7</v>
      </c>
      <c r="BW8" s="344">
        <f>ROUND(IFERROR('Data CU Eksport&amp;Domestic'!DL5,"NA"),1)</f>
        <v>64.400000000000006</v>
      </c>
      <c r="BX8" s="344">
        <f>ROUND(IFERROR('Data CU Eksport&amp;Domestic'!DM5,"NA"),1)</f>
        <v>47.7</v>
      </c>
      <c r="BY8" s="344">
        <f>ROUND(IFERROR('Data CU Eksport&amp;Domestic'!DN5,"NA"),1)</f>
        <v>63.9</v>
      </c>
      <c r="BZ8" s="344">
        <f>ROUND(IFERROR('Data CU Eksport&amp;Domestic'!DO5,"NA"),1)</f>
        <v>70.900000000000006</v>
      </c>
      <c r="CA8" s="344">
        <f>ROUND(IFERROR('Data CU Eksport&amp;Domestic'!DP5,"NA"),1)</f>
        <v>72.2</v>
      </c>
      <c r="CB8" s="344">
        <f>ROUND(IFERROR('Data CU Eksport&amp;Domestic'!DQ5,"NA"),1)</f>
        <v>72.400000000000006</v>
      </c>
      <c r="CC8" s="344">
        <f>ROUND(IFERROR('Data CU Eksport&amp;Domestic'!DR5,"NA"),1)</f>
        <v>74.400000000000006</v>
      </c>
      <c r="CD8" s="344">
        <f>ROUND(IFERROR('Data CU Eksport&amp;Domestic'!DS5,"NA"),1)</f>
        <v>75.099999999999994</v>
      </c>
      <c r="CE8" s="344">
        <f>ROUND(IFERROR('Data CU Eksport&amp;Domestic'!DT5,"NA"),1)</f>
        <v>72.8</v>
      </c>
      <c r="CF8" s="344">
        <f>ROUND(IFERROR('Data CU Eksport&amp;Domestic'!DU5,"NA"),1)</f>
        <v>74.5</v>
      </c>
      <c r="CG8" s="344">
        <f>ROUND(IFERROR('Data CU Eksport&amp;Domestic'!DV5,"NA"),1)</f>
        <v>76.5</v>
      </c>
      <c r="CH8" s="344">
        <f>ROUND(IFERROR('Data CU Eksport&amp;Domestic'!DW5,"NA"),1)</f>
        <v>75.8</v>
      </c>
      <c r="CI8" s="344">
        <f>ROUND(IFERROR('Data CU Eksport&amp;Domestic'!DX5,"NA"),1)</f>
        <v>77.7</v>
      </c>
      <c r="CJ8" s="344">
        <f>ROUND(IFERROR('Data CU Eksport&amp;Domestic'!DY5,"NA"),1)</f>
        <v>76.900000000000006</v>
      </c>
      <c r="CK8" s="342"/>
      <c r="CL8" s="343"/>
      <c r="CM8" s="331" t="s">
        <v>363</v>
      </c>
      <c r="CN8" s="433" t="s">
        <v>364</v>
      </c>
      <c r="CO8" s="344">
        <f>ROUND(IFERROR('Data CU Eksport&amp;Domestic'!DZ5,"NA"),1)</f>
        <v>76.099999999999994</v>
      </c>
      <c r="CP8" s="344">
        <f>ROUND(IFERROR('Data CU Eksport&amp;Domestic'!EA5,"NA"),1)</f>
        <v>70</v>
      </c>
      <c r="CQ8" s="344">
        <f>ROUND(IFERROR('Data CU Eksport&amp;Domestic'!EB5,"NA"),1)</f>
        <v>67.599999999999994</v>
      </c>
      <c r="CR8" s="344">
        <f>ROUND(IFERROR('Data CU Eksport&amp;Domestic'!EC5,"NA"),1)</f>
        <v>68.5</v>
      </c>
      <c r="CS8" s="344">
        <f>ROUND(IFERROR('Data CU Eksport&amp;Domestic'!ED5,"NA"),1)</f>
        <v>72.7</v>
      </c>
      <c r="CT8" s="344">
        <f>ROUND(IFERROR('Data CU Eksport&amp;Domestic'!EE5,"NA"),1)</f>
        <v>74.5</v>
      </c>
      <c r="CU8" s="344">
        <f>ROUND(IFERROR('Data CU Eksport&amp;Domestic'!EF5,"NA"),1)</f>
        <v>75.2</v>
      </c>
      <c r="CV8" s="344">
        <f>ROUND(IFERROR('Data CU Eksport&amp;Domestic'!EG5,"NA"),1)</f>
        <v>75.7</v>
      </c>
      <c r="CW8" s="344">
        <f>ROUND(IFERROR('Data CU Eksport&amp;Domestic'!EH5,"NA"),1)</f>
        <v>81.3</v>
      </c>
      <c r="CX8" s="344">
        <f>ROUND(IFERROR('Data CU Eksport&amp;Domestic'!EI5,"NA"),1)</f>
        <v>80.2</v>
      </c>
      <c r="CY8" s="344">
        <f>ROUND(IFERROR('Data CU Eksport&amp;Domestic'!EJ5,"NA"),1)</f>
        <v>81.7</v>
      </c>
      <c r="CZ8" s="344">
        <f>ROUND(IFERROR('Data CU Eksport&amp;Domestic'!EK5,"NA"),1)</f>
        <v>80.400000000000006</v>
      </c>
      <c r="DA8" s="344">
        <f>ROUND(IFERROR('Data CU Eksport&amp;Domestic'!EL5,"NA"),1)</f>
        <v>77.400000000000006</v>
      </c>
      <c r="DB8" s="344">
        <f>ROUND(IFERROR('Data CU Eksport&amp;Domestic'!EM5,"NA"),1)</f>
        <v>79.099999999999994</v>
      </c>
      <c r="DC8" s="344">
        <f>ROUND(IFERROR('Data CU Eksport&amp;Domestic'!EN5,"NA"),1)</f>
        <v>80.900000000000006</v>
      </c>
      <c r="DD8" s="344">
        <f>ROUND(IFERROR('Data CU Eksport&amp;Domestic'!EO5,"NA"),1)</f>
        <v>81.2</v>
      </c>
      <c r="DE8" s="344">
        <f>ROUND(IFERROR('Data CU Eksport&amp;Domestic'!EP5,"NA"),1)</f>
        <v>81.7</v>
      </c>
      <c r="DF8" s="344">
        <f>ROUND(IFERROR('Data CU Eksport&amp;Domestic'!EQ5,"NA"),1)</f>
        <v>80.099999999999994</v>
      </c>
      <c r="DG8" s="344">
        <f>ROUND(IFERROR('Data CU Eksport&amp;Domestic'!ER5,"NA"),1)</f>
        <v>80.400000000000006</v>
      </c>
      <c r="DH8" s="344">
        <f>ROUND(IFERROR('Data CU Eksport&amp;Domestic'!ES5,"NA"),1)</f>
        <v>80.2</v>
      </c>
      <c r="DI8" s="344">
        <f>ROUND(IFERROR('Data CU Eksport&amp;Domestic'!ET5,"NA"),1)</f>
        <v>79.3</v>
      </c>
      <c r="DJ8" s="344">
        <f>ROUND(IFERROR('Data CU Eksport&amp;Domestic'!EU5,"NA"),1)</f>
        <v>79.2</v>
      </c>
      <c r="DK8" s="344">
        <f>ROUND(IFERROR('Data CU Eksport&amp;Domestic'!EV5,"NA"),1)</f>
        <v>80.8</v>
      </c>
      <c r="DL8" s="344">
        <f>ROUND(IFERROR('Data CU Eksport&amp;Domestic'!EW5,"NA"),1)</f>
        <v>76.5</v>
      </c>
      <c r="DM8" s="344">
        <f>ROUND(IFERROR('Data CU Eksport&amp;Domestic'!EX5,"NA"),1)</f>
        <v>79</v>
      </c>
      <c r="DN8" s="344">
        <f>ROUND(IFERROR('Data CU Eksport&amp;Domestic'!EY5,"NA"),1)</f>
        <v>79.2</v>
      </c>
    </row>
    <row r="9" spans="1:240" s="424" customFormat="1" ht="60" customHeight="1">
      <c r="A9" s="342"/>
      <c r="B9" s="343"/>
      <c r="C9" s="331"/>
      <c r="D9" s="288" t="s">
        <v>365</v>
      </c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342"/>
      <c r="AD9" s="343"/>
      <c r="AE9" s="331"/>
      <c r="AF9" s="288" t="s">
        <v>365</v>
      </c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342"/>
      <c r="BH9" s="343"/>
      <c r="BI9" s="331"/>
      <c r="BJ9" s="288" t="s">
        <v>365</v>
      </c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342"/>
      <c r="CL9" s="343"/>
      <c r="CM9" s="331"/>
      <c r="CN9" s="288" t="s">
        <v>365</v>
      </c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</row>
    <row r="10" spans="1:240" s="346" customFormat="1" ht="48" customHeight="1">
      <c r="A10" s="436" t="s">
        <v>110</v>
      </c>
      <c r="B10" s="343"/>
      <c r="C10" s="331"/>
      <c r="D10" s="433" t="s">
        <v>435</v>
      </c>
      <c r="E10" s="344">
        <f>ROUND(IFERROR('Data CU Eksport&amp;Domestic'!BB6,"NA"),1)</f>
        <v>81.900000000000006</v>
      </c>
      <c r="F10" s="344">
        <f>ROUND(IFERROR('Data CU Eksport&amp;Domestic'!BC6,"NA"),1)</f>
        <v>80.7</v>
      </c>
      <c r="G10" s="344">
        <f>ROUND(IFERROR('Data CU Eksport&amp;Domestic'!BD6,"NA"),1)</f>
        <v>82.2</v>
      </c>
      <c r="H10" s="344">
        <f>ROUND(IFERROR('Data CU Eksport&amp;Domestic'!BE6,"NA"),1)</f>
        <v>80.7</v>
      </c>
      <c r="I10" s="344">
        <f>ROUND(IFERROR('Data CU Eksport&amp;Domestic'!BF6,"NA"),1)</f>
        <v>81.2</v>
      </c>
      <c r="J10" s="344">
        <f>ROUND(IFERROR('Data CU Eksport&amp;Domestic'!BG6,"NA"),1)</f>
        <v>82.3</v>
      </c>
      <c r="K10" s="344">
        <f>ROUND(IFERROR('Data CU Eksport&amp;Domestic'!BH6,"NA"),1)</f>
        <v>82.5</v>
      </c>
      <c r="L10" s="344">
        <f>ROUND(IFERROR('Data CU Eksport&amp;Domestic'!BI6,"NA"),1)</f>
        <v>80.099999999999994</v>
      </c>
      <c r="M10" s="344">
        <f>ROUND(IFERROR('Data CU Eksport&amp;Domestic'!BJ6,"NA"),1)</f>
        <v>83.2</v>
      </c>
      <c r="N10" s="344">
        <f>ROUND(IFERROR('Data CU Eksport&amp;Domestic'!BK6,"NA"),1)</f>
        <v>84</v>
      </c>
      <c r="O10" s="344">
        <f>ROUND(IFERROR('Data CU Eksport&amp;Domestic'!BL6,"NA"),1)</f>
        <v>79.400000000000006</v>
      </c>
      <c r="P10" s="344">
        <f>ROUND(IFERROR('Data CU Eksport&amp;Domestic'!BM6,"NA"),1)</f>
        <v>80.7</v>
      </c>
      <c r="Q10" s="344">
        <f>ROUND(IFERROR('Data CU Eksport&amp;Domestic'!BN6,"NA"),1)</f>
        <v>82.2</v>
      </c>
      <c r="R10" s="344">
        <f>ROUND(IFERROR('Data CU Eksport&amp;Domestic'!BO6,"NA"),1)</f>
        <v>81</v>
      </c>
      <c r="S10" s="344">
        <f>ROUND(IFERROR('Data CU Eksport&amp;Domestic'!BP6,"NA"),1)</f>
        <v>83.5</v>
      </c>
      <c r="T10" s="344">
        <f>ROUND(IFERROR('Data CU Eksport&amp;Domestic'!BQ6,"NA"),1)</f>
        <v>80.099999999999994</v>
      </c>
      <c r="U10" s="344">
        <f>ROUND(IFERROR('Data CU Eksport&amp;Domestic'!BR6,"NA"),1)</f>
        <v>81.2</v>
      </c>
      <c r="V10" s="344">
        <f>ROUND(IFERROR('Data CU Eksport&amp;Domestic'!BS6,"NA"),1)</f>
        <v>82.8</v>
      </c>
      <c r="W10" s="344">
        <f>ROUND(IFERROR('Data CU Eksport&amp;Domestic'!BT6,"NA"),1)</f>
        <v>79.8</v>
      </c>
      <c r="X10" s="344">
        <f>ROUND(IFERROR('Data CU Eksport&amp;Domestic'!BU6,"NA"),1)</f>
        <v>81.2</v>
      </c>
      <c r="Y10" s="344">
        <f>ROUND(IFERROR('Data CU Eksport&amp;Domestic'!BV6,"NA"),1)</f>
        <v>82.3</v>
      </c>
      <c r="Z10" s="344">
        <f>ROUND(IFERROR('Data CU Eksport&amp;Domestic'!BW6,"NA"),1)</f>
        <v>83</v>
      </c>
      <c r="AA10" s="344">
        <f>ROUND(IFERROR('Data CU Eksport&amp;Domestic'!BX6,"NA"),1)</f>
        <v>83</v>
      </c>
      <c r="AB10" s="344">
        <f>ROUND(IFERROR('Data CU Eksport&amp;Domestic'!BY6,"NA"),1)</f>
        <v>83.4</v>
      </c>
      <c r="AC10" s="436" t="s">
        <v>110</v>
      </c>
      <c r="AD10" s="343"/>
      <c r="AE10" s="331"/>
      <c r="AF10" s="433" t="s">
        <v>435</v>
      </c>
      <c r="AG10" s="344">
        <f>ROUND(IFERROR('Data CU Eksport&amp;Domestic'!BZ6,"NA"),1)</f>
        <v>81.099999999999994</v>
      </c>
      <c r="AH10" s="344">
        <f>ROUND(IFERROR('Data CU Eksport&amp;Domestic'!CA6,"NA"),1)</f>
        <v>80.7</v>
      </c>
      <c r="AI10" s="344">
        <f>ROUND(IFERROR('Data CU Eksport&amp;Domestic'!CB6,"NA"),1)</f>
        <v>81.3</v>
      </c>
      <c r="AJ10" s="344">
        <f>ROUND(IFERROR('Data CU Eksport&amp;Domestic'!CC6,"NA"),1)</f>
        <v>77.5</v>
      </c>
      <c r="AK10" s="344">
        <f>ROUND(IFERROR('Data CU Eksport&amp;Domestic'!CD6,"NA"),1)</f>
        <v>79.400000000000006</v>
      </c>
      <c r="AL10" s="344">
        <f>ROUND(IFERROR('Data CU Eksport&amp;Domestic'!CE6,"NA"),1)</f>
        <v>81</v>
      </c>
      <c r="AM10" s="344">
        <f>ROUND(IFERROR('Data CU Eksport&amp;Domestic'!CF6,"NA"),1)</f>
        <v>82</v>
      </c>
      <c r="AN10" s="344">
        <f>ROUND(IFERROR('Data CU Eksport&amp;Domestic'!CG6,"NA"),1)</f>
        <v>82.7</v>
      </c>
      <c r="AO10" s="344">
        <f>ROUND(IFERROR('Data CU Eksport&amp;Domestic'!CH6,"NA"),1)</f>
        <v>82.7</v>
      </c>
      <c r="AP10" s="344">
        <f>ROUND(IFERROR('Data CU Eksport&amp;Domestic'!CI6,"NA"),1)</f>
        <v>82.5</v>
      </c>
      <c r="AQ10" s="344">
        <f>ROUND(IFERROR('Data CU Eksport&amp;Domestic'!CJ6,"NA"),1)</f>
        <v>82.3</v>
      </c>
      <c r="AR10" s="344">
        <f>ROUND(IFERROR('Data CU Eksport&amp;Domestic'!CK6,"NA"),1)</f>
        <v>81.7</v>
      </c>
      <c r="AS10" s="344">
        <f>ROUND(IFERROR('Data CU Eksport&amp;Domestic'!CL6,"NA"),1)</f>
        <v>81.400000000000006</v>
      </c>
      <c r="AT10" s="344">
        <f>ROUND(IFERROR('Data CU Eksport&amp;Domestic'!CM6,"NA"),1)</f>
        <v>79.3</v>
      </c>
      <c r="AU10" s="344">
        <f>ROUND(IFERROR('Data CU Eksport&amp;Domestic'!CN6,"NA"),1)</f>
        <v>82.8</v>
      </c>
      <c r="AV10" s="344">
        <f>ROUND(IFERROR('Data CU Eksport&amp;Domestic'!CO6,"NA"),1)</f>
        <v>80.8</v>
      </c>
      <c r="AW10" s="344">
        <f>ROUND(IFERROR('Data CU Eksport&amp;Domestic'!CP6,"NA"),1)</f>
        <v>81.2</v>
      </c>
      <c r="AX10" s="344">
        <f>ROUND(IFERROR('Data CU Eksport&amp;Domestic'!CQ6,"NA"),1)</f>
        <v>80</v>
      </c>
      <c r="AY10" s="344">
        <f>ROUND(IFERROR('Data CU Eksport&amp;Domestic'!CR6,"NA"),1)</f>
        <v>81.7</v>
      </c>
      <c r="AZ10" s="344">
        <f>ROUND(IFERROR('Data CU Eksport&amp;Domestic'!CS6,"NA"),1)</f>
        <v>80</v>
      </c>
      <c r="BA10" s="344">
        <f>ROUND(IFERROR('Data CU Eksport&amp;Domestic'!CT6,"NA"),1)</f>
        <v>79.599999999999994</v>
      </c>
      <c r="BB10" s="344">
        <f>ROUND(IFERROR('Data CU Eksport&amp;Domestic'!CU6,"NA"),1)</f>
        <v>78.7</v>
      </c>
      <c r="BC10" s="344">
        <f>ROUND(IFERROR('Data CU Eksport&amp;Domestic'!CV6,"NA"),1)</f>
        <v>79.2</v>
      </c>
      <c r="BD10" s="344">
        <f>ROUND(IFERROR('Data CU Eksport&amp;Domestic'!CW6,"NA"),1)</f>
        <v>79.599999999999994</v>
      </c>
      <c r="BE10" s="344">
        <f>ROUND(IFERROR('Data CU Eksport&amp;Domestic'!CX6,"NA"),1)</f>
        <v>76.8</v>
      </c>
      <c r="BF10" s="344">
        <f>ROUND(IFERROR('Data CU Eksport&amp;Domestic'!CY6,"NA"),1)</f>
        <v>76.2</v>
      </c>
      <c r="BG10" s="436" t="s">
        <v>110</v>
      </c>
      <c r="BH10" s="343"/>
      <c r="BI10" s="331"/>
      <c r="BJ10" s="433" t="s">
        <v>435</v>
      </c>
      <c r="BK10" s="344">
        <f>ROUND(IFERROR('Data CU Eksport&amp;Domestic'!CZ6,"NA"),1)</f>
        <v>76</v>
      </c>
      <c r="BL10" s="344">
        <f>ROUND(IFERROR('Data CU Eksport&amp;Domestic'!DA6,"NA"),1)</f>
        <v>76.8</v>
      </c>
      <c r="BM10" s="344">
        <f>ROUND(IFERROR('Data CU Eksport&amp;Domestic'!DB6,"NA"),1)</f>
        <v>78.8</v>
      </c>
      <c r="BN10" s="344">
        <f>ROUND(IFERROR('Data CU Eksport&amp;Domestic'!DC6,"NA"),1)</f>
        <v>79.5</v>
      </c>
      <c r="BO10" s="344">
        <f>ROUND(IFERROR('Data CU Eksport&amp;Domestic'!DD6,"NA"),1)</f>
        <v>80.5</v>
      </c>
      <c r="BP10" s="344">
        <f>ROUND(IFERROR('Data CU Eksport&amp;Domestic'!DE6,"NA"),1)</f>
        <v>79.400000000000006</v>
      </c>
      <c r="BQ10" s="344">
        <f>ROUND(IFERROR('Data CU Eksport&amp;Domestic'!DF6,"NA"),1)</f>
        <v>79.400000000000006</v>
      </c>
      <c r="BR10" s="344">
        <f>ROUND(IFERROR('Data CU Eksport&amp;Domestic'!DG6,"NA"),1)</f>
        <v>79.400000000000006</v>
      </c>
      <c r="BS10" s="344">
        <f>ROUND(IFERROR('Data CU Eksport&amp;Domestic'!DH6,"NA"),1)</f>
        <v>79.900000000000006</v>
      </c>
      <c r="BT10" s="344">
        <f>ROUND(IFERROR('Data CU Eksport&amp;Domestic'!DI6,"NA"),1)</f>
        <v>79.7</v>
      </c>
      <c r="BU10" s="344">
        <f>ROUND(IFERROR('Data CU Eksport&amp;Domestic'!DJ6,"NA"),1)</f>
        <v>74.599999999999994</v>
      </c>
      <c r="BV10" s="344">
        <f>ROUND(IFERROR('Data CU Eksport&amp;Domestic'!DK6,"NA"),1)</f>
        <v>75.3</v>
      </c>
      <c r="BW10" s="344">
        <f>ROUND(IFERROR('Data CU Eksport&amp;Domestic'!DL6,"NA"),1)</f>
        <v>65</v>
      </c>
      <c r="BX10" s="344">
        <f>ROUND(IFERROR('Data CU Eksport&amp;Domestic'!DM6,"NA"),1)</f>
        <v>48.9</v>
      </c>
      <c r="BY10" s="344">
        <f>ROUND(IFERROR('Data CU Eksport&amp;Domestic'!DN6,"NA"),1)</f>
        <v>65.3</v>
      </c>
      <c r="BZ10" s="344">
        <f>ROUND(IFERROR('Data CU Eksport&amp;Domestic'!DO6,"NA"),1)</f>
        <v>71.7</v>
      </c>
      <c r="CA10" s="344">
        <f>ROUND(IFERROR('Data CU Eksport&amp;Domestic'!DP6,"NA"),1)</f>
        <v>72.5</v>
      </c>
      <c r="CB10" s="344">
        <f>ROUND(IFERROR('Data CU Eksport&amp;Domestic'!DQ6,"NA"),1)</f>
        <v>72.900000000000006</v>
      </c>
      <c r="CC10" s="344">
        <f>ROUND(IFERROR('Data CU Eksport&amp;Domestic'!DR6,"NA"),1)</f>
        <v>74.8</v>
      </c>
      <c r="CD10" s="344">
        <f>ROUND(IFERROR('Data CU Eksport&amp;Domestic'!DS6,"NA"),1)</f>
        <v>75.900000000000006</v>
      </c>
      <c r="CE10" s="344">
        <f>ROUND(IFERROR('Data CU Eksport&amp;Domestic'!DT6,"NA"),1)</f>
        <v>73.2</v>
      </c>
      <c r="CF10" s="344">
        <f>ROUND(IFERROR('Data CU Eksport&amp;Domestic'!DU6,"NA"),1)</f>
        <v>75</v>
      </c>
      <c r="CG10" s="344">
        <f>ROUND(IFERROR('Data CU Eksport&amp;Domestic'!DV6,"NA"),1)</f>
        <v>77.2</v>
      </c>
      <c r="CH10" s="344">
        <f>ROUND(IFERROR('Data CU Eksport&amp;Domestic'!DW6,"NA"),1)</f>
        <v>77.3</v>
      </c>
      <c r="CI10" s="344">
        <f>ROUND(IFERROR('Data CU Eksport&amp;Domestic'!DX6,"NA"),1)</f>
        <v>78.2</v>
      </c>
      <c r="CJ10" s="344">
        <f>ROUND(IFERROR('Data CU Eksport&amp;Domestic'!DY6,"NA"),1)</f>
        <v>77.5</v>
      </c>
      <c r="CK10" s="436" t="s">
        <v>110</v>
      </c>
      <c r="CL10" s="343"/>
      <c r="CM10" s="331"/>
      <c r="CN10" s="433" t="s">
        <v>435</v>
      </c>
      <c r="CO10" s="344">
        <f>ROUND(IFERROR('Data CU Eksport&amp;Domestic'!DZ6,"NA"),1)</f>
        <v>77.7</v>
      </c>
      <c r="CP10" s="344">
        <f>ROUND(IFERROR('Data CU Eksport&amp;Domestic'!EA6,"NA"),1)</f>
        <v>75.400000000000006</v>
      </c>
      <c r="CQ10" s="344">
        <f>ROUND(IFERROR('Data CU Eksport&amp;Domestic'!EB6,"NA"),1)</f>
        <v>72.2</v>
      </c>
      <c r="CR10" s="344">
        <f>ROUND(IFERROR('Data CU Eksport&amp;Domestic'!EC6,"NA"),1)</f>
        <v>70.8</v>
      </c>
      <c r="CS10" s="344">
        <f>ROUND(IFERROR('Data CU Eksport&amp;Domestic'!ED6,"NA"),1)</f>
        <v>73.099999999999994</v>
      </c>
      <c r="CT10" s="344">
        <f>ROUND(IFERROR('Data CU Eksport&amp;Domestic'!EE6,"NA"),1)</f>
        <v>74.3</v>
      </c>
      <c r="CU10" s="344">
        <f>ROUND(IFERROR('Data CU Eksport&amp;Domestic'!EF6,"NA"),1)</f>
        <v>75.900000000000006</v>
      </c>
      <c r="CV10" s="344">
        <f>ROUND(IFERROR('Data CU Eksport&amp;Domestic'!EG6,"NA"),1)</f>
        <v>76.8</v>
      </c>
      <c r="CW10" s="344">
        <f>ROUND(IFERROR('Data CU Eksport&amp;Domestic'!EH6,"NA"),1)</f>
        <v>81.599999999999994</v>
      </c>
      <c r="CX10" s="344">
        <f>ROUND(IFERROR('Data CU Eksport&amp;Domestic'!EI6,"NA"),1)</f>
        <v>80.8</v>
      </c>
      <c r="CY10" s="344">
        <f>ROUND(IFERROR('Data CU Eksport&amp;Domestic'!EJ6,"NA"),1)</f>
        <v>81.5</v>
      </c>
      <c r="CZ10" s="344">
        <f>ROUND(IFERROR('Data CU Eksport&amp;Domestic'!EK6,"NA"),1)</f>
        <v>80.8</v>
      </c>
      <c r="DA10" s="344">
        <f>ROUND(IFERROR('Data CU Eksport&amp;Domestic'!EL6,"NA"),1)</f>
        <v>76.8</v>
      </c>
      <c r="DB10" s="344">
        <f>ROUND(IFERROR('Data CU Eksport&amp;Domestic'!EM6,"NA"),1)</f>
        <v>78.2</v>
      </c>
      <c r="DC10" s="344">
        <f>ROUND(IFERROR('Data CU Eksport&amp;Domestic'!EN6,"NA"),1)</f>
        <v>80.8</v>
      </c>
      <c r="DD10" s="344">
        <f>ROUND(IFERROR('Data CU Eksport&amp;Domestic'!EO6,"NA"),1)</f>
        <v>80.900000000000006</v>
      </c>
      <c r="DE10" s="344">
        <f>ROUND(IFERROR('Data CU Eksport&amp;Domestic'!EP6,"NA"),1)</f>
        <v>81.900000000000006</v>
      </c>
      <c r="DF10" s="344">
        <f>ROUND(IFERROR('Data CU Eksport&amp;Domestic'!EQ6,"NA"),1)</f>
        <v>80</v>
      </c>
      <c r="DG10" s="344">
        <f>ROUND(IFERROR('Data CU Eksport&amp;Domestic'!ER6,"NA"),1)</f>
        <v>80.3</v>
      </c>
      <c r="DH10" s="344">
        <f>ROUND(IFERROR('Data CU Eksport&amp;Domestic'!ES6,"NA"),1)</f>
        <v>81.099999999999994</v>
      </c>
      <c r="DI10" s="344">
        <f>ROUND(IFERROR('Data CU Eksport&amp;Domestic'!ET6,"NA"),1)</f>
        <v>79.5</v>
      </c>
      <c r="DJ10" s="344">
        <f>ROUND(IFERROR('Data CU Eksport&amp;Domestic'!EU6,"NA"),1)</f>
        <v>78.5</v>
      </c>
      <c r="DK10" s="344">
        <f>ROUND(IFERROR('Data CU Eksport&amp;Domestic'!EV6,"NA"),1)</f>
        <v>80</v>
      </c>
      <c r="DL10" s="344">
        <f>ROUND(IFERROR('Data CU Eksport&amp;Domestic'!EW6,"NA"),1)</f>
        <v>75.599999999999994</v>
      </c>
      <c r="DM10" s="344">
        <f>ROUND(IFERROR('Data CU Eksport&amp;Domestic'!EX6,"NA"),1)</f>
        <v>77.900000000000006</v>
      </c>
      <c r="DN10" s="344">
        <f>ROUND(IFERROR('Data CU Eksport&amp;Domestic'!EY6,"NA"),1)</f>
        <v>78.599999999999994</v>
      </c>
    </row>
    <row r="11" spans="1:240" s="424" customFormat="1" ht="60" customHeight="1">
      <c r="A11" s="436"/>
      <c r="B11" s="343"/>
      <c r="C11" s="331"/>
      <c r="D11" s="437" t="s">
        <v>436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436"/>
      <c r="AD11" s="343"/>
      <c r="AE11" s="331"/>
      <c r="AF11" s="437" t="s">
        <v>436</v>
      </c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436"/>
      <c r="BH11" s="343"/>
      <c r="BI11" s="331"/>
      <c r="BJ11" s="437" t="s">
        <v>436</v>
      </c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436"/>
      <c r="CL11" s="343"/>
      <c r="CM11" s="331"/>
      <c r="CN11" s="437" t="s">
        <v>436</v>
      </c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9"/>
      <c r="DK11" s="239"/>
      <c r="DL11" s="239"/>
      <c r="DM11" s="239"/>
      <c r="DN11" s="239"/>
    </row>
    <row r="12" spans="1:240" s="350" customFormat="1" ht="84.95" customHeight="1">
      <c r="A12" s="241"/>
      <c r="B12" s="357">
        <v>1.1000000000000001</v>
      </c>
      <c r="C12" s="359" t="s">
        <v>265</v>
      </c>
      <c r="D12" s="242" t="s">
        <v>53</v>
      </c>
      <c r="E12" s="243">
        <f>ROUND(IFERROR('Data CU Eksport&amp;Domestic'!BB7,"NA"),1)</f>
        <v>62.9</v>
      </c>
      <c r="F12" s="243">
        <f>ROUND(IFERROR('Data CU Eksport&amp;Domestic'!BC7,"NA"),1)</f>
        <v>59.6</v>
      </c>
      <c r="G12" s="243">
        <f>ROUND(IFERROR('Data CU Eksport&amp;Domestic'!BD7,"NA"),1)</f>
        <v>75.099999999999994</v>
      </c>
      <c r="H12" s="243">
        <f>ROUND(IFERROR('Data CU Eksport&amp;Domestic'!BE7,"NA"),1)</f>
        <v>75.2</v>
      </c>
      <c r="I12" s="243">
        <f>ROUND(IFERROR('Data CU Eksport&amp;Domestic'!BF7,"NA"),1)</f>
        <v>78.5</v>
      </c>
      <c r="J12" s="243">
        <f>ROUND(IFERROR('Data CU Eksport&amp;Domestic'!BG7,"NA"),1)</f>
        <v>81.5</v>
      </c>
      <c r="K12" s="243">
        <f>ROUND(IFERROR('Data CU Eksport&amp;Domestic'!BH7,"NA"),1)</f>
        <v>76.5</v>
      </c>
      <c r="L12" s="243">
        <f>ROUND(IFERROR('Data CU Eksport&amp;Domestic'!BI7,"NA"),1)</f>
        <v>84.1</v>
      </c>
      <c r="M12" s="243">
        <f>ROUND(IFERROR('Data CU Eksport&amp;Domestic'!BJ7,"NA"),1)</f>
        <v>80.900000000000006</v>
      </c>
      <c r="N12" s="243">
        <f>ROUND(IFERROR('Data CU Eksport&amp;Domestic'!BK7,"NA"),1)</f>
        <v>78.400000000000006</v>
      </c>
      <c r="O12" s="243">
        <f>ROUND(IFERROR('Data CU Eksport&amp;Domestic'!BL7,"NA"),1)</f>
        <v>71.599999999999994</v>
      </c>
      <c r="P12" s="243">
        <f>ROUND(IFERROR('Data CU Eksport&amp;Domestic'!BM7,"NA"),1)</f>
        <v>66.7</v>
      </c>
      <c r="Q12" s="243">
        <f>ROUND(IFERROR('Data CU Eksport&amp;Domestic'!BN7,"NA"),1)</f>
        <v>70</v>
      </c>
      <c r="R12" s="243">
        <f>ROUND(IFERROR('Data CU Eksport&amp;Domestic'!BO7,"NA"),1)</f>
        <v>65.7</v>
      </c>
      <c r="S12" s="243">
        <f>ROUND(IFERROR('Data CU Eksport&amp;Domestic'!BP7,"NA"),1)</f>
        <v>73.099999999999994</v>
      </c>
      <c r="T12" s="243">
        <f>ROUND(IFERROR('Data CU Eksport&amp;Domestic'!BQ7,"NA"),1)</f>
        <v>71.3</v>
      </c>
      <c r="U12" s="243">
        <f>ROUND(IFERROR('Data CU Eksport&amp;Domestic'!BR7,"NA"),1)</f>
        <v>74.8</v>
      </c>
      <c r="V12" s="243">
        <f>ROUND(IFERROR('Data CU Eksport&amp;Domestic'!BS7,"NA"),1)</f>
        <v>71.599999999999994</v>
      </c>
      <c r="W12" s="243">
        <f>ROUND(IFERROR('Data CU Eksport&amp;Domestic'!BT7,"NA"),1)</f>
        <v>71.900000000000006</v>
      </c>
      <c r="X12" s="243">
        <f>ROUND(IFERROR('Data CU Eksport&amp;Domestic'!BU7,"NA"),1)</f>
        <v>77.599999999999994</v>
      </c>
      <c r="Y12" s="243">
        <f>ROUND(IFERROR('Data CU Eksport&amp;Domestic'!BV7,"NA"),1)</f>
        <v>74.5</v>
      </c>
      <c r="Z12" s="243">
        <f>ROUND(IFERROR('Data CU Eksport&amp;Domestic'!BW7,"NA"),1)</f>
        <v>80.099999999999994</v>
      </c>
      <c r="AA12" s="243">
        <f>ROUND(IFERROR('Data CU Eksport&amp;Domestic'!BX7,"NA"),1)</f>
        <v>80</v>
      </c>
      <c r="AB12" s="243">
        <f>ROUND(IFERROR('Data CU Eksport&amp;Domestic'!BY7,"NA"),1)</f>
        <v>74.599999999999994</v>
      </c>
      <c r="AC12" s="241"/>
      <c r="AD12" s="357">
        <v>1.1000000000000001</v>
      </c>
      <c r="AE12" s="359" t="s">
        <v>265</v>
      </c>
      <c r="AF12" s="242" t="s">
        <v>53</v>
      </c>
      <c r="AG12" s="243">
        <f>ROUND(IFERROR('Data CU Eksport&amp;Domestic'!BZ7,"NA"),1)</f>
        <v>65.7</v>
      </c>
      <c r="AH12" s="243">
        <f>ROUND(IFERROR('Data CU Eksport&amp;Domestic'!CA7,"NA"),1)</f>
        <v>66.900000000000006</v>
      </c>
      <c r="AI12" s="243">
        <f>ROUND(IFERROR('Data CU Eksport&amp;Domestic'!CB7,"NA"),1)</f>
        <v>72.099999999999994</v>
      </c>
      <c r="AJ12" s="243">
        <f>ROUND(IFERROR('Data CU Eksport&amp;Domestic'!CC7,"NA"),1)</f>
        <v>81.5</v>
      </c>
      <c r="AK12" s="243">
        <f>ROUND(IFERROR('Data CU Eksport&amp;Domestic'!CD7,"NA"),1)</f>
        <v>79.5</v>
      </c>
      <c r="AL12" s="243">
        <f>ROUND(IFERROR('Data CU Eksport&amp;Domestic'!CE7,"NA"),1)</f>
        <v>76.099999999999994</v>
      </c>
      <c r="AM12" s="243">
        <f>ROUND(IFERROR('Data CU Eksport&amp;Domestic'!CF7,"NA"),1)</f>
        <v>77.7</v>
      </c>
      <c r="AN12" s="243">
        <f>ROUND(IFERROR('Data CU Eksport&amp;Domestic'!CG7,"NA"),1)</f>
        <v>77.8</v>
      </c>
      <c r="AO12" s="243">
        <f>ROUND(IFERROR('Data CU Eksport&amp;Domestic'!CH7,"NA"),1)</f>
        <v>78.599999999999994</v>
      </c>
      <c r="AP12" s="243">
        <f>ROUND(IFERROR('Data CU Eksport&amp;Domestic'!CI7,"NA"),1)</f>
        <v>81.8</v>
      </c>
      <c r="AQ12" s="243">
        <f>ROUND(IFERROR('Data CU Eksport&amp;Domestic'!CJ7,"NA"),1)</f>
        <v>75.3</v>
      </c>
      <c r="AR12" s="243">
        <f>ROUND(IFERROR('Data CU Eksport&amp;Domestic'!CK7,"NA"),1)</f>
        <v>79.400000000000006</v>
      </c>
      <c r="AS12" s="243">
        <f>ROUND(IFERROR('Data CU Eksport&amp;Domestic'!CL7,"NA"),1)</f>
        <v>80.599999999999994</v>
      </c>
      <c r="AT12" s="243">
        <f>ROUND(IFERROR('Data CU Eksport&amp;Domestic'!CM7,"NA"),1)</f>
        <v>69.5</v>
      </c>
      <c r="AU12" s="243">
        <f>ROUND(IFERROR('Data CU Eksport&amp;Domestic'!CN7,"NA"),1)</f>
        <v>80.3</v>
      </c>
      <c r="AV12" s="243">
        <f>ROUND(IFERROR('Data CU Eksport&amp;Domestic'!CO7,"NA"),1)</f>
        <v>81</v>
      </c>
      <c r="AW12" s="243">
        <f>ROUND(IFERROR('Data CU Eksport&amp;Domestic'!CP7,"NA"),1)</f>
        <v>76</v>
      </c>
      <c r="AX12" s="243">
        <f>ROUND(IFERROR('Data CU Eksport&amp;Domestic'!CQ7,"NA"),1)</f>
        <v>69.7</v>
      </c>
      <c r="AY12" s="243">
        <f>ROUND(IFERROR('Data CU Eksport&amp;Domestic'!CR7,"NA"),1)</f>
        <v>78.8</v>
      </c>
      <c r="AZ12" s="243">
        <f>ROUND(IFERROR('Data CU Eksport&amp;Domestic'!CS7,"NA"),1)</f>
        <v>79.5</v>
      </c>
      <c r="BA12" s="243">
        <f>ROUND(IFERROR('Data CU Eksport&amp;Domestic'!CT7,"NA"),1)</f>
        <v>77.5</v>
      </c>
      <c r="BB12" s="243">
        <f>ROUND(IFERROR('Data CU Eksport&amp;Domestic'!CU7,"NA"),1)</f>
        <v>85.9</v>
      </c>
      <c r="BC12" s="243">
        <f>ROUND(IFERROR('Data CU Eksport&amp;Domestic'!CV7,"NA"),1)</f>
        <v>84.1</v>
      </c>
      <c r="BD12" s="243">
        <f>ROUND(IFERROR('Data CU Eksport&amp;Domestic'!CW7,"NA"),1)</f>
        <v>81.599999999999994</v>
      </c>
      <c r="BE12" s="243">
        <f>ROUND(IFERROR('Data CU Eksport&amp;Domestic'!CX7,"NA"),1)</f>
        <v>67.7</v>
      </c>
      <c r="BF12" s="243">
        <f>ROUND(IFERROR('Data CU Eksport&amp;Domestic'!CY7,"NA"),1)</f>
        <v>80.099999999999994</v>
      </c>
      <c r="BG12" s="241"/>
      <c r="BH12" s="357">
        <v>1.1000000000000001</v>
      </c>
      <c r="BI12" s="359" t="s">
        <v>265</v>
      </c>
      <c r="BJ12" s="242" t="s">
        <v>53</v>
      </c>
      <c r="BK12" s="243">
        <f>ROUND(IFERROR('Data CU Eksport&amp;Domestic'!CZ7,"NA"),1)</f>
        <v>70.900000000000006</v>
      </c>
      <c r="BL12" s="243">
        <f>ROUND(IFERROR('Data CU Eksport&amp;Domestic'!DA7,"NA"),1)</f>
        <v>71.7</v>
      </c>
      <c r="BM12" s="243">
        <f>ROUND(IFERROR('Data CU Eksport&amp;Domestic'!DB7,"NA"),1)</f>
        <v>79.2</v>
      </c>
      <c r="BN12" s="243">
        <f>ROUND(IFERROR('Data CU Eksport&amp;Domestic'!DC7,"NA"),1)</f>
        <v>70.3</v>
      </c>
      <c r="BO12" s="243">
        <f>ROUND(IFERROR('Data CU Eksport&amp;Domestic'!DD7,"NA"),1)</f>
        <v>71.3</v>
      </c>
      <c r="BP12" s="243">
        <f>ROUND(IFERROR('Data CU Eksport&amp;Domestic'!DE7,"NA"),1)</f>
        <v>71.599999999999994</v>
      </c>
      <c r="BQ12" s="243">
        <f>ROUND(IFERROR('Data CU Eksport&amp;Domestic'!DF7,"NA"),1)</f>
        <v>71.8</v>
      </c>
      <c r="BR12" s="243">
        <f>ROUND(IFERROR('Data CU Eksport&amp;Domestic'!DG7,"NA"),1)</f>
        <v>68.599999999999994</v>
      </c>
      <c r="BS12" s="243">
        <f>ROUND(IFERROR('Data CU Eksport&amp;Domestic'!DH7,"NA"),1)</f>
        <v>66.400000000000006</v>
      </c>
      <c r="BT12" s="243">
        <f>ROUND(IFERROR('Data CU Eksport&amp;Domestic'!DI7,"NA"),1)</f>
        <v>65.400000000000006</v>
      </c>
      <c r="BU12" s="243">
        <f>ROUND(IFERROR('Data CU Eksport&amp;Domestic'!DJ7,"NA"),1)</f>
        <v>65.7</v>
      </c>
      <c r="BV12" s="243">
        <f>ROUND(IFERROR('Data CU Eksport&amp;Domestic'!DK7,"NA"),1)</f>
        <v>68.599999999999994</v>
      </c>
      <c r="BW12" s="243">
        <f>ROUND(IFERROR('Data CU Eksport&amp;Domestic'!DL7,"NA"),1)</f>
        <v>80.8</v>
      </c>
      <c r="BX12" s="243">
        <f>ROUND(IFERROR('Data CU Eksport&amp;Domestic'!DM7,"NA"),1)</f>
        <v>76.8</v>
      </c>
      <c r="BY12" s="243">
        <f>ROUND(IFERROR('Data CU Eksport&amp;Domestic'!DN7,"NA"),1)</f>
        <v>79.8</v>
      </c>
      <c r="BZ12" s="243">
        <f>ROUND(IFERROR('Data CU Eksport&amp;Domestic'!DO7,"NA"),1)</f>
        <v>79.599999999999994</v>
      </c>
      <c r="CA12" s="243">
        <f>ROUND(IFERROR('Data CU Eksport&amp;Domestic'!DP7,"NA"),1)</f>
        <v>76</v>
      </c>
      <c r="CB12" s="243">
        <f>ROUND(IFERROR('Data CU Eksport&amp;Domestic'!DQ7,"NA"),1)</f>
        <v>69</v>
      </c>
      <c r="CC12" s="243">
        <f>ROUND(IFERROR('Data CU Eksport&amp;Domestic'!DR7,"NA"),1)</f>
        <v>69.5</v>
      </c>
      <c r="CD12" s="243">
        <f>ROUND(IFERROR('Data CU Eksport&amp;Domestic'!DS7,"NA"),1)</f>
        <v>64.8</v>
      </c>
      <c r="CE12" s="243">
        <f>ROUND(IFERROR('Data CU Eksport&amp;Domestic'!DT7,"NA"),1)</f>
        <v>61.9</v>
      </c>
      <c r="CF12" s="243">
        <f>ROUND(IFERROR('Data CU Eksport&amp;Domestic'!DU7,"NA"),1)</f>
        <v>60.5</v>
      </c>
      <c r="CG12" s="243">
        <f>ROUND(IFERROR('Data CU Eksport&amp;Domestic'!DV7,"NA"),1)</f>
        <v>68.900000000000006</v>
      </c>
      <c r="CH12" s="243">
        <f>ROUND(IFERROR('Data CU Eksport&amp;Domestic'!DW7,"NA"),1)</f>
        <v>69</v>
      </c>
      <c r="CI12" s="243">
        <f>ROUND(IFERROR('Data CU Eksport&amp;Domestic'!DX7,"NA"),1)</f>
        <v>82.2</v>
      </c>
      <c r="CJ12" s="243">
        <f>ROUND(IFERROR('Data CU Eksport&amp;Domestic'!DY7,"NA"),1)</f>
        <v>81.7</v>
      </c>
      <c r="CK12" s="241"/>
      <c r="CL12" s="357">
        <v>1.1000000000000001</v>
      </c>
      <c r="CM12" s="359" t="s">
        <v>265</v>
      </c>
      <c r="CN12" s="242" t="s">
        <v>53</v>
      </c>
      <c r="CO12" s="243">
        <f>ROUND(IFERROR('Data CU Eksport&amp;Domestic'!DZ7,"NA"),1)</f>
        <v>70.599999999999994</v>
      </c>
      <c r="CP12" s="243">
        <f>ROUND(IFERROR('Data CU Eksport&amp;Domestic'!EA7,"NA"),1)</f>
        <v>77.5</v>
      </c>
      <c r="CQ12" s="243">
        <f>ROUND(IFERROR('Data CU Eksport&amp;Domestic'!EB7,"NA"),1)</f>
        <v>81.400000000000006</v>
      </c>
      <c r="CR12" s="243">
        <f>ROUND(IFERROR('Data CU Eksport&amp;Domestic'!EC7,"NA"),1)</f>
        <v>79.099999999999994</v>
      </c>
      <c r="CS12" s="243">
        <f>ROUND(IFERROR('Data CU Eksport&amp;Domestic'!ED7,"NA"),1)</f>
        <v>81.599999999999994</v>
      </c>
      <c r="CT12" s="243">
        <f>ROUND(IFERROR('Data CU Eksport&amp;Domestic'!EE7,"NA"),1)</f>
        <v>71.900000000000006</v>
      </c>
      <c r="CU12" s="243">
        <f>ROUND(IFERROR('Data CU Eksport&amp;Domestic'!EF7,"NA"),1)</f>
        <v>69.2</v>
      </c>
      <c r="CV12" s="243">
        <f>ROUND(IFERROR('Data CU Eksport&amp;Domestic'!EG7,"NA"),1)</f>
        <v>65.3</v>
      </c>
      <c r="CW12" s="243">
        <f>ROUND(IFERROR('Data CU Eksport&amp;Domestic'!EH7,"NA"),1)</f>
        <v>66.2</v>
      </c>
      <c r="CX12" s="243">
        <f>ROUND(IFERROR('Data CU Eksport&amp;Domestic'!EI7,"NA"),1)</f>
        <v>62.6</v>
      </c>
      <c r="CY12" s="243">
        <f>ROUND(IFERROR('Data CU Eksport&amp;Domestic'!EJ7,"NA"),1)</f>
        <v>65.099999999999994</v>
      </c>
      <c r="CZ12" s="243">
        <f>ROUND(IFERROR('Data CU Eksport&amp;Domestic'!EK7,"NA"),1)</f>
        <v>59.1</v>
      </c>
      <c r="DA12" s="243">
        <f>ROUND(IFERROR('Data CU Eksport&amp;Domestic'!EL7,"NA"),1)</f>
        <v>69.599999999999994</v>
      </c>
      <c r="DB12" s="243">
        <f>ROUND(IFERROR('Data CU Eksport&amp;Domestic'!EM7,"NA"),1)</f>
        <v>68.7</v>
      </c>
      <c r="DC12" s="243">
        <f>ROUND(IFERROR('Data CU Eksport&amp;Domestic'!EN7,"NA"),1)</f>
        <v>67.900000000000006</v>
      </c>
      <c r="DD12" s="243">
        <f>ROUND(IFERROR('Data CU Eksport&amp;Domestic'!EO7,"NA"),1)</f>
        <v>70.5</v>
      </c>
      <c r="DE12" s="243">
        <f>ROUND(IFERROR('Data CU Eksport&amp;Domestic'!EP7,"NA"),1)</f>
        <v>68.7</v>
      </c>
      <c r="DF12" s="243">
        <f>ROUND(IFERROR('Data CU Eksport&amp;Domestic'!EQ7,"NA"),1)</f>
        <v>71.599999999999994</v>
      </c>
      <c r="DG12" s="243">
        <f>ROUND(IFERROR('Data CU Eksport&amp;Domestic'!ER7,"NA"),1)</f>
        <v>74.099999999999994</v>
      </c>
      <c r="DH12" s="243">
        <f>ROUND(IFERROR('Data CU Eksport&amp;Domestic'!ES7,"NA"),1)</f>
        <v>65.2</v>
      </c>
      <c r="DI12" s="243">
        <f>ROUND(IFERROR('Data CU Eksport&amp;Domestic'!ET7,"NA"),1)</f>
        <v>64.8</v>
      </c>
      <c r="DJ12" s="243">
        <f>ROUND(IFERROR('Data CU Eksport&amp;Domestic'!EU7,"NA"),1)</f>
        <v>67.3</v>
      </c>
      <c r="DK12" s="243">
        <f>ROUND(IFERROR('Data CU Eksport&amp;Domestic'!EV7,"NA"),1)</f>
        <v>65.7</v>
      </c>
      <c r="DL12" s="243">
        <f>ROUND(IFERROR('Data CU Eksport&amp;Domestic'!EW7,"NA"),1)</f>
        <v>66.3</v>
      </c>
      <c r="DM12" s="243">
        <f>ROUND(IFERROR('Data CU Eksport&amp;Domestic'!EX7,"NA"),1)</f>
        <v>73</v>
      </c>
      <c r="DN12" s="243">
        <f>ROUND(IFERROR('Data CU Eksport&amp;Domestic'!EY7,"NA"),1)</f>
        <v>71.8</v>
      </c>
      <c r="DO12" s="349"/>
      <c r="DP12" s="349"/>
      <c r="DQ12" s="349"/>
      <c r="DR12" s="349"/>
      <c r="DS12" s="349"/>
      <c r="DT12" s="349"/>
      <c r="DU12" s="349"/>
      <c r="DV12" s="349"/>
      <c r="DW12" s="349"/>
      <c r="DX12" s="349"/>
      <c r="DY12" s="349"/>
      <c r="DZ12" s="349"/>
      <c r="EA12" s="349"/>
      <c r="EB12" s="349"/>
      <c r="EC12" s="349"/>
      <c r="ED12" s="349"/>
      <c r="EE12" s="349"/>
      <c r="EF12" s="349"/>
      <c r="EG12" s="349"/>
      <c r="EH12" s="349"/>
      <c r="EI12" s="349"/>
      <c r="EJ12" s="349"/>
      <c r="EK12" s="349"/>
      <c r="EL12" s="349"/>
      <c r="EM12" s="349"/>
      <c r="EN12" s="349"/>
      <c r="EO12" s="349"/>
      <c r="EP12" s="349"/>
      <c r="EQ12" s="349"/>
      <c r="ER12" s="349"/>
      <c r="ES12" s="349"/>
      <c r="ET12" s="349"/>
      <c r="EU12" s="349"/>
      <c r="EV12" s="349"/>
      <c r="EW12" s="349"/>
      <c r="EX12" s="349"/>
      <c r="EY12" s="349"/>
      <c r="EZ12" s="349"/>
      <c r="FA12" s="349"/>
      <c r="FB12" s="349"/>
      <c r="FC12" s="349"/>
      <c r="FD12" s="349"/>
      <c r="FE12" s="349"/>
      <c r="FF12" s="349"/>
      <c r="FG12" s="349"/>
      <c r="FH12" s="349"/>
      <c r="FI12" s="349"/>
      <c r="FJ12" s="349"/>
      <c r="FK12" s="349"/>
      <c r="FL12" s="349"/>
      <c r="FM12" s="349"/>
      <c r="FN12" s="349"/>
      <c r="FO12" s="349"/>
      <c r="FP12" s="349"/>
      <c r="FQ12" s="349"/>
      <c r="FR12" s="349"/>
      <c r="FS12" s="349"/>
      <c r="FT12" s="349"/>
      <c r="FU12" s="349"/>
      <c r="FV12" s="349"/>
      <c r="FW12" s="349"/>
      <c r="FX12" s="349"/>
      <c r="FY12" s="349"/>
      <c r="FZ12" s="349"/>
      <c r="GA12" s="349"/>
      <c r="GB12" s="349"/>
      <c r="GC12" s="349"/>
      <c r="GD12" s="349"/>
      <c r="GE12" s="349"/>
      <c r="GF12" s="349"/>
      <c r="GG12" s="349"/>
      <c r="GH12" s="349"/>
      <c r="GI12" s="349"/>
      <c r="GJ12" s="349"/>
      <c r="GK12" s="349"/>
      <c r="GL12" s="349"/>
      <c r="GM12" s="349"/>
      <c r="GN12" s="349"/>
      <c r="GO12" s="349"/>
      <c r="GP12" s="349"/>
      <c r="GQ12" s="349"/>
      <c r="GR12" s="349"/>
      <c r="GS12" s="349"/>
      <c r="GT12" s="349"/>
      <c r="GU12" s="349"/>
      <c r="GV12" s="349"/>
      <c r="GW12" s="349"/>
      <c r="GX12" s="349"/>
      <c r="GY12" s="349"/>
      <c r="GZ12" s="349"/>
      <c r="HA12" s="349"/>
      <c r="HB12" s="349"/>
      <c r="HC12" s="349"/>
      <c r="HD12" s="349"/>
      <c r="HE12" s="349"/>
      <c r="HF12" s="349"/>
      <c r="HG12" s="349"/>
      <c r="HH12" s="349"/>
      <c r="HI12" s="349"/>
      <c r="HJ12" s="349"/>
      <c r="HK12" s="349"/>
      <c r="HL12" s="349"/>
      <c r="HM12" s="349"/>
      <c r="HN12" s="349"/>
      <c r="HO12" s="349"/>
      <c r="HP12" s="349"/>
      <c r="HQ12" s="349"/>
      <c r="HR12" s="349"/>
      <c r="HS12" s="349"/>
      <c r="HT12" s="349"/>
      <c r="HU12" s="349"/>
      <c r="HV12" s="349"/>
      <c r="HW12" s="349"/>
      <c r="HX12" s="349"/>
      <c r="HY12" s="349"/>
      <c r="HZ12" s="349"/>
      <c r="IA12" s="349"/>
      <c r="IB12" s="349"/>
      <c r="IC12" s="349"/>
      <c r="ID12" s="349"/>
      <c r="IE12" s="349"/>
      <c r="IF12" s="349"/>
    </row>
    <row r="13" spans="1:240" s="350" customFormat="1" ht="60" customHeight="1">
      <c r="A13" s="338"/>
      <c r="B13" s="340"/>
      <c r="C13" s="333"/>
      <c r="D13" s="401" t="s">
        <v>132</v>
      </c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338"/>
      <c r="AD13" s="340"/>
      <c r="AE13" s="333"/>
      <c r="AF13" s="401" t="s">
        <v>132</v>
      </c>
      <c r="AG13" s="442"/>
      <c r="AH13" s="442"/>
      <c r="AI13" s="442"/>
      <c r="AJ13" s="442"/>
      <c r="AK13" s="442"/>
      <c r="AL13" s="442"/>
      <c r="AM13" s="442"/>
      <c r="AN13" s="442"/>
      <c r="AO13" s="442"/>
      <c r="AP13" s="442"/>
      <c r="AQ13" s="442"/>
      <c r="AR13" s="442"/>
      <c r="AS13" s="442"/>
      <c r="AT13" s="442"/>
      <c r="AU13" s="442"/>
      <c r="AV13" s="442"/>
      <c r="AW13" s="442"/>
      <c r="AX13" s="442"/>
      <c r="AY13" s="442"/>
      <c r="AZ13" s="442"/>
      <c r="BA13" s="442"/>
      <c r="BB13" s="442"/>
      <c r="BC13" s="442"/>
      <c r="BD13" s="442"/>
      <c r="BE13" s="442"/>
      <c r="BF13" s="442"/>
      <c r="BG13" s="338"/>
      <c r="BH13" s="340"/>
      <c r="BI13" s="333"/>
      <c r="BJ13" s="401" t="s">
        <v>132</v>
      </c>
      <c r="BK13" s="442"/>
      <c r="BL13" s="442"/>
      <c r="BM13" s="442"/>
      <c r="BN13" s="442"/>
      <c r="BO13" s="442"/>
      <c r="BP13" s="442"/>
      <c r="BQ13" s="442"/>
      <c r="BR13" s="442"/>
      <c r="BS13" s="442"/>
      <c r="BT13" s="442"/>
      <c r="BU13" s="442"/>
      <c r="BV13" s="442"/>
      <c r="BW13" s="442"/>
      <c r="BX13" s="442"/>
      <c r="BY13" s="442"/>
      <c r="BZ13" s="442"/>
      <c r="CA13" s="442"/>
      <c r="CB13" s="442"/>
      <c r="CC13" s="442"/>
      <c r="CD13" s="442"/>
      <c r="CE13" s="442"/>
      <c r="CF13" s="442"/>
      <c r="CG13" s="442"/>
      <c r="CH13" s="442"/>
      <c r="CI13" s="442"/>
      <c r="CJ13" s="442"/>
      <c r="CK13" s="338"/>
      <c r="CL13" s="340"/>
      <c r="CM13" s="333"/>
      <c r="CN13" s="401" t="s">
        <v>132</v>
      </c>
      <c r="CO13" s="442"/>
      <c r="CP13" s="442"/>
      <c r="CQ13" s="442"/>
      <c r="CR13" s="442"/>
      <c r="CS13" s="442"/>
      <c r="CT13" s="442"/>
      <c r="CU13" s="442"/>
      <c r="CV13" s="442"/>
      <c r="CW13" s="442"/>
      <c r="CX13" s="442"/>
      <c r="CY13" s="442"/>
      <c r="CZ13" s="442"/>
      <c r="DA13" s="442"/>
      <c r="DB13" s="442"/>
      <c r="DC13" s="442"/>
      <c r="DD13" s="442"/>
      <c r="DE13" s="442"/>
      <c r="DF13" s="442"/>
      <c r="DG13" s="442"/>
      <c r="DH13" s="442"/>
      <c r="DI13" s="442"/>
      <c r="DJ13" s="239"/>
      <c r="DK13" s="239"/>
      <c r="DL13" s="239"/>
      <c r="DM13" s="239"/>
      <c r="DN13" s="239"/>
      <c r="DO13" s="349"/>
      <c r="DP13" s="349"/>
      <c r="DQ13" s="349"/>
      <c r="DR13" s="349"/>
      <c r="DS13" s="349"/>
      <c r="DT13" s="349"/>
      <c r="DU13" s="349"/>
      <c r="DV13" s="349"/>
      <c r="DW13" s="349"/>
      <c r="DX13" s="349"/>
      <c r="DY13" s="349"/>
      <c r="DZ13" s="349"/>
      <c r="EA13" s="349"/>
      <c r="EB13" s="349"/>
      <c r="EC13" s="349"/>
      <c r="ED13" s="349"/>
      <c r="EE13" s="349"/>
      <c r="EF13" s="349"/>
      <c r="EG13" s="349"/>
      <c r="EH13" s="349"/>
      <c r="EI13" s="349"/>
      <c r="EJ13" s="349"/>
      <c r="EK13" s="349"/>
      <c r="EL13" s="349"/>
      <c r="EM13" s="349"/>
      <c r="EN13" s="349"/>
      <c r="EO13" s="349"/>
      <c r="EP13" s="349"/>
      <c r="EQ13" s="349"/>
      <c r="ER13" s="349"/>
      <c r="ES13" s="349"/>
      <c r="ET13" s="349"/>
      <c r="EU13" s="349"/>
      <c r="EV13" s="349"/>
      <c r="EW13" s="349"/>
      <c r="EX13" s="349"/>
      <c r="EY13" s="349"/>
      <c r="EZ13" s="349"/>
      <c r="FA13" s="349"/>
      <c r="FB13" s="349"/>
      <c r="FC13" s="349"/>
      <c r="FD13" s="349"/>
      <c r="FE13" s="349"/>
      <c r="FF13" s="349"/>
      <c r="FG13" s="349"/>
      <c r="FH13" s="349"/>
      <c r="FI13" s="349"/>
      <c r="FJ13" s="349"/>
      <c r="FK13" s="349"/>
      <c r="FL13" s="349"/>
      <c r="FM13" s="349"/>
      <c r="FN13" s="349"/>
      <c r="FO13" s="349"/>
      <c r="FP13" s="349"/>
      <c r="FQ13" s="349"/>
      <c r="FR13" s="349"/>
      <c r="FS13" s="349"/>
      <c r="FT13" s="349"/>
      <c r="FU13" s="349"/>
      <c r="FV13" s="349"/>
      <c r="FW13" s="349"/>
      <c r="FX13" s="349"/>
      <c r="FY13" s="349"/>
      <c r="FZ13" s="349"/>
      <c r="GA13" s="349"/>
      <c r="GB13" s="349"/>
      <c r="GC13" s="349"/>
      <c r="GD13" s="349"/>
      <c r="GE13" s="349"/>
      <c r="GF13" s="349"/>
      <c r="GG13" s="349"/>
      <c r="GH13" s="349"/>
      <c r="GI13" s="349"/>
      <c r="GJ13" s="349"/>
      <c r="GK13" s="349"/>
      <c r="GL13" s="349"/>
      <c r="GM13" s="349"/>
      <c r="GN13" s="349"/>
      <c r="GO13" s="349"/>
      <c r="GP13" s="349"/>
      <c r="GQ13" s="349"/>
      <c r="GR13" s="349"/>
      <c r="GS13" s="349"/>
      <c r="GT13" s="349"/>
      <c r="GU13" s="349"/>
      <c r="GV13" s="349"/>
      <c r="GW13" s="349"/>
      <c r="GX13" s="349"/>
      <c r="GY13" s="349"/>
      <c r="GZ13" s="349"/>
      <c r="HA13" s="349"/>
      <c r="HB13" s="349"/>
      <c r="HC13" s="349"/>
      <c r="HD13" s="349"/>
      <c r="HE13" s="349"/>
      <c r="HF13" s="349"/>
      <c r="HG13" s="349"/>
      <c r="HH13" s="349"/>
      <c r="HI13" s="349"/>
      <c r="HJ13" s="349"/>
      <c r="HK13" s="349"/>
      <c r="HL13" s="349"/>
      <c r="HM13" s="349"/>
      <c r="HN13" s="349"/>
      <c r="HO13" s="349"/>
      <c r="HP13" s="349"/>
      <c r="HQ13" s="349"/>
      <c r="HR13" s="349"/>
      <c r="HS13" s="349"/>
      <c r="HT13" s="349"/>
      <c r="HU13" s="349"/>
      <c r="HV13" s="349"/>
      <c r="HW13" s="349"/>
      <c r="HX13" s="349"/>
      <c r="HY13" s="349"/>
      <c r="HZ13" s="349"/>
      <c r="IA13" s="349"/>
      <c r="IB13" s="349"/>
      <c r="IC13" s="349"/>
      <c r="ID13" s="349"/>
      <c r="IE13" s="349"/>
      <c r="IF13" s="349"/>
    </row>
    <row r="14" spans="1:240" s="356" customFormat="1" ht="48" customHeight="1">
      <c r="A14" s="338"/>
      <c r="B14" s="340">
        <v>1.2</v>
      </c>
      <c r="C14" s="333" t="s">
        <v>437</v>
      </c>
      <c r="D14" s="353" t="s">
        <v>218</v>
      </c>
      <c r="E14" s="354">
        <f>ROUND(IFERROR('Data CU Eksport&amp;Domestic'!BB8,"NA"),1)</f>
        <v>72.8</v>
      </c>
      <c r="F14" s="354">
        <f>ROUND(IFERROR('Data CU Eksport&amp;Domestic'!BC8,"NA"),1)</f>
        <v>70.5</v>
      </c>
      <c r="G14" s="354">
        <f>ROUND(IFERROR('Data CU Eksport&amp;Domestic'!BD8,"NA"),1)</f>
        <v>79.3</v>
      </c>
      <c r="H14" s="354">
        <f>ROUND(IFERROR('Data CU Eksport&amp;Domestic'!BE8,"NA"),1)</f>
        <v>77.5</v>
      </c>
      <c r="I14" s="354">
        <f>ROUND(IFERROR('Data CU Eksport&amp;Domestic'!BF8,"NA"),1)</f>
        <v>70.7</v>
      </c>
      <c r="J14" s="354">
        <f>ROUND(IFERROR('Data CU Eksport&amp;Domestic'!BG8,"NA"),1)</f>
        <v>82.2</v>
      </c>
      <c r="K14" s="354">
        <f>ROUND(IFERROR('Data CU Eksport&amp;Domestic'!BH8,"NA"),1)</f>
        <v>82.7</v>
      </c>
      <c r="L14" s="354">
        <f>ROUND(IFERROR('Data CU Eksport&amp;Domestic'!BI8,"NA"),1)</f>
        <v>80.900000000000006</v>
      </c>
      <c r="M14" s="354">
        <f>ROUND(IFERROR('Data CU Eksport&amp;Domestic'!BJ8,"NA"),1)</f>
        <v>82.8</v>
      </c>
      <c r="N14" s="354">
        <f>ROUND(IFERROR('Data CU Eksport&amp;Domestic'!BK8,"NA"),1)</f>
        <v>89.7</v>
      </c>
      <c r="O14" s="354">
        <f>ROUND(IFERROR('Data CU Eksport&amp;Domestic'!BL8,"NA"),1)</f>
        <v>88.5</v>
      </c>
      <c r="P14" s="354">
        <f>ROUND(IFERROR('Data CU Eksport&amp;Domestic'!BM8,"NA"),1)</f>
        <v>89.2</v>
      </c>
      <c r="Q14" s="354">
        <f>ROUND(IFERROR('Data CU Eksport&amp;Domestic'!BN8,"NA"),1)</f>
        <v>89.2</v>
      </c>
      <c r="R14" s="354">
        <f>ROUND(IFERROR('Data CU Eksport&amp;Domestic'!BO8,"NA"),1)</f>
        <v>86.4</v>
      </c>
      <c r="S14" s="354">
        <f>ROUND(IFERROR('Data CU Eksport&amp;Domestic'!BP8,"NA"),1)</f>
        <v>87.1</v>
      </c>
      <c r="T14" s="354">
        <f>ROUND(IFERROR('Data CU Eksport&amp;Domestic'!BQ8,"NA"),1)</f>
        <v>87.1</v>
      </c>
      <c r="U14" s="354">
        <f>ROUND(IFERROR('Data CU Eksport&amp;Domestic'!BR8,"NA"),1)</f>
        <v>87.6</v>
      </c>
      <c r="V14" s="354">
        <f>ROUND(IFERROR('Data CU Eksport&amp;Domestic'!BS8,"NA"),1)</f>
        <v>88.6</v>
      </c>
      <c r="W14" s="354">
        <f>ROUND(IFERROR('Data CU Eksport&amp;Domestic'!BT8,"NA"),1)</f>
        <v>88.1</v>
      </c>
      <c r="X14" s="354">
        <f>ROUND(IFERROR('Data CU Eksport&amp;Domestic'!BU8,"NA"),1)</f>
        <v>88.7</v>
      </c>
      <c r="Y14" s="354">
        <f>ROUND(IFERROR('Data CU Eksport&amp;Domestic'!BV8,"NA"),1)</f>
        <v>84.7</v>
      </c>
      <c r="Z14" s="354">
        <f>ROUND(IFERROR('Data CU Eksport&amp;Domestic'!BW8,"NA"),1)</f>
        <v>86.2</v>
      </c>
      <c r="AA14" s="354">
        <f>ROUND(IFERROR('Data CU Eksport&amp;Domestic'!BX8,"NA"),1)</f>
        <v>82.4</v>
      </c>
      <c r="AB14" s="354">
        <f>ROUND(IFERROR('Data CU Eksport&amp;Domestic'!BY8,"NA"),1)</f>
        <v>87.1</v>
      </c>
      <c r="AC14" s="338"/>
      <c r="AD14" s="340">
        <v>1.2</v>
      </c>
      <c r="AE14" s="333" t="s">
        <v>437</v>
      </c>
      <c r="AF14" s="353" t="s">
        <v>218</v>
      </c>
      <c r="AG14" s="354">
        <f>ROUND(IFERROR('Data CU Eksport&amp;Domestic'!BZ8,"NA"),1)</f>
        <v>70.900000000000006</v>
      </c>
      <c r="AH14" s="354">
        <f>ROUND(IFERROR('Data CU Eksport&amp;Domestic'!CA8,"NA"),1)</f>
        <v>73.7</v>
      </c>
      <c r="AI14" s="354">
        <f>ROUND(IFERROR('Data CU Eksport&amp;Domestic'!CB8,"NA"),1)</f>
        <v>77.099999999999994</v>
      </c>
      <c r="AJ14" s="354">
        <f>ROUND(IFERROR('Data CU Eksport&amp;Domestic'!CC8,"NA"),1)</f>
        <v>68.099999999999994</v>
      </c>
      <c r="AK14" s="354">
        <f>ROUND(IFERROR('Data CU Eksport&amp;Domestic'!CD8,"NA"),1)</f>
        <v>66.099999999999994</v>
      </c>
      <c r="AL14" s="354">
        <f>ROUND(IFERROR('Data CU Eksport&amp;Domestic'!CE8,"NA"),1)</f>
        <v>62.8</v>
      </c>
      <c r="AM14" s="354">
        <f>ROUND(IFERROR('Data CU Eksport&amp;Domestic'!CF8,"NA"),1)</f>
        <v>65.3</v>
      </c>
      <c r="AN14" s="354">
        <f>ROUND(IFERROR('Data CU Eksport&amp;Domestic'!CG8,"NA"),1)</f>
        <v>75.3</v>
      </c>
      <c r="AO14" s="354">
        <f>ROUND(IFERROR('Data CU Eksport&amp;Domestic'!CH8,"NA"),1)</f>
        <v>79.400000000000006</v>
      </c>
      <c r="AP14" s="354">
        <f>ROUND(IFERROR('Data CU Eksport&amp;Domestic'!CI8,"NA"),1)</f>
        <v>74.900000000000006</v>
      </c>
      <c r="AQ14" s="354">
        <f>ROUND(IFERROR('Data CU Eksport&amp;Domestic'!CJ8,"NA"),1)</f>
        <v>68.5</v>
      </c>
      <c r="AR14" s="354">
        <f>ROUND(IFERROR('Data CU Eksport&amp;Domestic'!CK8,"NA"),1)</f>
        <v>73.900000000000006</v>
      </c>
      <c r="AS14" s="354">
        <f>ROUND(IFERROR('Data CU Eksport&amp;Domestic'!CL8,"NA"),1)</f>
        <v>69</v>
      </c>
      <c r="AT14" s="354">
        <f>ROUND(IFERROR('Data CU Eksport&amp;Domestic'!CM8,"NA"),1)</f>
        <v>61.5</v>
      </c>
      <c r="AU14" s="354">
        <f>ROUND(IFERROR('Data CU Eksport&amp;Domestic'!CN8,"NA"),1)</f>
        <v>62.2</v>
      </c>
      <c r="AV14" s="354">
        <f>ROUND(IFERROR('Data CU Eksport&amp;Domestic'!CO8,"NA"),1)</f>
        <v>69.5</v>
      </c>
      <c r="AW14" s="354">
        <f>ROUND(IFERROR('Data CU Eksport&amp;Domestic'!CP8,"NA"),1)</f>
        <v>69.5</v>
      </c>
      <c r="AX14" s="354">
        <f>ROUND(IFERROR('Data CU Eksport&amp;Domestic'!CQ8,"NA"),1)</f>
        <v>87.9</v>
      </c>
      <c r="AY14" s="354">
        <f>ROUND(IFERROR('Data CU Eksport&amp;Domestic'!CR8,"NA"),1)</f>
        <v>69.099999999999994</v>
      </c>
      <c r="AZ14" s="354">
        <f>ROUND(IFERROR('Data CU Eksport&amp;Domestic'!CS8,"NA"),1)</f>
        <v>69.900000000000006</v>
      </c>
      <c r="BA14" s="354">
        <f>ROUND(IFERROR('Data CU Eksport&amp;Domestic'!CT8,"NA"),1)</f>
        <v>66</v>
      </c>
      <c r="BB14" s="354">
        <f>ROUND(IFERROR('Data CU Eksport&amp;Domestic'!CU8,"NA"),1)</f>
        <v>70.900000000000006</v>
      </c>
      <c r="BC14" s="354">
        <f>ROUND(IFERROR('Data CU Eksport&amp;Domestic'!CV8,"NA"),1)</f>
        <v>65.7</v>
      </c>
      <c r="BD14" s="354">
        <f>ROUND(IFERROR('Data CU Eksport&amp;Domestic'!CW8,"NA"),1)</f>
        <v>68.3</v>
      </c>
      <c r="BE14" s="354">
        <f>ROUND(IFERROR('Data CU Eksport&amp;Domestic'!CX8,"NA"),1)</f>
        <v>69.8</v>
      </c>
      <c r="BF14" s="354">
        <f>ROUND(IFERROR('Data CU Eksport&amp;Domestic'!CY8,"NA"),1)</f>
        <v>68.400000000000006</v>
      </c>
      <c r="BG14" s="338"/>
      <c r="BH14" s="340">
        <v>1.2</v>
      </c>
      <c r="BI14" s="333" t="s">
        <v>437</v>
      </c>
      <c r="BJ14" s="353" t="s">
        <v>218</v>
      </c>
      <c r="BK14" s="354">
        <f>ROUND(IFERROR('Data CU Eksport&amp;Domestic'!CZ8,"NA"),1)</f>
        <v>69.900000000000006</v>
      </c>
      <c r="BL14" s="354">
        <f>ROUND(IFERROR('Data CU Eksport&amp;Domestic'!DA8,"NA"),1)</f>
        <v>69.900000000000006</v>
      </c>
      <c r="BM14" s="354">
        <f>ROUND(IFERROR('Data CU Eksport&amp;Domestic'!DB8,"NA"),1)</f>
        <v>67.900000000000006</v>
      </c>
      <c r="BN14" s="354">
        <f>ROUND(IFERROR('Data CU Eksport&amp;Domestic'!DC8,"NA"),1)</f>
        <v>68.099999999999994</v>
      </c>
      <c r="BO14" s="354">
        <f>ROUND(IFERROR('Data CU Eksport&amp;Domestic'!DD8,"NA"),1)</f>
        <v>69.2</v>
      </c>
      <c r="BP14" s="354">
        <f>ROUND(IFERROR('Data CU Eksport&amp;Domestic'!DE8,"NA"),1)</f>
        <v>69.2</v>
      </c>
      <c r="BQ14" s="354">
        <f>ROUND(IFERROR('Data CU Eksport&amp;Domestic'!DF8,"NA"),1)</f>
        <v>69</v>
      </c>
      <c r="BR14" s="354">
        <f>ROUND(IFERROR('Data CU Eksport&amp;Domestic'!DG8,"NA"),1)</f>
        <v>69.900000000000006</v>
      </c>
      <c r="BS14" s="354">
        <f>ROUND(IFERROR('Data CU Eksport&amp;Domestic'!DH8,"NA"),1)</f>
        <v>69.900000000000006</v>
      </c>
      <c r="BT14" s="354">
        <f>ROUND(IFERROR('Data CU Eksport&amp;Domestic'!DI8,"NA"),1)</f>
        <v>68.2</v>
      </c>
      <c r="BU14" s="354">
        <f>ROUND(IFERROR('Data CU Eksport&amp;Domestic'!DJ8,"NA"),1)</f>
        <v>76</v>
      </c>
      <c r="BV14" s="354">
        <f>ROUND(IFERROR('Data CU Eksport&amp;Domestic'!DK8,"NA"),1)</f>
        <v>74.400000000000006</v>
      </c>
      <c r="BW14" s="354">
        <f>ROUND(IFERROR('Data CU Eksport&amp;Domestic'!DL8,"NA"),1)</f>
        <v>64.8</v>
      </c>
      <c r="BX14" s="354">
        <f>ROUND(IFERROR('Data CU Eksport&amp;Domestic'!DM8,"NA"),1)</f>
        <v>39</v>
      </c>
      <c r="BY14" s="354">
        <f>ROUND(IFERROR('Data CU Eksport&amp;Domestic'!DN8,"NA"),1)</f>
        <v>56.1</v>
      </c>
      <c r="BZ14" s="354">
        <f>ROUND(IFERROR('Data CU Eksport&amp;Domestic'!DO8,"NA"),1)</f>
        <v>67.3</v>
      </c>
      <c r="CA14" s="354">
        <f>ROUND(IFERROR('Data CU Eksport&amp;Domestic'!DP8,"NA"),1)</f>
        <v>68.400000000000006</v>
      </c>
      <c r="CB14" s="354">
        <f>ROUND(IFERROR('Data CU Eksport&amp;Domestic'!DQ8,"NA"),1)</f>
        <v>68.2</v>
      </c>
      <c r="CC14" s="354">
        <f>ROUND(IFERROR('Data CU Eksport&amp;Domestic'!DR8,"NA"),1)</f>
        <v>68.3</v>
      </c>
      <c r="CD14" s="354">
        <f>ROUND(IFERROR('Data CU Eksport&amp;Domestic'!DS8,"NA"),1)</f>
        <v>68.3</v>
      </c>
      <c r="CE14" s="354">
        <f>ROUND(IFERROR('Data CU Eksport&amp;Domestic'!DT8,"NA"),1)</f>
        <v>68.8</v>
      </c>
      <c r="CF14" s="354">
        <f>ROUND(IFERROR('Data CU Eksport&amp;Domestic'!DU8,"NA"),1)</f>
        <v>69</v>
      </c>
      <c r="CG14" s="354">
        <f>ROUND(IFERROR('Data CU Eksport&amp;Domestic'!DV8,"NA"),1)</f>
        <v>75.3</v>
      </c>
      <c r="CH14" s="354">
        <f>ROUND(IFERROR('Data CU Eksport&amp;Domestic'!DW8,"NA"),1)</f>
        <v>81.900000000000006</v>
      </c>
      <c r="CI14" s="354">
        <f>ROUND(IFERROR('Data CU Eksport&amp;Domestic'!DX8,"NA"),1)</f>
        <v>77.900000000000006</v>
      </c>
      <c r="CJ14" s="354">
        <f>ROUND(IFERROR('Data CU Eksport&amp;Domestic'!DY8,"NA"),1)</f>
        <v>80.5</v>
      </c>
      <c r="CK14" s="338"/>
      <c r="CL14" s="340">
        <v>1.2</v>
      </c>
      <c r="CM14" s="333" t="s">
        <v>437</v>
      </c>
      <c r="CN14" s="353" t="s">
        <v>218</v>
      </c>
      <c r="CO14" s="354">
        <f>ROUND(IFERROR('Data CU Eksport&amp;Domestic'!DZ8,"NA"),1)</f>
        <v>76.599999999999994</v>
      </c>
      <c r="CP14" s="354">
        <f>ROUND(IFERROR('Data CU Eksport&amp;Domestic'!EA8,"NA"),1)</f>
        <v>70</v>
      </c>
      <c r="CQ14" s="354">
        <f>ROUND(IFERROR('Data CU Eksport&amp;Domestic'!EB8,"NA"),1)</f>
        <v>70.3</v>
      </c>
      <c r="CR14" s="354">
        <f>ROUND(IFERROR('Data CU Eksport&amp;Domestic'!EC8,"NA"),1)</f>
        <v>64.900000000000006</v>
      </c>
      <c r="CS14" s="354">
        <f>ROUND(IFERROR('Data CU Eksport&amp;Domestic'!ED8,"NA"),1)</f>
        <v>69.599999999999994</v>
      </c>
      <c r="CT14" s="354">
        <f>ROUND(IFERROR('Data CU Eksport&amp;Domestic'!EE8,"NA"),1)</f>
        <v>71.900000000000006</v>
      </c>
      <c r="CU14" s="354">
        <f>ROUND(IFERROR('Data CU Eksport&amp;Domestic'!EF8,"NA"),1)</f>
        <v>72.5</v>
      </c>
      <c r="CV14" s="354">
        <f>ROUND(IFERROR('Data CU Eksport&amp;Domestic'!EG8,"NA"),1)</f>
        <v>72.8</v>
      </c>
      <c r="CW14" s="354">
        <f>ROUND(IFERROR('Data CU Eksport&amp;Domestic'!EH8,"NA"),1)</f>
        <v>88.1</v>
      </c>
      <c r="CX14" s="354">
        <f>ROUND(IFERROR('Data CU Eksport&amp;Domestic'!EI8,"NA"),1)</f>
        <v>84.8</v>
      </c>
      <c r="CY14" s="354">
        <f>ROUND(IFERROR('Data CU Eksport&amp;Domestic'!EJ8,"NA"),1)</f>
        <v>86.8</v>
      </c>
      <c r="CZ14" s="354">
        <f>ROUND(IFERROR('Data CU Eksport&amp;Domestic'!EK8,"NA"),1)</f>
        <v>84.5</v>
      </c>
      <c r="DA14" s="354">
        <f>ROUND(IFERROR('Data CU Eksport&amp;Domestic'!EL8,"NA"),1)</f>
        <v>80.7</v>
      </c>
      <c r="DB14" s="354">
        <f>ROUND(IFERROR('Data CU Eksport&amp;Domestic'!EM8,"NA"),1)</f>
        <v>83.8</v>
      </c>
      <c r="DC14" s="354">
        <f>ROUND(IFERROR('Data CU Eksport&amp;Domestic'!EN8,"NA"),1)</f>
        <v>85.8</v>
      </c>
      <c r="DD14" s="354">
        <f>ROUND(IFERROR('Data CU Eksport&amp;Domestic'!EO8,"NA"),1)</f>
        <v>86.1</v>
      </c>
      <c r="DE14" s="354">
        <f>ROUND(IFERROR('Data CU Eksport&amp;Domestic'!EP8,"NA"),1)</f>
        <v>91.4</v>
      </c>
      <c r="DF14" s="354">
        <f>ROUND(IFERROR('Data CU Eksport&amp;Domestic'!EQ8,"NA"),1)</f>
        <v>85.4</v>
      </c>
      <c r="DG14" s="354">
        <f>ROUND(IFERROR('Data CU Eksport&amp;Domestic'!ER8,"NA"),1)</f>
        <v>84.7</v>
      </c>
      <c r="DH14" s="354">
        <f>ROUND(IFERROR('Data CU Eksport&amp;Domestic'!ES8,"NA"),1)</f>
        <v>83.6</v>
      </c>
      <c r="DI14" s="354">
        <f>ROUND(IFERROR('Data CU Eksport&amp;Domestic'!ET8,"NA"),1)</f>
        <v>69.900000000000006</v>
      </c>
      <c r="DJ14" s="354">
        <f>ROUND(IFERROR('Data CU Eksport&amp;Domestic'!EU8,"NA"),1)</f>
        <v>75.7</v>
      </c>
      <c r="DK14" s="354">
        <f>ROUND(IFERROR('Data CU Eksport&amp;Domestic'!EV8,"NA"),1)</f>
        <v>79</v>
      </c>
      <c r="DL14" s="354">
        <f>ROUND(IFERROR('Data CU Eksport&amp;Domestic'!EW8,"NA"),1)</f>
        <v>75.900000000000006</v>
      </c>
      <c r="DM14" s="354">
        <f>ROUND(IFERROR('Data CU Eksport&amp;Domestic'!EX8,"NA"),1)</f>
        <v>76</v>
      </c>
      <c r="DN14" s="354">
        <f>ROUND(IFERROR('Data CU Eksport&amp;Domestic'!EY8,"NA"),1)</f>
        <v>80.900000000000006</v>
      </c>
      <c r="DO14" s="355"/>
      <c r="DP14" s="355"/>
      <c r="DQ14" s="355"/>
      <c r="DR14" s="355"/>
      <c r="DS14" s="355"/>
      <c r="DT14" s="355"/>
      <c r="DU14" s="355"/>
      <c r="DV14" s="355"/>
      <c r="DW14" s="355"/>
      <c r="DX14" s="355"/>
      <c r="DY14" s="355"/>
      <c r="DZ14" s="355"/>
      <c r="EA14" s="355"/>
      <c r="EB14" s="355"/>
      <c r="EC14" s="355"/>
      <c r="ED14" s="355"/>
      <c r="EE14" s="355"/>
      <c r="EF14" s="355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5"/>
      <c r="ER14" s="355"/>
      <c r="ES14" s="355"/>
      <c r="ET14" s="355"/>
      <c r="EU14" s="355"/>
      <c r="EV14" s="355"/>
      <c r="EW14" s="355"/>
      <c r="EX14" s="355"/>
      <c r="EY14" s="355"/>
      <c r="EZ14" s="355"/>
      <c r="FA14" s="355"/>
      <c r="FB14" s="355"/>
      <c r="FC14" s="355"/>
      <c r="FD14" s="355"/>
      <c r="FE14" s="355"/>
      <c r="FF14" s="355"/>
      <c r="FG14" s="355"/>
      <c r="FH14" s="355"/>
      <c r="FI14" s="355"/>
      <c r="FJ14" s="355"/>
      <c r="FK14" s="355"/>
      <c r="FL14" s="355"/>
      <c r="FM14" s="355"/>
      <c r="FN14" s="355"/>
      <c r="FO14" s="355"/>
      <c r="FP14" s="355"/>
      <c r="FQ14" s="355"/>
      <c r="FR14" s="355"/>
      <c r="FS14" s="355"/>
      <c r="FT14" s="355"/>
      <c r="FU14" s="355"/>
      <c r="FV14" s="355"/>
      <c r="FW14" s="355"/>
      <c r="FX14" s="355"/>
      <c r="FY14" s="355"/>
      <c r="FZ14" s="355"/>
      <c r="GA14" s="355"/>
      <c r="GB14" s="355"/>
      <c r="GC14" s="355"/>
      <c r="GD14" s="355"/>
      <c r="GE14" s="355"/>
      <c r="GF14" s="355"/>
      <c r="GG14" s="355"/>
      <c r="GH14" s="355"/>
      <c r="GI14" s="355"/>
      <c r="GJ14" s="355"/>
      <c r="GK14" s="355"/>
      <c r="GL14" s="355"/>
      <c r="GM14" s="355"/>
      <c r="GN14" s="355"/>
      <c r="GO14" s="355"/>
      <c r="GP14" s="355"/>
      <c r="GQ14" s="355"/>
      <c r="GR14" s="355"/>
      <c r="GS14" s="355"/>
      <c r="GT14" s="355"/>
      <c r="GU14" s="355"/>
      <c r="GV14" s="355"/>
      <c r="GW14" s="355"/>
      <c r="GX14" s="355"/>
      <c r="GY14" s="355"/>
      <c r="GZ14" s="355"/>
      <c r="HA14" s="355"/>
      <c r="HB14" s="355"/>
      <c r="HC14" s="355"/>
      <c r="HD14" s="355"/>
      <c r="HE14" s="355"/>
      <c r="HF14" s="355"/>
      <c r="HG14" s="355"/>
      <c r="HH14" s="355"/>
      <c r="HI14" s="355"/>
      <c r="HJ14" s="355"/>
      <c r="HK14" s="355"/>
      <c r="HL14" s="355"/>
      <c r="HM14" s="355"/>
      <c r="HN14" s="355"/>
      <c r="HO14" s="355"/>
      <c r="HP14" s="355"/>
      <c r="HQ14" s="355"/>
      <c r="HR14" s="355"/>
      <c r="HS14" s="355"/>
      <c r="HT14" s="355"/>
      <c r="HU14" s="355"/>
      <c r="HV14" s="355"/>
      <c r="HW14" s="355"/>
      <c r="HX14" s="355"/>
      <c r="HY14" s="355"/>
      <c r="HZ14" s="355"/>
      <c r="IA14" s="355"/>
      <c r="IB14" s="355"/>
      <c r="IC14" s="355"/>
      <c r="ID14" s="355"/>
      <c r="IE14" s="355"/>
      <c r="IF14" s="355"/>
    </row>
    <row r="15" spans="1:240" s="362" customFormat="1" ht="60" customHeight="1">
      <c r="A15" s="338"/>
      <c r="B15" s="340"/>
      <c r="C15" s="333"/>
      <c r="D15" s="401" t="s">
        <v>13</v>
      </c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338"/>
      <c r="AD15" s="340"/>
      <c r="AE15" s="333"/>
      <c r="AF15" s="401" t="s">
        <v>13</v>
      </c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  <c r="AY15" s="439"/>
      <c r="AZ15" s="439"/>
      <c r="BA15" s="439"/>
      <c r="BB15" s="439"/>
      <c r="BC15" s="439"/>
      <c r="BD15" s="439"/>
      <c r="BE15" s="439"/>
      <c r="BF15" s="439"/>
      <c r="BG15" s="338"/>
      <c r="BH15" s="340"/>
      <c r="BI15" s="333"/>
      <c r="BJ15" s="401" t="s">
        <v>13</v>
      </c>
      <c r="BK15" s="439"/>
      <c r="BL15" s="439"/>
      <c r="BM15" s="439"/>
      <c r="BN15" s="439"/>
      <c r="BO15" s="439"/>
      <c r="BP15" s="439"/>
      <c r="BQ15" s="439"/>
      <c r="BR15" s="439"/>
      <c r="BS15" s="439"/>
      <c r="BT15" s="439"/>
      <c r="BU15" s="439"/>
      <c r="BV15" s="439"/>
      <c r="BW15" s="439"/>
      <c r="BX15" s="439"/>
      <c r="BY15" s="439"/>
      <c r="BZ15" s="439"/>
      <c r="CA15" s="439"/>
      <c r="CB15" s="439"/>
      <c r="CC15" s="439"/>
      <c r="CD15" s="439"/>
      <c r="CE15" s="439"/>
      <c r="CF15" s="439"/>
      <c r="CG15" s="439"/>
      <c r="CH15" s="439"/>
      <c r="CI15" s="439"/>
      <c r="CJ15" s="439"/>
      <c r="CK15" s="338"/>
      <c r="CL15" s="340"/>
      <c r="CM15" s="333"/>
      <c r="CN15" s="401" t="s">
        <v>13</v>
      </c>
      <c r="CO15" s="439"/>
      <c r="CP15" s="439"/>
      <c r="CQ15" s="439"/>
      <c r="CR15" s="439"/>
      <c r="CS15" s="439"/>
      <c r="CT15" s="439"/>
      <c r="CU15" s="439"/>
      <c r="CV15" s="439"/>
      <c r="CW15" s="439"/>
      <c r="CX15" s="439"/>
      <c r="CY15" s="439"/>
      <c r="CZ15" s="439"/>
      <c r="DA15" s="439"/>
      <c r="DB15" s="439"/>
      <c r="DC15" s="439"/>
      <c r="DD15" s="439"/>
      <c r="DE15" s="439"/>
      <c r="DF15" s="439"/>
      <c r="DG15" s="439"/>
      <c r="DH15" s="439"/>
      <c r="DI15" s="439"/>
      <c r="DJ15" s="243"/>
      <c r="DK15" s="243"/>
      <c r="DL15" s="243"/>
      <c r="DM15" s="243"/>
      <c r="DN15" s="243"/>
      <c r="DO15" s="361"/>
      <c r="DP15" s="361"/>
      <c r="DQ15" s="361"/>
      <c r="DR15" s="361"/>
      <c r="DS15" s="361"/>
      <c r="DT15" s="361"/>
      <c r="DU15" s="361"/>
      <c r="DV15" s="361"/>
      <c r="DW15" s="361"/>
      <c r="DX15" s="361"/>
      <c r="DY15" s="361"/>
      <c r="DZ15" s="361"/>
      <c r="EA15" s="361"/>
      <c r="EB15" s="361"/>
      <c r="EC15" s="361"/>
      <c r="ED15" s="361"/>
      <c r="EE15" s="361"/>
      <c r="EF15" s="361"/>
      <c r="EG15" s="361"/>
      <c r="EH15" s="361"/>
      <c r="EI15" s="361"/>
      <c r="EJ15" s="361"/>
      <c r="EK15" s="361"/>
      <c r="EL15" s="361"/>
      <c r="EM15" s="361"/>
      <c r="EN15" s="361"/>
      <c r="EO15" s="361"/>
      <c r="EP15" s="361"/>
      <c r="EQ15" s="361"/>
      <c r="ER15" s="361"/>
      <c r="ES15" s="361"/>
      <c r="ET15" s="361"/>
      <c r="EU15" s="361"/>
      <c r="EV15" s="361"/>
      <c r="EW15" s="361"/>
      <c r="EX15" s="361"/>
      <c r="EY15" s="361"/>
      <c r="EZ15" s="361"/>
      <c r="FA15" s="361"/>
      <c r="FB15" s="361"/>
      <c r="FC15" s="361"/>
      <c r="FD15" s="361"/>
      <c r="FE15" s="361"/>
      <c r="FF15" s="361"/>
      <c r="FG15" s="361"/>
      <c r="FH15" s="361"/>
      <c r="FI15" s="361"/>
      <c r="FJ15" s="361"/>
      <c r="FK15" s="361"/>
      <c r="FL15" s="361"/>
      <c r="FM15" s="361"/>
      <c r="FN15" s="361"/>
      <c r="FO15" s="361"/>
      <c r="FP15" s="361"/>
      <c r="FQ15" s="361"/>
      <c r="FR15" s="361"/>
      <c r="FS15" s="361"/>
      <c r="FT15" s="361"/>
      <c r="FU15" s="361"/>
      <c r="FV15" s="361"/>
      <c r="FW15" s="361"/>
      <c r="FX15" s="361"/>
      <c r="FY15" s="361"/>
      <c r="FZ15" s="361"/>
      <c r="GA15" s="361"/>
      <c r="GB15" s="361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</row>
    <row r="16" spans="1:240" s="356" customFormat="1" ht="48" customHeight="1">
      <c r="A16" s="339"/>
      <c r="B16" s="340">
        <v>1.3</v>
      </c>
      <c r="C16" s="334" t="s">
        <v>438</v>
      </c>
      <c r="D16" s="353" t="s">
        <v>219</v>
      </c>
      <c r="E16" s="354">
        <f>ROUND(IFERROR('Data CU Eksport&amp;Domestic'!BB9,"NA"),1)</f>
        <v>88.7</v>
      </c>
      <c r="F16" s="354">
        <f>ROUND(IFERROR('Data CU Eksport&amp;Domestic'!BC9,"NA"),1)</f>
        <v>82.8</v>
      </c>
      <c r="G16" s="354">
        <f>ROUND(IFERROR('Data CU Eksport&amp;Domestic'!BD9,"NA"),1)</f>
        <v>87.6</v>
      </c>
      <c r="H16" s="354">
        <f>ROUND(IFERROR('Data CU Eksport&amp;Domestic'!BE9,"NA"),1)</f>
        <v>92.1</v>
      </c>
      <c r="I16" s="354">
        <f>ROUND(IFERROR('Data CU Eksport&amp;Domestic'!BF9,"NA"),1)</f>
        <v>91.3</v>
      </c>
      <c r="J16" s="354">
        <f>ROUND(IFERROR('Data CU Eksport&amp;Domestic'!BG9,"NA"),1)</f>
        <v>93.5</v>
      </c>
      <c r="K16" s="354">
        <f>ROUND(IFERROR('Data CU Eksport&amp;Domestic'!BH9,"NA"),1)</f>
        <v>92.6</v>
      </c>
      <c r="L16" s="354">
        <f>ROUND(IFERROR('Data CU Eksport&amp;Domestic'!BI9,"NA"),1)</f>
        <v>92.1</v>
      </c>
      <c r="M16" s="354">
        <f>ROUND(IFERROR('Data CU Eksport&amp;Domestic'!BJ9,"NA"),1)</f>
        <v>90.7</v>
      </c>
      <c r="N16" s="354">
        <f>ROUND(IFERROR('Data CU Eksport&amp;Domestic'!BK9,"NA"),1)</f>
        <v>90.9</v>
      </c>
      <c r="O16" s="354">
        <f>ROUND(IFERROR('Data CU Eksport&amp;Domestic'!BL9,"NA"),1)</f>
        <v>88.5</v>
      </c>
      <c r="P16" s="354">
        <f>ROUND(IFERROR('Data CU Eksport&amp;Domestic'!BM9,"NA"),1)</f>
        <v>89.6</v>
      </c>
      <c r="Q16" s="354">
        <f>ROUND(IFERROR('Data CU Eksport&amp;Domestic'!BN9,"NA"),1)</f>
        <v>91.4</v>
      </c>
      <c r="R16" s="354">
        <f>ROUND(IFERROR('Data CU Eksport&amp;Domestic'!BO9,"NA"),1)</f>
        <v>84.7</v>
      </c>
      <c r="S16" s="354">
        <f>ROUND(IFERROR('Data CU Eksport&amp;Domestic'!BP9,"NA"),1)</f>
        <v>90.7</v>
      </c>
      <c r="T16" s="354">
        <f>ROUND(IFERROR('Data CU Eksport&amp;Domestic'!BQ9,"NA"),1)</f>
        <v>88.9</v>
      </c>
      <c r="U16" s="354">
        <f>ROUND(IFERROR('Data CU Eksport&amp;Domestic'!BR9,"NA"),1)</f>
        <v>87.6</v>
      </c>
      <c r="V16" s="354">
        <f>ROUND(IFERROR('Data CU Eksport&amp;Domestic'!BS9,"NA"),1)</f>
        <v>90.3</v>
      </c>
      <c r="W16" s="354">
        <f>ROUND(IFERROR('Data CU Eksport&amp;Domestic'!BT9,"NA"),1)</f>
        <v>89.7</v>
      </c>
      <c r="X16" s="354">
        <f>ROUND(IFERROR('Data CU Eksport&amp;Domestic'!BU9,"NA"),1)</f>
        <v>89.9</v>
      </c>
      <c r="Y16" s="354">
        <f>ROUND(IFERROR('Data CU Eksport&amp;Domestic'!BV9,"NA"),1)</f>
        <v>90.9</v>
      </c>
      <c r="Z16" s="354">
        <f>ROUND(IFERROR('Data CU Eksport&amp;Domestic'!BW9,"NA"),1)</f>
        <v>91.5</v>
      </c>
      <c r="AA16" s="354">
        <f>ROUND(IFERROR('Data CU Eksport&amp;Domestic'!BX9,"NA"),1)</f>
        <v>91.8</v>
      </c>
      <c r="AB16" s="354">
        <f>ROUND(IFERROR('Data CU Eksport&amp;Domestic'!BY9,"NA"),1)</f>
        <v>84.8</v>
      </c>
      <c r="AC16" s="339"/>
      <c r="AD16" s="340">
        <v>1.3</v>
      </c>
      <c r="AE16" s="334" t="s">
        <v>438</v>
      </c>
      <c r="AF16" s="353" t="s">
        <v>219</v>
      </c>
      <c r="AG16" s="354">
        <f>ROUND(IFERROR('Data CU Eksport&amp;Domestic'!BZ9,"NA"),1)</f>
        <v>84.7</v>
      </c>
      <c r="AH16" s="354">
        <f>ROUND(IFERROR('Data CU Eksport&amp;Domestic'!CA9,"NA"),1)</f>
        <v>79.7</v>
      </c>
      <c r="AI16" s="354">
        <f>ROUND(IFERROR('Data CU Eksport&amp;Domestic'!CB9,"NA"),1)</f>
        <v>84.7</v>
      </c>
      <c r="AJ16" s="354">
        <f>ROUND(IFERROR('Data CU Eksport&amp;Domestic'!CC9,"NA"),1)</f>
        <v>84.6</v>
      </c>
      <c r="AK16" s="354">
        <f>ROUND(IFERROR('Data CU Eksport&amp;Domestic'!CD9,"NA"),1)</f>
        <v>83.7</v>
      </c>
      <c r="AL16" s="354">
        <f>ROUND(IFERROR('Data CU Eksport&amp;Domestic'!CE9,"NA"),1)</f>
        <v>75.400000000000006</v>
      </c>
      <c r="AM16" s="354">
        <f>ROUND(IFERROR('Data CU Eksport&amp;Domestic'!CF9,"NA"),1)</f>
        <v>85</v>
      </c>
      <c r="AN16" s="354">
        <f>ROUND(IFERROR('Data CU Eksport&amp;Domestic'!CG9,"NA"),1)</f>
        <v>85.5</v>
      </c>
      <c r="AO16" s="354">
        <f>ROUND(IFERROR('Data CU Eksport&amp;Domestic'!CH9,"NA"),1)</f>
        <v>85.4</v>
      </c>
      <c r="AP16" s="354">
        <f>ROUND(IFERROR('Data CU Eksport&amp;Domestic'!CI9,"NA"),1)</f>
        <v>86.7</v>
      </c>
      <c r="AQ16" s="354">
        <f>ROUND(IFERROR('Data CU Eksport&amp;Domestic'!CJ9,"NA"),1)</f>
        <v>87</v>
      </c>
      <c r="AR16" s="354">
        <f>ROUND(IFERROR('Data CU Eksport&amp;Domestic'!CK9,"NA"),1)</f>
        <v>88.4</v>
      </c>
      <c r="AS16" s="354">
        <f>ROUND(IFERROR('Data CU Eksport&amp;Domestic'!CL9,"NA"),1)</f>
        <v>87.6</v>
      </c>
      <c r="AT16" s="354">
        <f>ROUND(IFERROR('Data CU Eksport&amp;Domestic'!CM9,"NA"),1)</f>
        <v>85.6</v>
      </c>
      <c r="AU16" s="354">
        <f>ROUND(IFERROR('Data CU Eksport&amp;Domestic'!CN9,"NA"),1)</f>
        <v>88.9</v>
      </c>
      <c r="AV16" s="354">
        <f>ROUND(IFERROR('Data CU Eksport&amp;Domestic'!CO9,"NA"),1)</f>
        <v>88</v>
      </c>
      <c r="AW16" s="354">
        <f>ROUND(IFERROR('Data CU Eksport&amp;Domestic'!CP9,"NA"),1)</f>
        <v>88.3</v>
      </c>
      <c r="AX16" s="354">
        <f>ROUND(IFERROR('Data CU Eksport&amp;Domestic'!CQ9,"NA"),1)</f>
        <v>86</v>
      </c>
      <c r="AY16" s="354">
        <f>ROUND(IFERROR('Data CU Eksport&amp;Domestic'!CR9,"NA"),1)</f>
        <v>89.1</v>
      </c>
      <c r="AZ16" s="354">
        <f>ROUND(IFERROR('Data CU Eksport&amp;Domestic'!CS9,"NA"),1)</f>
        <v>87.4</v>
      </c>
      <c r="BA16" s="354">
        <f>ROUND(IFERROR('Data CU Eksport&amp;Domestic'!CT9,"NA"),1)</f>
        <v>85.8</v>
      </c>
      <c r="BB16" s="354">
        <f>ROUND(IFERROR('Data CU Eksport&amp;Domestic'!CU9,"NA"),1)</f>
        <v>88.3</v>
      </c>
      <c r="BC16" s="354">
        <f>ROUND(IFERROR('Data CU Eksport&amp;Domestic'!CV9,"NA"),1)</f>
        <v>86.2</v>
      </c>
      <c r="BD16" s="354">
        <f>ROUND(IFERROR('Data CU Eksport&amp;Domestic'!CW9,"NA"),1)</f>
        <v>87.9</v>
      </c>
      <c r="BE16" s="354">
        <f>ROUND(IFERROR('Data CU Eksport&amp;Domestic'!CX9,"NA"),1)</f>
        <v>86.5</v>
      </c>
      <c r="BF16" s="354">
        <f>ROUND(IFERROR('Data CU Eksport&amp;Domestic'!CY9,"NA"),1)</f>
        <v>82.1</v>
      </c>
      <c r="BG16" s="339"/>
      <c r="BH16" s="340">
        <v>1.3</v>
      </c>
      <c r="BI16" s="334" t="s">
        <v>438</v>
      </c>
      <c r="BJ16" s="353" t="s">
        <v>219</v>
      </c>
      <c r="BK16" s="354">
        <f>ROUND(IFERROR('Data CU Eksport&amp;Domestic'!CZ9,"NA"),1)</f>
        <v>87.1</v>
      </c>
      <c r="BL16" s="354">
        <f>ROUND(IFERROR('Data CU Eksport&amp;Domestic'!DA9,"NA"),1)</f>
        <v>86.7</v>
      </c>
      <c r="BM16" s="354">
        <f>ROUND(IFERROR('Data CU Eksport&amp;Domestic'!DB9,"NA"),1)</f>
        <v>88.3</v>
      </c>
      <c r="BN16" s="354">
        <f>ROUND(IFERROR('Data CU Eksport&amp;Domestic'!DC9,"NA"),1)</f>
        <v>86</v>
      </c>
      <c r="BO16" s="354">
        <f>ROUND(IFERROR('Data CU Eksport&amp;Domestic'!DD9,"NA"),1)</f>
        <v>89.1</v>
      </c>
      <c r="BP16" s="354">
        <f>ROUND(IFERROR('Data CU Eksport&amp;Domestic'!DE9,"NA"),1)</f>
        <v>87.6</v>
      </c>
      <c r="BQ16" s="354">
        <f>ROUND(IFERROR('Data CU Eksport&amp;Domestic'!DF9,"NA"),1)</f>
        <v>86.1</v>
      </c>
      <c r="BR16" s="354">
        <f>ROUND(IFERROR('Data CU Eksport&amp;Domestic'!DG9,"NA"),1)</f>
        <v>86.6</v>
      </c>
      <c r="BS16" s="354">
        <f>ROUND(IFERROR('Data CU Eksport&amp;Domestic'!DH9,"NA"),1)</f>
        <v>87.5</v>
      </c>
      <c r="BT16" s="354">
        <f>ROUND(IFERROR('Data CU Eksport&amp;Domestic'!DI9,"NA"),1)</f>
        <v>90.8</v>
      </c>
      <c r="BU16" s="354">
        <f>ROUND(IFERROR('Data CU Eksport&amp;Domestic'!DJ9,"NA"),1)</f>
        <v>78.400000000000006</v>
      </c>
      <c r="BV16" s="354">
        <f>ROUND(IFERROR('Data CU Eksport&amp;Domestic'!DK9,"NA"),1)</f>
        <v>79.900000000000006</v>
      </c>
      <c r="BW16" s="354">
        <f>ROUND(IFERROR('Data CU Eksport&amp;Domestic'!DL9,"NA"),1)</f>
        <v>69.099999999999994</v>
      </c>
      <c r="BX16" s="354">
        <f>ROUND(IFERROR('Data CU Eksport&amp;Domestic'!DM9,"NA"),1)</f>
        <v>52.4</v>
      </c>
      <c r="BY16" s="354">
        <f>ROUND(IFERROR('Data CU Eksport&amp;Domestic'!DN9,"NA"),1)</f>
        <v>59.7</v>
      </c>
      <c r="BZ16" s="354">
        <f>ROUND(IFERROR('Data CU Eksport&amp;Domestic'!DO9,"NA"),1)</f>
        <v>70.3</v>
      </c>
      <c r="CA16" s="354">
        <f>ROUND(IFERROR('Data CU Eksport&amp;Domestic'!DP9,"NA"),1)</f>
        <v>68.900000000000006</v>
      </c>
      <c r="CB16" s="354">
        <f>ROUND(IFERROR('Data CU Eksport&amp;Domestic'!DQ9,"NA"),1)</f>
        <v>72.900000000000006</v>
      </c>
      <c r="CC16" s="354">
        <f>ROUND(IFERROR('Data CU Eksport&amp;Domestic'!DR9,"NA"),1)</f>
        <v>74.400000000000006</v>
      </c>
      <c r="CD16" s="354">
        <f>ROUND(IFERROR('Data CU Eksport&amp;Domestic'!DS9,"NA"),1)</f>
        <v>75</v>
      </c>
      <c r="CE16" s="354">
        <f>ROUND(IFERROR('Data CU Eksport&amp;Domestic'!DT9,"NA"),1)</f>
        <v>73.400000000000006</v>
      </c>
      <c r="CF16" s="354">
        <f>ROUND(IFERROR('Data CU Eksport&amp;Domestic'!DU9,"NA"),1)</f>
        <v>76</v>
      </c>
      <c r="CG16" s="354">
        <f>ROUND(IFERROR('Data CU Eksport&amp;Domestic'!DV9,"NA"),1)</f>
        <v>80.400000000000006</v>
      </c>
      <c r="CH16" s="354">
        <f>ROUND(IFERROR('Data CU Eksport&amp;Domestic'!DW9,"NA"),1)</f>
        <v>76.7</v>
      </c>
      <c r="CI16" s="354">
        <f>ROUND(IFERROR('Data CU Eksport&amp;Domestic'!DX9,"NA"),1)</f>
        <v>78.400000000000006</v>
      </c>
      <c r="CJ16" s="354">
        <f>ROUND(IFERROR('Data CU Eksport&amp;Domestic'!DY9,"NA"),1)</f>
        <v>79.5</v>
      </c>
      <c r="CK16" s="339"/>
      <c r="CL16" s="340">
        <v>1.3</v>
      </c>
      <c r="CM16" s="334" t="s">
        <v>438</v>
      </c>
      <c r="CN16" s="353" t="s">
        <v>219</v>
      </c>
      <c r="CO16" s="354">
        <f>ROUND(IFERROR('Data CU Eksport&amp;Domestic'!DZ9,"NA"),1)</f>
        <v>78.900000000000006</v>
      </c>
      <c r="CP16" s="354">
        <f>ROUND(IFERROR('Data CU Eksport&amp;Domestic'!EA9,"NA"),1)</f>
        <v>70.7</v>
      </c>
      <c r="CQ16" s="354">
        <f>ROUND(IFERROR('Data CU Eksport&amp;Domestic'!EB9,"NA"),1)</f>
        <v>69.2</v>
      </c>
      <c r="CR16" s="354">
        <f>ROUND(IFERROR('Data CU Eksport&amp;Domestic'!EC9,"NA"),1)</f>
        <v>71.400000000000006</v>
      </c>
      <c r="CS16" s="354">
        <f>ROUND(IFERROR('Data CU Eksport&amp;Domestic'!ED9,"NA"),1)</f>
        <v>71.900000000000006</v>
      </c>
      <c r="CT16" s="354">
        <f>ROUND(IFERROR('Data CU Eksport&amp;Domestic'!EE9,"NA"),1)</f>
        <v>77.3</v>
      </c>
      <c r="CU16" s="354">
        <f>ROUND(IFERROR('Data CU Eksport&amp;Domestic'!EF9,"NA"),1)</f>
        <v>79.7</v>
      </c>
      <c r="CV16" s="354">
        <f>ROUND(IFERROR('Data CU Eksport&amp;Domestic'!EG9,"NA"),1)</f>
        <v>80.5</v>
      </c>
      <c r="CW16" s="354">
        <f>ROUND(IFERROR('Data CU Eksport&amp;Domestic'!EH9,"NA"),1)</f>
        <v>73.099999999999994</v>
      </c>
      <c r="CX16" s="354">
        <f>ROUND(IFERROR('Data CU Eksport&amp;Domestic'!EI9,"NA"),1)</f>
        <v>70.8</v>
      </c>
      <c r="CY16" s="354">
        <f>ROUND(IFERROR('Data CU Eksport&amp;Domestic'!EJ9,"NA"),1)</f>
        <v>76</v>
      </c>
      <c r="CZ16" s="354">
        <f>ROUND(IFERROR('Data CU Eksport&amp;Domestic'!EK9,"NA"),1)</f>
        <v>78.5</v>
      </c>
      <c r="DA16" s="354">
        <f>ROUND(IFERROR('Data CU Eksport&amp;Domestic'!EL9,"NA"),1)</f>
        <v>80.8</v>
      </c>
      <c r="DB16" s="354">
        <f>ROUND(IFERROR('Data CU Eksport&amp;Domestic'!EM9,"NA"),1)</f>
        <v>75.8</v>
      </c>
      <c r="DC16" s="354">
        <f>ROUND(IFERROR('Data CU Eksport&amp;Domestic'!EN9,"NA"),1)</f>
        <v>77.5</v>
      </c>
      <c r="DD16" s="354">
        <f>ROUND(IFERROR('Data CU Eksport&amp;Domestic'!EO9,"NA"),1)</f>
        <v>72</v>
      </c>
      <c r="DE16" s="354">
        <f>ROUND(IFERROR('Data CU Eksport&amp;Domestic'!EP9,"NA"),1)</f>
        <v>73.2</v>
      </c>
      <c r="DF16" s="354">
        <f>ROUND(IFERROR('Data CU Eksport&amp;Domestic'!EQ9,"NA"),1)</f>
        <v>68.8</v>
      </c>
      <c r="DG16" s="354">
        <f>ROUND(IFERROR('Data CU Eksport&amp;Domestic'!ER9,"NA"),1)</f>
        <v>69.5</v>
      </c>
      <c r="DH16" s="354">
        <f>ROUND(IFERROR('Data CU Eksport&amp;Domestic'!ES9,"NA"),1)</f>
        <v>73.599999999999994</v>
      </c>
      <c r="DI16" s="354">
        <f>ROUND(IFERROR('Data CU Eksport&amp;Domestic'!ET9,"NA"),1)</f>
        <v>78.599999999999994</v>
      </c>
      <c r="DJ16" s="354">
        <f>ROUND(IFERROR('Data CU Eksport&amp;Domestic'!EU9,"NA"),1)</f>
        <v>73.7</v>
      </c>
      <c r="DK16" s="354">
        <f>ROUND(IFERROR('Data CU Eksport&amp;Domestic'!EV9,"NA"),1)</f>
        <v>83.1</v>
      </c>
      <c r="DL16" s="354">
        <f>ROUND(IFERROR('Data CU Eksport&amp;Domestic'!EW9,"NA"),1)</f>
        <v>81.599999999999994</v>
      </c>
      <c r="DM16" s="354">
        <f>ROUND(IFERROR('Data CU Eksport&amp;Domestic'!EX9,"NA"),1)</f>
        <v>81.400000000000006</v>
      </c>
      <c r="DN16" s="354">
        <f>ROUND(IFERROR('Data CU Eksport&amp;Domestic'!EY9,"NA"),1)</f>
        <v>81.900000000000006</v>
      </c>
    </row>
    <row r="17" spans="1:154" s="362" customFormat="1" ht="60" customHeight="1">
      <c r="A17" s="339"/>
      <c r="B17" s="340"/>
      <c r="C17" s="334"/>
      <c r="D17" s="401" t="s">
        <v>15</v>
      </c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39"/>
      <c r="R17" s="439"/>
      <c r="S17" s="439"/>
      <c r="T17" s="439"/>
      <c r="U17" s="439"/>
      <c r="V17" s="439"/>
      <c r="W17" s="439"/>
      <c r="X17" s="439"/>
      <c r="Y17" s="439"/>
      <c r="Z17" s="439"/>
      <c r="AA17" s="439"/>
      <c r="AB17" s="439"/>
      <c r="AC17" s="339"/>
      <c r="AD17" s="340"/>
      <c r="AE17" s="334"/>
      <c r="AF17" s="401" t="s">
        <v>15</v>
      </c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  <c r="AY17" s="439"/>
      <c r="AZ17" s="439"/>
      <c r="BA17" s="439"/>
      <c r="BB17" s="439"/>
      <c r="BC17" s="439"/>
      <c r="BD17" s="439"/>
      <c r="BE17" s="439"/>
      <c r="BF17" s="439"/>
      <c r="BG17" s="339"/>
      <c r="BH17" s="340"/>
      <c r="BI17" s="334"/>
      <c r="BJ17" s="401" t="s">
        <v>15</v>
      </c>
      <c r="BK17" s="439"/>
      <c r="BL17" s="439"/>
      <c r="BM17" s="439"/>
      <c r="BN17" s="439"/>
      <c r="BO17" s="439"/>
      <c r="BP17" s="439"/>
      <c r="BQ17" s="439"/>
      <c r="BR17" s="439"/>
      <c r="BS17" s="439"/>
      <c r="BT17" s="439"/>
      <c r="BU17" s="439"/>
      <c r="BV17" s="439"/>
      <c r="BW17" s="439"/>
      <c r="BX17" s="439"/>
      <c r="BY17" s="439"/>
      <c r="BZ17" s="439"/>
      <c r="CA17" s="439"/>
      <c r="CB17" s="439"/>
      <c r="CC17" s="439"/>
      <c r="CD17" s="439"/>
      <c r="CE17" s="439"/>
      <c r="CF17" s="439"/>
      <c r="CG17" s="439"/>
      <c r="CH17" s="439"/>
      <c r="CI17" s="439"/>
      <c r="CJ17" s="439"/>
      <c r="CK17" s="339"/>
      <c r="CL17" s="340"/>
      <c r="CM17" s="334"/>
      <c r="CN17" s="401" t="s">
        <v>15</v>
      </c>
      <c r="CO17" s="439"/>
      <c r="CP17" s="439"/>
      <c r="CQ17" s="439"/>
      <c r="CR17" s="439"/>
      <c r="CS17" s="439"/>
      <c r="CT17" s="439"/>
      <c r="CU17" s="439"/>
      <c r="CV17" s="439"/>
      <c r="CW17" s="439"/>
      <c r="CX17" s="439"/>
      <c r="CY17" s="439"/>
      <c r="CZ17" s="439"/>
      <c r="DA17" s="439"/>
      <c r="DB17" s="439"/>
      <c r="DC17" s="439"/>
      <c r="DD17" s="439"/>
      <c r="DE17" s="439"/>
      <c r="DF17" s="439"/>
      <c r="DG17" s="439"/>
      <c r="DH17" s="439"/>
      <c r="DI17" s="439"/>
      <c r="DJ17" s="243"/>
      <c r="DK17" s="243"/>
      <c r="DL17" s="243"/>
      <c r="DM17" s="243"/>
      <c r="DN17" s="243"/>
    </row>
    <row r="18" spans="1:154" s="350" customFormat="1" ht="125.1" customHeight="1">
      <c r="A18" s="241"/>
      <c r="B18" s="357">
        <v>1.4</v>
      </c>
      <c r="C18" s="359" t="s">
        <v>439</v>
      </c>
      <c r="D18" s="242" t="s">
        <v>19</v>
      </c>
      <c r="E18" s="243">
        <f>ROUND(IFERROR('Data CU Eksport&amp;Domestic'!BB10,"NA"),1)</f>
        <v>79.099999999999994</v>
      </c>
      <c r="F18" s="243">
        <f>ROUND(IFERROR('Data CU Eksport&amp;Domestic'!BC10,"NA"),1)</f>
        <v>75.3</v>
      </c>
      <c r="G18" s="243">
        <f>ROUND(IFERROR('Data CU Eksport&amp;Domestic'!BD10,"NA"),1)</f>
        <v>75.2</v>
      </c>
      <c r="H18" s="243">
        <f>ROUND(IFERROR('Data CU Eksport&amp;Domestic'!BE10,"NA"),1)</f>
        <v>75.900000000000006</v>
      </c>
      <c r="I18" s="243">
        <f>ROUND(IFERROR('Data CU Eksport&amp;Domestic'!BF10,"NA"),1)</f>
        <v>77.3</v>
      </c>
      <c r="J18" s="243">
        <f>ROUND(IFERROR('Data CU Eksport&amp;Domestic'!BG10,"NA"),1)</f>
        <v>76</v>
      </c>
      <c r="K18" s="243">
        <f>ROUND(IFERROR('Data CU Eksport&amp;Domestic'!BH10,"NA"),1)</f>
        <v>75.7</v>
      </c>
      <c r="L18" s="243">
        <f>ROUND(IFERROR('Data CU Eksport&amp;Domestic'!BI10,"NA"),1)</f>
        <v>78.2</v>
      </c>
      <c r="M18" s="243">
        <f>ROUND(IFERROR('Data CU Eksport&amp;Domestic'!BJ10,"NA"),1)</f>
        <v>78.900000000000006</v>
      </c>
      <c r="N18" s="243">
        <f>ROUND(IFERROR('Data CU Eksport&amp;Domestic'!BK10,"NA"),1)</f>
        <v>78.7</v>
      </c>
      <c r="O18" s="243">
        <f>ROUND(IFERROR('Data CU Eksport&amp;Domestic'!BL10,"NA"),1)</f>
        <v>77.599999999999994</v>
      </c>
      <c r="P18" s="243">
        <f>ROUND(IFERROR('Data CU Eksport&amp;Domestic'!BM10,"NA"),1)</f>
        <v>75.900000000000006</v>
      </c>
      <c r="Q18" s="243">
        <f>ROUND(IFERROR('Data CU Eksport&amp;Domestic'!BN10,"NA"),1)</f>
        <v>75.900000000000006</v>
      </c>
      <c r="R18" s="243">
        <f>ROUND(IFERROR('Data CU Eksport&amp;Domestic'!BO10,"NA"),1)</f>
        <v>71.3</v>
      </c>
      <c r="S18" s="243">
        <f>ROUND(IFERROR('Data CU Eksport&amp;Domestic'!BP10,"NA"),1)</f>
        <v>75</v>
      </c>
      <c r="T18" s="243">
        <f>ROUND(IFERROR('Data CU Eksport&amp;Domestic'!BQ10,"NA"),1)</f>
        <v>74.3</v>
      </c>
      <c r="U18" s="243">
        <f>ROUND(IFERROR('Data CU Eksport&amp;Domestic'!BR10,"NA"),1)</f>
        <v>74.400000000000006</v>
      </c>
      <c r="V18" s="243">
        <f>ROUND(IFERROR('Data CU Eksport&amp;Domestic'!BS10,"NA"),1)</f>
        <v>73.400000000000006</v>
      </c>
      <c r="W18" s="243">
        <f>ROUND(IFERROR('Data CU Eksport&amp;Domestic'!BT10,"NA"),1)</f>
        <v>71</v>
      </c>
      <c r="X18" s="243">
        <f>ROUND(IFERROR('Data CU Eksport&amp;Domestic'!BU10,"NA"),1)</f>
        <v>75.400000000000006</v>
      </c>
      <c r="Y18" s="243">
        <f>ROUND(IFERROR('Data CU Eksport&amp;Domestic'!BV10,"NA"),1)</f>
        <v>73.5</v>
      </c>
      <c r="Z18" s="243">
        <f>ROUND(IFERROR('Data CU Eksport&amp;Domestic'!BW10,"NA"),1)</f>
        <v>75.7</v>
      </c>
      <c r="AA18" s="243">
        <f>ROUND(IFERROR('Data CU Eksport&amp;Domestic'!BX10,"NA"),1)</f>
        <v>74.5</v>
      </c>
      <c r="AB18" s="243">
        <f>ROUND(IFERROR('Data CU Eksport&amp;Domestic'!BY10,"NA"),1)</f>
        <v>76.099999999999994</v>
      </c>
      <c r="AC18" s="241"/>
      <c r="AD18" s="357">
        <v>1.4</v>
      </c>
      <c r="AE18" s="359" t="s">
        <v>439</v>
      </c>
      <c r="AF18" s="242" t="s">
        <v>19</v>
      </c>
      <c r="AG18" s="243">
        <f>ROUND(IFERROR('Data CU Eksport&amp;Domestic'!BZ10,"NA"),1)</f>
        <v>76</v>
      </c>
      <c r="AH18" s="243">
        <f>ROUND(IFERROR('Data CU Eksport&amp;Domestic'!CA10,"NA"),1)</f>
        <v>74</v>
      </c>
      <c r="AI18" s="243">
        <f>ROUND(IFERROR('Data CU Eksport&amp;Domestic'!CB10,"NA"),1)</f>
        <v>75.400000000000006</v>
      </c>
      <c r="AJ18" s="243">
        <f>ROUND(IFERROR('Data CU Eksport&amp;Domestic'!CC10,"NA"),1)</f>
        <v>75.2</v>
      </c>
      <c r="AK18" s="243">
        <f>ROUND(IFERROR('Data CU Eksport&amp;Domestic'!CD10,"NA"),1)</f>
        <v>75.5</v>
      </c>
      <c r="AL18" s="243">
        <f>ROUND(IFERROR('Data CU Eksport&amp;Domestic'!CE10,"NA"),1)</f>
        <v>71</v>
      </c>
      <c r="AM18" s="243">
        <f>ROUND(IFERROR('Data CU Eksport&amp;Domestic'!CF10,"NA"),1)</f>
        <v>74.900000000000006</v>
      </c>
      <c r="AN18" s="243">
        <f>ROUND(IFERROR('Data CU Eksport&amp;Domestic'!CG10,"NA"),1)</f>
        <v>75</v>
      </c>
      <c r="AO18" s="243">
        <f>ROUND(IFERROR('Data CU Eksport&amp;Domestic'!CH10,"NA"),1)</f>
        <v>73.7</v>
      </c>
      <c r="AP18" s="243">
        <f>ROUND(IFERROR('Data CU Eksport&amp;Domestic'!CI10,"NA"),1)</f>
        <v>77.400000000000006</v>
      </c>
      <c r="AQ18" s="243">
        <f>ROUND(IFERROR('Data CU Eksport&amp;Domestic'!CJ10,"NA"),1)</f>
        <v>75.7</v>
      </c>
      <c r="AR18" s="243">
        <f>ROUND(IFERROR('Data CU Eksport&amp;Domestic'!CK10,"NA"),1)</f>
        <v>76.900000000000006</v>
      </c>
      <c r="AS18" s="243">
        <f>ROUND(IFERROR('Data CU Eksport&amp;Domestic'!CL10,"NA"),1)</f>
        <v>76.099999999999994</v>
      </c>
      <c r="AT18" s="243">
        <f>ROUND(IFERROR('Data CU Eksport&amp;Domestic'!CM10,"NA"),1)</f>
        <v>70.2</v>
      </c>
      <c r="AU18" s="243">
        <f>ROUND(IFERROR('Data CU Eksport&amp;Domestic'!CN10,"NA"),1)</f>
        <v>77.099999999999994</v>
      </c>
      <c r="AV18" s="243">
        <f>ROUND(IFERROR('Data CU Eksport&amp;Domestic'!CO10,"NA"),1)</f>
        <v>75.599999999999994</v>
      </c>
      <c r="AW18" s="243">
        <f>ROUND(IFERROR('Data CU Eksport&amp;Domestic'!CP10,"NA"),1)</f>
        <v>75.400000000000006</v>
      </c>
      <c r="AX18" s="243">
        <f>ROUND(IFERROR('Data CU Eksport&amp;Domestic'!CQ10,"NA"),1)</f>
        <v>73.2</v>
      </c>
      <c r="AY18" s="243">
        <f>ROUND(IFERROR('Data CU Eksport&amp;Domestic'!CR10,"NA"),1)</f>
        <v>76.3</v>
      </c>
      <c r="AZ18" s="243">
        <f>ROUND(IFERROR('Data CU Eksport&amp;Domestic'!CS10,"NA"),1)</f>
        <v>76.099999999999994</v>
      </c>
      <c r="BA18" s="243">
        <f>ROUND(IFERROR('Data CU Eksport&amp;Domestic'!CT10,"NA"),1)</f>
        <v>76</v>
      </c>
      <c r="BB18" s="243">
        <f>ROUND(IFERROR('Data CU Eksport&amp;Domestic'!CU10,"NA"),1)</f>
        <v>76.099999999999994</v>
      </c>
      <c r="BC18" s="243">
        <f>ROUND(IFERROR('Data CU Eksport&amp;Domestic'!CV10,"NA"),1)</f>
        <v>76.099999999999994</v>
      </c>
      <c r="BD18" s="243">
        <f>ROUND(IFERROR('Data CU Eksport&amp;Domestic'!CW10,"NA"),1)</f>
        <v>76.5</v>
      </c>
      <c r="BE18" s="243">
        <f>ROUND(IFERROR('Data CU Eksport&amp;Domestic'!CX10,"NA"),1)</f>
        <v>76.5</v>
      </c>
      <c r="BF18" s="243">
        <f>ROUND(IFERROR('Data CU Eksport&amp;Domestic'!CY10,"NA"),1)</f>
        <v>71.599999999999994</v>
      </c>
      <c r="BG18" s="241"/>
      <c r="BH18" s="357">
        <v>1.4</v>
      </c>
      <c r="BI18" s="359" t="s">
        <v>439</v>
      </c>
      <c r="BJ18" s="242" t="s">
        <v>19</v>
      </c>
      <c r="BK18" s="243">
        <f>ROUND(IFERROR('Data CU Eksport&amp;Domestic'!CZ10,"NA"),1)</f>
        <v>76.400000000000006</v>
      </c>
      <c r="BL18" s="243">
        <f>ROUND(IFERROR('Data CU Eksport&amp;Domestic'!DA10,"NA"),1)</f>
        <v>76.7</v>
      </c>
      <c r="BM18" s="243">
        <f>ROUND(IFERROR('Data CU Eksport&amp;Domestic'!DB10,"NA"),1)</f>
        <v>74.599999999999994</v>
      </c>
      <c r="BN18" s="243">
        <f>ROUND(IFERROR('Data CU Eksport&amp;Domestic'!DC10,"NA"),1)</f>
        <v>72</v>
      </c>
      <c r="BO18" s="243">
        <f>ROUND(IFERROR('Data CU Eksport&amp;Domestic'!DD10,"NA"),1)</f>
        <v>72.900000000000006</v>
      </c>
      <c r="BP18" s="243">
        <f>ROUND(IFERROR('Data CU Eksport&amp;Domestic'!DE10,"NA"),1)</f>
        <v>74.400000000000006</v>
      </c>
      <c r="BQ18" s="243">
        <f>ROUND(IFERROR('Data CU Eksport&amp;Domestic'!DF10,"NA"),1)</f>
        <v>72.5</v>
      </c>
      <c r="BR18" s="243">
        <f>ROUND(IFERROR('Data CU Eksport&amp;Domestic'!DG10,"NA"),1)</f>
        <v>74.5</v>
      </c>
      <c r="BS18" s="243">
        <f>ROUND(IFERROR('Data CU Eksport&amp;Domestic'!DH10,"NA"),1)</f>
        <v>72.8</v>
      </c>
      <c r="BT18" s="243">
        <f>ROUND(IFERROR('Data CU Eksport&amp;Domestic'!DI10,"NA"),1)</f>
        <v>71.7</v>
      </c>
      <c r="BU18" s="243">
        <f>ROUND(IFERROR('Data CU Eksport&amp;Domestic'!DJ10,"NA"),1)</f>
        <v>70.900000000000006</v>
      </c>
      <c r="BV18" s="243">
        <f>ROUND(IFERROR('Data CU Eksport&amp;Domestic'!DK10,"NA"),1)</f>
        <v>71.5</v>
      </c>
      <c r="BW18" s="243">
        <f>ROUND(IFERROR('Data CU Eksport&amp;Domestic'!DL10,"NA"),1)</f>
        <v>59.6</v>
      </c>
      <c r="BX18" s="243">
        <f>ROUND(IFERROR('Data CU Eksport&amp;Domestic'!DM10,"NA"),1)</f>
        <v>55</v>
      </c>
      <c r="BY18" s="243">
        <f>ROUND(IFERROR('Data CU Eksport&amp;Domestic'!DN10,"NA"),1)</f>
        <v>61.6</v>
      </c>
      <c r="BZ18" s="243">
        <f>ROUND(IFERROR('Data CU Eksport&amp;Domestic'!DO10,"NA"),1)</f>
        <v>70.599999999999994</v>
      </c>
      <c r="CA18" s="243">
        <f>ROUND(IFERROR('Data CU Eksport&amp;Domestic'!DP10,"NA"),1)</f>
        <v>70</v>
      </c>
      <c r="CB18" s="243">
        <f>ROUND(IFERROR('Data CU Eksport&amp;Domestic'!DQ10,"NA"),1)</f>
        <v>70.099999999999994</v>
      </c>
      <c r="CC18" s="243">
        <f>ROUND(IFERROR('Data CU Eksport&amp;Domestic'!DR10,"NA"),1)</f>
        <v>70.900000000000006</v>
      </c>
      <c r="CD18" s="243">
        <f>ROUND(IFERROR('Data CU Eksport&amp;Domestic'!DS10,"NA"),1)</f>
        <v>69.599999999999994</v>
      </c>
      <c r="CE18" s="243">
        <f>ROUND(IFERROR('Data CU Eksport&amp;Domestic'!DT10,"NA"),1)</f>
        <v>70.5</v>
      </c>
      <c r="CF18" s="243">
        <f>ROUND(IFERROR('Data CU Eksport&amp;Domestic'!DU10,"NA"),1)</f>
        <v>70.400000000000006</v>
      </c>
      <c r="CG18" s="243">
        <f>ROUND(IFERROR('Data CU Eksport&amp;Domestic'!DV10,"NA"),1)</f>
        <v>68.5</v>
      </c>
      <c r="CH18" s="243">
        <f>ROUND(IFERROR('Data CU Eksport&amp;Domestic'!DW10,"NA"),1)</f>
        <v>68.5</v>
      </c>
      <c r="CI18" s="243">
        <f>ROUND(IFERROR('Data CU Eksport&amp;Domestic'!DX10,"NA"),1)</f>
        <v>69.900000000000006</v>
      </c>
      <c r="CJ18" s="243">
        <f>ROUND(IFERROR('Data CU Eksport&amp;Domestic'!DY10,"NA"),1)</f>
        <v>69.599999999999994</v>
      </c>
      <c r="CK18" s="241"/>
      <c r="CL18" s="357">
        <v>1.4</v>
      </c>
      <c r="CM18" s="359" t="s">
        <v>439</v>
      </c>
      <c r="CN18" s="242" t="s">
        <v>19</v>
      </c>
      <c r="CO18" s="243">
        <f>ROUND(IFERROR('Data CU Eksport&amp;Domestic'!DZ10,"NA"),1)</f>
        <v>70.7</v>
      </c>
      <c r="CP18" s="243">
        <f>ROUND(IFERROR('Data CU Eksport&amp;Domestic'!EA10,"NA"),1)</f>
        <v>64.7</v>
      </c>
      <c r="CQ18" s="243">
        <f>ROUND(IFERROR('Data CU Eksport&amp;Domestic'!EB10,"NA"),1)</f>
        <v>63.8</v>
      </c>
      <c r="CR18" s="243">
        <f>ROUND(IFERROR('Data CU Eksport&amp;Domestic'!EC10,"NA"),1)</f>
        <v>67.3</v>
      </c>
      <c r="CS18" s="243">
        <f>ROUND(IFERROR('Data CU Eksport&amp;Domestic'!ED10,"NA"),1)</f>
        <v>68.599999999999994</v>
      </c>
      <c r="CT18" s="243">
        <f>ROUND(IFERROR('Data CU Eksport&amp;Domestic'!EE10,"NA"),1)</f>
        <v>73.599999999999994</v>
      </c>
      <c r="CU18" s="243">
        <f>ROUND(IFERROR('Data CU Eksport&amp;Domestic'!EF10,"NA"),1)</f>
        <v>72.599999999999994</v>
      </c>
      <c r="CV18" s="243">
        <f>ROUND(IFERROR('Data CU Eksport&amp;Domestic'!EG10,"NA"),1)</f>
        <v>69</v>
      </c>
      <c r="CW18" s="243">
        <f>ROUND(IFERROR('Data CU Eksport&amp;Domestic'!EH10,"NA"),1)</f>
        <v>71.8</v>
      </c>
      <c r="CX18" s="243">
        <f>ROUND(IFERROR('Data CU Eksport&amp;Domestic'!EI10,"NA"),1)</f>
        <v>70.7</v>
      </c>
      <c r="CY18" s="243">
        <f>ROUND(IFERROR('Data CU Eksport&amp;Domestic'!EJ10,"NA"),1)</f>
        <v>75.3</v>
      </c>
      <c r="CZ18" s="243">
        <f>ROUND(IFERROR('Data CU Eksport&amp;Domestic'!EK10,"NA"),1)</f>
        <v>73.8</v>
      </c>
      <c r="DA18" s="243">
        <f>ROUND(IFERROR('Data CU Eksport&amp;Domestic'!EL10,"NA"),1)</f>
        <v>72.2</v>
      </c>
      <c r="DB18" s="243">
        <f>ROUND(IFERROR('Data CU Eksport&amp;Domestic'!EM10,"NA"),1)</f>
        <v>74.400000000000006</v>
      </c>
      <c r="DC18" s="243">
        <f>ROUND(IFERROR('Data CU Eksport&amp;Domestic'!EN10,"NA"),1)</f>
        <v>71.8</v>
      </c>
      <c r="DD18" s="243">
        <f>ROUND(IFERROR('Data CU Eksport&amp;Domestic'!EO10,"NA"),1)</f>
        <v>75.2</v>
      </c>
      <c r="DE18" s="243">
        <f>ROUND(IFERROR('Data CU Eksport&amp;Domestic'!EP10,"NA"),1)</f>
        <v>73.400000000000006</v>
      </c>
      <c r="DF18" s="243">
        <f>ROUND(IFERROR('Data CU Eksport&amp;Domestic'!EQ10,"NA"),1)</f>
        <v>72.599999999999994</v>
      </c>
      <c r="DG18" s="243">
        <f>ROUND(IFERROR('Data CU Eksport&amp;Domestic'!ER10,"NA"),1)</f>
        <v>70</v>
      </c>
      <c r="DH18" s="243">
        <f>ROUND(IFERROR('Data CU Eksport&amp;Domestic'!ES10,"NA"),1)</f>
        <v>69.7</v>
      </c>
      <c r="DI18" s="243">
        <f>ROUND(IFERROR('Data CU Eksport&amp;Domestic'!ET10,"NA"),1)</f>
        <v>67.900000000000006</v>
      </c>
      <c r="DJ18" s="243">
        <f>ROUND(IFERROR('Data CU Eksport&amp;Domestic'!EU10,"NA"),1)</f>
        <v>68.3</v>
      </c>
      <c r="DK18" s="243">
        <f>ROUND(IFERROR('Data CU Eksport&amp;Domestic'!EV10,"NA"),1)</f>
        <v>68.900000000000006</v>
      </c>
      <c r="DL18" s="243">
        <f>ROUND(IFERROR('Data CU Eksport&amp;Domestic'!EW10,"NA"),1)</f>
        <v>68.5</v>
      </c>
      <c r="DM18" s="243">
        <f>ROUND(IFERROR('Data CU Eksport&amp;Domestic'!EX10,"NA"),1)</f>
        <v>70.5</v>
      </c>
      <c r="DN18" s="243">
        <f>ROUND(IFERROR('Data CU Eksport&amp;Domestic'!EY10,"NA"),1)</f>
        <v>68.599999999999994</v>
      </c>
    </row>
    <row r="19" spans="1:154" s="350" customFormat="1" ht="135" customHeight="1">
      <c r="A19" s="338"/>
      <c r="B19" s="340"/>
      <c r="C19" s="333"/>
      <c r="D19" s="360" t="s">
        <v>20</v>
      </c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467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338"/>
      <c r="AD19" s="340"/>
      <c r="AE19" s="333"/>
      <c r="AF19" s="360" t="s">
        <v>20</v>
      </c>
      <c r="AG19" s="442"/>
      <c r="AH19" s="442"/>
      <c r="AI19" s="442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U19" s="442"/>
      <c r="AV19" s="442"/>
      <c r="AW19" s="442"/>
      <c r="AX19" s="442"/>
      <c r="AY19" s="442"/>
      <c r="AZ19" s="442"/>
      <c r="BA19" s="442"/>
      <c r="BB19" s="442"/>
      <c r="BC19" s="442"/>
      <c r="BD19" s="442"/>
      <c r="BE19" s="442"/>
      <c r="BF19" s="442"/>
      <c r="BG19" s="338"/>
      <c r="BH19" s="340"/>
      <c r="BI19" s="333"/>
      <c r="BJ19" s="360" t="s">
        <v>20</v>
      </c>
      <c r="BK19" s="442"/>
      <c r="BL19" s="442"/>
      <c r="BM19" s="442"/>
      <c r="BN19" s="442"/>
      <c r="BO19" s="442"/>
      <c r="BP19" s="442"/>
      <c r="BQ19" s="442"/>
      <c r="BR19" s="442"/>
      <c r="BS19" s="442"/>
      <c r="BT19" s="442"/>
      <c r="BU19" s="442"/>
      <c r="BV19" s="442"/>
      <c r="BW19" s="442"/>
      <c r="BX19" s="442"/>
      <c r="BY19" s="442"/>
      <c r="BZ19" s="442"/>
      <c r="CA19" s="442"/>
      <c r="CB19" s="442"/>
      <c r="CC19" s="442"/>
      <c r="CD19" s="442"/>
      <c r="CE19" s="442"/>
      <c r="CF19" s="442"/>
      <c r="CG19" s="442"/>
      <c r="CH19" s="442"/>
      <c r="CI19" s="442"/>
      <c r="CJ19" s="442"/>
      <c r="CK19" s="338"/>
      <c r="CL19" s="340"/>
      <c r="CM19" s="333"/>
      <c r="CN19" s="360" t="s">
        <v>20</v>
      </c>
      <c r="CO19" s="442"/>
      <c r="CP19" s="442"/>
      <c r="CQ19" s="442"/>
      <c r="CR19" s="442"/>
      <c r="CS19" s="442"/>
      <c r="CT19" s="442"/>
      <c r="CU19" s="442"/>
      <c r="CV19" s="442"/>
      <c r="CW19" s="442"/>
      <c r="CX19" s="442"/>
      <c r="CY19" s="442"/>
      <c r="CZ19" s="442"/>
      <c r="DA19" s="442"/>
      <c r="DB19" s="442"/>
      <c r="DC19" s="442"/>
      <c r="DD19" s="442"/>
      <c r="DE19" s="442"/>
      <c r="DF19" s="442"/>
      <c r="DG19" s="442"/>
      <c r="DH19" s="442"/>
      <c r="DI19" s="442"/>
      <c r="DJ19" s="243"/>
      <c r="DK19" s="243"/>
      <c r="DL19" s="243"/>
      <c r="DM19" s="243"/>
      <c r="DN19" s="243"/>
    </row>
    <row r="20" spans="1:154" s="356" customFormat="1" ht="48" customHeight="1">
      <c r="A20" s="338"/>
      <c r="B20" s="340">
        <v>1.5</v>
      </c>
      <c r="C20" s="333" t="s">
        <v>440</v>
      </c>
      <c r="D20" s="353" t="s">
        <v>24</v>
      </c>
      <c r="E20" s="354">
        <f>ROUND(IFERROR('Data CU Eksport&amp;Domestic'!BB11,"NA"),1)</f>
        <v>90.6</v>
      </c>
      <c r="F20" s="354">
        <f>ROUND(IFERROR('Data CU Eksport&amp;Domestic'!BC11,"NA"),1)</f>
        <v>90.5</v>
      </c>
      <c r="G20" s="354">
        <f>ROUND(IFERROR('Data CU Eksport&amp;Domestic'!BD11,"NA"),1)</f>
        <v>89.6</v>
      </c>
      <c r="H20" s="354">
        <f>ROUND(IFERROR('Data CU Eksport&amp;Domestic'!BE11,"NA"),1)</f>
        <v>83.1</v>
      </c>
      <c r="I20" s="354">
        <f>ROUND(IFERROR('Data CU Eksport&amp;Domestic'!BF11,"NA"),1)</f>
        <v>87.4</v>
      </c>
      <c r="J20" s="354">
        <f>ROUND(IFERROR('Data CU Eksport&amp;Domestic'!BG11,"NA"),1)</f>
        <v>89.3</v>
      </c>
      <c r="K20" s="354">
        <f>ROUND(IFERROR('Data CU Eksport&amp;Domestic'!BH11,"NA"),1)</f>
        <v>89.7</v>
      </c>
      <c r="L20" s="354">
        <f>ROUND(IFERROR('Data CU Eksport&amp;Domestic'!BI11,"NA"),1)</f>
        <v>75.400000000000006</v>
      </c>
      <c r="M20" s="354">
        <f>ROUND(IFERROR('Data CU Eksport&amp;Domestic'!BJ11,"NA"),1)</f>
        <v>84</v>
      </c>
      <c r="N20" s="354">
        <f>ROUND(IFERROR('Data CU Eksport&amp;Domestic'!BK11,"NA"),1)</f>
        <v>89.8</v>
      </c>
      <c r="O20" s="354">
        <f>ROUND(IFERROR('Data CU Eksport&amp;Domestic'!BL11,"NA"),1)</f>
        <v>74.099999999999994</v>
      </c>
      <c r="P20" s="354">
        <f>ROUND(IFERROR('Data CU Eksport&amp;Domestic'!BM11,"NA"),1)</f>
        <v>83</v>
      </c>
      <c r="Q20" s="354">
        <f>ROUND(IFERROR('Data CU Eksport&amp;Domestic'!BN11,"NA"),1)</f>
        <v>88.8</v>
      </c>
      <c r="R20" s="354">
        <f>ROUND(IFERROR('Data CU Eksport&amp;Domestic'!BO11,"NA"),1)</f>
        <v>88.3</v>
      </c>
      <c r="S20" s="354">
        <f>ROUND(IFERROR('Data CU Eksport&amp;Domestic'!BP11,"NA"),1)</f>
        <v>87.7</v>
      </c>
      <c r="T20" s="354">
        <f>ROUND(IFERROR('Data CU Eksport&amp;Domestic'!BQ11,"NA"),1)</f>
        <v>78.900000000000006</v>
      </c>
      <c r="U20" s="354">
        <f>ROUND(IFERROR('Data CU Eksport&amp;Domestic'!BR11,"NA"),1)</f>
        <v>86.3</v>
      </c>
      <c r="V20" s="354">
        <f>ROUND(IFERROR('Data CU Eksport&amp;Domestic'!BS11,"NA"),1)</f>
        <v>88.5</v>
      </c>
      <c r="W20" s="354">
        <f>ROUND(IFERROR('Data CU Eksport&amp;Domestic'!BT11,"NA"),1)</f>
        <v>83.9</v>
      </c>
      <c r="X20" s="354">
        <f>ROUND(IFERROR('Data CU Eksport&amp;Domestic'!BU11,"NA"),1)</f>
        <v>79.5</v>
      </c>
      <c r="Y20" s="354">
        <f>ROUND(IFERROR('Data CU Eksport&amp;Domestic'!BV11,"NA"),1)</f>
        <v>82.2</v>
      </c>
      <c r="Z20" s="354">
        <f>ROUND(IFERROR('Data CU Eksport&amp;Domestic'!BW11,"NA"),1)</f>
        <v>88</v>
      </c>
      <c r="AA20" s="354">
        <f>ROUND(IFERROR('Data CU Eksport&amp;Domestic'!BX11,"NA"),1)</f>
        <v>89.2</v>
      </c>
      <c r="AB20" s="354">
        <f>ROUND(IFERROR('Data CU Eksport&amp;Domestic'!BY11,"NA"),1)</f>
        <v>91.9</v>
      </c>
      <c r="AC20" s="338"/>
      <c r="AD20" s="340">
        <v>1.5</v>
      </c>
      <c r="AE20" s="333" t="s">
        <v>440</v>
      </c>
      <c r="AF20" s="353" t="s">
        <v>24</v>
      </c>
      <c r="AG20" s="354">
        <f>ROUND(IFERROR('Data CU Eksport&amp;Domestic'!BZ11,"NA"),1)</f>
        <v>90</v>
      </c>
      <c r="AH20" s="354">
        <f>ROUND(IFERROR('Data CU Eksport&amp;Domestic'!CA11,"NA"),1)</f>
        <v>89.4</v>
      </c>
      <c r="AI20" s="354">
        <f>ROUND(IFERROR('Data CU Eksport&amp;Domestic'!CB11,"NA"),1)</f>
        <v>86.2</v>
      </c>
      <c r="AJ20" s="354">
        <f>ROUND(IFERROR('Data CU Eksport&amp;Domestic'!CC11,"NA"),1)</f>
        <v>76.099999999999994</v>
      </c>
      <c r="AK20" s="354">
        <f>ROUND(IFERROR('Data CU Eksport&amp;Domestic'!CD11,"NA"),1)</f>
        <v>81.8</v>
      </c>
      <c r="AL20" s="354">
        <f>ROUND(IFERROR('Data CU Eksport&amp;Domestic'!CE11,"NA"),1)</f>
        <v>90.7</v>
      </c>
      <c r="AM20" s="354">
        <f>ROUND(IFERROR('Data CU Eksport&amp;Domestic'!CF11,"NA"),1)</f>
        <v>90.8</v>
      </c>
      <c r="AN20" s="354">
        <f>ROUND(IFERROR('Data CU Eksport&amp;Domestic'!CG11,"NA"),1)</f>
        <v>88.3</v>
      </c>
      <c r="AO20" s="354">
        <f>ROUND(IFERROR('Data CU Eksport&amp;Domestic'!CH11,"NA"),1)</f>
        <v>84.4</v>
      </c>
      <c r="AP20" s="354">
        <f>ROUND(IFERROR('Data CU Eksport&amp;Domestic'!CI11,"NA"),1)</f>
        <v>87.2</v>
      </c>
      <c r="AQ20" s="354">
        <f>ROUND(IFERROR('Data CU Eksport&amp;Domestic'!CJ11,"NA"),1)</f>
        <v>89.5</v>
      </c>
      <c r="AR20" s="354">
        <f>ROUND(IFERROR('Data CU Eksport&amp;Domestic'!CK11,"NA"),1)</f>
        <v>88.5</v>
      </c>
      <c r="AS20" s="354">
        <f>ROUND(IFERROR('Data CU Eksport&amp;Domestic'!CL11,"NA"),1)</f>
        <v>88.6</v>
      </c>
      <c r="AT20" s="354">
        <f>ROUND(IFERROR('Data CU Eksport&amp;Domestic'!CM11,"NA"),1)</f>
        <v>84.1</v>
      </c>
      <c r="AU20" s="354">
        <f>ROUND(IFERROR('Data CU Eksport&amp;Domestic'!CN11,"NA"),1)</f>
        <v>84.8</v>
      </c>
      <c r="AV20" s="354">
        <f>ROUND(IFERROR('Data CU Eksport&amp;Domestic'!CO11,"NA"),1)</f>
        <v>86.2</v>
      </c>
      <c r="AW20" s="354">
        <f>ROUND(IFERROR('Data CU Eksport&amp;Domestic'!CP11,"NA"),1)</f>
        <v>85.2</v>
      </c>
      <c r="AX20" s="354">
        <f>ROUND(IFERROR('Data CU Eksport&amp;Domestic'!CQ11,"NA"),1)</f>
        <v>86.4</v>
      </c>
      <c r="AY20" s="354">
        <f>ROUND(IFERROR('Data CU Eksport&amp;Domestic'!CR11,"NA"),1)</f>
        <v>85.8</v>
      </c>
      <c r="AZ20" s="354">
        <f>ROUND(IFERROR('Data CU Eksport&amp;Domestic'!CS11,"NA"),1)</f>
        <v>79.599999999999994</v>
      </c>
      <c r="BA20" s="354">
        <f>ROUND(IFERROR('Data CU Eksport&amp;Domestic'!CT11,"NA"),1)</f>
        <v>80</v>
      </c>
      <c r="BB20" s="354">
        <f>ROUND(IFERROR('Data CU Eksport&amp;Domestic'!CU11,"NA"),1)</f>
        <v>76.400000000000006</v>
      </c>
      <c r="BC20" s="354">
        <f>ROUND(IFERROR('Data CU Eksport&amp;Domestic'!CV11,"NA"),1)</f>
        <v>87</v>
      </c>
      <c r="BD20" s="354">
        <f>ROUND(IFERROR('Data CU Eksport&amp;Domestic'!CW11,"NA"),1)</f>
        <v>88.2</v>
      </c>
      <c r="BE20" s="354">
        <f>ROUND(IFERROR('Data CU Eksport&amp;Domestic'!CX11,"NA"),1)</f>
        <v>73.8</v>
      </c>
      <c r="BF20" s="354">
        <f>ROUND(IFERROR('Data CU Eksport&amp;Domestic'!CY11,"NA"),1)</f>
        <v>77.400000000000006</v>
      </c>
      <c r="BG20" s="338"/>
      <c r="BH20" s="340">
        <v>1.5</v>
      </c>
      <c r="BI20" s="333" t="s">
        <v>440</v>
      </c>
      <c r="BJ20" s="353" t="s">
        <v>24</v>
      </c>
      <c r="BK20" s="354">
        <f>ROUND(IFERROR('Data CU Eksport&amp;Domestic'!CZ11,"NA"),1)</f>
        <v>71.900000000000006</v>
      </c>
      <c r="BL20" s="354">
        <f>ROUND(IFERROR('Data CU Eksport&amp;Domestic'!DA11,"NA"),1)</f>
        <v>72.8</v>
      </c>
      <c r="BM20" s="354">
        <f>ROUND(IFERROR('Data CU Eksport&amp;Domestic'!DB11,"NA"),1)</f>
        <v>80</v>
      </c>
      <c r="BN20" s="354">
        <f>ROUND(IFERROR('Data CU Eksport&amp;Domestic'!DC11,"NA"),1)</f>
        <v>86.5</v>
      </c>
      <c r="BO20" s="354">
        <f>ROUND(IFERROR('Data CU Eksport&amp;Domestic'!DD11,"NA"),1)</f>
        <v>83.4</v>
      </c>
      <c r="BP20" s="354">
        <f>ROUND(IFERROR('Data CU Eksport&amp;Domestic'!DE11,"NA"),1)</f>
        <v>82.4</v>
      </c>
      <c r="BQ20" s="354">
        <f>ROUND(IFERROR('Data CU Eksport&amp;Domestic'!DF11,"NA"),1)</f>
        <v>84.8</v>
      </c>
      <c r="BR20" s="354">
        <f>ROUND(IFERROR('Data CU Eksport&amp;Domestic'!DG11,"NA"),1)</f>
        <v>81.599999999999994</v>
      </c>
      <c r="BS20" s="354">
        <f>ROUND(IFERROR('Data CU Eksport&amp;Domestic'!DH11,"NA"),1)</f>
        <v>85.6</v>
      </c>
      <c r="BT20" s="354">
        <f>ROUND(IFERROR('Data CU Eksport&amp;Domestic'!DI11,"NA"),1)</f>
        <v>83.8</v>
      </c>
      <c r="BU20" s="354">
        <f>ROUND(IFERROR('Data CU Eksport&amp;Domestic'!DJ11,"NA"),1)</f>
        <v>67.5</v>
      </c>
      <c r="BV20" s="354">
        <f>ROUND(IFERROR('Data CU Eksport&amp;Domestic'!DK11,"NA"),1)</f>
        <v>69.2</v>
      </c>
      <c r="BW20" s="354">
        <f>ROUND(IFERROR('Data CU Eksport&amp;Domestic'!DL11,"NA"),1)</f>
        <v>60.3</v>
      </c>
      <c r="BX20" s="354">
        <f>ROUND(IFERROR('Data CU Eksport&amp;Domestic'!DM11,"NA"),1)</f>
        <v>32</v>
      </c>
      <c r="BY20" s="354">
        <f>ROUND(IFERROR('Data CU Eksport&amp;Domestic'!DN11,"NA"),1)</f>
        <v>54.2</v>
      </c>
      <c r="BZ20" s="354">
        <f>ROUND(IFERROR('Data CU Eksport&amp;Domestic'!DO11,"NA"),1)</f>
        <v>66.599999999999994</v>
      </c>
      <c r="CA20" s="354">
        <f>ROUND(IFERROR('Data CU Eksport&amp;Domestic'!DP11,"NA"),1)</f>
        <v>65.3</v>
      </c>
      <c r="CB20" s="354">
        <f>ROUND(IFERROR('Data CU Eksport&amp;Domestic'!DQ11,"NA"),1)</f>
        <v>66.599999999999994</v>
      </c>
      <c r="CC20" s="354">
        <f>ROUND(IFERROR('Data CU Eksport&amp;Domestic'!DR11,"NA"),1)</f>
        <v>69.2</v>
      </c>
      <c r="CD20" s="354">
        <f>ROUND(IFERROR('Data CU Eksport&amp;Domestic'!DS11,"NA"),1)</f>
        <v>73.400000000000006</v>
      </c>
      <c r="CE20" s="354">
        <f>ROUND(IFERROR('Data CU Eksport&amp;Domestic'!DT11,"NA"),1)</f>
        <v>62.6</v>
      </c>
      <c r="CF20" s="354">
        <f>ROUND(IFERROR('Data CU Eksport&amp;Domestic'!DU11,"NA"),1)</f>
        <v>69</v>
      </c>
      <c r="CG20" s="354">
        <f>ROUND(IFERROR('Data CU Eksport&amp;Domestic'!DV11,"NA"),1)</f>
        <v>78.8</v>
      </c>
      <c r="CH20" s="354">
        <f>ROUND(IFERROR('Data CU Eksport&amp;Domestic'!DW11,"NA"),1)</f>
        <v>79.2</v>
      </c>
      <c r="CI20" s="354">
        <f>ROUND(IFERROR('Data CU Eksport&amp;Domestic'!DX11,"NA"),1)</f>
        <v>78</v>
      </c>
      <c r="CJ20" s="354">
        <f>ROUND(IFERROR('Data CU Eksport&amp;Domestic'!DY11,"NA"),1)</f>
        <v>78</v>
      </c>
      <c r="CK20" s="338"/>
      <c r="CL20" s="340">
        <v>1.5</v>
      </c>
      <c r="CM20" s="333" t="s">
        <v>440</v>
      </c>
      <c r="CN20" s="353" t="s">
        <v>24</v>
      </c>
      <c r="CO20" s="354">
        <f>ROUND(IFERROR('Data CU Eksport&amp;Domestic'!DZ11,"NA"),1)</f>
        <v>79.099999999999994</v>
      </c>
      <c r="CP20" s="354">
        <f>ROUND(IFERROR('Data CU Eksport&amp;Domestic'!EA11,"NA"),1)</f>
        <v>74.7</v>
      </c>
      <c r="CQ20" s="354">
        <f>ROUND(IFERROR('Data CU Eksport&amp;Domestic'!EB11,"NA"),1)</f>
        <v>74.3</v>
      </c>
      <c r="CR20" s="354">
        <f>ROUND(IFERROR('Data CU Eksport&amp;Domestic'!EC11,"NA"),1)</f>
        <v>64.5</v>
      </c>
      <c r="CS20" s="354">
        <f>ROUND(IFERROR('Data CU Eksport&amp;Domestic'!ED11,"NA"),1)</f>
        <v>53.8</v>
      </c>
      <c r="CT20" s="354">
        <f>ROUND(IFERROR('Data CU Eksport&amp;Domestic'!EE11,"NA"),1)</f>
        <v>57.3</v>
      </c>
      <c r="CU20" s="354">
        <f>ROUND(IFERROR('Data CU Eksport&amp;Domestic'!EF11,"NA"),1)</f>
        <v>64.599999999999994</v>
      </c>
      <c r="CV20" s="354">
        <f>ROUND(IFERROR('Data CU Eksport&amp;Domestic'!EG11,"NA"),1)</f>
        <v>67.7</v>
      </c>
      <c r="CW20" s="354">
        <f>ROUND(IFERROR('Data CU Eksport&amp;Domestic'!EH11,"NA"),1)</f>
        <v>85.7</v>
      </c>
      <c r="CX20" s="354">
        <f>ROUND(IFERROR('Data CU Eksport&amp;Domestic'!EI11,"NA"),1)</f>
        <v>90.8</v>
      </c>
      <c r="CY20" s="354">
        <f>ROUND(IFERROR('Data CU Eksport&amp;Domestic'!EJ11,"NA"),1)</f>
        <v>76.8</v>
      </c>
      <c r="CZ20" s="354">
        <f>ROUND(IFERROR('Data CU Eksport&amp;Domestic'!EK11,"NA"),1)</f>
        <v>86.4</v>
      </c>
      <c r="DA20" s="354">
        <f>ROUND(IFERROR('Data CU Eksport&amp;Domestic'!EL11,"NA"),1)</f>
        <v>71.599999999999994</v>
      </c>
      <c r="DB20" s="354">
        <f>ROUND(IFERROR('Data CU Eksport&amp;Domestic'!EM11,"NA"),1)</f>
        <v>66.2</v>
      </c>
      <c r="DC20" s="354">
        <f>ROUND(IFERROR('Data CU Eksport&amp;Domestic'!EN11,"NA"),1)</f>
        <v>79.8</v>
      </c>
      <c r="DD20" s="354">
        <f>ROUND(IFERROR('Data CU Eksport&amp;Domestic'!EO11,"NA"),1)</f>
        <v>80.099999999999994</v>
      </c>
      <c r="DE20" s="354">
        <f>ROUND(IFERROR('Data CU Eksport&amp;Domestic'!EP11,"NA"),1)</f>
        <v>85</v>
      </c>
      <c r="DF20" s="354">
        <f>ROUND(IFERROR('Data CU Eksport&amp;Domestic'!EQ11,"NA"),1)</f>
        <v>84.7</v>
      </c>
      <c r="DG20" s="354">
        <f>ROUND(IFERROR('Data CU Eksport&amp;Domestic'!ER11,"NA"),1)</f>
        <v>86.4</v>
      </c>
      <c r="DH20" s="354">
        <f>ROUND(IFERROR('Data CU Eksport&amp;Domestic'!ES11,"NA"),1)</f>
        <v>85.9</v>
      </c>
      <c r="DI20" s="354">
        <f>ROUND(IFERROR('Data CU Eksport&amp;Domestic'!ET11,"NA"),1)</f>
        <v>85.9</v>
      </c>
      <c r="DJ20" s="354">
        <f>ROUND(IFERROR('Data CU Eksport&amp;Domestic'!EU11,"NA"),1)</f>
        <v>79.400000000000006</v>
      </c>
      <c r="DK20" s="354">
        <f>ROUND(IFERROR('Data CU Eksport&amp;Domestic'!EV11,"NA"),1)</f>
        <v>81.400000000000006</v>
      </c>
      <c r="DL20" s="354">
        <f>ROUND(IFERROR('Data CU Eksport&amp;Domestic'!EW11,"NA"),1)</f>
        <v>72.8</v>
      </c>
      <c r="DM20" s="354">
        <f>ROUND(IFERROR('Data CU Eksport&amp;Domestic'!EX11,"NA"),1)</f>
        <v>73.5</v>
      </c>
      <c r="DN20" s="354">
        <f>ROUND(IFERROR('Data CU Eksport&amp;Domestic'!EY11,"NA"),1)</f>
        <v>74.099999999999994</v>
      </c>
      <c r="EX20" s="367"/>
    </row>
    <row r="21" spans="1:154" s="362" customFormat="1" ht="60" customHeight="1">
      <c r="A21" s="338"/>
      <c r="B21" s="340"/>
      <c r="C21" s="333"/>
      <c r="D21" s="401" t="s">
        <v>48</v>
      </c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338"/>
      <c r="AD21" s="340"/>
      <c r="AE21" s="333"/>
      <c r="AF21" s="401" t="s">
        <v>48</v>
      </c>
      <c r="AG21" s="439"/>
      <c r="AH21" s="439"/>
      <c r="AI21" s="439"/>
      <c r="AJ21" s="439"/>
      <c r="AK21" s="439"/>
      <c r="AL21" s="439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39"/>
      <c r="AX21" s="439"/>
      <c r="AY21" s="439"/>
      <c r="AZ21" s="439"/>
      <c r="BA21" s="439"/>
      <c r="BB21" s="439"/>
      <c r="BC21" s="439"/>
      <c r="BD21" s="439"/>
      <c r="BE21" s="439"/>
      <c r="BF21" s="439"/>
      <c r="BG21" s="338"/>
      <c r="BH21" s="340"/>
      <c r="BI21" s="333"/>
      <c r="BJ21" s="401" t="s">
        <v>48</v>
      </c>
      <c r="BK21" s="439"/>
      <c r="BL21" s="439"/>
      <c r="BM21" s="439"/>
      <c r="BN21" s="439"/>
      <c r="BO21" s="439"/>
      <c r="BP21" s="439"/>
      <c r="BQ21" s="439"/>
      <c r="BR21" s="439"/>
      <c r="BS21" s="439"/>
      <c r="BT21" s="439"/>
      <c r="BU21" s="439"/>
      <c r="BV21" s="439"/>
      <c r="BW21" s="439"/>
      <c r="BX21" s="439"/>
      <c r="BY21" s="439"/>
      <c r="BZ21" s="439"/>
      <c r="CA21" s="439"/>
      <c r="CB21" s="439"/>
      <c r="CC21" s="439"/>
      <c r="CD21" s="439"/>
      <c r="CE21" s="439"/>
      <c r="CF21" s="439"/>
      <c r="CG21" s="439"/>
      <c r="CH21" s="439"/>
      <c r="CI21" s="439"/>
      <c r="CJ21" s="439"/>
      <c r="CK21" s="338"/>
      <c r="CL21" s="340"/>
      <c r="CM21" s="333"/>
      <c r="CN21" s="401" t="s">
        <v>48</v>
      </c>
      <c r="CO21" s="439"/>
      <c r="CP21" s="439"/>
      <c r="CQ21" s="439"/>
      <c r="CR21" s="439"/>
      <c r="CS21" s="439"/>
      <c r="CT21" s="439"/>
      <c r="CU21" s="439"/>
      <c r="CV21" s="439"/>
      <c r="CW21" s="439"/>
      <c r="CX21" s="439"/>
      <c r="CY21" s="439"/>
      <c r="CZ21" s="439"/>
      <c r="DA21" s="439"/>
      <c r="DB21" s="439"/>
      <c r="DC21" s="439"/>
      <c r="DD21" s="439"/>
      <c r="DE21" s="439"/>
      <c r="DF21" s="439"/>
      <c r="DG21" s="439"/>
      <c r="DH21" s="439"/>
      <c r="DI21" s="439"/>
      <c r="DJ21" s="239"/>
      <c r="DK21" s="239"/>
      <c r="DL21" s="239"/>
      <c r="DM21" s="239"/>
      <c r="DN21" s="239"/>
      <c r="EX21" s="370"/>
    </row>
    <row r="22" spans="1:154" s="356" customFormat="1" ht="48" customHeight="1">
      <c r="A22" s="339"/>
      <c r="B22" s="340">
        <v>1.6</v>
      </c>
      <c r="C22" s="334" t="s">
        <v>441</v>
      </c>
      <c r="D22" s="353" t="s">
        <v>25</v>
      </c>
      <c r="E22" s="354">
        <f>ROUND(IFERROR('Data CU Eksport&amp;Domestic'!BB12,"NA"),1)</f>
        <v>82.3</v>
      </c>
      <c r="F22" s="354">
        <f>ROUND(IFERROR('Data CU Eksport&amp;Domestic'!BC12,"NA"),1)</f>
        <v>82.6</v>
      </c>
      <c r="G22" s="354">
        <f>ROUND(IFERROR('Data CU Eksport&amp;Domestic'!BD12,"NA"),1)</f>
        <v>82.3</v>
      </c>
      <c r="H22" s="354">
        <f>ROUND(IFERROR('Data CU Eksport&amp;Domestic'!BE12,"NA"),1)</f>
        <v>81.5</v>
      </c>
      <c r="I22" s="354">
        <f>ROUND(IFERROR('Data CU Eksport&amp;Domestic'!BF12,"NA"),1)</f>
        <v>78</v>
      </c>
      <c r="J22" s="354">
        <f>ROUND(IFERROR('Data CU Eksport&amp;Domestic'!BG12,"NA"),1)</f>
        <v>78.900000000000006</v>
      </c>
      <c r="K22" s="354">
        <f>ROUND(IFERROR('Data CU Eksport&amp;Domestic'!BH12,"NA"),1)</f>
        <v>84.4</v>
      </c>
      <c r="L22" s="354">
        <f>ROUND(IFERROR('Data CU Eksport&amp;Domestic'!BI12,"NA"),1)</f>
        <v>83.9</v>
      </c>
      <c r="M22" s="354">
        <f>ROUND(IFERROR('Data CU Eksport&amp;Domestic'!BJ12,"NA"),1)</f>
        <v>80.7</v>
      </c>
      <c r="N22" s="354">
        <f>ROUND(IFERROR('Data CU Eksport&amp;Domestic'!BK12,"NA"),1)</f>
        <v>84.6</v>
      </c>
      <c r="O22" s="354">
        <f>ROUND(IFERROR('Data CU Eksport&amp;Domestic'!BL12,"NA"),1)</f>
        <v>80.599999999999994</v>
      </c>
      <c r="P22" s="354">
        <f>ROUND(IFERROR('Data CU Eksport&amp;Domestic'!BM12,"NA"),1)</f>
        <v>81.8</v>
      </c>
      <c r="Q22" s="354">
        <f>ROUND(IFERROR('Data CU Eksport&amp;Domestic'!BN12,"NA"),1)</f>
        <v>81.3</v>
      </c>
      <c r="R22" s="354">
        <f>ROUND(IFERROR('Data CU Eksport&amp;Domestic'!BO12,"NA"),1)</f>
        <v>81.099999999999994</v>
      </c>
      <c r="S22" s="354">
        <f>ROUND(IFERROR('Data CU Eksport&amp;Domestic'!BP12,"NA"),1)</f>
        <v>83.7</v>
      </c>
      <c r="T22" s="354">
        <f>ROUND(IFERROR('Data CU Eksport&amp;Domestic'!BQ12,"NA"),1)</f>
        <v>82.4</v>
      </c>
      <c r="U22" s="354">
        <f>ROUND(IFERROR('Data CU Eksport&amp;Domestic'!BR12,"NA"),1)</f>
        <v>82.4</v>
      </c>
      <c r="V22" s="354">
        <f>ROUND(IFERROR('Data CU Eksport&amp;Domestic'!BS12,"NA"),1)</f>
        <v>84.4</v>
      </c>
      <c r="W22" s="354">
        <f>ROUND(IFERROR('Data CU Eksport&amp;Domestic'!BT12,"NA"),1)</f>
        <v>85.8</v>
      </c>
      <c r="X22" s="354">
        <f>ROUND(IFERROR('Data CU Eksport&amp;Domestic'!BU12,"NA"),1)</f>
        <v>83.8</v>
      </c>
      <c r="Y22" s="354">
        <f>ROUND(IFERROR('Data CU Eksport&amp;Domestic'!BV12,"NA"),1)</f>
        <v>84.4</v>
      </c>
      <c r="Z22" s="354">
        <f>ROUND(IFERROR('Data CU Eksport&amp;Domestic'!BW12,"NA"),1)</f>
        <v>85</v>
      </c>
      <c r="AA22" s="354">
        <f>ROUND(IFERROR('Data CU Eksport&amp;Domestic'!BX12,"NA"),1)</f>
        <v>84.1</v>
      </c>
      <c r="AB22" s="354">
        <f>ROUND(IFERROR('Data CU Eksport&amp;Domestic'!BY12,"NA"),1)</f>
        <v>83.3</v>
      </c>
      <c r="AC22" s="339"/>
      <c r="AD22" s="340">
        <v>1.6</v>
      </c>
      <c r="AE22" s="334" t="s">
        <v>441</v>
      </c>
      <c r="AF22" s="353" t="s">
        <v>25</v>
      </c>
      <c r="AG22" s="354">
        <f>ROUND(IFERROR('Data CU Eksport&amp;Domestic'!BZ12,"NA"),1)</f>
        <v>79.400000000000006</v>
      </c>
      <c r="AH22" s="354">
        <f>ROUND(IFERROR('Data CU Eksport&amp;Domestic'!CA12,"NA"),1)</f>
        <v>77.2</v>
      </c>
      <c r="AI22" s="354">
        <f>ROUND(IFERROR('Data CU Eksport&amp;Domestic'!CB12,"NA"),1)</f>
        <v>77.900000000000006</v>
      </c>
      <c r="AJ22" s="354">
        <f>ROUND(IFERROR('Data CU Eksport&amp;Domestic'!CC12,"NA"),1)</f>
        <v>75.7</v>
      </c>
      <c r="AK22" s="354">
        <f>ROUND(IFERROR('Data CU Eksport&amp;Domestic'!CD12,"NA"),1)</f>
        <v>75.5</v>
      </c>
      <c r="AL22" s="354">
        <f>ROUND(IFERROR('Data CU Eksport&amp;Domestic'!CE12,"NA"),1)</f>
        <v>81.099999999999994</v>
      </c>
      <c r="AM22" s="354">
        <f>ROUND(IFERROR('Data CU Eksport&amp;Domestic'!CF12,"NA"),1)</f>
        <v>78.900000000000006</v>
      </c>
      <c r="AN22" s="354">
        <f>ROUND(IFERROR('Data CU Eksport&amp;Domestic'!CG12,"NA"),1)</f>
        <v>78.5</v>
      </c>
      <c r="AO22" s="354">
        <f>ROUND(IFERROR('Data CU Eksport&amp;Domestic'!CH12,"NA"),1)</f>
        <v>80.900000000000006</v>
      </c>
      <c r="AP22" s="354">
        <f>ROUND(IFERROR('Data CU Eksport&amp;Domestic'!CI12,"NA"),1)</f>
        <v>81.5</v>
      </c>
      <c r="AQ22" s="354">
        <f>ROUND(IFERROR('Data CU Eksport&amp;Domestic'!CJ12,"NA"),1)</f>
        <v>77.900000000000006</v>
      </c>
      <c r="AR22" s="354">
        <f>ROUND(IFERROR('Data CU Eksport&amp;Domestic'!CK12,"NA"),1)</f>
        <v>79.099999999999994</v>
      </c>
      <c r="AS22" s="354">
        <f>ROUND(IFERROR('Data CU Eksport&amp;Domestic'!CL12,"NA"),1)</f>
        <v>84.2</v>
      </c>
      <c r="AT22" s="354">
        <f>ROUND(IFERROR('Data CU Eksport&amp;Domestic'!CM12,"NA"),1)</f>
        <v>84.4</v>
      </c>
      <c r="AU22" s="354">
        <f>ROUND(IFERROR('Data CU Eksport&amp;Domestic'!CN12,"NA"),1)</f>
        <v>83.4</v>
      </c>
      <c r="AV22" s="354">
        <f>ROUND(IFERROR('Data CU Eksport&amp;Domestic'!CO12,"NA"),1)</f>
        <v>80.2</v>
      </c>
      <c r="AW22" s="354">
        <f>ROUND(IFERROR('Data CU Eksport&amp;Domestic'!CP12,"NA"),1)</f>
        <v>83.3</v>
      </c>
      <c r="AX22" s="354">
        <f>ROUND(IFERROR('Data CU Eksport&amp;Domestic'!CQ12,"NA"),1)</f>
        <v>79.400000000000006</v>
      </c>
      <c r="AY22" s="354">
        <f>ROUND(IFERROR('Data CU Eksport&amp;Domestic'!CR12,"NA"),1)</f>
        <v>83.4</v>
      </c>
      <c r="AZ22" s="354">
        <f>ROUND(IFERROR('Data CU Eksport&amp;Domestic'!CS12,"NA"),1)</f>
        <v>81.7</v>
      </c>
      <c r="BA22" s="354">
        <f>ROUND(IFERROR('Data CU Eksport&amp;Domestic'!CT12,"NA"),1)</f>
        <v>81.599999999999994</v>
      </c>
      <c r="BB22" s="354">
        <f>ROUND(IFERROR('Data CU Eksport&amp;Domestic'!CU12,"NA"),1)</f>
        <v>82.2</v>
      </c>
      <c r="BC22" s="354">
        <f>ROUND(IFERROR('Data CU Eksport&amp;Domestic'!CV12,"NA"),1)</f>
        <v>82.2</v>
      </c>
      <c r="BD22" s="354">
        <f>ROUND(IFERROR('Data CU Eksport&amp;Domestic'!CW12,"NA"),1)</f>
        <v>81.599999999999994</v>
      </c>
      <c r="BE22" s="354">
        <f>ROUND(IFERROR('Data CU Eksport&amp;Domestic'!CX12,"NA"),1)</f>
        <v>79.3</v>
      </c>
      <c r="BF22" s="354">
        <f>ROUND(IFERROR('Data CU Eksport&amp;Domestic'!CY12,"NA"),1)</f>
        <v>82</v>
      </c>
      <c r="BG22" s="339"/>
      <c r="BH22" s="340">
        <v>1.6</v>
      </c>
      <c r="BI22" s="334" t="s">
        <v>441</v>
      </c>
      <c r="BJ22" s="353" t="s">
        <v>25</v>
      </c>
      <c r="BK22" s="354">
        <f>ROUND(IFERROR('Data CU Eksport&amp;Domestic'!CZ12,"NA"),1)</f>
        <v>77.900000000000006</v>
      </c>
      <c r="BL22" s="354">
        <f>ROUND(IFERROR('Data CU Eksport&amp;Domestic'!DA12,"NA"),1)</f>
        <v>80.7</v>
      </c>
      <c r="BM22" s="354">
        <f>ROUND(IFERROR('Data CU Eksport&amp;Domestic'!DB12,"NA"),1)</f>
        <v>83.8</v>
      </c>
      <c r="BN22" s="354">
        <f>ROUND(IFERROR('Data CU Eksport&amp;Domestic'!DC12,"NA"),1)</f>
        <v>82</v>
      </c>
      <c r="BO22" s="354">
        <f>ROUND(IFERROR('Data CU Eksport&amp;Domestic'!DD12,"NA"),1)</f>
        <v>81.099999999999994</v>
      </c>
      <c r="BP22" s="354">
        <f>ROUND(IFERROR('Data CU Eksport&amp;Domestic'!DE12,"NA"),1)</f>
        <v>79</v>
      </c>
      <c r="BQ22" s="354">
        <f>ROUND(IFERROR('Data CU Eksport&amp;Domestic'!DF12,"NA"),1)</f>
        <v>81.7</v>
      </c>
      <c r="BR22" s="354">
        <f>ROUND(IFERROR('Data CU Eksport&amp;Domestic'!DG12,"NA"),1)</f>
        <v>81.400000000000006</v>
      </c>
      <c r="BS22" s="354">
        <f>ROUND(IFERROR('Data CU Eksport&amp;Domestic'!DH12,"NA"),1)</f>
        <v>82.6</v>
      </c>
      <c r="BT22" s="354">
        <f>ROUND(IFERROR('Data CU Eksport&amp;Domestic'!DI12,"NA"),1)</f>
        <v>81.400000000000006</v>
      </c>
      <c r="BU22" s="354">
        <f>ROUND(IFERROR('Data CU Eksport&amp;Domestic'!DJ12,"NA"),1)</f>
        <v>78.099999999999994</v>
      </c>
      <c r="BV22" s="354">
        <f>ROUND(IFERROR('Data CU Eksport&amp;Domestic'!DK12,"NA"),1)</f>
        <v>79.3</v>
      </c>
      <c r="BW22" s="354">
        <f>ROUND(IFERROR('Data CU Eksport&amp;Domestic'!DL12,"NA"),1)</f>
        <v>70.8</v>
      </c>
      <c r="BX22" s="354">
        <f>ROUND(IFERROR('Data CU Eksport&amp;Domestic'!DM12,"NA"),1)</f>
        <v>62.8</v>
      </c>
      <c r="BY22" s="354">
        <f>ROUND(IFERROR('Data CU Eksport&amp;Domestic'!DN12,"NA"),1)</f>
        <v>76.5</v>
      </c>
      <c r="BZ22" s="354">
        <f>ROUND(IFERROR('Data CU Eksport&amp;Domestic'!DO12,"NA"),1)</f>
        <v>75.599999999999994</v>
      </c>
      <c r="CA22" s="354">
        <f>ROUND(IFERROR('Data CU Eksport&amp;Domestic'!DP12,"NA"),1)</f>
        <v>77.900000000000006</v>
      </c>
      <c r="CB22" s="354">
        <f>ROUND(IFERROR('Data CU Eksport&amp;Domestic'!DQ12,"NA"),1)</f>
        <v>76.2</v>
      </c>
      <c r="CC22" s="354">
        <f>ROUND(IFERROR('Data CU Eksport&amp;Domestic'!DR12,"NA"),1)</f>
        <v>79.8</v>
      </c>
      <c r="CD22" s="354">
        <f>ROUND(IFERROR('Data CU Eksport&amp;Domestic'!DS12,"NA"),1)</f>
        <v>80.8</v>
      </c>
      <c r="CE22" s="354">
        <f>ROUND(IFERROR('Data CU Eksport&amp;Domestic'!DT12,"NA"),1)</f>
        <v>80.3</v>
      </c>
      <c r="CF22" s="354">
        <f>ROUND(IFERROR('Data CU Eksport&amp;Domestic'!DU12,"NA"),1)</f>
        <v>77.400000000000006</v>
      </c>
      <c r="CG22" s="354">
        <f>ROUND(IFERROR('Data CU Eksport&amp;Domestic'!DV12,"NA"),1)</f>
        <v>82.9</v>
      </c>
      <c r="CH22" s="354">
        <f>ROUND(IFERROR('Data CU Eksport&amp;Domestic'!DW12,"NA"),1)</f>
        <v>82.5</v>
      </c>
      <c r="CI22" s="354">
        <f>ROUND(IFERROR('Data CU Eksport&amp;Domestic'!DX12,"NA"),1)</f>
        <v>80</v>
      </c>
      <c r="CJ22" s="354">
        <f>ROUND(IFERROR('Data CU Eksport&amp;Domestic'!DY12,"NA"),1)</f>
        <v>78.2</v>
      </c>
      <c r="CK22" s="339"/>
      <c r="CL22" s="340">
        <v>1.6</v>
      </c>
      <c r="CM22" s="334" t="s">
        <v>441</v>
      </c>
      <c r="CN22" s="353" t="s">
        <v>25</v>
      </c>
      <c r="CO22" s="354">
        <f>ROUND(IFERROR('Data CU Eksport&amp;Domestic'!DZ12,"NA"),1)</f>
        <v>82.2</v>
      </c>
      <c r="CP22" s="354">
        <f>ROUND(IFERROR('Data CU Eksport&amp;Domestic'!EA12,"NA"),1)</f>
        <v>76.099999999999994</v>
      </c>
      <c r="CQ22" s="354">
        <f>ROUND(IFERROR('Data CU Eksport&amp;Domestic'!EB12,"NA"),1)</f>
        <v>76.599999999999994</v>
      </c>
      <c r="CR22" s="354">
        <f>ROUND(IFERROR('Data CU Eksport&amp;Domestic'!EC12,"NA"),1)</f>
        <v>75.900000000000006</v>
      </c>
      <c r="CS22" s="354">
        <f>ROUND(IFERROR('Data CU Eksport&amp;Domestic'!ED12,"NA"),1)</f>
        <v>82.3</v>
      </c>
      <c r="CT22" s="354">
        <f>ROUND(IFERROR('Data CU Eksport&amp;Domestic'!EE12,"NA"),1)</f>
        <v>81.599999999999994</v>
      </c>
      <c r="CU22" s="354">
        <f>ROUND(IFERROR('Data CU Eksport&amp;Domestic'!EF12,"NA"),1)</f>
        <v>83.4</v>
      </c>
      <c r="CV22" s="354">
        <f>ROUND(IFERROR('Data CU Eksport&amp;Domestic'!EG12,"NA"),1)</f>
        <v>80.8</v>
      </c>
      <c r="CW22" s="354">
        <f>ROUND(IFERROR('Data CU Eksport&amp;Domestic'!EH12,"NA"),1)</f>
        <v>81.099999999999994</v>
      </c>
      <c r="CX22" s="354">
        <f>ROUND(IFERROR('Data CU Eksport&amp;Domestic'!EI12,"NA"),1)</f>
        <v>77.7</v>
      </c>
      <c r="CY22" s="354">
        <f>ROUND(IFERROR('Data CU Eksport&amp;Domestic'!EJ12,"NA"),1)</f>
        <v>84.3</v>
      </c>
      <c r="CZ22" s="354">
        <f>ROUND(IFERROR('Data CU Eksport&amp;Domestic'!EK12,"NA"),1)</f>
        <v>82.1</v>
      </c>
      <c r="DA22" s="354">
        <f>ROUND(IFERROR('Data CU Eksport&amp;Domestic'!EL12,"NA"),1)</f>
        <v>79.7</v>
      </c>
      <c r="DB22" s="354">
        <f>ROUND(IFERROR('Data CU Eksport&amp;Domestic'!EM12,"NA"),1)</f>
        <v>78.5</v>
      </c>
      <c r="DC22" s="354">
        <f>ROUND(IFERROR('Data CU Eksport&amp;Domestic'!EN12,"NA"),1)</f>
        <v>80.8</v>
      </c>
      <c r="DD22" s="354">
        <f>ROUND(IFERROR('Data CU Eksport&amp;Domestic'!EO12,"NA"),1)</f>
        <v>82.5</v>
      </c>
      <c r="DE22" s="354">
        <f>ROUND(IFERROR('Data CU Eksport&amp;Domestic'!EP12,"NA"),1)</f>
        <v>76.400000000000006</v>
      </c>
      <c r="DF22" s="354">
        <f>ROUND(IFERROR('Data CU Eksport&amp;Domestic'!EQ12,"NA"),1)</f>
        <v>81.2</v>
      </c>
      <c r="DG22" s="354">
        <f>ROUND(IFERROR('Data CU Eksport&amp;Domestic'!ER12,"NA"),1)</f>
        <v>80</v>
      </c>
      <c r="DH22" s="354">
        <f>ROUND(IFERROR('Data CU Eksport&amp;Domestic'!ES12,"NA"),1)</f>
        <v>77.400000000000006</v>
      </c>
      <c r="DI22" s="354">
        <f>ROUND(IFERROR('Data CU Eksport&amp;Domestic'!ET12,"NA"),1)</f>
        <v>79.7</v>
      </c>
      <c r="DJ22" s="354">
        <f>ROUND(IFERROR('Data CU Eksport&amp;Domestic'!EU12,"NA"),1)</f>
        <v>80.400000000000006</v>
      </c>
      <c r="DK22" s="354">
        <f>ROUND(IFERROR('Data CU Eksport&amp;Domestic'!EV12,"NA"),1)</f>
        <v>79.900000000000006</v>
      </c>
      <c r="DL22" s="354">
        <f>ROUND(IFERROR('Data CU Eksport&amp;Domestic'!EW12,"NA"),1)</f>
        <v>79.400000000000006</v>
      </c>
      <c r="DM22" s="354">
        <f>ROUND(IFERROR('Data CU Eksport&amp;Domestic'!EX12,"NA"),1)</f>
        <v>82.1</v>
      </c>
      <c r="DN22" s="354">
        <f>ROUND(IFERROR('Data CU Eksport&amp;Domestic'!EY12,"NA"),1)</f>
        <v>83.4</v>
      </c>
    </row>
    <row r="23" spans="1:154" s="362" customFormat="1" ht="60" customHeight="1">
      <c r="A23" s="339"/>
      <c r="B23" s="340"/>
      <c r="C23" s="334"/>
      <c r="D23" s="401" t="s">
        <v>442</v>
      </c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339"/>
      <c r="AD23" s="340"/>
      <c r="AE23" s="334"/>
      <c r="AF23" s="401" t="s">
        <v>442</v>
      </c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  <c r="AR23" s="428"/>
      <c r="AS23" s="428"/>
      <c r="AT23" s="428"/>
      <c r="AU23" s="428"/>
      <c r="AV23" s="428"/>
      <c r="AW23" s="428"/>
      <c r="AX23" s="428"/>
      <c r="AY23" s="428"/>
      <c r="AZ23" s="428"/>
      <c r="BA23" s="428"/>
      <c r="BB23" s="428"/>
      <c r="BC23" s="428"/>
      <c r="BD23" s="428"/>
      <c r="BE23" s="428"/>
      <c r="BF23" s="428"/>
      <c r="BG23" s="339"/>
      <c r="BH23" s="340"/>
      <c r="BI23" s="334"/>
      <c r="BJ23" s="401" t="s">
        <v>442</v>
      </c>
      <c r="BK23" s="428"/>
      <c r="BL23" s="428"/>
      <c r="BM23" s="428"/>
      <c r="BN23" s="428"/>
      <c r="BO23" s="428"/>
      <c r="BP23" s="428"/>
      <c r="BQ23" s="428"/>
      <c r="BR23" s="428"/>
      <c r="BS23" s="428"/>
      <c r="BT23" s="428"/>
      <c r="BU23" s="428"/>
      <c r="BV23" s="428"/>
      <c r="BW23" s="428"/>
      <c r="BX23" s="428"/>
      <c r="BY23" s="428"/>
      <c r="BZ23" s="428"/>
      <c r="CA23" s="428"/>
      <c r="CB23" s="428"/>
      <c r="CC23" s="428"/>
      <c r="CD23" s="428"/>
      <c r="CE23" s="428"/>
      <c r="CF23" s="428"/>
      <c r="CG23" s="428"/>
      <c r="CH23" s="428"/>
      <c r="CI23" s="428"/>
      <c r="CJ23" s="428"/>
      <c r="CK23" s="339"/>
      <c r="CL23" s="340"/>
      <c r="CM23" s="334"/>
      <c r="CN23" s="401" t="s">
        <v>442</v>
      </c>
      <c r="CO23" s="428"/>
      <c r="CP23" s="428"/>
      <c r="CQ23" s="428"/>
      <c r="CR23" s="428"/>
      <c r="CS23" s="428"/>
      <c r="CT23" s="428"/>
      <c r="CU23" s="428"/>
      <c r="CV23" s="428"/>
      <c r="CW23" s="428"/>
      <c r="CX23" s="428"/>
      <c r="CY23" s="428"/>
      <c r="CZ23" s="428"/>
      <c r="DA23" s="428"/>
      <c r="DB23" s="428"/>
      <c r="DC23" s="428"/>
      <c r="DD23" s="428"/>
      <c r="DE23" s="428"/>
      <c r="DF23" s="243"/>
      <c r="DG23" s="243"/>
      <c r="DH23" s="243"/>
      <c r="DI23" s="243"/>
      <c r="DJ23" s="243"/>
      <c r="DK23" s="243"/>
      <c r="DL23" s="243"/>
      <c r="DM23" s="243"/>
      <c r="DN23" s="243"/>
    </row>
    <row r="24" spans="1:154" s="356" customFormat="1" ht="48" customHeight="1">
      <c r="A24" s="338"/>
      <c r="B24" s="340">
        <v>1.7</v>
      </c>
      <c r="C24" s="333" t="s">
        <v>290</v>
      </c>
      <c r="D24" s="353" t="s">
        <v>67</v>
      </c>
      <c r="E24" s="354">
        <f>ROUND(IFERROR('Data CU Eksport&amp;Domestic'!BB13,"NA"),1)</f>
        <v>80.2</v>
      </c>
      <c r="F24" s="354">
        <f>ROUND(IFERROR('Data CU Eksport&amp;Domestic'!BC13,"NA"),1)</f>
        <v>77.7</v>
      </c>
      <c r="G24" s="354">
        <f>ROUND(IFERROR('Data CU Eksport&amp;Domestic'!BD13,"NA"),1)</f>
        <v>81.2</v>
      </c>
      <c r="H24" s="354">
        <f>ROUND(IFERROR('Data CU Eksport&amp;Domestic'!BE13,"NA"),1)</f>
        <v>81.099999999999994</v>
      </c>
      <c r="I24" s="354">
        <f>ROUND(IFERROR('Data CU Eksport&amp;Domestic'!BF13,"NA"),1)</f>
        <v>81.099999999999994</v>
      </c>
      <c r="J24" s="354">
        <f>ROUND(IFERROR('Data CU Eksport&amp;Domestic'!BG13,"NA"),1)</f>
        <v>80.3</v>
      </c>
      <c r="K24" s="354">
        <f>ROUND(IFERROR('Data CU Eksport&amp;Domestic'!BH13,"NA"),1)</f>
        <v>79.099999999999994</v>
      </c>
      <c r="L24" s="354">
        <f>ROUND(IFERROR('Data CU Eksport&amp;Domestic'!BI13,"NA"),1)</f>
        <v>82.4</v>
      </c>
      <c r="M24" s="354">
        <f>ROUND(IFERROR('Data CU Eksport&amp;Domestic'!BJ13,"NA"),1)</f>
        <v>82.4</v>
      </c>
      <c r="N24" s="354">
        <f>ROUND(IFERROR('Data CU Eksport&amp;Domestic'!BK13,"NA"),1)</f>
        <v>82.4</v>
      </c>
      <c r="O24" s="354">
        <f>ROUND(IFERROR('Data CU Eksport&amp;Domestic'!BL13,"NA"),1)</f>
        <v>81.400000000000006</v>
      </c>
      <c r="P24" s="354">
        <f>ROUND(IFERROR('Data CU Eksport&amp;Domestic'!BM13,"NA"),1)</f>
        <v>82.3</v>
      </c>
      <c r="Q24" s="354">
        <f>ROUND(IFERROR('Data CU Eksport&amp;Domestic'!BN13,"NA"),1)</f>
        <v>82.1</v>
      </c>
      <c r="R24" s="354">
        <f>ROUND(IFERROR('Data CU Eksport&amp;Domestic'!BO13,"NA"),1)</f>
        <v>81.7</v>
      </c>
      <c r="S24" s="354">
        <f>ROUND(IFERROR('Data CU Eksport&amp;Domestic'!BP13,"NA"),1)</f>
        <v>83.8</v>
      </c>
      <c r="T24" s="354">
        <f>ROUND(IFERROR('Data CU Eksport&amp;Domestic'!BQ13,"NA"),1)</f>
        <v>83</v>
      </c>
      <c r="U24" s="354">
        <f>ROUND(IFERROR('Data CU Eksport&amp;Domestic'!BR13,"NA"),1)</f>
        <v>81.099999999999994</v>
      </c>
      <c r="V24" s="354">
        <f>ROUND(IFERROR('Data CU Eksport&amp;Domestic'!BS13,"NA"),1)</f>
        <v>81.900000000000006</v>
      </c>
      <c r="W24" s="354">
        <f>ROUND(IFERROR('Data CU Eksport&amp;Domestic'!BT13,"NA"),1)</f>
        <v>81.7</v>
      </c>
      <c r="X24" s="354">
        <f>ROUND(IFERROR('Data CU Eksport&amp;Domestic'!BU13,"NA"),1)</f>
        <v>82.7</v>
      </c>
      <c r="Y24" s="354">
        <f>ROUND(IFERROR('Data CU Eksport&amp;Domestic'!BV13,"NA"),1)</f>
        <v>82.5</v>
      </c>
      <c r="Z24" s="354">
        <f>ROUND(IFERROR('Data CU Eksport&amp;Domestic'!BW13,"NA"),1)</f>
        <v>82.5</v>
      </c>
      <c r="AA24" s="354">
        <f>ROUND(IFERROR('Data CU Eksport&amp;Domestic'!BX13,"NA"),1)</f>
        <v>82.7</v>
      </c>
      <c r="AB24" s="354">
        <f>ROUND(IFERROR('Data CU Eksport&amp;Domestic'!BY13,"NA"),1)</f>
        <v>82.4</v>
      </c>
      <c r="AC24" s="338"/>
      <c r="AD24" s="340">
        <v>1.7</v>
      </c>
      <c r="AE24" s="333" t="s">
        <v>290</v>
      </c>
      <c r="AF24" s="353" t="s">
        <v>67</v>
      </c>
      <c r="AG24" s="354">
        <f>ROUND(IFERROR('Data CU Eksport&amp;Domestic'!BZ13,"NA"),1)</f>
        <v>82.1</v>
      </c>
      <c r="AH24" s="354">
        <f>ROUND(IFERROR('Data CU Eksport&amp;Domestic'!CA13,"NA"),1)</f>
        <v>82.1</v>
      </c>
      <c r="AI24" s="354">
        <f>ROUND(IFERROR('Data CU Eksport&amp;Domestic'!CB13,"NA"),1)</f>
        <v>82.9</v>
      </c>
      <c r="AJ24" s="354">
        <f>ROUND(IFERROR('Data CU Eksport&amp;Domestic'!CC13,"NA"),1)</f>
        <v>82.3</v>
      </c>
      <c r="AK24" s="354">
        <f>ROUND(IFERROR('Data CU Eksport&amp;Domestic'!CD13,"NA"),1)</f>
        <v>80.900000000000006</v>
      </c>
      <c r="AL24" s="354">
        <f>ROUND(IFERROR('Data CU Eksport&amp;Domestic'!CE13,"NA"),1)</f>
        <v>81.5</v>
      </c>
      <c r="AM24" s="354">
        <f>ROUND(IFERROR('Data CU Eksport&amp;Domestic'!CF13,"NA"),1)</f>
        <v>82.6</v>
      </c>
      <c r="AN24" s="354">
        <f>ROUND(IFERROR('Data CU Eksport&amp;Domestic'!CG13,"NA"),1)</f>
        <v>82.4</v>
      </c>
      <c r="AO24" s="354">
        <f>ROUND(IFERROR('Data CU Eksport&amp;Domestic'!CH13,"NA"),1)</f>
        <v>81.900000000000006</v>
      </c>
      <c r="AP24" s="354">
        <f>ROUND(IFERROR('Data CU Eksport&amp;Domestic'!CI13,"NA"),1)</f>
        <v>83.5</v>
      </c>
      <c r="AQ24" s="354">
        <f>ROUND(IFERROR('Data CU Eksport&amp;Domestic'!CJ13,"NA"),1)</f>
        <v>82.9</v>
      </c>
      <c r="AR24" s="354">
        <f>ROUND(IFERROR('Data CU Eksport&amp;Domestic'!CK13,"NA"),1)</f>
        <v>82.8</v>
      </c>
      <c r="AS24" s="354">
        <f>ROUND(IFERROR('Data CU Eksport&amp;Domestic'!CL13,"NA"),1)</f>
        <v>82.3</v>
      </c>
      <c r="AT24" s="354">
        <f>ROUND(IFERROR('Data CU Eksport&amp;Domestic'!CM13,"NA"),1)</f>
        <v>79.8</v>
      </c>
      <c r="AU24" s="354">
        <f>ROUND(IFERROR('Data CU Eksport&amp;Domestic'!CN13,"NA"),1)</f>
        <v>81.7</v>
      </c>
      <c r="AV24" s="354">
        <f>ROUND(IFERROR('Data CU Eksport&amp;Domestic'!CO13,"NA"),1)</f>
        <v>79.900000000000006</v>
      </c>
      <c r="AW24" s="354">
        <f>ROUND(IFERROR('Data CU Eksport&amp;Domestic'!CP13,"NA"),1)</f>
        <v>79.599999999999994</v>
      </c>
      <c r="AX24" s="354">
        <f>ROUND(IFERROR('Data CU Eksport&amp;Domestic'!CQ13,"NA"),1)</f>
        <v>78.599999999999994</v>
      </c>
      <c r="AY24" s="354">
        <f>ROUND(IFERROR('Data CU Eksport&amp;Domestic'!CR13,"NA"),1)</f>
        <v>80.2</v>
      </c>
      <c r="AZ24" s="354">
        <f>ROUND(IFERROR('Data CU Eksport&amp;Domestic'!CS13,"NA"),1)</f>
        <v>80</v>
      </c>
      <c r="BA24" s="354">
        <f>ROUND(IFERROR('Data CU Eksport&amp;Domestic'!CT13,"NA"),1)</f>
        <v>79.8</v>
      </c>
      <c r="BB24" s="354">
        <f>ROUND(IFERROR('Data CU Eksport&amp;Domestic'!CU13,"NA"),1)</f>
        <v>80.599999999999994</v>
      </c>
      <c r="BC24" s="354">
        <f>ROUND(IFERROR('Data CU Eksport&amp;Domestic'!CV13,"NA"),1)</f>
        <v>79.400000000000006</v>
      </c>
      <c r="BD24" s="354">
        <f>ROUND(IFERROR('Data CU Eksport&amp;Domestic'!CW13,"NA"),1)</f>
        <v>79.599999999999994</v>
      </c>
      <c r="BE24" s="354">
        <f>ROUND(IFERROR('Data CU Eksport&amp;Domestic'!CX13,"NA"),1)</f>
        <v>79.900000000000006</v>
      </c>
      <c r="BF24" s="354">
        <f>ROUND(IFERROR('Data CU Eksport&amp;Domestic'!CY13,"NA"),1)</f>
        <v>79.099999999999994</v>
      </c>
      <c r="BG24" s="338"/>
      <c r="BH24" s="340">
        <v>1.7</v>
      </c>
      <c r="BI24" s="333" t="s">
        <v>290</v>
      </c>
      <c r="BJ24" s="353" t="s">
        <v>67</v>
      </c>
      <c r="BK24" s="354">
        <f>ROUND(IFERROR('Data CU Eksport&amp;Domestic'!CZ13,"NA"),1)</f>
        <v>79.599999999999994</v>
      </c>
      <c r="BL24" s="354">
        <f>ROUND(IFERROR('Data CU Eksport&amp;Domestic'!DA13,"NA"),1)</f>
        <v>79</v>
      </c>
      <c r="BM24" s="354">
        <f>ROUND(IFERROR('Data CU Eksport&amp;Domestic'!DB13,"NA"),1)</f>
        <v>80.400000000000006</v>
      </c>
      <c r="BN24" s="354">
        <f>ROUND(IFERROR('Data CU Eksport&amp;Domestic'!DC13,"NA"),1)</f>
        <v>80.400000000000006</v>
      </c>
      <c r="BO24" s="354">
        <f>ROUND(IFERROR('Data CU Eksport&amp;Domestic'!DD13,"NA"),1)</f>
        <v>80.599999999999994</v>
      </c>
      <c r="BP24" s="354">
        <f>ROUND(IFERROR('Data CU Eksport&amp;Domestic'!DE13,"NA"),1)</f>
        <v>81.2</v>
      </c>
      <c r="BQ24" s="354">
        <f>ROUND(IFERROR('Data CU Eksport&amp;Domestic'!DF13,"NA"),1)</f>
        <v>79.7</v>
      </c>
      <c r="BR24" s="354">
        <f>ROUND(IFERROR('Data CU Eksport&amp;Domestic'!DG13,"NA"),1)</f>
        <v>80.599999999999994</v>
      </c>
      <c r="BS24" s="354">
        <f>ROUND(IFERROR('Data CU Eksport&amp;Domestic'!DH13,"NA"),1)</f>
        <v>81.2</v>
      </c>
      <c r="BT24" s="354">
        <f>ROUND(IFERROR('Data CU Eksport&amp;Domestic'!DI13,"NA"),1)</f>
        <v>81.599999999999994</v>
      </c>
      <c r="BU24" s="354">
        <f>ROUND(IFERROR('Data CU Eksport&amp;Domestic'!DJ13,"NA"),1)</f>
        <v>82.7</v>
      </c>
      <c r="BV24" s="354">
        <f>ROUND(IFERROR('Data CU Eksport&amp;Domestic'!DK13,"NA"),1)</f>
        <v>82.4</v>
      </c>
      <c r="BW24" s="354">
        <f>ROUND(IFERROR('Data CU Eksport&amp;Domestic'!DL13,"NA"),1)</f>
        <v>77.7</v>
      </c>
      <c r="BX24" s="354">
        <f>ROUND(IFERROR('Data CU Eksport&amp;Domestic'!DM13,"NA"),1)</f>
        <v>80.099999999999994</v>
      </c>
      <c r="BY24" s="354">
        <f>ROUND(IFERROR('Data CU Eksport&amp;Domestic'!DN13,"NA"),1)</f>
        <v>78.099999999999994</v>
      </c>
      <c r="BZ24" s="354">
        <f>ROUND(IFERROR('Data CU Eksport&amp;Domestic'!DO13,"NA"),1)</f>
        <v>81.7</v>
      </c>
      <c r="CA24" s="354">
        <f>ROUND(IFERROR('Data CU Eksport&amp;Domestic'!DP13,"NA"),1)</f>
        <v>82.8</v>
      </c>
      <c r="CB24" s="354">
        <f>ROUND(IFERROR('Data CU Eksport&amp;Domestic'!DQ13,"NA"),1)</f>
        <v>82.9</v>
      </c>
      <c r="CC24" s="354">
        <f>ROUND(IFERROR('Data CU Eksport&amp;Domestic'!DR13,"NA"),1)</f>
        <v>83.1</v>
      </c>
      <c r="CD24" s="354">
        <f>ROUND(IFERROR('Data CU Eksport&amp;Domestic'!DS13,"NA"),1)</f>
        <v>83.5</v>
      </c>
      <c r="CE24" s="354">
        <f>ROUND(IFERROR('Data CU Eksport&amp;Domestic'!DT13,"NA"),1)</f>
        <v>83.7</v>
      </c>
      <c r="CF24" s="354">
        <f>ROUND(IFERROR('Data CU Eksport&amp;Domestic'!DU13,"NA"),1)</f>
        <v>84.4</v>
      </c>
      <c r="CG24" s="354">
        <f>ROUND(IFERROR('Data CU Eksport&amp;Domestic'!DV13,"NA"),1)</f>
        <v>81.7</v>
      </c>
      <c r="CH24" s="354">
        <f>ROUND(IFERROR('Data CU Eksport&amp;Domestic'!DW13,"NA"),1)</f>
        <v>79.2</v>
      </c>
      <c r="CI24" s="354">
        <f>ROUND(IFERROR('Data CU Eksport&amp;Domestic'!DX13,"NA"),1)</f>
        <v>82.9</v>
      </c>
      <c r="CJ24" s="354">
        <f>ROUND(IFERROR('Data CU Eksport&amp;Domestic'!DY13,"NA"),1)</f>
        <v>82.3</v>
      </c>
      <c r="CK24" s="338"/>
      <c r="CL24" s="340">
        <v>1.7</v>
      </c>
      <c r="CM24" s="333" t="s">
        <v>290</v>
      </c>
      <c r="CN24" s="353" t="s">
        <v>67</v>
      </c>
      <c r="CO24" s="354">
        <f>ROUND(IFERROR('Data CU Eksport&amp;Domestic'!DZ13,"NA"),1)</f>
        <v>81.599999999999994</v>
      </c>
      <c r="CP24" s="354">
        <f>ROUND(IFERROR('Data CU Eksport&amp;Domestic'!EA13,"NA"),1)</f>
        <v>77.599999999999994</v>
      </c>
      <c r="CQ24" s="354">
        <f>ROUND(IFERROR('Data CU Eksport&amp;Domestic'!EB13,"NA"),1)</f>
        <v>73.5</v>
      </c>
      <c r="CR24" s="354">
        <f>ROUND(IFERROR('Data CU Eksport&amp;Domestic'!EC13,"NA"),1)</f>
        <v>71.2</v>
      </c>
      <c r="CS24" s="354">
        <f>ROUND(IFERROR('Data CU Eksport&amp;Domestic'!ED13,"NA"),1)</f>
        <v>76</v>
      </c>
      <c r="CT24" s="354">
        <f>ROUND(IFERROR('Data CU Eksport&amp;Domestic'!EE13,"NA"),1)</f>
        <v>79.5</v>
      </c>
      <c r="CU24" s="354">
        <f>ROUND(IFERROR('Data CU Eksport&amp;Domestic'!EF13,"NA"),1)</f>
        <v>82.1</v>
      </c>
      <c r="CV24" s="354">
        <f>ROUND(IFERROR('Data CU Eksport&amp;Domestic'!EG13,"NA"),1)</f>
        <v>81.7</v>
      </c>
      <c r="CW24" s="354">
        <f>ROUND(IFERROR('Data CU Eksport&amp;Domestic'!EH13,"NA"),1)</f>
        <v>83.3</v>
      </c>
      <c r="CX24" s="354">
        <f>ROUND(IFERROR('Data CU Eksport&amp;Domestic'!EI13,"NA"),1)</f>
        <v>80.400000000000006</v>
      </c>
      <c r="CY24" s="354">
        <f>ROUND(IFERROR('Data CU Eksport&amp;Domestic'!EJ13,"NA"),1)</f>
        <v>82.6</v>
      </c>
      <c r="CZ24" s="354">
        <f>ROUND(IFERROR('Data CU Eksport&amp;Domestic'!EK13,"NA"),1)</f>
        <v>83</v>
      </c>
      <c r="DA24" s="354">
        <f>ROUND(IFERROR('Data CU Eksport&amp;Domestic'!EL13,"NA"),1)</f>
        <v>80.400000000000006</v>
      </c>
      <c r="DB24" s="354">
        <f>ROUND(IFERROR('Data CU Eksport&amp;Domestic'!EM13,"NA"),1)</f>
        <v>80.7</v>
      </c>
      <c r="DC24" s="354">
        <f>ROUND(IFERROR('Data CU Eksport&amp;Domestic'!EN13,"NA"),1)</f>
        <v>77.3</v>
      </c>
      <c r="DD24" s="354">
        <f>ROUND(IFERROR('Data CU Eksport&amp;Domestic'!EO13,"NA"),1)</f>
        <v>78.900000000000006</v>
      </c>
      <c r="DE24" s="354">
        <f>ROUND(IFERROR('Data CU Eksport&amp;Domestic'!EP13,"NA"),1)</f>
        <v>76.5</v>
      </c>
      <c r="DF24" s="354">
        <f>ROUND(IFERROR('Data CU Eksport&amp;Domestic'!EQ13,"NA"),1)</f>
        <v>78.3</v>
      </c>
      <c r="DG24" s="354">
        <f>ROUND(IFERROR('Data CU Eksport&amp;Domestic'!ER13,"NA"),1)</f>
        <v>76.400000000000006</v>
      </c>
      <c r="DH24" s="354">
        <f>ROUND(IFERROR('Data CU Eksport&amp;Domestic'!ES13,"NA"),1)</f>
        <v>74.7</v>
      </c>
      <c r="DI24" s="354">
        <f>ROUND(IFERROR('Data CU Eksport&amp;Domestic'!ET13,"NA"),1)</f>
        <v>77</v>
      </c>
      <c r="DJ24" s="354">
        <f>ROUND(IFERROR('Data CU Eksport&amp;Domestic'!EU13,"NA"),1)</f>
        <v>76.3</v>
      </c>
      <c r="DK24" s="354">
        <f>ROUND(IFERROR('Data CU Eksport&amp;Domestic'!EV13,"NA"),1)</f>
        <v>79.099999999999994</v>
      </c>
      <c r="DL24" s="354">
        <f>ROUND(IFERROR('Data CU Eksport&amp;Domestic'!EW13,"NA"),1)</f>
        <v>75.2</v>
      </c>
      <c r="DM24" s="354">
        <f>ROUND(IFERROR('Data CU Eksport&amp;Domestic'!EX13,"NA"),1)</f>
        <v>77.900000000000006</v>
      </c>
      <c r="DN24" s="354">
        <f>ROUND(IFERROR('Data CU Eksport&amp;Domestic'!EY13,"NA"),1)</f>
        <v>80.5</v>
      </c>
    </row>
    <row r="25" spans="1:154" s="362" customFormat="1" ht="60" customHeight="1">
      <c r="A25" s="338"/>
      <c r="B25" s="340"/>
      <c r="C25" s="333"/>
      <c r="D25" s="443" t="s">
        <v>104</v>
      </c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338"/>
      <c r="AD25" s="340"/>
      <c r="AE25" s="333"/>
      <c r="AF25" s="443" t="s">
        <v>104</v>
      </c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28"/>
      <c r="BA25" s="428"/>
      <c r="BB25" s="428"/>
      <c r="BC25" s="428"/>
      <c r="BD25" s="428"/>
      <c r="BE25" s="428"/>
      <c r="BF25" s="428"/>
      <c r="BG25" s="338"/>
      <c r="BH25" s="340"/>
      <c r="BI25" s="333"/>
      <c r="BJ25" s="443" t="s">
        <v>104</v>
      </c>
      <c r="BK25" s="428"/>
      <c r="BL25" s="428"/>
      <c r="BM25" s="428"/>
      <c r="BN25" s="428"/>
      <c r="BO25" s="428"/>
      <c r="BP25" s="428"/>
      <c r="BQ25" s="428"/>
      <c r="BR25" s="428"/>
      <c r="BS25" s="428"/>
      <c r="BT25" s="428"/>
      <c r="BU25" s="428"/>
      <c r="BV25" s="428"/>
      <c r="BW25" s="428"/>
      <c r="BX25" s="428"/>
      <c r="BY25" s="428"/>
      <c r="BZ25" s="428"/>
      <c r="CA25" s="428"/>
      <c r="CB25" s="428"/>
      <c r="CC25" s="428"/>
      <c r="CD25" s="428"/>
      <c r="CE25" s="428"/>
      <c r="CF25" s="428"/>
      <c r="CG25" s="428"/>
      <c r="CH25" s="428"/>
      <c r="CI25" s="428"/>
      <c r="CJ25" s="428"/>
      <c r="CK25" s="338"/>
      <c r="CL25" s="340"/>
      <c r="CM25" s="333"/>
      <c r="CN25" s="443" t="s">
        <v>104</v>
      </c>
      <c r="CO25" s="428"/>
      <c r="CP25" s="428"/>
      <c r="CQ25" s="428"/>
      <c r="CR25" s="428"/>
      <c r="CS25" s="428"/>
      <c r="CT25" s="428"/>
      <c r="CU25" s="428"/>
      <c r="CV25" s="428"/>
      <c r="CW25" s="428"/>
      <c r="CX25" s="428"/>
      <c r="CY25" s="428"/>
      <c r="CZ25" s="428"/>
      <c r="DA25" s="428"/>
      <c r="DB25" s="428"/>
      <c r="DC25" s="428"/>
      <c r="DD25" s="428"/>
      <c r="DE25" s="428"/>
      <c r="DF25" s="243"/>
      <c r="DG25" s="243"/>
      <c r="DH25" s="243"/>
      <c r="DI25" s="243"/>
      <c r="DJ25" s="243"/>
      <c r="DK25" s="243"/>
      <c r="DL25" s="243"/>
      <c r="DM25" s="243"/>
      <c r="DN25" s="243"/>
    </row>
    <row r="26" spans="1:154" s="352" customFormat="1" ht="48" customHeight="1">
      <c r="A26" s="338"/>
      <c r="B26" s="340">
        <v>1.8</v>
      </c>
      <c r="C26" s="333" t="s">
        <v>291</v>
      </c>
      <c r="D26" s="353" t="s">
        <v>443</v>
      </c>
      <c r="E26" s="354">
        <f>ROUND(IFERROR('Data CU Eksport&amp;Domestic'!BB14,"NA"),1)</f>
        <v>76.7</v>
      </c>
      <c r="F26" s="354">
        <f>ROUND(IFERROR('Data CU Eksport&amp;Domestic'!BC14,"NA"),1)</f>
        <v>74.900000000000006</v>
      </c>
      <c r="G26" s="354">
        <f>ROUND(IFERROR('Data CU Eksport&amp;Domestic'!BD14,"NA"),1)</f>
        <v>77.599999999999994</v>
      </c>
      <c r="H26" s="354">
        <f>ROUND(IFERROR('Data CU Eksport&amp;Domestic'!BE14,"NA"),1)</f>
        <v>77</v>
      </c>
      <c r="I26" s="354">
        <f>ROUND(IFERROR('Data CU Eksport&amp;Domestic'!BF14,"NA"),1)</f>
        <v>75.400000000000006</v>
      </c>
      <c r="J26" s="354">
        <f>ROUND(IFERROR('Data CU Eksport&amp;Domestic'!BG14,"NA"),1)</f>
        <v>75.099999999999994</v>
      </c>
      <c r="K26" s="354">
        <f>ROUND(IFERROR('Data CU Eksport&amp;Domestic'!BH14,"NA"),1)</f>
        <v>74.2</v>
      </c>
      <c r="L26" s="354">
        <f>ROUND(IFERROR('Data CU Eksport&amp;Domestic'!BI14,"NA"),1)</f>
        <v>76.3</v>
      </c>
      <c r="M26" s="354">
        <f>ROUND(IFERROR('Data CU Eksport&amp;Domestic'!BJ14,"NA"),1)</f>
        <v>76.400000000000006</v>
      </c>
      <c r="N26" s="354">
        <f>ROUND(IFERROR('Data CU Eksport&amp;Domestic'!BK14,"NA"),1)</f>
        <v>77.2</v>
      </c>
      <c r="O26" s="354">
        <f>ROUND(IFERROR('Data CU Eksport&amp;Domestic'!BL14,"NA"),1)</f>
        <v>77.099999999999994</v>
      </c>
      <c r="P26" s="354">
        <f>ROUND(IFERROR('Data CU Eksport&amp;Domestic'!BM14,"NA"),1)</f>
        <v>76.2</v>
      </c>
      <c r="Q26" s="354">
        <f>ROUND(IFERROR('Data CU Eksport&amp;Domestic'!BN14,"NA"),1)</f>
        <v>74.400000000000006</v>
      </c>
      <c r="R26" s="354">
        <f>ROUND(IFERROR('Data CU Eksport&amp;Domestic'!BO14,"NA"),1)</f>
        <v>73.099999999999994</v>
      </c>
      <c r="S26" s="354">
        <f>ROUND(IFERROR('Data CU Eksport&amp;Domestic'!BP14,"NA"),1)</f>
        <v>75.7</v>
      </c>
      <c r="T26" s="354">
        <f>ROUND(IFERROR('Data CU Eksport&amp;Domestic'!BQ14,"NA"),1)</f>
        <v>76.099999999999994</v>
      </c>
      <c r="U26" s="354">
        <f>ROUND(IFERROR('Data CU Eksport&amp;Domestic'!BR14,"NA"),1)</f>
        <v>75.599999999999994</v>
      </c>
      <c r="V26" s="354">
        <f>ROUND(IFERROR('Data CU Eksport&amp;Domestic'!BS14,"NA"),1)</f>
        <v>75.8</v>
      </c>
      <c r="W26" s="354">
        <f>ROUND(IFERROR('Data CU Eksport&amp;Domestic'!BT14,"NA"),1)</f>
        <v>74.400000000000006</v>
      </c>
      <c r="X26" s="354">
        <f>ROUND(IFERROR('Data CU Eksport&amp;Domestic'!BU14,"NA"),1)</f>
        <v>74.900000000000006</v>
      </c>
      <c r="Y26" s="354">
        <f>ROUND(IFERROR('Data CU Eksport&amp;Domestic'!BV14,"NA"),1)</f>
        <v>75</v>
      </c>
      <c r="Z26" s="354">
        <f>ROUND(IFERROR('Data CU Eksport&amp;Domestic'!BW14,"NA"),1)</f>
        <v>75.7</v>
      </c>
      <c r="AA26" s="354">
        <f>ROUND(IFERROR('Data CU Eksport&amp;Domestic'!BX14,"NA"),1)</f>
        <v>75.8</v>
      </c>
      <c r="AB26" s="354">
        <f>ROUND(IFERROR('Data CU Eksport&amp;Domestic'!BY14,"NA"),1)</f>
        <v>75.3</v>
      </c>
      <c r="AC26" s="338"/>
      <c r="AD26" s="340">
        <v>1.8</v>
      </c>
      <c r="AE26" s="333" t="s">
        <v>291</v>
      </c>
      <c r="AF26" s="353" t="s">
        <v>443</v>
      </c>
      <c r="AG26" s="354">
        <f>ROUND(IFERROR('Data CU Eksport&amp;Domestic'!BZ14,"NA"),1)</f>
        <v>75.7</v>
      </c>
      <c r="AH26" s="354">
        <f>ROUND(IFERROR('Data CU Eksport&amp;Domestic'!CA14,"NA"),1)</f>
        <v>75.900000000000006</v>
      </c>
      <c r="AI26" s="354">
        <f>ROUND(IFERROR('Data CU Eksport&amp;Domestic'!CB14,"NA"),1)</f>
        <v>77.5</v>
      </c>
      <c r="AJ26" s="354">
        <f>ROUND(IFERROR('Data CU Eksport&amp;Domestic'!CC14,"NA"),1)</f>
        <v>76.599999999999994</v>
      </c>
      <c r="AK26" s="354">
        <f>ROUND(IFERROR('Data CU Eksport&amp;Domestic'!CD14,"NA"),1)</f>
        <v>76.599999999999994</v>
      </c>
      <c r="AL26" s="354">
        <f>ROUND(IFERROR('Data CU Eksport&amp;Domestic'!CE14,"NA"),1)</f>
        <v>77.3</v>
      </c>
      <c r="AM26" s="354">
        <f>ROUND(IFERROR('Data CU Eksport&amp;Domestic'!CF14,"NA"),1)</f>
        <v>78.900000000000006</v>
      </c>
      <c r="AN26" s="354">
        <f>ROUND(IFERROR('Data CU Eksport&amp;Domestic'!CG14,"NA"),1)</f>
        <v>80.2</v>
      </c>
      <c r="AO26" s="354">
        <f>ROUND(IFERROR('Data CU Eksport&amp;Domestic'!CH14,"NA"),1)</f>
        <v>79.2</v>
      </c>
      <c r="AP26" s="354">
        <f>ROUND(IFERROR('Data CU Eksport&amp;Domestic'!CI14,"NA"),1)</f>
        <v>78.5</v>
      </c>
      <c r="AQ26" s="354">
        <f>ROUND(IFERROR('Data CU Eksport&amp;Domestic'!CJ14,"NA"),1)</f>
        <v>78.3</v>
      </c>
      <c r="AR26" s="354">
        <f>ROUND(IFERROR('Data CU Eksport&amp;Domestic'!CK14,"NA"),1)</f>
        <v>77.3</v>
      </c>
      <c r="AS26" s="354">
        <f>ROUND(IFERROR('Data CU Eksport&amp;Domestic'!CL14,"NA"),1)</f>
        <v>78.2</v>
      </c>
      <c r="AT26" s="354">
        <f>ROUND(IFERROR('Data CU Eksport&amp;Domestic'!CM14,"NA"),1)</f>
        <v>77.099999999999994</v>
      </c>
      <c r="AU26" s="354">
        <f>ROUND(IFERROR('Data CU Eksport&amp;Domestic'!CN14,"NA"),1)</f>
        <v>78.099999999999994</v>
      </c>
      <c r="AV26" s="354">
        <f>ROUND(IFERROR('Data CU Eksport&amp;Domestic'!CO14,"NA"),1)</f>
        <v>78.900000000000006</v>
      </c>
      <c r="AW26" s="354">
        <f>ROUND(IFERROR('Data CU Eksport&amp;Domestic'!CP14,"NA"),1)</f>
        <v>77.599999999999994</v>
      </c>
      <c r="AX26" s="354">
        <f>ROUND(IFERROR('Data CU Eksport&amp;Domestic'!CQ14,"NA"),1)</f>
        <v>76</v>
      </c>
      <c r="AY26" s="354">
        <f>ROUND(IFERROR('Data CU Eksport&amp;Domestic'!CR14,"NA"),1)</f>
        <v>80.099999999999994</v>
      </c>
      <c r="AZ26" s="354">
        <f>ROUND(IFERROR('Data CU Eksport&amp;Domestic'!CS14,"NA"),1)</f>
        <v>78.900000000000006</v>
      </c>
      <c r="BA26" s="354">
        <f>ROUND(IFERROR('Data CU Eksport&amp;Domestic'!CT14,"NA"),1)</f>
        <v>76.3</v>
      </c>
      <c r="BB26" s="354">
        <f>ROUND(IFERROR('Data CU Eksport&amp;Domestic'!CU14,"NA"),1)</f>
        <v>77.599999999999994</v>
      </c>
      <c r="BC26" s="354">
        <f>ROUND(IFERROR('Data CU Eksport&amp;Domestic'!CV14,"NA"),1)</f>
        <v>75.8</v>
      </c>
      <c r="BD26" s="354">
        <f>ROUND(IFERROR('Data CU Eksport&amp;Domestic'!CW14,"NA"),1)</f>
        <v>76.3</v>
      </c>
      <c r="BE26" s="354">
        <f>ROUND(IFERROR('Data CU Eksport&amp;Domestic'!CX14,"NA"),1)</f>
        <v>76.5</v>
      </c>
      <c r="BF26" s="354">
        <f>ROUND(IFERROR('Data CU Eksport&amp;Domestic'!CY14,"NA"),1)</f>
        <v>73.599999999999994</v>
      </c>
      <c r="BG26" s="338"/>
      <c r="BH26" s="340">
        <v>1.8</v>
      </c>
      <c r="BI26" s="333" t="s">
        <v>291</v>
      </c>
      <c r="BJ26" s="353" t="s">
        <v>443</v>
      </c>
      <c r="BK26" s="354">
        <f>ROUND(IFERROR('Data CU Eksport&amp;Domestic'!CZ14,"NA"),1)</f>
        <v>76</v>
      </c>
      <c r="BL26" s="354">
        <f>ROUND(IFERROR('Data CU Eksport&amp;Domestic'!DA14,"NA"),1)</f>
        <v>78.099999999999994</v>
      </c>
      <c r="BM26" s="354">
        <f>ROUND(IFERROR('Data CU Eksport&amp;Domestic'!DB14,"NA"),1)</f>
        <v>78.2</v>
      </c>
      <c r="BN26" s="354">
        <f>ROUND(IFERROR('Data CU Eksport&amp;Domestic'!DC14,"NA"),1)</f>
        <v>74.900000000000006</v>
      </c>
      <c r="BO26" s="354">
        <f>ROUND(IFERROR('Data CU Eksport&amp;Domestic'!DD14,"NA"),1)</f>
        <v>77.400000000000006</v>
      </c>
      <c r="BP26" s="354">
        <f>ROUND(IFERROR('Data CU Eksport&amp;Domestic'!DE14,"NA"),1)</f>
        <v>76</v>
      </c>
      <c r="BQ26" s="354">
        <f>ROUND(IFERROR('Data CU Eksport&amp;Domestic'!DF14,"NA"),1)</f>
        <v>75.400000000000006</v>
      </c>
      <c r="BR26" s="354">
        <f>ROUND(IFERROR('Data CU Eksport&amp;Domestic'!DG14,"NA"),1)</f>
        <v>77</v>
      </c>
      <c r="BS26" s="354">
        <f>ROUND(IFERROR('Data CU Eksport&amp;Domestic'!DH14,"NA"),1)</f>
        <v>77.900000000000006</v>
      </c>
      <c r="BT26" s="354">
        <f>ROUND(IFERROR('Data CU Eksport&amp;Domestic'!DI14,"NA"),1)</f>
        <v>77.5</v>
      </c>
      <c r="BU26" s="354">
        <f>ROUND(IFERROR('Data CU Eksport&amp;Domestic'!DJ14,"NA"),1)</f>
        <v>78.2</v>
      </c>
      <c r="BV26" s="354">
        <f>ROUND(IFERROR('Data CU Eksport&amp;Domestic'!DK14,"NA"),1)</f>
        <v>76.400000000000006</v>
      </c>
      <c r="BW26" s="354">
        <f>ROUND(IFERROR('Data CU Eksport&amp;Domestic'!DL14,"NA"),1)</f>
        <v>67.3</v>
      </c>
      <c r="BX26" s="354">
        <f>ROUND(IFERROR('Data CU Eksport&amp;Domestic'!DM14,"NA"),1)</f>
        <v>61.2</v>
      </c>
      <c r="BY26" s="354">
        <f>ROUND(IFERROR('Data CU Eksport&amp;Domestic'!DN14,"NA"),1)</f>
        <v>71.5</v>
      </c>
      <c r="BZ26" s="354">
        <f>ROUND(IFERROR('Data CU Eksport&amp;Domestic'!DO14,"NA"),1)</f>
        <v>76.599999999999994</v>
      </c>
      <c r="CA26" s="354">
        <f>ROUND(IFERROR('Data CU Eksport&amp;Domestic'!DP14,"NA"),1)</f>
        <v>77.099999999999994</v>
      </c>
      <c r="CB26" s="354">
        <f>ROUND(IFERROR('Data CU Eksport&amp;Domestic'!DQ14,"NA"),1)</f>
        <v>75.7</v>
      </c>
      <c r="CC26" s="354">
        <f>ROUND(IFERROR('Data CU Eksport&amp;Domestic'!DR14,"NA"),1)</f>
        <v>76.8</v>
      </c>
      <c r="CD26" s="354">
        <f>ROUND(IFERROR('Data CU Eksport&amp;Domestic'!DS14,"NA"),1)</f>
        <v>77.400000000000006</v>
      </c>
      <c r="CE26" s="354">
        <f>ROUND(IFERROR('Data CU Eksport&amp;Domestic'!DT14,"NA"),1)</f>
        <v>77.2</v>
      </c>
      <c r="CF26" s="354">
        <f>ROUND(IFERROR('Data CU Eksport&amp;Domestic'!DU14,"NA"),1)</f>
        <v>77.8</v>
      </c>
      <c r="CG26" s="354">
        <f>ROUND(IFERROR('Data CU Eksport&amp;Domestic'!DV14,"NA"),1)</f>
        <v>75.400000000000006</v>
      </c>
      <c r="CH26" s="354">
        <f>ROUND(IFERROR('Data CU Eksport&amp;Domestic'!DW14,"NA"),1)</f>
        <v>75.8</v>
      </c>
      <c r="CI26" s="354">
        <f>ROUND(IFERROR('Data CU Eksport&amp;Domestic'!DX14,"NA"),1)</f>
        <v>77.3</v>
      </c>
      <c r="CJ26" s="354">
        <f>ROUND(IFERROR('Data CU Eksport&amp;Domestic'!DY14,"NA"),1)</f>
        <v>75.8</v>
      </c>
      <c r="CK26" s="338"/>
      <c r="CL26" s="340">
        <v>1.8</v>
      </c>
      <c r="CM26" s="333" t="s">
        <v>291</v>
      </c>
      <c r="CN26" s="353" t="s">
        <v>443</v>
      </c>
      <c r="CO26" s="354">
        <f>ROUND(IFERROR('Data CU Eksport&amp;Domestic'!DZ14,"NA"),1)</f>
        <v>72.8</v>
      </c>
      <c r="CP26" s="354">
        <f>ROUND(IFERROR('Data CU Eksport&amp;Domestic'!EA14,"NA"),1)</f>
        <v>70.900000000000006</v>
      </c>
      <c r="CQ26" s="354">
        <f>ROUND(IFERROR('Data CU Eksport&amp;Domestic'!EB14,"NA"),1)</f>
        <v>67.599999999999994</v>
      </c>
      <c r="CR26" s="354">
        <f>ROUND(IFERROR('Data CU Eksport&amp;Domestic'!EC14,"NA"),1)</f>
        <v>70</v>
      </c>
      <c r="CS26" s="354">
        <f>ROUND(IFERROR('Data CU Eksport&amp;Domestic'!ED14,"NA"),1)</f>
        <v>75.2</v>
      </c>
      <c r="CT26" s="354">
        <f>ROUND(IFERROR('Data CU Eksport&amp;Domestic'!EE14,"NA"),1)</f>
        <v>78</v>
      </c>
      <c r="CU26" s="354">
        <f>ROUND(IFERROR('Data CU Eksport&amp;Domestic'!EF14,"NA"),1)</f>
        <v>75.900000000000006</v>
      </c>
      <c r="CV26" s="354">
        <f>ROUND(IFERROR('Data CU Eksport&amp;Domestic'!EG14,"NA"),1)</f>
        <v>74.900000000000006</v>
      </c>
      <c r="CW26" s="354">
        <f>ROUND(IFERROR('Data CU Eksport&amp;Domestic'!EH14,"NA"),1)</f>
        <v>80.599999999999994</v>
      </c>
      <c r="CX26" s="354">
        <f>ROUND(IFERROR('Data CU Eksport&amp;Domestic'!EI14,"NA"),1)</f>
        <v>77.900000000000006</v>
      </c>
      <c r="CY26" s="354">
        <f>ROUND(IFERROR('Data CU Eksport&amp;Domestic'!EJ14,"NA"),1)</f>
        <v>81.5</v>
      </c>
      <c r="CZ26" s="354">
        <f>ROUND(IFERROR('Data CU Eksport&amp;Domestic'!EK14,"NA"),1)</f>
        <v>79.7</v>
      </c>
      <c r="DA26" s="354">
        <f>ROUND(IFERROR('Data CU Eksport&amp;Domestic'!EL14,"NA"),1)</f>
        <v>78.5</v>
      </c>
      <c r="DB26" s="354">
        <f>ROUND(IFERROR('Data CU Eksport&amp;Domestic'!EM14,"NA"),1)</f>
        <v>80.900000000000006</v>
      </c>
      <c r="DC26" s="354">
        <f>ROUND(IFERROR('Data CU Eksport&amp;Domestic'!EN14,"NA"),1)</f>
        <v>80.7</v>
      </c>
      <c r="DD26" s="354">
        <f>ROUND(IFERROR('Data CU Eksport&amp;Domestic'!EO14,"NA"),1)</f>
        <v>81.099999999999994</v>
      </c>
      <c r="DE26" s="354">
        <f>ROUND(IFERROR('Data CU Eksport&amp;Domestic'!EP14,"NA"),1)</f>
        <v>82.5</v>
      </c>
      <c r="DF26" s="354">
        <f>ROUND(IFERROR('Data CU Eksport&amp;Domestic'!EQ14,"NA"),1)</f>
        <v>81.900000000000006</v>
      </c>
      <c r="DG26" s="354">
        <f>ROUND(IFERROR('Data CU Eksport&amp;Domestic'!ER14,"NA"),1)</f>
        <v>80</v>
      </c>
      <c r="DH26" s="354">
        <f>ROUND(IFERROR('Data CU Eksport&amp;Domestic'!ES14,"NA"),1)</f>
        <v>80.3</v>
      </c>
      <c r="DI26" s="354">
        <f>ROUND(IFERROR('Data CU Eksport&amp;Domestic'!ET14,"NA"),1)</f>
        <v>79.900000000000006</v>
      </c>
      <c r="DJ26" s="354">
        <f>ROUND(IFERROR('Data CU Eksport&amp;Domestic'!EU14,"NA"),1)</f>
        <v>80.400000000000006</v>
      </c>
      <c r="DK26" s="354">
        <f>ROUND(IFERROR('Data CU Eksport&amp;Domestic'!EV14,"NA"),1)</f>
        <v>80.900000000000006</v>
      </c>
      <c r="DL26" s="354">
        <f>ROUND(IFERROR('Data CU Eksport&amp;Domestic'!EW14,"NA"),1)</f>
        <v>76.7</v>
      </c>
      <c r="DM26" s="354">
        <f>ROUND(IFERROR('Data CU Eksport&amp;Domestic'!EX14,"NA"),1)</f>
        <v>80.5</v>
      </c>
      <c r="DN26" s="354">
        <f>ROUND(IFERROR('Data CU Eksport&amp;Domestic'!EY14,"NA"),1)</f>
        <v>79.599999999999994</v>
      </c>
    </row>
    <row r="27" spans="1:154" s="350" customFormat="1" ht="60" customHeight="1">
      <c r="A27" s="338"/>
      <c r="B27" s="340"/>
      <c r="C27" s="333"/>
      <c r="D27" s="443" t="s">
        <v>444</v>
      </c>
      <c r="E27" s="428"/>
      <c r="F27" s="428"/>
      <c r="G27" s="428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338"/>
      <c r="AD27" s="340"/>
      <c r="AE27" s="333"/>
      <c r="AF27" s="443" t="s">
        <v>444</v>
      </c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28"/>
      <c r="BD27" s="428"/>
      <c r="BE27" s="428"/>
      <c r="BF27" s="428"/>
      <c r="BG27" s="338"/>
      <c r="BH27" s="340"/>
      <c r="BI27" s="333"/>
      <c r="BJ27" s="443" t="s">
        <v>444</v>
      </c>
      <c r="BK27" s="428"/>
      <c r="BL27" s="428"/>
      <c r="BM27" s="428"/>
      <c r="BN27" s="428"/>
      <c r="BO27" s="428"/>
      <c r="BP27" s="428"/>
      <c r="BQ27" s="428"/>
      <c r="BR27" s="428"/>
      <c r="BS27" s="428"/>
      <c r="BT27" s="428"/>
      <c r="BU27" s="428"/>
      <c r="BV27" s="428"/>
      <c r="BW27" s="428"/>
      <c r="BX27" s="428"/>
      <c r="BY27" s="428"/>
      <c r="BZ27" s="428"/>
      <c r="CA27" s="428"/>
      <c r="CB27" s="428"/>
      <c r="CC27" s="428"/>
      <c r="CD27" s="428"/>
      <c r="CE27" s="428"/>
      <c r="CF27" s="428"/>
      <c r="CG27" s="428"/>
      <c r="CH27" s="428"/>
      <c r="CI27" s="428"/>
      <c r="CJ27" s="428"/>
      <c r="CK27" s="338"/>
      <c r="CL27" s="340"/>
      <c r="CM27" s="333"/>
      <c r="CN27" s="443" t="s">
        <v>444</v>
      </c>
      <c r="CO27" s="428"/>
      <c r="CP27" s="428"/>
      <c r="CQ27" s="428"/>
      <c r="CR27" s="428"/>
      <c r="CS27" s="428"/>
      <c r="CT27" s="428"/>
      <c r="CU27" s="428"/>
      <c r="CV27" s="428"/>
      <c r="CW27" s="428"/>
      <c r="CX27" s="428"/>
      <c r="CY27" s="428"/>
      <c r="CZ27" s="428"/>
      <c r="DA27" s="428"/>
      <c r="DB27" s="428"/>
      <c r="DC27" s="428"/>
      <c r="DD27" s="428"/>
      <c r="DE27" s="428"/>
      <c r="DF27" s="243"/>
      <c r="DG27" s="243"/>
      <c r="DH27" s="243"/>
      <c r="DI27" s="243"/>
      <c r="DJ27" s="243"/>
      <c r="DK27" s="243"/>
      <c r="DL27" s="243"/>
      <c r="DM27" s="243"/>
      <c r="DN27" s="243"/>
    </row>
    <row r="28" spans="1:154" s="356" customFormat="1" ht="48" customHeight="1">
      <c r="A28" s="338"/>
      <c r="B28" s="340">
        <v>1.9</v>
      </c>
      <c r="C28" s="333" t="s">
        <v>445</v>
      </c>
      <c r="D28" s="353" t="s">
        <v>231</v>
      </c>
      <c r="E28" s="354">
        <f>ROUND(IFERROR('Data CU Eksport&amp;Domestic'!BB15,"NA"),1)</f>
        <v>78.900000000000006</v>
      </c>
      <c r="F28" s="354">
        <f>ROUND(IFERROR('Data CU Eksport&amp;Domestic'!BC15,"NA"),1)</f>
        <v>77.5</v>
      </c>
      <c r="G28" s="354">
        <f>ROUND(IFERROR('Data CU Eksport&amp;Domestic'!BD15,"NA"),1)</f>
        <v>80</v>
      </c>
      <c r="H28" s="354">
        <f>ROUND(IFERROR('Data CU Eksport&amp;Domestic'!BE15,"NA"),1)</f>
        <v>80.2</v>
      </c>
      <c r="I28" s="354">
        <f>ROUND(IFERROR('Data CU Eksport&amp;Domestic'!BF15,"NA"),1)</f>
        <v>81.3</v>
      </c>
      <c r="J28" s="354">
        <f>ROUND(IFERROR('Data CU Eksport&amp;Domestic'!BG15,"NA"),1)</f>
        <v>82</v>
      </c>
      <c r="K28" s="354">
        <f>ROUND(IFERROR('Data CU Eksport&amp;Domestic'!BH15,"NA"),1)</f>
        <v>80.8</v>
      </c>
      <c r="L28" s="354">
        <f>ROUND(IFERROR('Data CU Eksport&amp;Domestic'!BI15,"NA"),1)</f>
        <v>81.900000000000006</v>
      </c>
      <c r="M28" s="354">
        <f>ROUND(IFERROR('Data CU Eksport&amp;Domestic'!BJ15,"NA"),1)</f>
        <v>85.9</v>
      </c>
      <c r="N28" s="354">
        <f>ROUND(IFERROR('Data CU Eksport&amp;Domestic'!BK15,"NA"),1)</f>
        <v>83.4</v>
      </c>
      <c r="O28" s="354">
        <f>ROUND(IFERROR('Data CU Eksport&amp;Domestic'!BL15,"NA"),1)</f>
        <v>82</v>
      </c>
      <c r="P28" s="354">
        <f>ROUND(IFERROR('Data CU Eksport&amp;Domestic'!BM15,"NA"),1)</f>
        <v>80.5</v>
      </c>
      <c r="Q28" s="354">
        <f>ROUND(IFERROR('Data CU Eksport&amp;Domestic'!BN15,"NA"),1)</f>
        <v>81.400000000000006</v>
      </c>
      <c r="R28" s="354">
        <f>ROUND(IFERROR('Data CU Eksport&amp;Domestic'!BO15,"NA"),1)</f>
        <v>79.900000000000006</v>
      </c>
      <c r="S28" s="354">
        <f>ROUND(IFERROR('Data CU Eksport&amp;Domestic'!BP15,"NA"),1)</f>
        <v>84.1</v>
      </c>
      <c r="T28" s="354">
        <f>ROUND(IFERROR('Data CU Eksport&amp;Domestic'!BQ15,"NA"),1)</f>
        <v>80.900000000000006</v>
      </c>
      <c r="U28" s="354">
        <f>ROUND(IFERROR('Data CU Eksport&amp;Domestic'!BR15,"NA"),1)</f>
        <v>80.400000000000006</v>
      </c>
      <c r="V28" s="354">
        <f>ROUND(IFERROR('Data CU Eksport&amp;Domestic'!BS15,"NA"),1)</f>
        <v>81.8</v>
      </c>
      <c r="W28" s="354">
        <f>ROUND(IFERROR('Data CU Eksport&amp;Domestic'!BT15,"NA"),1)</f>
        <v>77.5</v>
      </c>
      <c r="X28" s="354">
        <f>ROUND(IFERROR('Data CU Eksport&amp;Domestic'!BU15,"NA"),1)</f>
        <v>82.6</v>
      </c>
      <c r="Y28" s="354">
        <f>ROUND(IFERROR('Data CU Eksport&amp;Domestic'!BV15,"NA"),1)</f>
        <v>84.4</v>
      </c>
      <c r="Z28" s="354">
        <f>ROUND(IFERROR('Data CU Eksport&amp;Domestic'!BW15,"NA"),1)</f>
        <v>82.6</v>
      </c>
      <c r="AA28" s="354">
        <f>ROUND(IFERROR('Data CU Eksport&amp;Domestic'!BX15,"NA"),1)</f>
        <v>82.3</v>
      </c>
      <c r="AB28" s="354">
        <f>ROUND(IFERROR('Data CU Eksport&amp;Domestic'!BY15,"NA"),1)</f>
        <v>81.8</v>
      </c>
      <c r="AC28" s="338"/>
      <c r="AD28" s="340">
        <v>1.9</v>
      </c>
      <c r="AE28" s="333" t="s">
        <v>445</v>
      </c>
      <c r="AF28" s="353" t="s">
        <v>231</v>
      </c>
      <c r="AG28" s="354">
        <f>ROUND(IFERROR('Data CU Eksport&amp;Domestic'!BZ15,"NA"),1)</f>
        <v>78.5</v>
      </c>
      <c r="AH28" s="354">
        <f>ROUND(IFERROR('Data CU Eksport&amp;Domestic'!CA15,"NA"),1)</f>
        <v>79</v>
      </c>
      <c r="AI28" s="354">
        <f>ROUND(IFERROR('Data CU Eksport&amp;Domestic'!CB15,"NA"),1)</f>
        <v>81</v>
      </c>
      <c r="AJ28" s="354">
        <f>ROUND(IFERROR('Data CU Eksport&amp;Domestic'!CC15,"NA"),1)</f>
        <v>78.2</v>
      </c>
      <c r="AK28" s="354">
        <f>ROUND(IFERROR('Data CU Eksport&amp;Domestic'!CD15,"NA"),1)</f>
        <v>80.099999999999994</v>
      </c>
      <c r="AL28" s="354">
        <f>ROUND(IFERROR('Data CU Eksport&amp;Domestic'!CE15,"NA"),1)</f>
        <v>78.900000000000006</v>
      </c>
      <c r="AM28" s="354">
        <f>ROUND(IFERROR('Data CU Eksport&amp;Domestic'!CF15,"NA"),1)</f>
        <v>80.5</v>
      </c>
      <c r="AN28" s="354">
        <f>ROUND(IFERROR('Data CU Eksport&amp;Domestic'!CG15,"NA"),1)</f>
        <v>83.1</v>
      </c>
      <c r="AO28" s="354">
        <f>ROUND(IFERROR('Data CU Eksport&amp;Domestic'!CH15,"NA"),1)</f>
        <v>84.9</v>
      </c>
      <c r="AP28" s="354">
        <f>ROUND(IFERROR('Data CU Eksport&amp;Domestic'!CI15,"NA"),1)</f>
        <v>82.2</v>
      </c>
      <c r="AQ28" s="354">
        <f>ROUND(IFERROR('Data CU Eksport&amp;Domestic'!CJ15,"NA"),1)</f>
        <v>81.900000000000006</v>
      </c>
      <c r="AR28" s="354">
        <f>ROUND(IFERROR('Data CU Eksport&amp;Domestic'!CK15,"NA"),1)</f>
        <v>80.5</v>
      </c>
      <c r="AS28" s="354">
        <f>ROUND(IFERROR('Data CU Eksport&amp;Domestic'!CL15,"NA"),1)</f>
        <v>77.7</v>
      </c>
      <c r="AT28" s="354">
        <f>ROUND(IFERROR('Data CU Eksport&amp;Domestic'!CM15,"NA"),1)</f>
        <v>76.400000000000006</v>
      </c>
      <c r="AU28" s="354">
        <f>ROUND(IFERROR('Data CU Eksport&amp;Domestic'!CN15,"NA"),1)</f>
        <v>83.5</v>
      </c>
      <c r="AV28" s="354">
        <f>ROUND(IFERROR('Data CU Eksport&amp;Domestic'!CO15,"NA"),1)</f>
        <v>78.900000000000006</v>
      </c>
      <c r="AW28" s="354">
        <f>ROUND(IFERROR('Data CU Eksport&amp;Domestic'!CP15,"NA"),1)</f>
        <v>79.900000000000006</v>
      </c>
      <c r="AX28" s="354">
        <f>ROUND(IFERROR('Data CU Eksport&amp;Domestic'!CQ15,"NA"),1)</f>
        <v>78.2</v>
      </c>
      <c r="AY28" s="354">
        <f>ROUND(IFERROR('Data CU Eksport&amp;Domestic'!CR15,"NA"),1)</f>
        <v>81</v>
      </c>
      <c r="AZ28" s="354">
        <f>ROUND(IFERROR('Data CU Eksport&amp;Domestic'!CS15,"NA"),1)</f>
        <v>80.8</v>
      </c>
      <c r="BA28" s="354">
        <f>ROUND(IFERROR('Data CU Eksport&amp;Domestic'!CT15,"NA"),1)</f>
        <v>80.099999999999994</v>
      </c>
      <c r="BB28" s="354">
        <f>ROUND(IFERROR('Data CU Eksport&amp;Domestic'!CU15,"NA"),1)</f>
        <v>78.8</v>
      </c>
      <c r="BC28" s="354">
        <f>ROUND(IFERROR('Data CU Eksport&amp;Domestic'!CV15,"NA"),1)</f>
        <v>75.5</v>
      </c>
      <c r="BD28" s="354">
        <f>ROUND(IFERROR('Data CU Eksport&amp;Domestic'!CW15,"NA"),1)</f>
        <v>75.5</v>
      </c>
      <c r="BE28" s="354">
        <f>ROUND(IFERROR('Data CU Eksport&amp;Domestic'!CX15,"NA"),1)</f>
        <v>76.5</v>
      </c>
      <c r="BF28" s="354">
        <f>ROUND(IFERROR('Data CU Eksport&amp;Domestic'!CY15,"NA"),1)</f>
        <v>73.599999999999994</v>
      </c>
      <c r="BG28" s="338"/>
      <c r="BH28" s="340">
        <v>1.9</v>
      </c>
      <c r="BI28" s="333" t="s">
        <v>445</v>
      </c>
      <c r="BJ28" s="353" t="s">
        <v>231</v>
      </c>
      <c r="BK28" s="354">
        <f>ROUND(IFERROR('Data CU Eksport&amp;Domestic'!CZ15,"NA"),1)</f>
        <v>75.8</v>
      </c>
      <c r="BL28" s="354">
        <f>ROUND(IFERROR('Data CU Eksport&amp;Domestic'!DA15,"NA"),1)</f>
        <v>76.400000000000006</v>
      </c>
      <c r="BM28" s="354">
        <f>ROUND(IFERROR('Data CU Eksport&amp;Domestic'!DB15,"NA"),1)</f>
        <v>76.8</v>
      </c>
      <c r="BN28" s="354">
        <f>ROUND(IFERROR('Data CU Eksport&amp;Domestic'!DC15,"NA"),1)</f>
        <v>77.099999999999994</v>
      </c>
      <c r="BO28" s="354">
        <f>ROUND(IFERROR('Data CU Eksport&amp;Domestic'!DD15,"NA"),1)</f>
        <v>80.400000000000006</v>
      </c>
      <c r="BP28" s="354">
        <f>ROUND(IFERROR('Data CU Eksport&amp;Domestic'!DE15,"NA"),1)</f>
        <v>79.2</v>
      </c>
      <c r="BQ28" s="354">
        <f>ROUND(IFERROR('Data CU Eksport&amp;Domestic'!DF15,"NA"),1)</f>
        <v>77.3</v>
      </c>
      <c r="BR28" s="354">
        <f>ROUND(IFERROR('Data CU Eksport&amp;Domestic'!DG15,"NA"),1)</f>
        <v>78.2</v>
      </c>
      <c r="BS28" s="354">
        <f>ROUND(IFERROR('Data CU Eksport&amp;Domestic'!DH15,"NA"),1)</f>
        <v>76.599999999999994</v>
      </c>
      <c r="BT28" s="354">
        <f>ROUND(IFERROR('Data CU Eksport&amp;Domestic'!DI15,"NA"),1)</f>
        <v>77.8</v>
      </c>
      <c r="BU28" s="354">
        <f>ROUND(IFERROR('Data CU Eksport&amp;Domestic'!DJ15,"NA"),1)</f>
        <v>75</v>
      </c>
      <c r="BV28" s="354">
        <f>ROUND(IFERROR('Data CU Eksport&amp;Domestic'!DK15,"NA"),1)</f>
        <v>76.099999999999994</v>
      </c>
      <c r="BW28" s="354">
        <f>ROUND(IFERROR('Data CU Eksport&amp;Domestic'!DL15,"NA"),1)</f>
        <v>64.2</v>
      </c>
      <c r="BX28" s="354">
        <f>ROUND(IFERROR('Data CU Eksport&amp;Domestic'!DM15,"NA"),1)</f>
        <v>47.9</v>
      </c>
      <c r="BY28" s="354">
        <f>ROUND(IFERROR('Data CU Eksport&amp;Domestic'!DN15,"NA"),1)</f>
        <v>65.099999999999994</v>
      </c>
      <c r="BZ28" s="354">
        <f>ROUND(IFERROR('Data CU Eksport&amp;Domestic'!DO15,"NA"),1)</f>
        <v>71.3</v>
      </c>
      <c r="CA28" s="354">
        <f>ROUND(IFERROR('Data CU Eksport&amp;Domestic'!DP15,"NA"),1)</f>
        <v>72.7</v>
      </c>
      <c r="CB28" s="354">
        <f>ROUND(IFERROR('Data CU Eksport&amp;Domestic'!DQ15,"NA"),1)</f>
        <v>73.400000000000006</v>
      </c>
      <c r="CC28" s="354">
        <f>ROUND(IFERROR('Data CU Eksport&amp;Domestic'!DR15,"NA"),1)</f>
        <v>75.099999999999994</v>
      </c>
      <c r="CD28" s="354">
        <f>ROUND(IFERROR('Data CU Eksport&amp;Domestic'!DS15,"NA"),1)</f>
        <v>75.099999999999994</v>
      </c>
      <c r="CE28" s="354">
        <f>ROUND(IFERROR('Data CU Eksport&amp;Domestic'!DT15,"NA"),1)</f>
        <v>74.3</v>
      </c>
      <c r="CF28" s="354">
        <f>ROUND(IFERROR('Data CU Eksport&amp;Domestic'!DU15,"NA"),1)</f>
        <v>75.900000000000006</v>
      </c>
      <c r="CG28" s="354">
        <f>ROUND(IFERROR('Data CU Eksport&amp;Domestic'!DV15,"NA"),1)</f>
        <v>75.099999999999994</v>
      </c>
      <c r="CH28" s="354">
        <f>ROUND(IFERROR('Data CU Eksport&amp;Domestic'!DW15,"NA"),1)</f>
        <v>75.5</v>
      </c>
      <c r="CI28" s="354">
        <f>ROUND(IFERROR('Data CU Eksport&amp;Domestic'!DX15,"NA"),1)</f>
        <v>77.7</v>
      </c>
      <c r="CJ28" s="354">
        <f>ROUND(IFERROR('Data CU Eksport&amp;Domestic'!DY15,"NA"),1)</f>
        <v>77.2</v>
      </c>
      <c r="CK28" s="338"/>
      <c r="CL28" s="340">
        <v>1.9</v>
      </c>
      <c r="CM28" s="333" t="s">
        <v>445</v>
      </c>
      <c r="CN28" s="353" t="s">
        <v>231</v>
      </c>
      <c r="CO28" s="354">
        <f>ROUND(IFERROR('Data CU Eksport&amp;Domestic'!DZ15,"NA"),1)</f>
        <v>76.7</v>
      </c>
      <c r="CP28" s="354">
        <f>ROUND(IFERROR('Data CU Eksport&amp;Domestic'!EA15,"NA"),1)</f>
        <v>79.3</v>
      </c>
      <c r="CQ28" s="354">
        <f>ROUND(IFERROR('Data CU Eksport&amp;Domestic'!EB15,"NA"),1)</f>
        <v>73.3</v>
      </c>
      <c r="CR28" s="354">
        <f>ROUND(IFERROR('Data CU Eksport&amp;Domestic'!EC15,"NA"),1)</f>
        <v>72.7</v>
      </c>
      <c r="CS28" s="354">
        <f>ROUND(IFERROR('Data CU Eksport&amp;Domestic'!ED15,"NA"),1)</f>
        <v>79.400000000000006</v>
      </c>
      <c r="CT28" s="354">
        <f>ROUND(IFERROR('Data CU Eksport&amp;Domestic'!EE15,"NA"),1)</f>
        <v>78.599999999999994</v>
      </c>
      <c r="CU28" s="354">
        <f>ROUND(IFERROR('Data CU Eksport&amp;Domestic'!EF15,"NA"),1)</f>
        <v>77.5</v>
      </c>
      <c r="CV28" s="354">
        <f>ROUND(IFERROR('Data CU Eksport&amp;Domestic'!EG15,"NA"),1)</f>
        <v>80.099999999999994</v>
      </c>
      <c r="CW28" s="354">
        <f>ROUND(IFERROR('Data CU Eksport&amp;Domestic'!EH15,"NA"),1)</f>
        <v>79.900000000000006</v>
      </c>
      <c r="CX28" s="354">
        <f>ROUND(IFERROR('Data CU Eksport&amp;Domestic'!EI15,"NA"),1)</f>
        <v>78.5</v>
      </c>
      <c r="CY28" s="354">
        <f>ROUND(IFERROR('Data CU Eksport&amp;Domestic'!EJ15,"NA"),1)</f>
        <v>82.8</v>
      </c>
      <c r="CZ28" s="354">
        <f>ROUND(IFERROR('Data CU Eksport&amp;Domestic'!EK15,"NA"),1)</f>
        <v>77.099999999999994</v>
      </c>
      <c r="DA28" s="354">
        <f>ROUND(IFERROR('Data CU Eksport&amp;Domestic'!EL15,"NA"),1)</f>
        <v>77.400000000000006</v>
      </c>
      <c r="DB28" s="354">
        <f>ROUND(IFERROR('Data CU Eksport&amp;Domestic'!EM15,"NA"),1)</f>
        <v>82.8</v>
      </c>
      <c r="DC28" s="354">
        <f>ROUND(IFERROR('Data CU Eksport&amp;Domestic'!EN15,"NA"),1)</f>
        <v>81.400000000000006</v>
      </c>
      <c r="DD28" s="354">
        <f>ROUND(IFERROR('Data CU Eksport&amp;Domestic'!EO15,"NA"),1)</f>
        <v>80.3</v>
      </c>
      <c r="DE28" s="354">
        <f>ROUND(IFERROR('Data CU Eksport&amp;Domestic'!EP15,"NA"),1)</f>
        <v>83.3</v>
      </c>
      <c r="DF28" s="354">
        <f>ROUND(IFERROR('Data CU Eksport&amp;Domestic'!EQ15,"NA"),1)</f>
        <v>77.7</v>
      </c>
      <c r="DG28" s="354">
        <f>ROUND(IFERROR('Data CU Eksport&amp;Domestic'!ER15,"NA"),1)</f>
        <v>78.5</v>
      </c>
      <c r="DH28" s="354">
        <f>ROUND(IFERROR('Data CU Eksport&amp;Domestic'!ES15,"NA"),1)</f>
        <v>81.5</v>
      </c>
      <c r="DI28" s="354">
        <f>ROUND(IFERROR('Data CU Eksport&amp;Domestic'!ET15,"NA"),1)</f>
        <v>77.900000000000006</v>
      </c>
      <c r="DJ28" s="354">
        <f>ROUND(IFERROR('Data CU Eksport&amp;Domestic'!EU15,"NA"),1)</f>
        <v>78.2</v>
      </c>
      <c r="DK28" s="354">
        <f>ROUND(IFERROR('Data CU Eksport&amp;Domestic'!EV15,"NA"),1)</f>
        <v>79.3</v>
      </c>
      <c r="DL28" s="354">
        <f>ROUND(IFERROR('Data CU Eksport&amp;Domestic'!EW15,"NA"),1)</f>
        <v>77</v>
      </c>
      <c r="DM28" s="354">
        <f>ROUND(IFERROR('Data CU Eksport&amp;Domestic'!EX15,"NA"),1)</f>
        <v>79</v>
      </c>
      <c r="DN28" s="354">
        <f>ROUND(IFERROR('Data CU Eksport&amp;Domestic'!EY15,"NA"),1)</f>
        <v>81</v>
      </c>
    </row>
    <row r="29" spans="1:154" s="362" customFormat="1" ht="60" customHeight="1">
      <c r="A29" s="338"/>
      <c r="B29" s="340"/>
      <c r="C29" s="333"/>
      <c r="D29" s="401" t="s">
        <v>124</v>
      </c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338"/>
      <c r="AD29" s="340"/>
      <c r="AE29" s="333"/>
      <c r="AF29" s="401" t="s">
        <v>124</v>
      </c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  <c r="AY29" s="430"/>
      <c r="AZ29" s="430"/>
      <c r="BA29" s="430"/>
      <c r="BB29" s="430"/>
      <c r="BC29" s="430"/>
      <c r="BD29" s="430"/>
      <c r="BE29" s="430"/>
      <c r="BF29" s="430"/>
      <c r="BG29" s="338"/>
      <c r="BH29" s="340"/>
      <c r="BI29" s="333"/>
      <c r="BJ29" s="401" t="s">
        <v>124</v>
      </c>
      <c r="BK29" s="430"/>
      <c r="BL29" s="430"/>
      <c r="BM29" s="430"/>
      <c r="BN29" s="430"/>
      <c r="BO29" s="430"/>
      <c r="BP29" s="430"/>
      <c r="BQ29" s="430"/>
      <c r="BR29" s="430"/>
      <c r="BS29" s="430"/>
      <c r="BT29" s="430"/>
      <c r="BU29" s="430"/>
      <c r="BV29" s="430"/>
      <c r="BW29" s="430"/>
      <c r="BX29" s="430"/>
      <c r="BY29" s="430"/>
      <c r="BZ29" s="430"/>
      <c r="CA29" s="430"/>
      <c r="CB29" s="430"/>
      <c r="CC29" s="430"/>
      <c r="CD29" s="430"/>
      <c r="CE29" s="430"/>
      <c r="CF29" s="430"/>
      <c r="CG29" s="430"/>
      <c r="CH29" s="430"/>
      <c r="CI29" s="430"/>
      <c r="CJ29" s="430"/>
      <c r="CK29" s="338"/>
      <c r="CL29" s="340"/>
      <c r="CM29" s="333"/>
      <c r="CN29" s="401" t="s">
        <v>124</v>
      </c>
      <c r="CO29" s="430"/>
      <c r="CP29" s="430"/>
      <c r="CQ29" s="430"/>
      <c r="CR29" s="430"/>
      <c r="CS29" s="430"/>
      <c r="CT29" s="430"/>
      <c r="CU29" s="430"/>
      <c r="CV29" s="430"/>
      <c r="CW29" s="430"/>
      <c r="CX29" s="430"/>
      <c r="CY29" s="430"/>
      <c r="CZ29" s="430"/>
      <c r="DA29" s="430"/>
      <c r="DB29" s="430"/>
      <c r="DC29" s="430"/>
      <c r="DD29" s="430"/>
      <c r="DE29" s="430"/>
      <c r="DF29" s="239"/>
      <c r="DG29" s="239"/>
      <c r="DH29" s="239"/>
      <c r="DI29" s="239"/>
      <c r="DJ29" s="239"/>
      <c r="DK29" s="239"/>
      <c r="DL29" s="239"/>
      <c r="DM29" s="239"/>
      <c r="DN29" s="239"/>
    </row>
    <row r="30" spans="1:154" s="356" customFormat="1" ht="48" customHeight="1">
      <c r="A30" s="339"/>
      <c r="B30" s="445" t="s">
        <v>446</v>
      </c>
      <c r="C30" s="334" t="s">
        <v>447</v>
      </c>
      <c r="D30" s="353" t="s">
        <v>232</v>
      </c>
      <c r="E30" s="354">
        <f>ROUND(IFERROR('Data CU Eksport&amp;Domestic'!BB16,"NA"),1)</f>
        <v>80.2</v>
      </c>
      <c r="F30" s="354">
        <f>ROUND(IFERROR('Data CU Eksport&amp;Domestic'!BC16,"NA"),1)</f>
        <v>78.599999999999994</v>
      </c>
      <c r="G30" s="354">
        <f>ROUND(IFERROR('Data CU Eksport&amp;Domestic'!BD16,"NA"),1)</f>
        <v>79.900000000000006</v>
      </c>
      <c r="H30" s="354">
        <f>ROUND(IFERROR('Data CU Eksport&amp;Domestic'!BE16,"NA"),1)</f>
        <v>77.400000000000006</v>
      </c>
      <c r="I30" s="354">
        <f>ROUND(IFERROR('Data CU Eksport&amp;Domestic'!BF16,"NA"),1)</f>
        <v>75</v>
      </c>
      <c r="J30" s="354">
        <f>ROUND(IFERROR('Data CU Eksport&amp;Domestic'!BG16,"NA"),1)</f>
        <v>77.900000000000006</v>
      </c>
      <c r="K30" s="354">
        <f>ROUND(IFERROR('Data CU Eksport&amp;Domestic'!BH16,"NA"),1)</f>
        <v>78.599999999999994</v>
      </c>
      <c r="L30" s="354">
        <f>ROUND(IFERROR('Data CU Eksport&amp;Domestic'!BI16,"NA"),1)</f>
        <v>77.3</v>
      </c>
      <c r="M30" s="354">
        <f>ROUND(IFERROR('Data CU Eksport&amp;Domestic'!BJ16,"NA"),1)</f>
        <v>78.5</v>
      </c>
      <c r="N30" s="354">
        <f>ROUND(IFERROR('Data CU Eksport&amp;Domestic'!BK16,"NA"),1)</f>
        <v>77.3</v>
      </c>
      <c r="O30" s="354">
        <f>ROUND(IFERROR('Data CU Eksport&amp;Domestic'!BL16,"NA"),1)</f>
        <v>77.400000000000006</v>
      </c>
      <c r="P30" s="354">
        <f>ROUND(IFERROR('Data CU Eksport&amp;Domestic'!BM16,"NA"),1)</f>
        <v>76.599999999999994</v>
      </c>
      <c r="Q30" s="354">
        <f>ROUND(IFERROR('Data CU Eksport&amp;Domestic'!BN16,"NA"),1)</f>
        <v>76.5</v>
      </c>
      <c r="R30" s="354">
        <f>ROUND(IFERROR('Data CU Eksport&amp;Domestic'!BO16,"NA"),1)</f>
        <v>75.400000000000006</v>
      </c>
      <c r="S30" s="354">
        <f>ROUND(IFERROR('Data CU Eksport&amp;Domestic'!BP16,"NA"),1)</f>
        <v>77.599999999999994</v>
      </c>
      <c r="T30" s="354">
        <f>ROUND(IFERROR('Data CU Eksport&amp;Domestic'!BQ16,"NA"),1)</f>
        <v>77.400000000000006</v>
      </c>
      <c r="U30" s="354">
        <f>ROUND(IFERROR('Data CU Eksport&amp;Domestic'!BR16,"NA"),1)</f>
        <v>76</v>
      </c>
      <c r="V30" s="354">
        <f>ROUND(IFERROR('Data CU Eksport&amp;Domestic'!BS16,"NA"),1)</f>
        <v>77.599999999999994</v>
      </c>
      <c r="W30" s="354">
        <f>ROUND(IFERROR('Data CU Eksport&amp;Domestic'!BT16,"NA"),1)</f>
        <v>75.400000000000006</v>
      </c>
      <c r="X30" s="354">
        <f>ROUND(IFERROR('Data CU Eksport&amp;Domestic'!BU16,"NA"),1)</f>
        <v>78.3</v>
      </c>
      <c r="Y30" s="354">
        <f>ROUND(IFERROR('Data CU Eksport&amp;Domestic'!BV16,"NA"),1)</f>
        <v>76.099999999999994</v>
      </c>
      <c r="Z30" s="354">
        <f>ROUND(IFERROR('Data CU Eksport&amp;Domestic'!BW16,"NA"),1)</f>
        <v>75.5</v>
      </c>
      <c r="AA30" s="354">
        <f>ROUND(IFERROR('Data CU Eksport&amp;Domestic'!BX16,"NA"),1)</f>
        <v>75.900000000000006</v>
      </c>
      <c r="AB30" s="354">
        <f>ROUND(IFERROR('Data CU Eksport&amp;Domestic'!BY16,"NA"),1)</f>
        <v>78.400000000000006</v>
      </c>
      <c r="AC30" s="339"/>
      <c r="AD30" s="445" t="s">
        <v>446</v>
      </c>
      <c r="AE30" s="334" t="s">
        <v>447</v>
      </c>
      <c r="AF30" s="353" t="s">
        <v>232</v>
      </c>
      <c r="AG30" s="354">
        <f>ROUND(IFERROR('Data CU Eksport&amp;Domestic'!BZ16,"NA"),1)</f>
        <v>80.2</v>
      </c>
      <c r="AH30" s="354">
        <f>ROUND(IFERROR('Data CU Eksport&amp;Domestic'!CA16,"NA"),1)</f>
        <v>79.400000000000006</v>
      </c>
      <c r="AI30" s="354">
        <f>ROUND(IFERROR('Data CU Eksport&amp;Domestic'!CB16,"NA"),1)</f>
        <v>79.599999999999994</v>
      </c>
      <c r="AJ30" s="354">
        <f>ROUND(IFERROR('Data CU Eksport&amp;Domestic'!CC16,"NA"),1)</f>
        <v>80.599999999999994</v>
      </c>
      <c r="AK30" s="354">
        <f>ROUND(IFERROR('Data CU Eksport&amp;Domestic'!CD16,"NA"),1)</f>
        <v>81.2</v>
      </c>
      <c r="AL30" s="354">
        <f>ROUND(IFERROR('Data CU Eksport&amp;Domestic'!CE16,"NA"),1)</f>
        <v>79.3</v>
      </c>
      <c r="AM30" s="354">
        <f>ROUND(IFERROR('Data CU Eksport&amp;Domestic'!CF16,"NA"),1)</f>
        <v>83.2</v>
      </c>
      <c r="AN30" s="354">
        <f>ROUND(IFERROR('Data CU Eksport&amp;Domestic'!CG16,"NA"),1)</f>
        <v>82.8</v>
      </c>
      <c r="AO30" s="354">
        <f>ROUND(IFERROR('Data CU Eksport&amp;Domestic'!CH16,"NA"),1)</f>
        <v>81.400000000000006</v>
      </c>
      <c r="AP30" s="354">
        <f>ROUND(IFERROR('Data CU Eksport&amp;Domestic'!CI16,"NA"),1)</f>
        <v>82.1</v>
      </c>
      <c r="AQ30" s="354">
        <f>ROUND(IFERROR('Data CU Eksport&amp;Domestic'!CJ16,"NA"),1)</f>
        <v>81.2</v>
      </c>
      <c r="AR30" s="354">
        <f>ROUND(IFERROR('Data CU Eksport&amp;Domestic'!CK16,"NA"),1)</f>
        <v>80.400000000000006</v>
      </c>
      <c r="AS30" s="354">
        <f>ROUND(IFERROR('Data CU Eksport&amp;Domestic'!CL16,"NA"),1)</f>
        <v>81.7</v>
      </c>
      <c r="AT30" s="354">
        <f>ROUND(IFERROR('Data CU Eksport&amp;Domestic'!CM16,"NA"),1)</f>
        <v>80.2</v>
      </c>
      <c r="AU30" s="354">
        <f>ROUND(IFERROR('Data CU Eksport&amp;Domestic'!CN16,"NA"),1)</f>
        <v>82</v>
      </c>
      <c r="AV30" s="354">
        <f>ROUND(IFERROR('Data CU Eksport&amp;Domestic'!CO16,"NA"),1)</f>
        <v>83.3</v>
      </c>
      <c r="AW30" s="354">
        <f>ROUND(IFERROR('Data CU Eksport&amp;Domestic'!CP16,"NA"),1)</f>
        <v>82.2</v>
      </c>
      <c r="AX30" s="354">
        <f>ROUND(IFERROR('Data CU Eksport&amp;Domestic'!CQ16,"NA"),1)</f>
        <v>80.5</v>
      </c>
      <c r="AY30" s="354">
        <f>ROUND(IFERROR('Data CU Eksport&amp;Domestic'!CR16,"NA"),1)</f>
        <v>79.900000000000006</v>
      </c>
      <c r="AZ30" s="354">
        <f>ROUND(IFERROR('Data CU Eksport&amp;Domestic'!CS16,"NA"),1)</f>
        <v>79.3</v>
      </c>
      <c r="BA30" s="354">
        <f>ROUND(IFERROR('Data CU Eksport&amp;Domestic'!CT16,"NA"),1)</f>
        <v>79.3</v>
      </c>
      <c r="BB30" s="354">
        <f>ROUND(IFERROR('Data CU Eksport&amp;Domestic'!CU16,"NA"),1)</f>
        <v>81</v>
      </c>
      <c r="BC30" s="354">
        <f>ROUND(IFERROR('Data CU Eksport&amp;Domestic'!CV16,"NA"),1)</f>
        <v>79.2</v>
      </c>
      <c r="BD30" s="354">
        <f>ROUND(IFERROR('Data CU Eksport&amp;Domestic'!CW16,"NA"),1)</f>
        <v>79.099999999999994</v>
      </c>
      <c r="BE30" s="354">
        <f>ROUND(IFERROR('Data CU Eksport&amp;Domestic'!CX16,"NA"),1)</f>
        <v>81.2</v>
      </c>
      <c r="BF30" s="354">
        <f>ROUND(IFERROR('Data CU Eksport&amp;Domestic'!CY16,"NA"),1)</f>
        <v>80.099999999999994</v>
      </c>
      <c r="BG30" s="339"/>
      <c r="BH30" s="445" t="s">
        <v>446</v>
      </c>
      <c r="BI30" s="334" t="s">
        <v>447</v>
      </c>
      <c r="BJ30" s="353" t="s">
        <v>232</v>
      </c>
      <c r="BK30" s="354">
        <f>ROUND(IFERROR('Data CU Eksport&amp;Domestic'!CZ16,"NA"),1)</f>
        <v>81.400000000000006</v>
      </c>
      <c r="BL30" s="354">
        <f>ROUND(IFERROR('Data CU Eksport&amp;Domestic'!DA16,"NA"),1)</f>
        <v>81.099999999999994</v>
      </c>
      <c r="BM30" s="354">
        <f>ROUND(IFERROR('Data CU Eksport&amp;Domestic'!DB16,"NA"),1)</f>
        <v>80.900000000000006</v>
      </c>
      <c r="BN30" s="354">
        <f>ROUND(IFERROR('Data CU Eksport&amp;Domestic'!DC16,"NA"),1)</f>
        <v>76.8</v>
      </c>
      <c r="BO30" s="354">
        <f>ROUND(IFERROR('Data CU Eksport&amp;Domestic'!DD16,"NA"),1)</f>
        <v>79.900000000000006</v>
      </c>
      <c r="BP30" s="354">
        <f>ROUND(IFERROR('Data CU Eksport&amp;Domestic'!DE16,"NA"),1)</f>
        <v>79.5</v>
      </c>
      <c r="BQ30" s="354">
        <f>ROUND(IFERROR('Data CU Eksport&amp;Domestic'!DF16,"NA"),1)</f>
        <v>80.099999999999994</v>
      </c>
      <c r="BR30" s="354">
        <f>ROUND(IFERROR('Data CU Eksport&amp;Domestic'!DG16,"NA"),1)</f>
        <v>81.5</v>
      </c>
      <c r="BS30" s="354">
        <f>ROUND(IFERROR('Data CU Eksport&amp;Domestic'!DH16,"NA"),1)</f>
        <v>80.8</v>
      </c>
      <c r="BT30" s="354">
        <f>ROUND(IFERROR('Data CU Eksport&amp;Domestic'!DI16,"NA"),1)</f>
        <v>79.8</v>
      </c>
      <c r="BU30" s="354">
        <f>ROUND(IFERROR('Data CU Eksport&amp;Domestic'!DJ16,"NA"),1)</f>
        <v>78.900000000000006</v>
      </c>
      <c r="BV30" s="354">
        <f>ROUND(IFERROR('Data CU Eksport&amp;Domestic'!DK16,"NA"),1)</f>
        <v>77.3</v>
      </c>
      <c r="BW30" s="354">
        <f>ROUND(IFERROR('Data CU Eksport&amp;Domestic'!DL16,"NA"),1)</f>
        <v>63.3</v>
      </c>
      <c r="BX30" s="354">
        <f>ROUND(IFERROR('Data CU Eksport&amp;Domestic'!DM16,"NA"),1)</f>
        <v>49.1</v>
      </c>
      <c r="BY30" s="354">
        <f>ROUND(IFERROR('Data CU Eksport&amp;Domestic'!DN16,"NA"),1)</f>
        <v>69.400000000000006</v>
      </c>
      <c r="BZ30" s="354">
        <f>ROUND(IFERROR('Data CU Eksport&amp;Domestic'!DO16,"NA"),1)</f>
        <v>71.8</v>
      </c>
      <c r="CA30" s="354">
        <f>ROUND(IFERROR('Data CU Eksport&amp;Domestic'!DP16,"NA"),1)</f>
        <v>75.5</v>
      </c>
      <c r="CB30" s="354">
        <f>ROUND(IFERROR('Data CU Eksport&amp;Domestic'!DQ16,"NA"),1)</f>
        <v>75.5</v>
      </c>
      <c r="CC30" s="354">
        <f>ROUND(IFERROR('Data CU Eksport&amp;Domestic'!DR16,"NA"),1)</f>
        <v>76.8</v>
      </c>
      <c r="CD30" s="354">
        <f>ROUND(IFERROR('Data CU Eksport&amp;Domestic'!DS16,"NA"),1)</f>
        <v>75.099999999999994</v>
      </c>
      <c r="CE30" s="354">
        <f>ROUND(IFERROR('Data CU Eksport&amp;Domestic'!DT16,"NA"),1)</f>
        <v>74.2</v>
      </c>
      <c r="CF30" s="354">
        <f>ROUND(IFERROR('Data CU Eksport&amp;Domestic'!DU16,"NA"),1)</f>
        <v>74.2</v>
      </c>
      <c r="CG30" s="354">
        <f>ROUND(IFERROR('Data CU Eksport&amp;Domestic'!DV16,"NA"),1)</f>
        <v>75.400000000000006</v>
      </c>
      <c r="CH30" s="354">
        <f>ROUND(IFERROR('Data CU Eksport&amp;Domestic'!DW16,"NA"),1)</f>
        <v>75.5</v>
      </c>
      <c r="CI30" s="354">
        <f>ROUND(IFERROR('Data CU Eksport&amp;Domestic'!DX16,"NA"),1)</f>
        <v>79</v>
      </c>
      <c r="CJ30" s="354">
        <f>ROUND(IFERROR('Data CU Eksport&amp;Domestic'!DY16,"NA"),1)</f>
        <v>79</v>
      </c>
      <c r="CK30" s="339"/>
      <c r="CL30" s="445" t="s">
        <v>446</v>
      </c>
      <c r="CM30" s="334" t="s">
        <v>447</v>
      </c>
      <c r="CN30" s="353" t="s">
        <v>232</v>
      </c>
      <c r="CO30" s="354">
        <f>ROUND(IFERROR('Data CU Eksport&amp;Domestic'!DZ16,"NA"),1)</f>
        <v>78.099999999999994</v>
      </c>
      <c r="CP30" s="354">
        <f>ROUND(IFERROR('Data CU Eksport&amp;Domestic'!EA16,"NA"),1)</f>
        <v>73</v>
      </c>
      <c r="CQ30" s="354">
        <f>ROUND(IFERROR('Data CU Eksport&amp;Domestic'!EB16,"NA"),1)</f>
        <v>68.3</v>
      </c>
      <c r="CR30" s="354">
        <f>ROUND(IFERROR('Data CU Eksport&amp;Domestic'!EC16,"NA"),1)</f>
        <v>73.599999999999994</v>
      </c>
      <c r="CS30" s="354">
        <f>ROUND(IFERROR('Data CU Eksport&amp;Domestic'!ED16,"NA"),1)</f>
        <v>78.599999999999994</v>
      </c>
      <c r="CT30" s="354">
        <f>ROUND(IFERROR('Data CU Eksport&amp;Domestic'!EE16,"NA"),1)</f>
        <v>81.3</v>
      </c>
      <c r="CU30" s="354">
        <f>ROUND(IFERROR('Data CU Eksport&amp;Domestic'!EF16,"NA"),1)</f>
        <v>83.2</v>
      </c>
      <c r="CV30" s="354">
        <f>ROUND(IFERROR('Data CU Eksport&amp;Domestic'!EG16,"NA"),1)</f>
        <v>80.5</v>
      </c>
      <c r="CW30" s="354">
        <f>ROUND(IFERROR('Data CU Eksport&amp;Domestic'!EH16,"NA"),1)</f>
        <v>83.3</v>
      </c>
      <c r="CX30" s="354">
        <f>ROUND(IFERROR('Data CU Eksport&amp;Domestic'!EI16,"NA"),1)</f>
        <v>78.099999999999994</v>
      </c>
      <c r="CY30" s="354">
        <f>ROUND(IFERROR('Data CU Eksport&amp;Domestic'!EJ16,"NA"),1)</f>
        <v>85.2</v>
      </c>
      <c r="CZ30" s="354">
        <f>ROUND(IFERROR('Data CU Eksport&amp;Domestic'!EK16,"NA"),1)</f>
        <v>81.5</v>
      </c>
      <c r="DA30" s="354">
        <f>ROUND(IFERROR('Data CU Eksport&amp;Domestic'!EL16,"NA"),1)</f>
        <v>78.099999999999994</v>
      </c>
      <c r="DB30" s="354">
        <f>ROUND(IFERROR('Data CU Eksport&amp;Domestic'!EM16,"NA"),1)</f>
        <v>82.7</v>
      </c>
      <c r="DC30" s="354">
        <f>ROUND(IFERROR('Data CU Eksport&amp;Domestic'!EN16,"NA"),1)</f>
        <v>85.8</v>
      </c>
      <c r="DD30" s="354">
        <f>ROUND(IFERROR('Data CU Eksport&amp;Domestic'!EO16,"NA"),1)</f>
        <v>86.2</v>
      </c>
      <c r="DE30" s="354">
        <f>ROUND(IFERROR('Data CU Eksport&amp;Domestic'!EP16,"NA"),1)</f>
        <v>83.5</v>
      </c>
      <c r="DF30" s="354">
        <f>ROUND(IFERROR('Data CU Eksport&amp;Domestic'!EQ16,"NA"),1)</f>
        <v>81.400000000000006</v>
      </c>
      <c r="DG30" s="354">
        <f>ROUND(IFERROR('Data CU Eksport&amp;Domestic'!ER16,"NA"),1)</f>
        <v>81.7</v>
      </c>
      <c r="DH30" s="354">
        <f>ROUND(IFERROR('Data CU Eksport&amp;Domestic'!ES16,"NA"),1)</f>
        <v>85.6</v>
      </c>
      <c r="DI30" s="354">
        <f>ROUND(IFERROR('Data CU Eksport&amp;Domestic'!ET16,"NA"),1)</f>
        <v>79.3</v>
      </c>
      <c r="DJ30" s="354">
        <f>ROUND(IFERROR('Data CU Eksport&amp;Domestic'!EU16,"NA"),1)</f>
        <v>81.099999999999994</v>
      </c>
      <c r="DK30" s="354">
        <f>ROUND(IFERROR('Data CU Eksport&amp;Domestic'!EV16,"NA"),1)</f>
        <v>82.4</v>
      </c>
      <c r="DL30" s="354">
        <f>ROUND(IFERROR('Data CU Eksport&amp;Domestic'!EW16,"NA"),1)</f>
        <v>74.900000000000006</v>
      </c>
      <c r="DM30" s="354">
        <f>ROUND(IFERROR('Data CU Eksport&amp;Domestic'!EX16,"NA"),1)</f>
        <v>78.8</v>
      </c>
      <c r="DN30" s="354">
        <f>ROUND(IFERROR('Data CU Eksport&amp;Domestic'!EY16,"NA"),1)</f>
        <v>79.599999999999994</v>
      </c>
    </row>
    <row r="31" spans="1:154" s="362" customFormat="1" ht="60" customHeight="1">
      <c r="A31" s="339"/>
      <c r="B31" s="445"/>
      <c r="C31" s="334"/>
      <c r="D31" s="401" t="s">
        <v>37</v>
      </c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339"/>
      <c r="AD31" s="445"/>
      <c r="AE31" s="334"/>
      <c r="AF31" s="401" t="s">
        <v>37</v>
      </c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339"/>
      <c r="BH31" s="445"/>
      <c r="BI31" s="334"/>
      <c r="BJ31" s="401" t="s">
        <v>37</v>
      </c>
      <c r="BK31" s="428"/>
      <c r="BL31" s="428"/>
      <c r="BM31" s="428"/>
      <c r="BN31" s="428"/>
      <c r="BO31" s="428"/>
      <c r="BP31" s="428"/>
      <c r="BQ31" s="428"/>
      <c r="BR31" s="428"/>
      <c r="BS31" s="428"/>
      <c r="BT31" s="428"/>
      <c r="BU31" s="428"/>
      <c r="BV31" s="428"/>
      <c r="BW31" s="428"/>
      <c r="BX31" s="428"/>
      <c r="BY31" s="428"/>
      <c r="BZ31" s="428"/>
      <c r="CA31" s="428"/>
      <c r="CB31" s="428"/>
      <c r="CC31" s="428"/>
      <c r="CD31" s="428"/>
      <c r="CE31" s="428"/>
      <c r="CF31" s="428"/>
      <c r="CG31" s="428"/>
      <c r="CH31" s="428"/>
      <c r="CI31" s="428"/>
      <c r="CJ31" s="428"/>
      <c r="CK31" s="339"/>
      <c r="CL31" s="445"/>
      <c r="CM31" s="334"/>
      <c r="CN31" s="401" t="s">
        <v>37</v>
      </c>
      <c r="CO31" s="428"/>
      <c r="CP31" s="428"/>
      <c r="CQ31" s="428"/>
      <c r="CR31" s="428"/>
      <c r="CS31" s="428"/>
      <c r="CT31" s="428"/>
      <c r="CU31" s="428"/>
      <c r="CV31" s="428"/>
      <c r="CW31" s="428"/>
      <c r="CX31" s="428"/>
      <c r="CY31" s="428"/>
      <c r="CZ31" s="428"/>
      <c r="DA31" s="428"/>
      <c r="DB31" s="428"/>
      <c r="DC31" s="428"/>
      <c r="DD31" s="428"/>
      <c r="DE31" s="428"/>
      <c r="DF31" s="243"/>
      <c r="DG31" s="243"/>
      <c r="DH31" s="243"/>
      <c r="DI31" s="243"/>
      <c r="DJ31" s="243"/>
      <c r="DK31" s="243"/>
      <c r="DL31" s="243"/>
      <c r="DM31" s="243"/>
      <c r="DN31" s="243"/>
    </row>
    <row r="32" spans="1:154" s="356" customFormat="1" ht="48" customHeight="1">
      <c r="A32" s="338"/>
      <c r="B32" s="445" t="s">
        <v>448</v>
      </c>
      <c r="C32" s="333" t="s">
        <v>449</v>
      </c>
      <c r="D32" s="353" t="s">
        <v>38</v>
      </c>
      <c r="E32" s="354">
        <f>ROUND(IFERROR('Data CU Eksport&amp;Domestic'!BB17,"NA"),1)</f>
        <v>78.8</v>
      </c>
      <c r="F32" s="354">
        <f>ROUND(IFERROR('Data CU Eksport&amp;Domestic'!BC17,"NA"),1)</f>
        <v>76.8</v>
      </c>
      <c r="G32" s="354">
        <f>ROUND(IFERROR('Data CU Eksport&amp;Domestic'!BD17,"NA"),1)</f>
        <v>81.2</v>
      </c>
      <c r="H32" s="354">
        <f>ROUND(IFERROR('Data CU Eksport&amp;Domestic'!BE17,"NA"),1)</f>
        <v>80.599999999999994</v>
      </c>
      <c r="I32" s="354">
        <f>ROUND(IFERROR('Data CU Eksport&amp;Domestic'!BF17,"NA"),1)</f>
        <v>78.8</v>
      </c>
      <c r="J32" s="354">
        <f>ROUND(IFERROR('Data CU Eksport&amp;Domestic'!BG17,"NA"),1)</f>
        <v>79.400000000000006</v>
      </c>
      <c r="K32" s="354">
        <f>ROUND(IFERROR('Data CU Eksport&amp;Domestic'!BH17,"NA"),1)</f>
        <v>77.3</v>
      </c>
      <c r="L32" s="354">
        <f>ROUND(IFERROR('Data CU Eksport&amp;Domestic'!BI17,"NA"),1)</f>
        <v>78.8</v>
      </c>
      <c r="M32" s="354">
        <f>ROUND(IFERROR('Data CU Eksport&amp;Domestic'!BJ17,"NA"),1)</f>
        <v>79.3</v>
      </c>
      <c r="N32" s="354">
        <f>ROUND(IFERROR('Data CU Eksport&amp;Domestic'!BK17,"NA"),1)</f>
        <v>77</v>
      </c>
      <c r="O32" s="354">
        <f>ROUND(IFERROR('Data CU Eksport&amp;Domestic'!BL17,"NA"),1)</f>
        <v>77.3</v>
      </c>
      <c r="P32" s="354">
        <f>ROUND(IFERROR('Data CU Eksport&amp;Domestic'!BM17,"NA"),1)</f>
        <v>76.3</v>
      </c>
      <c r="Q32" s="354">
        <f>ROUND(IFERROR('Data CU Eksport&amp;Domestic'!BN17,"NA"),1)</f>
        <v>78</v>
      </c>
      <c r="R32" s="354">
        <f>ROUND(IFERROR('Data CU Eksport&amp;Domestic'!BO17,"NA"),1)</f>
        <v>77.7</v>
      </c>
      <c r="S32" s="354">
        <f>ROUND(IFERROR('Data CU Eksport&amp;Domestic'!BP17,"NA"),1)</f>
        <v>78.099999999999994</v>
      </c>
      <c r="T32" s="354">
        <f>ROUND(IFERROR('Data CU Eksport&amp;Domestic'!BQ17,"NA"),1)</f>
        <v>77.400000000000006</v>
      </c>
      <c r="U32" s="354">
        <f>ROUND(IFERROR('Data CU Eksport&amp;Domestic'!BR17,"NA"),1)</f>
        <v>76</v>
      </c>
      <c r="V32" s="354">
        <f>ROUND(IFERROR('Data CU Eksport&amp;Domestic'!BS17,"NA"),1)</f>
        <v>77.5</v>
      </c>
      <c r="W32" s="354">
        <f>ROUND(IFERROR('Data CU Eksport&amp;Domestic'!BT17,"NA"),1)</f>
        <v>72.8</v>
      </c>
      <c r="X32" s="354">
        <f>ROUND(IFERROR('Data CU Eksport&amp;Domestic'!BU17,"NA"),1)</f>
        <v>77.400000000000006</v>
      </c>
      <c r="Y32" s="354">
        <f>ROUND(IFERROR('Data CU Eksport&amp;Domestic'!BV17,"NA"),1)</f>
        <v>75.7</v>
      </c>
      <c r="Z32" s="354">
        <f>ROUND(IFERROR('Data CU Eksport&amp;Domestic'!BW17,"NA"),1)</f>
        <v>77.5</v>
      </c>
      <c r="AA32" s="354">
        <f>ROUND(IFERROR('Data CU Eksport&amp;Domestic'!BX17,"NA"),1)</f>
        <v>77.099999999999994</v>
      </c>
      <c r="AB32" s="354">
        <f>ROUND(IFERROR('Data CU Eksport&amp;Domestic'!BY17,"NA"),1)</f>
        <v>76.599999999999994</v>
      </c>
      <c r="AC32" s="338"/>
      <c r="AD32" s="445" t="s">
        <v>448</v>
      </c>
      <c r="AE32" s="333" t="s">
        <v>449</v>
      </c>
      <c r="AF32" s="353" t="s">
        <v>38</v>
      </c>
      <c r="AG32" s="354">
        <f>ROUND(IFERROR('Data CU Eksport&amp;Domestic'!BZ17,"NA"),1)</f>
        <v>78.3</v>
      </c>
      <c r="AH32" s="354">
        <f>ROUND(IFERROR('Data CU Eksport&amp;Domestic'!CA17,"NA"),1)</f>
        <v>76.2</v>
      </c>
      <c r="AI32" s="354">
        <f>ROUND(IFERROR('Data CU Eksport&amp;Domestic'!CB17,"NA"),1)</f>
        <v>79.3</v>
      </c>
      <c r="AJ32" s="354">
        <f>ROUND(IFERROR('Data CU Eksport&amp;Domestic'!CC17,"NA"),1)</f>
        <v>78.2</v>
      </c>
      <c r="AK32" s="354">
        <f>ROUND(IFERROR('Data CU Eksport&amp;Domestic'!CD17,"NA"),1)</f>
        <v>77.2</v>
      </c>
      <c r="AL32" s="354">
        <f>ROUND(IFERROR('Data CU Eksport&amp;Domestic'!CE17,"NA"),1)</f>
        <v>73.099999999999994</v>
      </c>
      <c r="AM32" s="354">
        <f>ROUND(IFERROR('Data CU Eksport&amp;Domestic'!CF17,"NA"),1)</f>
        <v>74.400000000000006</v>
      </c>
      <c r="AN32" s="354">
        <f>ROUND(IFERROR('Data CU Eksport&amp;Domestic'!CG17,"NA"),1)</f>
        <v>75.099999999999994</v>
      </c>
      <c r="AO32" s="354">
        <f>ROUND(IFERROR('Data CU Eksport&amp;Domestic'!CH17,"NA"),1)</f>
        <v>73.8</v>
      </c>
      <c r="AP32" s="354">
        <f>ROUND(IFERROR('Data CU Eksport&amp;Domestic'!CI17,"NA"),1)</f>
        <v>74.8</v>
      </c>
      <c r="AQ32" s="354">
        <f>ROUND(IFERROR('Data CU Eksport&amp;Domestic'!CJ17,"NA"),1)</f>
        <v>76.2</v>
      </c>
      <c r="AR32" s="354">
        <f>ROUND(IFERROR('Data CU Eksport&amp;Domestic'!CK17,"NA"),1)</f>
        <v>75.400000000000006</v>
      </c>
      <c r="AS32" s="354">
        <f>ROUND(IFERROR('Data CU Eksport&amp;Domestic'!CL17,"NA"),1)</f>
        <v>77.8</v>
      </c>
      <c r="AT32" s="354">
        <f>ROUND(IFERROR('Data CU Eksport&amp;Domestic'!CM17,"NA"),1)</f>
        <v>77.3</v>
      </c>
      <c r="AU32" s="354">
        <f>ROUND(IFERROR('Data CU Eksport&amp;Domestic'!CN17,"NA"),1)</f>
        <v>82.5</v>
      </c>
      <c r="AV32" s="354">
        <f>ROUND(IFERROR('Data CU Eksport&amp;Domestic'!CO17,"NA"),1)</f>
        <v>79</v>
      </c>
      <c r="AW32" s="354">
        <f>ROUND(IFERROR('Data CU Eksport&amp;Domestic'!CP17,"NA"),1)</f>
        <v>76.7</v>
      </c>
      <c r="AX32" s="354">
        <f>ROUND(IFERROR('Data CU Eksport&amp;Domestic'!CQ17,"NA"),1)</f>
        <v>73.5</v>
      </c>
      <c r="AY32" s="354">
        <f>ROUND(IFERROR('Data CU Eksport&amp;Domestic'!CR17,"NA"),1)</f>
        <v>76.599999999999994</v>
      </c>
      <c r="AZ32" s="354">
        <f>ROUND(IFERROR('Data CU Eksport&amp;Domestic'!CS17,"NA"),1)</f>
        <v>74.8</v>
      </c>
      <c r="BA32" s="354">
        <f>ROUND(IFERROR('Data CU Eksport&amp;Domestic'!CT17,"NA"),1)</f>
        <v>75.5</v>
      </c>
      <c r="BB32" s="354">
        <f>ROUND(IFERROR('Data CU Eksport&amp;Domestic'!CU17,"NA"),1)</f>
        <v>75.7</v>
      </c>
      <c r="BC32" s="354">
        <f>ROUND(IFERROR('Data CU Eksport&amp;Domestic'!CV17,"NA"),1)</f>
        <v>73.099999999999994</v>
      </c>
      <c r="BD32" s="354">
        <f>ROUND(IFERROR('Data CU Eksport&amp;Domestic'!CW17,"NA"),1)</f>
        <v>74.3</v>
      </c>
      <c r="BE32" s="354">
        <f>ROUND(IFERROR('Data CU Eksport&amp;Domestic'!CX17,"NA"),1)</f>
        <v>74</v>
      </c>
      <c r="BF32" s="354">
        <f>ROUND(IFERROR('Data CU Eksport&amp;Domestic'!CY17,"NA"),1)</f>
        <v>73.2</v>
      </c>
      <c r="BG32" s="338"/>
      <c r="BH32" s="445" t="s">
        <v>448</v>
      </c>
      <c r="BI32" s="333" t="s">
        <v>449</v>
      </c>
      <c r="BJ32" s="353" t="s">
        <v>38</v>
      </c>
      <c r="BK32" s="354">
        <f>ROUND(IFERROR('Data CU Eksport&amp;Domestic'!CZ17,"NA"),1)</f>
        <v>76.7</v>
      </c>
      <c r="BL32" s="354">
        <f>ROUND(IFERROR('Data CU Eksport&amp;Domestic'!DA17,"NA"),1)</f>
        <v>76.7</v>
      </c>
      <c r="BM32" s="354">
        <f>ROUND(IFERROR('Data CU Eksport&amp;Domestic'!DB17,"NA"),1)</f>
        <v>75.599999999999994</v>
      </c>
      <c r="BN32" s="354">
        <f>ROUND(IFERROR('Data CU Eksport&amp;Domestic'!DC17,"NA"),1)</f>
        <v>74.7</v>
      </c>
      <c r="BO32" s="354">
        <f>ROUND(IFERROR('Data CU Eksport&amp;Domestic'!DD17,"NA"),1)</f>
        <v>76.099999999999994</v>
      </c>
      <c r="BP32" s="354">
        <f>ROUND(IFERROR('Data CU Eksport&amp;Domestic'!DE17,"NA"),1)</f>
        <v>74</v>
      </c>
      <c r="BQ32" s="354">
        <f>ROUND(IFERROR('Data CU Eksport&amp;Domestic'!DF17,"NA"),1)</f>
        <v>75.099999999999994</v>
      </c>
      <c r="BR32" s="354">
        <f>ROUND(IFERROR('Data CU Eksport&amp;Domestic'!DG17,"NA"),1)</f>
        <v>76.7</v>
      </c>
      <c r="BS32" s="354">
        <f>ROUND(IFERROR('Data CU Eksport&amp;Domestic'!DH17,"NA"),1)</f>
        <v>77</v>
      </c>
      <c r="BT32" s="354">
        <f>ROUND(IFERROR('Data CU Eksport&amp;Domestic'!DI17,"NA"),1)</f>
        <v>76.3</v>
      </c>
      <c r="BU32" s="354">
        <f>ROUND(IFERROR('Data CU Eksport&amp;Domestic'!DJ17,"NA"),1)</f>
        <v>76.2</v>
      </c>
      <c r="BV32" s="354">
        <f>ROUND(IFERROR('Data CU Eksport&amp;Domestic'!DK17,"NA"),1)</f>
        <v>74.5</v>
      </c>
      <c r="BW32" s="354">
        <f>ROUND(IFERROR('Data CU Eksport&amp;Domestic'!DL17,"NA"),1)</f>
        <v>61.4</v>
      </c>
      <c r="BX32" s="354">
        <f>ROUND(IFERROR('Data CU Eksport&amp;Domestic'!DM17,"NA"),1)</f>
        <v>52.6</v>
      </c>
      <c r="BY32" s="354">
        <f>ROUND(IFERROR('Data CU Eksport&amp;Domestic'!DN17,"NA"),1)</f>
        <v>68.900000000000006</v>
      </c>
      <c r="BZ32" s="354">
        <f>ROUND(IFERROR('Data CU Eksport&amp;Domestic'!DO17,"NA"),1)</f>
        <v>73.7</v>
      </c>
      <c r="CA32" s="354">
        <f>ROUND(IFERROR('Data CU Eksport&amp;Domestic'!DP17,"NA"),1)</f>
        <v>73.3</v>
      </c>
      <c r="CB32" s="354">
        <f>ROUND(IFERROR('Data CU Eksport&amp;Domestic'!DQ17,"NA"),1)</f>
        <v>72.5</v>
      </c>
      <c r="CC32" s="354">
        <f>ROUND(IFERROR('Data CU Eksport&amp;Domestic'!DR17,"NA"),1)</f>
        <v>73.099999999999994</v>
      </c>
      <c r="CD32" s="354">
        <f>ROUND(IFERROR('Data CU Eksport&amp;Domestic'!DS17,"NA"),1)</f>
        <v>78.900000000000006</v>
      </c>
      <c r="CE32" s="354">
        <f>ROUND(IFERROR('Data CU Eksport&amp;Domestic'!DT17,"NA"),1)</f>
        <v>77.900000000000006</v>
      </c>
      <c r="CF32" s="354">
        <f>ROUND(IFERROR('Data CU Eksport&amp;Domestic'!DU17,"NA"),1)</f>
        <v>79.8</v>
      </c>
      <c r="CG32" s="354">
        <f>ROUND(IFERROR('Data CU Eksport&amp;Domestic'!DV17,"NA"),1)</f>
        <v>76.7</v>
      </c>
      <c r="CH32" s="354">
        <f>ROUND(IFERROR('Data CU Eksport&amp;Domestic'!DW17,"NA"),1)</f>
        <v>76.2</v>
      </c>
      <c r="CI32" s="354">
        <f>ROUND(IFERROR('Data CU Eksport&amp;Domestic'!DX17,"NA"),1)</f>
        <v>79.5</v>
      </c>
      <c r="CJ32" s="354">
        <f>ROUND(IFERROR('Data CU Eksport&amp;Domestic'!DY17,"NA"),1)</f>
        <v>76.8</v>
      </c>
      <c r="CK32" s="338"/>
      <c r="CL32" s="445" t="s">
        <v>448</v>
      </c>
      <c r="CM32" s="333" t="s">
        <v>449</v>
      </c>
      <c r="CN32" s="353" t="s">
        <v>38</v>
      </c>
      <c r="CO32" s="354">
        <f>ROUND(IFERROR('Data CU Eksport&amp;Domestic'!DZ17,"NA"),1)</f>
        <v>73.8</v>
      </c>
      <c r="CP32" s="354">
        <f>ROUND(IFERROR('Data CU Eksport&amp;Domestic'!EA17,"NA"),1)</f>
        <v>63.6</v>
      </c>
      <c r="CQ32" s="354">
        <f>ROUND(IFERROR('Data CU Eksport&amp;Domestic'!EB17,"NA"),1)</f>
        <v>57.7</v>
      </c>
      <c r="CR32" s="354">
        <f>ROUND(IFERROR('Data CU Eksport&amp;Domestic'!EC17,"NA"),1)</f>
        <v>74</v>
      </c>
      <c r="CS32" s="354">
        <f>ROUND(IFERROR('Data CU Eksport&amp;Domestic'!ED17,"NA"),1)</f>
        <v>77</v>
      </c>
      <c r="CT32" s="354">
        <f>ROUND(IFERROR('Data CU Eksport&amp;Domestic'!EE17,"NA"),1)</f>
        <v>78.8</v>
      </c>
      <c r="CU32" s="354">
        <f>ROUND(IFERROR('Data CU Eksport&amp;Domestic'!EF17,"NA"),1)</f>
        <v>80.3</v>
      </c>
      <c r="CV32" s="354">
        <f>ROUND(IFERROR('Data CU Eksport&amp;Domestic'!EG17,"NA"),1)</f>
        <v>77</v>
      </c>
      <c r="CW32" s="354">
        <f>ROUND(IFERROR('Data CU Eksport&amp;Domestic'!EH17,"NA"),1)</f>
        <v>82.7</v>
      </c>
      <c r="CX32" s="354">
        <f>ROUND(IFERROR('Data CU Eksport&amp;Domestic'!EI17,"NA"),1)</f>
        <v>79</v>
      </c>
      <c r="CY32" s="354">
        <f>ROUND(IFERROR('Data CU Eksport&amp;Domestic'!EJ17,"NA"),1)</f>
        <v>83.4</v>
      </c>
      <c r="CZ32" s="354">
        <f>ROUND(IFERROR('Data CU Eksport&amp;Domestic'!EK17,"NA"),1)</f>
        <v>84.5</v>
      </c>
      <c r="DA32" s="354">
        <f>ROUND(IFERROR('Data CU Eksport&amp;Domestic'!EL17,"NA"),1)</f>
        <v>79.400000000000006</v>
      </c>
      <c r="DB32" s="354">
        <f>ROUND(IFERROR('Data CU Eksport&amp;Domestic'!EM17,"NA"),1)</f>
        <v>83.1</v>
      </c>
      <c r="DC32" s="354">
        <f>ROUND(IFERROR('Data CU Eksport&amp;Domestic'!EN17,"NA"),1)</f>
        <v>84.5</v>
      </c>
      <c r="DD32" s="354">
        <f>ROUND(IFERROR('Data CU Eksport&amp;Domestic'!EO17,"NA"),1)</f>
        <v>84.6</v>
      </c>
      <c r="DE32" s="354">
        <f>ROUND(IFERROR('Data CU Eksport&amp;Domestic'!EP17,"NA"),1)</f>
        <v>80.400000000000006</v>
      </c>
      <c r="DF32" s="354">
        <f>ROUND(IFERROR('Data CU Eksport&amp;Domestic'!EQ17,"NA"),1)</f>
        <v>77.599999999999994</v>
      </c>
      <c r="DG32" s="354">
        <f>ROUND(IFERROR('Data CU Eksport&amp;Domestic'!ER17,"NA"),1)</f>
        <v>80.400000000000006</v>
      </c>
      <c r="DH32" s="354">
        <f>ROUND(IFERROR('Data CU Eksport&amp;Domestic'!ES17,"NA"),1)</f>
        <v>81.400000000000006</v>
      </c>
      <c r="DI32" s="354">
        <f>ROUND(IFERROR('Data CU Eksport&amp;Domestic'!ET17,"NA"),1)</f>
        <v>77.599999999999994</v>
      </c>
      <c r="DJ32" s="354">
        <f>ROUND(IFERROR('Data CU Eksport&amp;Domestic'!EU17,"NA"),1)</f>
        <v>78.599999999999994</v>
      </c>
      <c r="DK32" s="354">
        <f>ROUND(IFERROR('Data CU Eksport&amp;Domestic'!EV17,"NA"),1)</f>
        <v>83.5</v>
      </c>
      <c r="DL32" s="354">
        <f>ROUND(IFERROR('Data CU Eksport&amp;Domestic'!EW17,"NA"),1)</f>
        <v>83.9</v>
      </c>
      <c r="DM32" s="354">
        <f>ROUND(IFERROR('Data CU Eksport&amp;Domestic'!EX17,"NA"),1)</f>
        <v>85.8</v>
      </c>
      <c r="DN32" s="354">
        <f>ROUND(IFERROR('Data CU Eksport&amp;Domestic'!EY17,"NA"),1)</f>
        <v>83</v>
      </c>
    </row>
    <row r="33" spans="1:118" s="362" customFormat="1" ht="60" customHeight="1">
      <c r="A33" s="338"/>
      <c r="B33" s="445"/>
      <c r="C33" s="333"/>
      <c r="D33" s="401" t="s">
        <v>39</v>
      </c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338"/>
      <c r="AD33" s="445"/>
      <c r="AE33" s="333"/>
      <c r="AF33" s="401" t="s">
        <v>39</v>
      </c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338"/>
      <c r="BH33" s="445"/>
      <c r="BI33" s="333"/>
      <c r="BJ33" s="401" t="s">
        <v>39</v>
      </c>
      <c r="BK33" s="428"/>
      <c r="BL33" s="428"/>
      <c r="BM33" s="428"/>
      <c r="BN33" s="428"/>
      <c r="BO33" s="428"/>
      <c r="BP33" s="428"/>
      <c r="BQ33" s="428"/>
      <c r="BR33" s="428"/>
      <c r="BS33" s="428"/>
      <c r="BT33" s="428"/>
      <c r="BU33" s="428"/>
      <c r="BV33" s="428"/>
      <c r="BW33" s="428"/>
      <c r="BX33" s="428"/>
      <c r="BY33" s="428"/>
      <c r="BZ33" s="428"/>
      <c r="CA33" s="428"/>
      <c r="CB33" s="428"/>
      <c r="CC33" s="428"/>
      <c r="CD33" s="428"/>
      <c r="CE33" s="428"/>
      <c r="CF33" s="428"/>
      <c r="CG33" s="428"/>
      <c r="CH33" s="428"/>
      <c r="CI33" s="428"/>
      <c r="CJ33" s="428"/>
      <c r="CK33" s="338"/>
      <c r="CL33" s="445"/>
      <c r="CM33" s="333"/>
      <c r="CN33" s="401" t="s">
        <v>39</v>
      </c>
      <c r="CO33" s="428"/>
      <c r="CP33" s="428"/>
      <c r="CQ33" s="428"/>
      <c r="CR33" s="428"/>
      <c r="CS33" s="428"/>
      <c r="CT33" s="428"/>
      <c r="CU33" s="428"/>
      <c r="CV33" s="428"/>
      <c r="CW33" s="428"/>
      <c r="CX33" s="428"/>
      <c r="CY33" s="428"/>
      <c r="CZ33" s="428"/>
      <c r="DA33" s="428"/>
      <c r="DB33" s="428"/>
      <c r="DC33" s="428"/>
      <c r="DD33" s="428"/>
      <c r="DE33" s="428"/>
      <c r="DF33" s="243"/>
      <c r="DG33" s="243"/>
      <c r="DH33" s="243"/>
      <c r="DI33" s="243"/>
      <c r="DJ33" s="243"/>
      <c r="DK33" s="243"/>
      <c r="DL33" s="243"/>
      <c r="DM33" s="243"/>
      <c r="DN33" s="243"/>
    </row>
    <row r="34" spans="1:118" s="356" customFormat="1" ht="48" customHeight="1">
      <c r="A34" s="338"/>
      <c r="B34" s="445" t="s">
        <v>450</v>
      </c>
      <c r="C34" s="333" t="s">
        <v>451</v>
      </c>
      <c r="D34" s="353" t="s">
        <v>23</v>
      </c>
      <c r="E34" s="354">
        <f>ROUND(IFERROR('Data CU Eksport&amp;Domestic'!BB18,"NA"),1)</f>
        <v>79</v>
      </c>
      <c r="F34" s="354">
        <f>ROUND(IFERROR('Data CU Eksport&amp;Domestic'!BC18,"NA"),1)</f>
        <v>75.8</v>
      </c>
      <c r="G34" s="354">
        <f>ROUND(IFERROR('Data CU Eksport&amp;Domestic'!BD18,"NA"),1)</f>
        <v>77</v>
      </c>
      <c r="H34" s="354">
        <f>ROUND(IFERROR('Data CU Eksport&amp;Domestic'!BE18,"NA"),1)</f>
        <v>79.099999999999994</v>
      </c>
      <c r="I34" s="354">
        <f>ROUND(IFERROR('Data CU Eksport&amp;Domestic'!BF18,"NA"),1)</f>
        <v>78.3</v>
      </c>
      <c r="J34" s="354">
        <f>ROUND(IFERROR('Data CU Eksport&amp;Domestic'!BG18,"NA"),1)</f>
        <v>78.2</v>
      </c>
      <c r="K34" s="354">
        <f>ROUND(IFERROR('Data CU Eksport&amp;Domestic'!BH18,"NA"),1)</f>
        <v>78.2</v>
      </c>
      <c r="L34" s="354">
        <f>ROUND(IFERROR('Data CU Eksport&amp;Domestic'!BI18,"NA"),1)</f>
        <v>77.2</v>
      </c>
      <c r="M34" s="354">
        <f>ROUND(IFERROR('Data CU Eksport&amp;Domestic'!BJ18,"NA"),1)</f>
        <v>78</v>
      </c>
      <c r="N34" s="354">
        <f>ROUND(IFERROR('Data CU Eksport&amp;Domestic'!BK18,"NA"),1)</f>
        <v>79.2</v>
      </c>
      <c r="O34" s="354">
        <f>ROUND(IFERROR('Data CU Eksport&amp;Domestic'!BL18,"NA"),1)</f>
        <v>77.900000000000006</v>
      </c>
      <c r="P34" s="354">
        <f>ROUND(IFERROR('Data CU Eksport&amp;Domestic'!BM18,"NA"),1)</f>
        <v>78.099999999999994</v>
      </c>
      <c r="Q34" s="354">
        <f>ROUND(IFERROR('Data CU Eksport&amp;Domestic'!BN18,"NA"),1)</f>
        <v>79.2</v>
      </c>
      <c r="R34" s="354">
        <f>ROUND(IFERROR('Data CU Eksport&amp;Domestic'!BO18,"NA"),1)</f>
        <v>76</v>
      </c>
      <c r="S34" s="354">
        <f>ROUND(IFERROR('Data CU Eksport&amp;Domestic'!BP18,"NA"),1)</f>
        <v>79.3</v>
      </c>
      <c r="T34" s="354">
        <f>ROUND(IFERROR('Data CU Eksport&amp;Domestic'!BQ18,"NA"),1)</f>
        <v>78.2</v>
      </c>
      <c r="U34" s="354">
        <f>ROUND(IFERROR('Data CU Eksport&amp;Domestic'!BR18,"NA"),1)</f>
        <v>77.599999999999994</v>
      </c>
      <c r="V34" s="354">
        <f>ROUND(IFERROR('Data CU Eksport&amp;Domestic'!BS18,"NA"),1)</f>
        <v>78.400000000000006</v>
      </c>
      <c r="W34" s="354">
        <f>ROUND(IFERROR('Data CU Eksport&amp;Domestic'!BT18,"NA"),1)</f>
        <v>78.3</v>
      </c>
      <c r="X34" s="354">
        <f>ROUND(IFERROR('Data CU Eksport&amp;Domestic'!BU18,"NA"),1)</f>
        <v>81.5</v>
      </c>
      <c r="Y34" s="354">
        <f>ROUND(IFERROR('Data CU Eksport&amp;Domestic'!BV18,"NA"),1)</f>
        <v>79.7</v>
      </c>
      <c r="Z34" s="354">
        <f>ROUND(IFERROR('Data CU Eksport&amp;Domestic'!BW18,"NA"),1)</f>
        <v>80.7</v>
      </c>
      <c r="AA34" s="354">
        <f>ROUND(IFERROR('Data CU Eksport&amp;Domestic'!BX18,"NA"),1)</f>
        <v>81.900000000000006</v>
      </c>
      <c r="AB34" s="354">
        <f>ROUND(IFERROR('Data CU Eksport&amp;Domestic'!BY18,"NA"),1)</f>
        <v>82.2</v>
      </c>
      <c r="AC34" s="338"/>
      <c r="AD34" s="445" t="s">
        <v>450</v>
      </c>
      <c r="AE34" s="333" t="s">
        <v>451</v>
      </c>
      <c r="AF34" s="353" t="s">
        <v>23</v>
      </c>
      <c r="AG34" s="354">
        <f>ROUND(IFERROR('Data CU Eksport&amp;Domestic'!BZ18,"NA"),1)</f>
        <v>81.7</v>
      </c>
      <c r="AH34" s="354">
        <f>ROUND(IFERROR('Data CU Eksport&amp;Domestic'!CA18,"NA"),1)</f>
        <v>80.900000000000006</v>
      </c>
      <c r="AI34" s="354">
        <f>ROUND(IFERROR('Data CU Eksport&amp;Domestic'!CB18,"NA"),1)</f>
        <v>83.6</v>
      </c>
      <c r="AJ34" s="354">
        <f>ROUND(IFERROR('Data CU Eksport&amp;Domestic'!CC18,"NA"),1)</f>
        <v>79.2</v>
      </c>
      <c r="AK34" s="354">
        <f>ROUND(IFERROR('Data CU Eksport&amp;Domestic'!CD18,"NA"),1)</f>
        <v>82</v>
      </c>
      <c r="AL34" s="354">
        <f>ROUND(IFERROR('Data CU Eksport&amp;Domestic'!CE18,"NA"),1)</f>
        <v>79.5</v>
      </c>
      <c r="AM34" s="354">
        <f>ROUND(IFERROR('Data CU Eksport&amp;Domestic'!CF18,"NA"),1)</f>
        <v>79.8</v>
      </c>
      <c r="AN34" s="354">
        <f>ROUND(IFERROR('Data CU Eksport&amp;Domestic'!CG18,"NA"),1)</f>
        <v>82.3</v>
      </c>
      <c r="AO34" s="354">
        <f>ROUND(IFERROR('Data CU Eksport&amp;Domestic'!CH18,"NA"),1)</f>
        <v>81.599999999999994</v>
      </c>
      <c r="AP34" s="354">
        <f>ROUND(IFERROR('Data CU Eksport&amp;Domestic'!CI18,"NA"),1)</f>
        <v>81.8</v>
      </c>
      <c r="AQ34" s="354">
        <f>ROUND(IFERROR('Data CU Eksport&amp;Domestic'!CJ18,"NA"),1)</f>
        <v>83.2</v>
      </c>
      <c r="AR34" s="354">
        <f>ROUND(IFERROR('Data CU Eksport&amp;Domestic'!CK18,"NA"),1)</f>
        <v>81.599999999999994</v>
      </c>
      <c r="AS34" s="354">
        <f>ROUND(IFERROR('Data CU Eksport&amp;Domestic'!CL18,"NA"),1)</f>
        <v>80.5</v>
      </c>
      <c r="AT34" s="354">
        <f>ROUND(IFERROR('Data CU Eksport&amp;Domestic'!CM18,"NA"),1)</f>
        <v>78.599999999999994</v>
      </c>
      <c r="AU34" s="354">
        <f>ROUND(IFERROR('Data CU Eksport&amp;Domestic'!CN18,"NA"),1)</f>
        <v>80.599999999999994</v>
      </c>
      <c r="AV34" s="354">
        <f>ROUND(IFERROR('Data CU Eksport&amp;Domestic'!CO18,"NA"),1)</f>
        <v>79.5</v>
      </c>
      <c r="AW34" s="354">
        <f>ROUND(IFERROR('Data CU Eksport&amp;Domestic'!CP18,"NA"),1)</f>
        <v>80.7</v>
      </c>
      <c r="AX34" s="354">
        <f>ROUND(IFERROR('Data CU Eksport&amp;Domestic'!CQ18,"NA"),1)</f>
        <v>80.400000000000006</v>
      </c>
      <c r="AY34" s="354">
        <f>ROUND(IFERROR('Data CU Eksport&amp;Domestic'!CR18,"NA"),1)</f>
        <v>80.5</v>
      </c>
      <c r="AZ34" s="354">
        <f>ROUND(IFERROR('Data CU Eksport&amp;Domestic'!CS18,"NA"),1)</f>
        <v>79.7</v>
      </c>
      <c r="BA34" s="354">
        <f>ROUND(IFERROR('Data CU Eksport&amp;Domestic'!CT18,"NA"),1)</f>
        <v>78.8</v>
      </c>
      <c r="BB34" s="354">
        <f>ROUND(IFERROR('Data CU Eksport&amp;Domestic'!CU18,"NA"),1)</f>
        <v>80.099999999999994</v>
      </c>
      <c r="BC34" s="354">
        <f>ROUND(IFERROR('Data CU Eksport&amp;Domestic'!CV18,"NA"),1)</f>
        <v>80.3</v>
      </c>
      <c r="BD34" s="354">
        <f>ROUND(IFERROR('Data CU Eksport&amp;Domestic'!CW18,"NA"),1)</f>
        <v>80.3</v>
      </c>
      <c r="BE34" s="354">
        <f>ROUND(IFERROR('Data CU Eksport&amp;Domestic'!CX18,"NA"),1)</f>
        <v>81.5</v>
      </c>
      <c r="BF34" s="354">
        <f>ROUND(IFERROR('Data CU Eksport&amp;Domestic'!CY18,"NA"),1)</f>
        <v>78</v>
      </c>
      <c r="BG34" s="338"/>
      <c r="BH34" s="445" t="s">
        <v>450</v>
      </c>
      <c r="BI34" s="333" t="s">
        <v>451</v>
      </c>
      <c r="BJ34" s="353" t="s">
        <v>23</v>
      </c>
      <c r="BK34" s="354">
        <f>ROUND(IFERROR('Data CU Eksport&amp;Domestic'!CZ18,"NA"),1)</f>
        <v>80.7</v>
      </c>
      <c r="BL34" s="354">
        <f>ROUND(IFERROR('Data CU Eksport&amp;Domestic'!DA18,"NA"),1)</f>
        <v>78.3</v>
      </c>
      <c r="BM34" s="354">
        <f>ROUND(IFERROR('Data CU Eksport&amp;Domestic'!DB18,"NA"),1)</f>
        <v>78.3</v>
      </c>
      <c r="BN34" s="354">
        <f>ROUND(IFERROR('Data CU Eksport&amp;Domestic'!DC18,"NA"),1)</f>
        <v>78.3</v>
      </c>
      <c r="BO34" s="354">
        <f>ROUND(IFERROR('Data CU Eksport&amp;Domestic'!DD18,"NA"),1)</f>
        <v>80.2</v>
      </c>
      <c r="BP34" s="354">
        <f>ROUND(IFERROR('Data CU Eksport&amp;Domestic'!DE18,"NA"),1)</f>
        <v>79.2</v>
      </c>
      <c r="BQ34" s="354">
        <f>ROUND(IFERROR('Data CU Eksport&amp;Domestic'!DF18,"NA"),1)</f>
        <v>79.400000000000006</v>
      </c>
      <c r="BR34" s="354">
        <f>ROUND(IFERROR('Data CU Eksport&amp;Domestic'!DG18,"NA"),1)</f>
        <v>81.2</v>
      </c>
      <c r="BS34" s="354">
        <f>ROUND(IFERROR('Data CU Eksport&amp;Domestic'!DH18,"NA"),1)</f>
        <v>81.3</v>
      </c>
      <c r="BT34" s="354">
        <f>ROUND(IFERROR('Data CU Eksport&amp;Domestic'!DI18,"NA"),1)</f>
        <v>82.3</v>
      </c>
      <c r="BU34" s="354">
        <f>ROUND(IFERROR('Data CU Eksport&amp;Domestic'!DJ18,"NA"),1)</f>
        <v>80.099999999999994</v>
      </c>
      <c r="BV34" s="354">
        <f>ROUND(IFERROR('Data CU Eksport&amp;Domestic'!DK18,"NA"),1)</f>
        <v>79.099999999999994</v>
      </c>
      <c r="BW34" s="354">
        <f>ROUND(IFERROR('Data CU Eksport&amp;Domestic'!DL18,"NA"),1)</f>
        <v>68.599999999999994</v>
      </c>
      <c r="BX34" s="354">
        <f>ROUND(IFERROR('Data CU Eksport&amp;Domestic'!DM18,"NA"),1)</f>
        <v>29.7</v>
      </c>
      <c r="BY34" s="354">
        <f>ROUND(IFERROR('Data CU Eksport&amp;Domestic'!DN18,"NA"),1)</f>
        <v>57.4</v>
      </c>
      <c r="BZ34" s="354">
        <f>ROUND(IFERROR('Data CU Eksport&amp;Domestic'!DO18,"NA"),1)</f>
        <v>66.599999999999994</v>
      </c>
      <c r="CA34" s="354">
        <f>ROUND(IFERROR('Data CU Eksport&amp;Domestic'!DP18,"NA"),1)</f>
        <v>69.2</v>
      </c>
      <c r="CB34" s="354">
        <f>ROUND(IFERROR('Data CU Eksport&amp;Domestic'!DQ18,"NA"),1)</f>
        <v>73.3</v>
      </c>
      <c r="CC34" s="354">
        <f>ROUND(IFERROR('Data CU Eksport&amp;Domestic'!DR18,"NA"),1)</f>
        <v>75.900000000000006</v>
      </c>
      <c r="CD34" s="354">
        <f>ROUND(IFERROR('Data CU Eksport&amp;Domestic'!DS18,"NA"),1)</f>
        <v>76</v>
      </c>
      <c r="CE34" s="354">
        <f>ROUND(IFERROR('Data CU Eksport&amp;Domestic'!DT18,"NA"),1)</f>
        <v>74.8</v>
      </c>
      <c r="CF34" s="354">
        <f>ROUND(IFERROR('Data CU Eksport&amp;Domestic'!DU18,"NA"),1)</f>
        <v>75.8</v>
      </c>
      <c r="CG34" s="354">
        <f>ROUND(IFERROR('Data CU Eksport&amp;Domestic'!DV18,"NA"),1)</f>
        <v>74.7</v>
      </c>
      <c r="CH34" s="354">
        <f>ROUND(IFERROR('Data CU Eksport&amp;Domestic'!DW18,"NA"),1)</f>
        <v>73.2</v>
      </c>
      <c r="CI34" s="354">
        <f>ROUND(IFERROR('Data CU Eksport&amp;Domestic'!DX18,"NA"),1)</f>
        <v>74.2</v>
      </c>
      <c r="CJ34" s="354">
        <f>ROUND(IFERROR('Data CU Eksport&amp;Domestic'!DY18,"NA"),1)</f>
        <v>72.900000000000006</v>
      </c>
      <c r="CK34" s="338"/>
      <c r="CL34" s="445" t="s">
        <v>450</v>
      </c>
      <c r="CM34" s="333" t="s">
        <v>451</v>
      </c>
      <c r="CN34" s="353" t="s">
        <v>23</v>
      </c>
      <c r="CO34" s="354">
        <f>ROUND(IFERROR('Data CU Eksport&amp;Domestic'!DZ18,"NA"),1)</f>
        <v>69.8</v>
      </c>
      <c r="CP34" s="354">
        <f>ROUND(IFERROR('Data CU Eksport&amp;Domestic'!EA18,"NA"),1)</f>
        <v>59.9</v>
      </c>
      <c r="CQ34" s="354">
        <f>ROUND(IFERROR('Data CU Eksport&amp;Domestic'!EB18,"NA"),1)</f>
        <v>59.5</v>
      </c>
      <c r="CR34" s="354">
        <f>ROUND(IFERROR('Data CU Eksport&amp;Domestic'!EC18,"NA"),1)</f>
        <v>61.5</v>
      </c>
      <c r="CS34" s="354">
        <f>ROUND(IFERROR('Data CU Eksport&amp;Domestic'!ED18,"NA"),1)</f>
        <v>70</v>
      </c>
      <c r="CT34" s="354">
        <f>ROUND(IFERROR('Data CU Eksport&amp;Domestic'!EE18,"NA"),1)</f>
        <v>74.8</v>
      </c>
      <c r="CU34" s="354">
        <f>ROUND(IFERROR('Data CU Eksport&amp;Domestic'!EF18,"NA"),1)</f>
        <v>75.7</v>
      </c>
      <c r="CV34" s="354">
        <f>ROUND(IFERROR('Data CU Eksport&amp;Domestic'!EG18,"NA"),1)</f>
        <v>76.7</v>
      </c>
      <c r="CW34" s="354">
        <f>ROUND(IFERROR('Data CU Eksport&amp;Domestic'!EH18,"NA"),1)</f>
        <v>83.9</v>
      </c>
      <c r="CX34" s="354">
        <f>ROUND(IFERROR('Data CU Eksport&amp;Domestic'!EI18,"NA"),1)</f>
        <v>80.400000000000006</v>
      </c>
      <c r="CY34" s="354">
        <f>ROUND(IFERROR('Data CU Eksport&amp;Domestic'!EJ18,"NA"),1)</f>
        <v>85.2</v>
      </c>
      <c r="CZ34" s="354">
        <f>ROUND(IFERROR('Data CU Eksport&amp;Domestic'!EK18,"NA"),1)</f>
        <v>84.7</v>
      </c>
      <c r="DA34" s="354">
        <f>ROUND(IFERROR('Data CU Eksport&amp;Domestic'!EL18,"NA"),1)</f>
        <v>81.900000000000006</v>
      </c>
      <c r="DB34" s="354">
        <f>ROUND(IFERROR('Data CU Eksport&amp;Domestic'!EM18,"NA"),1)</f>
        <v>85</v>
      </c>
      <c r="DC34" s="354">
        <f>ROUND(IFERROR('Data CU Eksport&amp;Domestic'!EN18,"NA"),1)</f>
        <v>85.1</v>
      </c>
      <c r="DD34" s="354">
        <f>ROUND(IFERROR('Data CU Eksport&amp;Domestic'!EO18,"NA"),1)</f>
        <v>85.8</v>
      </c>
      <c r="DE34" s="354">
        <f>ROUND(IFERROR('Data CU Eksport&amp;Domestic'!EP18,"NA"),1)</f>
        <v>84.5</v>
      </c>
      <c r="DF34" s="354">
        <f>ROUND(IFERROR('Data CU Eksport&amp;Domestic'!EQ18,"NA"),1)</f>
        <v>85.7</v>
      </c>
      <c r="DG34" s="354">
        <f>ROUND(IFERROR('Data CU Eksport&amp;Domestic'!ER18,"NA"),1)</f>
        <v>82.8</v>
      </c>
      <c r="DH34" s="354">
        <f>ROUND(IFERROR('Data CU Eksport&amp;Domestic'!ES18,"NA"),1)</f>
        <v>80.599999999999994</v>
      </c>
      <c r="DI34" s="354">
        <f>ROUND(IFERROR('Data CU Eksport&amp;Domestic'!ET18,"NA"),1)</f>
        <v>78.400000000000006</v>
      </c>
      <c r="DJ34" s="354">
        <f>ROUND(IFERROR('Data CU Eksport&amp;Domestic'!EU18,"NA"),1)</f>
        <v>79.7</v>
      </c>
      <c r="DK34" s="354">
        <f>ROUND(IFERROR('Data CU Eksport&amp;Domestic'!EV18,"NA"),1)</f>
        <v>82.7</v>
      </c>
      <c r="DL34" s="354">
        <f>ROUND(IFERROR('Data CU Eksport&amp;Domestic'!EW18,"NA"),1)</f>
        <v>79.8</v>
      </c>
      <c r="DM34" s="354">
        <f>ROUND(IFERROR('Data CU Eksport&amp;Domestic'!EX18,"NA"),1)</f>
        <v>80.2</v>
      </c>
      <c r="DN34" s="354">
        <f>ROUND(IFERROR('Data CU Eksport&amp;Domestic'!EY18,"NA"),1)</f>
        <v>78.099999999999994</v>
      </c>
    </row>
    <row r="35" spans="1:118" s="362" customFormat="1" ht="60" customHeight="1">
      <c r="A35" s="338"/>
      <c r="B35" s="445"/>
      <c r="C35" s="333"/>
      <c r="D35" s="401" t="s">
        <v>91</v>
      </c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243"/>
      <c r="W35" s="243"/>
      <c r="X35" s="243"/>
      <c r="Y35" s="243"/>
      <c r="Z35" s="243"/>
      <c r="AA35" s="243"/>
      <c r="AB35" s="243"/>
      <c r="AC35" s="338"/>
      <c r="AD35" s="445"/>
      <c r="AE35" s="333"/>
      <c r="AF35" s="401" t="s">
        <v>91</v>
      </c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338"/>
      <c r="BH35" s="445"/>
      <c r="BI35" s="333"/>
      <c r="BJ35" s="401" t="s">
        <v>91</v>
      </c>
      <c r="BK35" s="243"/>
      <c r="BL35" s="243"/>
      <c r="BM35" s="243"/>
      <c r="BN35" s="243"/>
      <c r="BO35" s="243"/>
      <c r="BP35" s="243"/>
      <c r="BQ35" s="243"/>
      <c r="BR35" s="243"/>
      <c r="BS35" s="243"/>
      <c r="BT35" s="243"/>
      <c r="BU35" s="243"/>
      <c r="BV35" s="243"/>
      <c r="BW35" s="243"/>
      <c r="BX35" s="243"/>
      <c r="BY35" s="243"/>
      <c r="BZ35" s="243"/>
      <c r="CA35" s="243"/>
      <c r="CB35" s="243"/>
      <c r="CC35" s="243"/>
      <c r="CD35" s="243"/>
      <c r="CE35" s="243"/>
      <c r="CF35" s="243"/>
      <c r="CG35" s="243"/>
      <c r="CH35" s="243"/>
      <c r="CI35" s="243"/>
      <c r="CJ35" s="243"/>
      <c r="CK35" s="338"/>
      <c r="CL35" s="445"/>
      <c r="CM35" s="333"/>
      <c r="CN35" s="401" t="s">
        <v>91</v>
      </c>
      <c r="CO35" s="243"/>
      <c r="CP35" s="243"/>
      <c r="CQ35" s="243"/>
      <c r="CR35" s="243"/>
      <c r="CS35" s="243"/>
      <c r="CT35" s="243"/>
      <c r="CU35" s="243"/>
      <c r="CV35" s="243"/>
      <c r="CW35" s="243"/>
      <c r="CX35" s="243"/>
      <c r="CY35" s="243"/>
      <c r="CZ35" s="428"/>
      <c r="DA35" s="428"/>
      <c r="DB35" s="428"/>
      <c r="DC35" s="428"/>
      <c r="DD35" s="428"/>
      <c r="DE35" s="428"/>
      <c r="DF35" s="243"/>
      <c r="DG35" s="243"/>
      <c r="DH35" s="243"/>
      <c r="DI35" s="243"/>
      <c r="DJ35" s="243"/>
      <c r="DK35" s="243"/>
      <c r="DL35" s="243"/>
      <c r="DM35" s="243"/>
      <c r="DN35" s="243"/>
    </row>
    <row r="36" spans="1:118" s="346" customFormat="1" ht="39.950000000000003" customHeight="1" thickBot="1">
      <c r="A36" s="436" t="s">
        <v>111</v>
      </c>
      <c r="B36" s="341"/>
      <c r="C36" s="336"/>
      <c r="D36" s="451" t="s">
        <v>452</v>
      </c>
      <c r="E36" s="344">
        <f>ROUND(IFERROR('Data CU Eksport&amp;Domestic'!BB19,"NA"),1)</f>
        <v>77.400000000000006</v>
      </c>
      <c r="F36" s="344">
        <f>ROUND(IFERROR('Data CU Eksport&amp;Domestic'!BC19,"NA"),1)</f>
        <v>75.099999999999994</v>
      </c>
      <c r="G36" s="344">
        <f>ROUND(IFERROR('Data CU Eksport&amp;Domestic'!BD19,"NA"),1)</f>
        <v>77.3</v>
      </c>
      <c r="H36" s="344">
        <f>ROUND(IFERROR('Data CU Eksport&amp;Domestic'!BE19,"NA"),1)</f>
        <v>76.2</v>
      </c>
      <c r="I36" s="344">
        <f>ROUND(IFERROR('Data CU Eksport&amp;Domestic'!BF19,"NA"),1)</f>
        <v>77.099999999999994</v>
      </c>
      <c r="J36" s="344">
        <f>ROUND(IFERROR('Data CU Eksport&amp;Domestic'!BG19,"NA"),1)</f>
        <v>74.7</v>
      </c>
      <c r="K36" s="344">
        <f>ROUND(IFERROR('Data CU Eksport&amp;Domestic'!BH19,"NA"),1)</f>
        <v>74.599999999999994</v>
      </c>
      <c r="L36" s="344">
        <f>ROUND(IFERROR('Data CU Eksport&amp;Domestic'!BI19,"NA"),1)</f>
        <v>76.3</v>
      </c>
      <c r="M36" s="344">
        <f>ROUND(IFERROR('Data CU Eksport&amp;Domestic'!BJ19,"NA"),1)</f>
        <v>75.5</v>
      </c>
      <c r="N36" s="344">
        <f>ROUND(IFERROR('Data CU Eksport&amp;Domestic'!BK19,"NA"),1)</f>
        <v>78</v>
      </c>
      <c r="O36" s="344">
        <f>ROUND(IFERROR('Data CU Eksport&amp;Domestic'!BL19,"NA"),1)</f>
        <v>76.5</v>
      </c>
      <c r="P36" s="344">
        <f>ROUND(IFERROR('Data CU Eksport&amp;Domestic'!BM19,"NA"),1)</f>
        <v>76.7</v>
      </c>
      <c r="Q36" s="344">
        <f>ROUND(IFERROR('Data CU Eksport&amp;Domestic'!BN19,"NA"),1)</f>
        <v>76</v>
      </c>
      <c r="R36" s="344">
        <f>ROUND(IFERROR('Data CU Eksport&amp;Domestic'!BO19,"NA"),1)</f>
        <v>72.7</v>
      </c>
      <c r="S36" s="344">
        <f>ROUND(IFERROR('Data CU Eksport&amp;Domestic'!BP19,"NA"),1)</f>
        <v>77</v>
      </c>
      <c r="T36" s="344">
        <f>ROUND(IFERROR('Data CU Eksport&amp;Domestic'!BQ19,"NA"),1)</f>
        <v>76.3</v>
      </c>
      <c r="U36" s="344">
        <f>ROUND(IFERROR('Data CU Eksport&amp;Domestic'!BR19,"NA"),1)</f>
        <v>76.900000000000006</v>
      </c>
      <c r="V36" s="344">
        <f>ROUND(IFERROR('Data CU Eksport&amp;Domestic'!BS19,"NA"),1)</f>
        <v>75.8</v>
      </c>
      <c r="W36" s="344">
        <f>ROUND(IFERROR('Data CU Eksport&amp;Domestic'!BT19,"NA"),1)</f>
        <v>72.8</v>
      </c>
      <c r="X36" s="344">
        <f>ROUND(IFERROR('Data CU Eksport&amp;Domestic'!BU19,"NA"),1)</f>
        <v>74.599999999999994</v>
      </c>
      <c r="Y36" s="344">
        <f>ROUND(IFERROR('Data CU Eksport&amp;Domestic'!BV19,"NA"),1)</f>
        <v>75.2</v>
      </c>
      <c r="Z36" s="344">
        <f>ROUND(IFERROR('Data CU Eksport&amp;Domestic'!BW19,"NA"),1)</f>
        <v>75.900000000000006</v>
      </c>
      <c r="AA36" s="344">
        <f>ROUND(IFERROR('Data CU Eksport&amp;Domestic'!BX19,"NA"),1)</f>
        <v>76.400000000000006</v>
      </c>
      <c r="AB36" s="344">
        <f>ROUND(IFERROR('Data CU Eksport&amp;Domestic'!BY19,"NA"),1)</f>
        <v>76.900000000000006</v>
      </c>
      <c r="AC36" s="436" t="s">
        <v>111</v>
      </c>
      <c r="AD36" s="341"/>
      <c r="AE36" s="336"/>
      <c r="AF36" s="451" t="s">
        <v>452</v>
      </c>
      <c r="AG36" s="344">
        <f>ROUND(IFERROR('Data CU Eksport&amp;Domestic'!BZ19,"NA"),1)</f>
        <v>75.2</v>
      </c>
      <c r="AH36" s="344">
        <f>ROUND(IFERROR('Data CU Eksport&amp;Domestic'!CA19,"NA"),1)</f>
        <v>73.099999999999994</v>
      </c>
      <c r="AI36" s="344">
        <f>ROUND(IFERROR('Data CU Eksport&amp;Domestic'!CB19,"NA"),1)</f>
        <v>74.3</v>
      </c>
      <c r="AJ36" s="344">
        <f>ROUND(IFERROR('Data CU Eksport&amp;Domestic'!CC19,"NA"),1)</f>
        <v>73.400000000000006</v>
      </c>
      <c r="AK36" s="344">
        <f>ROUND(IFERROR('Data CU Eksport&amp;Domestic'!CD19,"NA"),1)</f>
        <v>74.599999999999994</v>
      </c>
      <c r="AL36" s="344">
        <f>ROUND(IFERROR('Data CU Eksport&amp;Domestic'!CE19,"NA"),1)</f>
        <v>72.8</v>
      </c>
      <c r="AM36" s="344">
        <f>ROUND(IFERROR('Data CU Eksport&amp;Domestic'!CF19,"NA"),1)</f>
        <v>75.3</v>
      </c>
      <c r="AN36" s="344">
        <f>ROUND(IFERROR('Data CU Eksport&amp;Domestic'!CG19,"NA"),1)</f>
        <v>74.3</v>
      </c>
      <c r="AO36" s="344">
        <f>ROUND(IFERROR('Data CU Eksport&amp;Domestic'!CH19,"NA"),1)</f>
        <v>72.7</v>
      </c>
      <c r="AP36" s="344">
        <f>ROUND(IFERROR('Data CU Eksport&amp;Domestic'!CI19,"NA"),1)</f>
        <v>72.8</v>
      </c>
      <c r="AQ36" s="344">
        <f>ROUND(IFERROR('Data CU Eksport&amp;Domestic'!CJ19,"NA"),1)</f>
        <v>75.900000000000006</v>
      </c>
      <c r="AR36" s="344">
        <f>ROUND(IFERROR('Data CU Eksport&amp;Domestic'!CK19,"NA"),1)</f>
        <v>75.599999999999994</v>
      </c>
      <c r="AS36" s="344">
        <f>ROUND(IFERROR('Data CU Eksport&amp;Domestic'!CL19,"NA"),1)</f>
        <v>77.400000000000006</v>
      </c>
      <c r="AT36" s="344">
        <f>ROUND(IFERROR('Data CU Eksport&amp;Domestic'!CM19,"NA"),1)</f>
        <v>73.5</v>
      </c>
      <c r="AU36" s="344">
        <f>ROUND(IFERROR('Data CU Eksport&amp;Domestic'!CN19,"NA"),1)</f>
        <v>76.900000000000006</v>
      </c>
      <c r="AV36" s="344">
        <f>ROUND(IFERROR('Data CU Eksport&amp;Domestic'!CO19,"NA"),1)</f>
        <v>77.099999999999994</v>
      </c>
      <c r="AW36" s="344">
        <f>ROUND(IFERROR('Data CU Eksport&amp;Domestic'!CP19,"NA"),1)</f>
        <v>77.099999999999994</v>
      </c>
      <c r="AX36" s="344">
        <f>ROUND(IFERROR('Data CU Eksport&amp;Domestic'!CQ19,"NA"),1)</f>
        <v>75.2</v>
      </c>
      <c r="AY36" s="344">
        <f>ROUND(IFERROR('Data CU Eksport&amp;Domestic'!CR19,"NA"),1)</f>
        <v>78.099999999999994</v>
      </c>
      <c r="AZ36" s="344">
        <f>ROUND(IFERROR('Data CU Eksport&amp;Domestic'!CS19,"NA"),1)</f>
        <v>76.2</v>
      </c>
      <c r="BA36" s="344">
        <f>ROUND(IFERROR('Data CU Eksport&amp;Domestic'!CT19,"NA"),1)</f>
        <v>73.599999999999994</v>
      </c>
      <c r="BB36" s="344">
        <f>ROUND(IFERROR('Data CU Eksport&amp;Domestic'!CU19,"NA"),1)</f>
        <v>76.7</v>
      </c>
      <c r="BC36" s="344">
        <f>ROUND(IFERROR('Data CU Eksport&amp;Domestic'!CV19,"NA"),1)</f>
        <v>75.900000000000006</v>
      </c>
      <c r="BD36" s="344">
        <f>ROUND(IFERROR('Data CU Eksport&amp;Domestic'!CW19,"NA"),1)</f>
        <v>75.8</v>
      </c>
      <c r="BE36" s="344">
        <f>ROUND(IFERROR('Data CU Eksport&amp;Domestic'!CX19,"NA"),1)</f>
        <v>76.099999999999994</v>
      </c>
      <c r="BF36" s="344">
        <f>ROUND(IFERROR('Data CU Eksport&amp;Domestic'!CY19,"NA"),1)</f>
        <v>74.7</v>
      </c>
      <c r="BG36" s="436" t="s">
        <v>111</v>
      </c>
      <c r="BH36" s="341"/>
      <c r="BI36" s="336"/>
      <c r="BJ36" s="451" t="s">
        <v>452</v>
      </c>
      <c r="BK36" s="344">
        <f>ROUND(IFERROR('Data CU Eksport&amp;Domestic'!CZ19,"NA"),1)</f>
        <v>76.400000000000006</v>
      </c>
      <c r="BL36" s="344">
        <f>ROUND(IFERROR('Data CU Eksport&amp;Domestic'!DA19,"NA"),1)</f>
        <v>77.400000000000006</v>
      </c>
      <c r="BM36" s="344">
        <f>ROUND(IFERROR('Data CU Eksport&amp;Domestic'!DB19,"NA"),1)</f>
        <v>76.5</v>
      </c>
      <c r="BN36" s="344">
        <f>ROUND(IFERROR('Data CU Eksport&amp;Domestic'!DC19,"NA"),1)</f>
        <v>73.7</v>
      </c>
      <c r="BO36" s="344">
        <f>ROUND(IFERROR('Data CU Eksport&amp;Domestic'!DD19,"NA"),1)</f>
        <v>76.8</v>
      </c>
      <c r="BP36" s="344">
        <f>ROUND(IFERROR('Data CU Eksport&amp;Domestic'!DE19,"NA"),1)</f>
        <v>76.099999999999994</v>
      </c>
      <c r="BQ36" s="344">
        <f>ROUND(IFERROR('Data CU Eksport&amp;Domestic'!DF19,"NA"),1)</f>
        <v>75.900000000000006</v>
      </c>
      <c r="BR36" s="344">
        <f>ROUND(IFERROR('Data CU Eksport&amp;Domestic'!DG19,"NA"),1)</f>
        <v>77.099999999999994</v>
      </c>
      <c r="BS36" s="344">
        <f>ROUND(IFERROR('Data CU Eksport&amp;Domestic'!DH19,"NA"),1)</f>
        <v>77.099999999999994</v>
      </c>
      <c r="BT36" s="344">
        <f>ROUND(IFERROR('Data CU Eksport&amp;Domestic'!DI19,"NA"),1)</f>
        <v>75.400000000000006</v>
      </c>
      <c r="BU36" s="344">
        <f>ROUND(IFERROR('Data CU Eksport&amp;Domestic'!DJ19,"NA"),1)</f>
        <v>74.400000000000006</v>
      </c>
      <c r="BV36" s="344">
        <f>ROUND(IFERROR('Data CU Eksport&amp;Domestic'!DK19,"NA"),1)</f>
        <v>73.3</v>
      </c>
      <c r="BW36" s="344">
        <f>ROUND(IFERROR('Data CU Eksport&amp;Domestic'!DL19,"NA"),1)</f>
        <v>62.9</v>
      </c>
      <c r="BX36" s="344">
        <f>ROUND(IFERROR('Data CU Eksport&amp;Domestic'!DM19,"NA"),1)</f>
        <v>44.2</v>
      </c>
      <c r="BY36" s="344">
        <f>ROUND(IFERROR('Data CU Eksport&amp;Domestic'!DN19,"NA"),1)</f>
        <v>60.3</v>
      </c>
      <c r="BZ36" s="344">
        <f>ROUND(IFERROR('Data CU Eksport&amp;Domestic'!DO19,"NA"),1)</f>
        <v>69.099999999999994</v>
      </c>
      <c r="CA36" s="344">
        <f>ROUND(IFERROR('Data CU Eksport&amp;Domestic'!DP19,"NA"),1)</f>
        <v>71.5</v>
      </c>
      <c r="CB36" s="344">
        <f>ROUND(IFERROR('Data CU Eksport&amp;Domestic'!DQ19,"NA"),1)</f>
        <v>71.099999999999994</v>
      </c>
      <c r="CC36" s="344">
        <f>ROUND(IFERROR('Data CU Eksport&amp;Domestic'!DR19,"NA"),1)</f>
        <v>73.5</v>
      </c>
      <c r="CD36" s="344">
        <f>ROUND(IFERROR('Data CU Eksport&amp;Domestic'!DS19,"NA"),1)</f>
        <v>72.8</v>
      </c>
      <c r="CE36" s="344">
        <f>ROUND(IFERROR('Data CU Eksport&amp;Domestic'!DT19,"NA"),1)</f>
        <v>71.900000000000006</v>
      </c>
      <c r="CF36" s="344">
        <f>ROUND(IFERROR('Data CU Eksport&amp;Domestic'!DU19,"NA"),1)</f>
        <v>73.5</v>
      </c>
      <c r="CG36" s="344">
        <f>ROUND(IFERROR('Data CU Eksport&amp;Domestic'!DV19,"NA"),1)</f>
        <v>74.900000000000006</v>
      </c>
      <c r="CH36" s="344">
        <f>ROUND(IFERROR('Data CU Eksport&amp;Domestic'!DW19,"NA"),1)</f>
        <v>72</v>
      </c>
      <c r="CI36" s="344">
        <f>ROUND(IFERROR('Data CU Eksport&amp;Domestic'!DX19,"NA"),1)</f>
        <v>76.599999999999994</v>
      </c>
      <c r="CJ36" s="344">
        <f>ROUND(IFERROR('Data CU Eksport&amp;Domestic'!DY19,"NA"),1)</f>
        <v>75.2</v>
      </c>
      <c r="CK36" s="436" t="s">
        <v>111</v>
      </c>
      <c r="CL36" s="341"/>
      <c r="CM36" s="336"/>
      <c r="CN36" s="451" t="s">
        <v>452</v>
      </c>
      <c r="CO36" s="344">
        <f>ROUND(IFERROR('Data CU Eksport&amp;Domestic'!DZ19,"NA"),1)</f>
        <v>72.099999999999994</v>
      </c>
      <c r="CP36" s="344">
        <f>ROUND(IFERROR('Data CU Eksport&amp;Domestic'!EA19,"NA"),1)</f>
        <v>56.1</v>
      </c>
      <c r="CQ36" s="344">
        <f>ROUND(IFERROR('Data CU Eksport&amp;Domestic'!EB19,"NA"),1)</f>
        <v>56.1</v>
      </c>
      <c r="CR36" s="344">
        <f>ROUND(IFERROR('Data CU Eksport&amp;Domestic'!EC19,"NA"),1)</f>
        <v>62.5</v>
      </c>
      <c r="CS36" s="344">
        <f>ROUND(IFERROR('Data CU Eksport&amp;Domestic'!ED19,"NA"),1)</f>
        <v>71.7</v>
      </c>
      <c r="CT36" s="344">
        <f>ROUND(IFERROR('Data CU Eksport&amp;Domestic'!EE19,"NA"),1)</f>
        <v>74.900000000000006</v>
      </c>
      <c r="CU36" s="344">
        <f>ROUND(IFERROR('Data CU Eksport&amp;Domestic'!EF19,"NA"),1)</f>
        <v>73.5</v>
      </c>
      <c r="CV36" s="344">
        <f>ROUND(IFERROR('Data CU Eksport&amp;Domestic'!EG19,"NA"),1)</f>
        <v>73.099999999999994</v>
      </c>
      <c r="CW36" s="344">
        <f>ROUND(IFERROR('Data CU Eksport&amp;Domestic'!EH19,"NA"),1)</f>
        <v>80.599999999999994</v>
      </c>
      <c r="CX36" s="344">
        <f>ROUND(IFERROR('Data CU Eksport&amp;Domestic'!EI19,"NA"),1)</f>
        <v>78.8</v>
      </c>
      <c r="CY36" s="344">
        <f>ROUND(IFERROR('Data CU Eksport&amp;Domestic'!EJ19,"NA"),1)</f>
        <v>82.1</v>
      </c>
      <c r="CZ36" s="344">
        <f>ROUND(IFERROR('Data CU Eksport&amp;Domestic'!EK19,"NA"),1)</f>
        <v>79.3</v>
      </c>
      <c r="DA36" s="344">
        <f>ROUND(IFERROR('Data CU Eksport&amp;Domestic'!EL19,"NA"),1)</f>
        <v>79</v>
      </c>
      <c r="DB36" s="344">
        <f>ROUND(IFERROR('Data CU Eksport&amp;Domestic'!EM19,"NA"),1)</f>
        <v>81.3</v>
      </c>
      <c r="DC36" s="344">
        <f>ROUND(IFERROR('Data CU Eksport&amp;Domestic'!EN19,"NA"),1)</f>
        <v>81.099999999999994</v>
      </c>
      <c r="DD36" s="344">
        <f>ROUND(IFERROR('Data CU Eksport&amp;Domestic'!EO19,"NA"),1)</f>
        <v>81.900000000000006</v>
      </c>
      <c r="DE36" s="344">
        <f>ROUND(IFERROR('Data CU Eksport&amp;Domestic'!EP19,"NA"),1)</f>
        <v>81.3</v>
      </c>
      <c r="DF36" s="344">
        <f>ROUND(IFERROR('Data CU Eksport&amp;Domestic'!EQ19,"NA"),1)</f>
        <v>80.2</v>
      </c>
      <c r="DG36" s="344">
        <f>ROUND(IFERROR('Data CU Eksport&amp;Domestic'!ER19,"NA"),1)</f>
        <v>80.5</v>
      </c>
      <c r="DH36" s="344">
        <f>ROUND(IFERROR('Data CU Eksport&amp;Domestic'!ES19,"NA"),1)</f>
        <v>77.8</v>
      </c>
      <c r="DI36" s="344">
        <f>ROUND(IFERROR('Data CU Eksport&amp;Domestic'!ET19,"NA"),1)</f>
        <v>78.8</v>
      </c>
      <c r="DJ36" s="344">
        <f>ROUND(IFERROR('Data CU Eksport&amp;Domestic'!EU19,"NA"),1)</f>
        <v>80.900000000000006</v>
      </c>
      <c r="DK36" s="344">
        <f>ROUND(IFERROR('Data CU Eksport&amp;Domestic'!EV19,"NA"),1)</f>
        <v>83.1</v>
      </c>
      <c r="DL36" s="344">
        <f>ROUND(IFERROR('Data CU Eksport&amp;Domestic'!EW19,"NA"),1)</f>
        <v>78.599999999999994</v>
      </c>
      <c r="DM36" s="344">
        <f>ROUND(IFERROR('Data CU Eksport&amp;Domestic'!EX19,"NA"),1)</f>
        <v>81.3</v>
      </c>
      <c r="DN36" s="344">
        <f>ROUND(IFERROR('Data CU Eksport&amp;Domestic'!EY19,"NA"),1)</f>
        <v>80.3</v>
      </c>
    </row>
    <row r="37" spans="1:118" s="350" customFormat="1" ht="60" customHeight="1">
      <c r="A37" s="436"/>
      <c r="B37" s="341"/>
      <c r="C37" s="336"/>
      <c r="D37" s="452" t="s">
        <v>453</v>
      </c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36"/>
      <c r="AD37" s="341"/>
      <c r="AE37" s="336"/>
      <c r="AF37" s="452" t="s">
        <v>453</v>
      </c>
      <c r="AG37" s="442"/>
      <c r="AH37" s="442"/>
      <c r="AI37" s="442"/>
      <c r="AJ37" s="442"/>
      <c r="AK37" s="442"/>
      <c r="AL37" s="442"/>
      <c r="AM37" s="442"/>
      <c r="AN37" s="442"/>
      <c r="AO37" s="442"/>
      <c r="AP37" s="442"/>
      <c r="AQ37" s="442"/>
      <c r="AR37" s="442"/>
      <c r="AS37" s="442"/>
      <c r="AT37" s="442"/>
      <c r="AU37" s="442"/>
      <c r="AV37" s="442"/>
      <c r="AW37" s="442"/>
      <c r="AX37" s="442"/>
      <c r="AY37" s="442"/>
      <c r="AZ37" s="442"/>
      <c r="BA37" s="442"/>
      <c r="BB37" s="442"/>
      <c r="BC37" s="442"/>
      <c r="BD37" s="442"/>
      <c r="BE37" s="442"/>
      <c r="BF37" s="442"/>
      <c r="BG37" s="436"/>
      <c r="BH37" s="341"/>
      <c r="BI37" s="336"/>
      <c r="BJ37" s="452" t="s">
        <v>453</v>
      </c>
      <c r="BK37" s="442"/>
      <c r="BL37" s="442"/>
      <c r="BM37" s="442"/>
      <c r="BN37" s="442"/>
      <c r="BO37" s="442"/>
      <c r="BP37" s="442"/>
      <c r="BQ37" s="442"/>
      <c r="BR37" s="442"/>
      <c r="BS37" s="442"/>
      <c r="BT37" s="442"/>
      <c r="BU37" s="442"/>
      <c r="BV37" s="442"/>
      <c r="BW37" s="442"/>
      <c r="BX37" s="442"/>
      <c r="BY37" s="442"/>
      <c r="BZ37" s="442"/>
      <c r="CA37" s="442"/>
      <c r="CB37" s="442"/>
      <c r="CC37" s="442"/>
      <c r="CD37" s="442"/>
      <c r="CE37" s="442"/>
      <c r="CF37" s="442"/>
      <c r="CG37" s="442"/>
      <c r="CH37" s="442"/>
      <c r="CI37" s="442"/>
      <c r="CJ37" s="442"/>
      <c r="CK37" s="436"/>
      <c r="CL37" s="341"/>
      <c r="CM37" s="336"/>
      <c r="CN37" s="452" t="s">
        <v>453</v>
      </c>
      <c r="CO37" s="442"/>
      <c r="CP37" s="442"/>
      <c r="CQ37" s="442"/>
      <c r="CR37" s="442"/>
      <c r="CS37" s="442"/>
      <c r="CT37" s="442"/>
      <c r="CU37" s="442"/>
      <c r="CV37" s="442"/>
      <c r="CW37" s="442"/>
      <c r="CX37" s="442"/>
      <c r="CY37" s="442"/>
      <c r="CZ37" s="442"/>
      <c r="DA37" s="442"/>
      <c r="DB37" s="442"/>
      <c r="DC37" s="442"/>
      <c r="DD37" s="442"/>
      <c r="DE37" s="442"/>
      <c r="DF37" s="442"/>
      <c r="DG37" s="442"/>
      <c r="DH37" s="442"/>
      <c r="DI37" s="442"/>
      <c r="DJ37" s="243"/>
      <c r="DK37" s="243"/>
      <c r="DL37" s="243"/>
      <c r="DM37" s="243"/>
      <c r="DN37" s="243"/>
    </row>
    <row r="38" spans="1:118" s="356" customFormat="1" ht="39.950000000000003" customHeight="1">
      <c r="A38" s="338"/>
      <c r="B38" s="445" t="s">
        <v>454</v>
      </c>
      <c r="C38" s="966" t="s">
        <v>475</v>
      </c>
      <c r="D38" s="353" t="s">
        <v>711</v>
      </c>
      <c r="E38" s="354">
        <f>ROUND(IFERROR('Data CU Eksport&amp;Domestic'!BB20,"NA"),1)</f>
        <v>77.099999999999994</v>
      </c>
      <c r="F38" s="354">
        <f>ROUND(IFERROR('Data CU Eksport&amp;Domestic'!BC20,"NA"),1)</f>
        <v>73.2</v>
      </c>
      <c r="G38" s="354">
        <f>ROUND(IFERROR('Data CU Eksport&amp;Domestic'!BD20,"NA"),1)</f>
        <v>75.3</v>
      </c>
      <c r="H38" s="354">
        <f>ROUND(IFERROR('Data CU Eksport&amp;Domestic'!BE20,"NA"),1)</f>
        <v>74.599999999999994</v>
      </c>
      <c r="I38" s="354">
        <f>ROUND(IFERROR('Data CU Eksport&amp;Domestic'!BF20,"NA"),1)</f>
        <v>78.099999999999994</v>
      </c>
      <c r="J38" s="354">
        <f>ROUND(IFERROR('Data CU Eksport&amp;Domestic'!BG20,"NA"),1)</f>
        <v>79.8</v>
      </c>
      <c r="K38" s="354">
        <f>ROUND(IFERROR('Data CU Eksport&amp;Domestic'!BH20,"NA"),1)</f>
        <v>77.099999999999994</v>
      </c>
      <c r="L38" s="354">
        <f>ROUND(IFERROR('Data CU Eksport&amp;Domestic'!BI20,"NA"),1)</f>
        <v>77.400000000000006</v>
      </c>
      <c r="M38" s="354">
        <f>ROUND(IFERROR('Data CU Eksport&amp;Domestic'!BJ20,"NA"),1)</f>
        <v>75.8</v>
      </c>
      <c r="N38" s="354">
        <f>ROUND(IFERROR('Data CU Eksport&amp;Domestic'!BK20,"NA"),1)</f>
        <v>70.8</v>
      </c>
      <c r="O38" s="354">
        <f>ROUND(IFERROR('Data CU Eksport&amp;Domestic'!BL20,"NA"),1)</f>
        <v>71.5</v>
      </c>
      <c r="P38" s="354">
        <f>ROUND(IFERROR('Data CU Eksport&amp;Domestic'!BM20,"NA"),1)</f>
        <v>77.900000000000006</v>
      </c>
      <c r="Q38" s="354">
        <f>ROUND(IFERROR('Data CU Eksport&amp;Domestic'!BN20,"NA"),1)</f>
        <v>80.599999999999994</v>
      </c>
      <c r="R38" s="354">
        <f>ROUND(IFERROR('Data CU Eksport&amp;Domestic'!BO20,"NA"),1)</f>
        <v>73.3</v>
      </c>
      <c r="S38" s="354">
        <f>ROUND(IFERROR('Data CU Eksport&amp;Domestic'!BP20,"NA"),1)</f>
        <v>74.5</v>
      </c>
      <c r="T38" s="354">
        <f>ROUND(IFERROR('Data CU Eksport&amp;Domestic'!BQ20,"NA"),1)</f>
        <v>76.400000000000006</v>
      </c>
      <c r="U38" s="354">
        <f>ROUND(IFERROR('Data CU Eksport&amp;Domestic'!BR20,"NA"),1)</f>
        <v>77.599999999999994</v>
      </c>
      <c r="V38" s="354">
        <f>ROUND(IFERROR('Data CU Eksport&amp;Domestic'!BS20,"NA"),1)</f>
        <v>76.2</v>
      </c>
      <c r="W38" s="354">
        <f>ROUND(IFERROR('Data CU Eksport&amp;Domestic'!BT20,"NA"),1)</f>
        <v>75.3</v>
      </c>
      <c r="X38" s="354">
        <f>ROUND(IFERROR('Data CU Eksport&amp;Domestic'!BU20,"NA"),1)</f>
        <v>76.8</v>
      </c>
      <c r="Y38" s="354">
        <f>ROUND(IFERROR('Data CU Eksport&amp;Domestic'!BV20,"NA"),1)</f>
        <v>75.7</v>
      </c>
      <c r="Z38" s="354">
        <f>ROUND(IFERROR('Data CU Eksport&amp;Domestic'!BW20,"NA"),1)</f>
        <v>77</v>
      </c>
      <c r="AA38" s="354">
        <f>ROUND(IFERROR('Data CU Eksport&amp;Domestic'!BX20,"NA"),1)</f>
        <v>72.900000000000006</v>
      </c>
      <c r="AB38" s="354">
        <f>ROUND(IFERROR('Data CU Eksport&amp;Domestic'!BY20,"NA"),1)</f>
        <v>77.5</v>
      </c>
      <c r="AC38" s="338"/>
      <c r="AD38" s="445" t="s">
        <v>454</v>
      </c>
      <c r="AE38" s="966" t="s">
        <v>475</v>
      </c>
      <c r="AF38" s="353" t="s">
        <v>711</v>
      </c>
      <c r="AG38" s="354">
        <f>ROUND(IFERROR('Data CU Eksport&amp;Domestic'!BZ20,"NA"),1)</f>
        <v>77.099999999999994</v>
      </c>
      <c r="AH38" s="354">
        <f>ROUND(IFERROR('Data CU Eksport&amp;Domestic'!CA20,"NA"),1)</f>
        <v>76.8</v>
      </c>
      <c r="AI38" s="354">
        <f>ROUND(IFERROR('Data CU Eksport&amp;Domestic'!CB20,"NA"),1)</f>
        <v>76</v>
      </c>
      <c r="AJ38" s="354">
        <f>ROUND(IFERROR('Data CU Eksport&amp;Domestic'!CC20,"NA"),1)</f>
        <v>78</v>
      </c>
      <c r="AK38" s="354">
        <f>ROUND(IFERROR('Data CU Eksport&amp;Domestic'!CD20,"NA"),1)</f>
        <v>78</v>
      </c>
      <c r="AL38" s="354">
        <f>ROUND(IFERROR('Data CU Eksport&amp;Domestic'!CE20,"NA"),1)</f>
        <v>76.3</v>
      </c>
      <c r="AM38" s="354">
        <f>ROUND(IFERROR('Data CU Eksport&amp;Domestic'!CF20,"NA"),1)</f>
        <v>75.599999999999994</v>
      </c>
      <c r="AN38" s="354">
        <f>ROUND(IFERROR('Data CU Eksport&amp;Domestic'!CG20,"NA"),1)</f>
        <v>76.3</v>
      </c>
      <c r="AO38" s="354">
        <f>ROUND(IFERROR('Data CU Eksport&amp;Domestic'!CH20,"NA"),1)</f>
        <v>76</v>
      </c>
      <c r="AP38" s="354">
        <f>ROUND(IFERROR('Data CU Eksport&amp;Domestic'!CI20,"NA"),1)</f>
        <v>77.8</v>
      </c>
      <c r="AQ38" s="354">
        <f>ROUND(IFERROR('Data CU Eksport&amp;Domestic'!CJ20,"NA"),1)</f>
        <v>75.400000000000006</v>
      </c>
      <c r="AR38" s="354">
        <f>ROUND(IFERROR('Data CU Eksport&amp;Domestic'!CK20,"NA"),1)</f>
        <v>74.599999999999994</v>
      </c>
      <c r="AS38" s="354">
        <f>ROUND(IFERROR('Data CU Eksport&amp;Domestic'!CL20,"NA"),1)</f>
        <v>75.400000000000006</v>
      </c>
      <c r="AT38" s="354">
        <f>ROUND(IFERROR('Data CU Eksport&amp;Domestic'!CM20,"NA"),1)</f>
        <v>72.599999999999994</v>
      </c>
      <c r="AU38" s="354">
        <f>ROUND(IFERROR('Data CU Eksport&amp;Domestic'!CN20,"NA"),1)</f>
        <v>78.7</v>
      </c>
      <c r="AV38" s="354">
        <f>ROUND(IFERROR('Data CU Eksport&amp;Domestic'!CO20,"NA"),1)</f>
        <v>78.5</v>
      </c>
      <c r="AW38" s="354">
        <f>ROUND(IFERROR('Data CU Eksport&amp;Domestic'!CP20,"NA"),1)</f>
        <v>74.2</v>
      </c>
      <c r="AX38" s="354">
        <f>ROUND(IFERROR('Data CU Eksport&amp;Domestic'!CQ20,"NA"),1)</f>
        <v>73.7</v>
      </c>
      <c r="AY38" s="354">
        <f>ROUND(IFERROR('Data CU Eksport&amp;Domestic'!CR20,"NA"),1)</f>
        <v>72.900000000000006</v>
      </c>
      <c r="AZ38" s="354">
        <f>ROUND(IFERROR('Data CU Eksport&amp;Domestic'!CS20,"NA"),1)</f>
        <v>72.8</v>
      </c>
      <c r="BA38" s="354">
        <f>ROUND(IFERROR('Data CU Eksport&amp;Domestic'!CT20,"NA"),1)</f>
        <v>75.900000000000006</v>
      </c>
      <c r="BB38" s="354">
        <f>ROUND(IFERROR('Data CU Eksport&amp;Domestic'!CU20,"NA"),1)</f>
        <v>77.5</v>
      </c>
      <c r="BC38" s="354">
        <f>ROUND(IFERROR('Data CU Eksport&amp;Domestic'!CV20,"NA"),1)</f>
        <v>76</v>
      </c>
      <c r="BD38" s="354">
        <f>ROUND(IFERROR('Data CU Eksport&amp;Domestic'!CW20,"NA"),1)</f>
        <v>76</v>
      </c>
      <c r="BE38" s="354">
        <f>ROUND(IFERROR('Data CU Eksport&amp;Domestic'!CX20,"NA"),1)</f>
        <v>74.3</v>
      </c>
      <c r="BF38" s="354">
        <f>ROUND(IFERROR('Data CU Eksport&amp;Domestic'!CY20,"NA"),1)</f>
        <v>74.3</v>
      </c>
      <c r="BG38" s="338"/>
      <c r="BH38" s="445" t="s">
        <v>454</v>
      </c>
      <c r="BI38" s="966" t="s">
        <v>475</v>
      </c>
      <c r="BJ38" s="353" t="s">
        <v>711</v>
      </c>
      <c r="BK38" s="354">
        <f>ROUND(IFERROR('Data CU Eksport&amp;Domestic'!CZ20,"NA"),1)</f>
        <v>77.099999999999994</v>
      </c>
      <c r="BL38" s="354">
        <f>ROUND(IFERROR('Data CU Eksport&amp;Domestic'!DA20,"NA"),1)</f>
        <v>77.400000000000006</v>
      </c>
      <c r="BM38" s="354">
        <f>ROUND(IFERROR('Data CU Eksport&amp;Domestic'!DB20,"NA"),1)</f>
        <v>76.2</v>
      </c>
      <c r="BN38" s="354">
        <f>ROUND(IFERROR('Data CU Eksport&amp;Domestic'!DC20,"NA"),1)</f>
        <v>73.2</v>
      </c>
      <c r="BO38" s="354">
        <f>ROUND(IFERROR('Data CU Eksport&amp;Domestic'!DD20,"NA"),1)</f>
        <v>75.599999999999994</v>
      </c>
      <c r="BP38" s="354">
        <f>ROUND(IFERROR('Data CU Eksport&amp;Domestic'!DE20,"NA"),1)</f>
        <v>74.400000000000006</v>
      </c>
      <c r="BQ38" s="354">
        <f>ROUND(IFERROR('Data CU Eksport&amp;Domestic'!DF20,"NA"),1)</f>
        <v>75.099999999999994</v>
      </c>
      <c r="BR38" s="354">
        <f>ROUND(IFERROR('Data CU Eksport&amp;Domestic'!DG20,"NA"),1)</f>
        <v>73</v>
      </c>
      <c r="BS38" s="354">
        <f>ROUND(IFERROR('Data CU Eksport&amp;Domestic'!DH20,"NA"),1)</f>
        <v>74.099999999999994</v>
      </c>
      <c r="BT38" s="354">
        <f>ROUND(IFERROR('Data CU Eksport&amp;Domestic'!DI20,"NA"),1)</f>
        <v>75.3</v>
      </c>
      <c r="BU38" s="354">
        <f>ROUND(IFERROR('Data CU Eksport&amp;Domestic'!DJ20,"NA"),1)</f>
        <v>76.099999999999994</v>
      </c>
      <c r="BV38" s="354">
        <f>ROUND(IFERROR('Data CU Eksport&amp;Domestic'!DK20,"NA"),1)</f>
        <v>75.2</v>
      </c>
      <c r="BW38" s="354">
        <f>ROUND(IFERROR('Data CU Eksport&amp;Domestic'!DL20,"NA"),1)</f>
        <v>70</v>
      </c>
      <c r="BX38" s="354">
        <f>ROUND(IFERROR('Data CU Eksport&amp;Domestic'!DM20,"NA"),1)</f>
        <v>68.5</v>
      </c>
      <c r="BY38" s="354">
        <f>ROUND(IFERROR('Data CU Eksport&amp;Domestic'!DN20,"NA"),1)</f>
        <v>74</v>
      </c>
      <c r="BZ38" s="354">
        <f>ROUND(IFERROR('Data CU Eksport&amp;Domestic'!DO20,"NA"),1)</f>
        <v>77.7</v>
      </c>
      <c r="CA38" s="354">
        <f>ROUND(IFERROR('Data CU Eksport&amp;Domestic'!DP20,"NA"),1)</f>
        <v>74.5</v>
      </c>
      <c r="CB38" s="354">
        <f>ROUND(IFERROR('Data CU Eksport&amp;Domestic'!DQ20,"NA"),1)</f>
        <v>78.3</v>
      </c>
      <c r="CC38" s="354">
        <f>ROUND(IFERROR('Data CU Eksport&amp;Domestic'!DR20,"NA"),1)</f>
        <v>77.5</v>
      </c>
      <c r="CD38" s="354">
        <f>ROUND(IFERROR('Data CU Eksport&amp;Domestic'!DS20,"NA"),1)</f>
        <v>78.3</v>
      </c>
      <c r="CE38" s="354">
        <f>ROUND(IFERROR('Data CU Eksport&amp;Domestic'!DT20,"NA"),1)</f>
        <v>77.099999999999994</v>
      </c>
      <c r="CF38" s="354">
        <f>ROUND(IFERROR('Data CU Eksport&amp;Domestic'!DU20,"NA"),1)</f>
        <v>77.599999999999994</v>
      </c>
      <c r="CG38" s="354">
        <f>ROUND(IFERROR('Data CU Eksport&amp;Domestic'!DV20,"NA"),1)</f>
        <v>76.2</v>
      </c>
      <c r="CH38" s="354">
        <f>ROUND(IFERROR('Data CU Eksport&amp;Domestic'!DW20,"NA"),1)</f>
        <v>73.599999999999994</v>
      </c>
      <c r="CI38" s="354">
        <f>ROUND(IFERROR('Data CU Eksport&amp;Domestic'!DX20,"NA"),1)</f>
        <v>78.3</v>
      </c>
      <c r="CJ38" s="354">
        <f>ROUND(IFERROR('Data CU Eksport&amp;Domestic'!DY20,"NA"),1)</f>
        <v>76.400000000000006</v>
      </c>
      <c r="CK38" s="338"/>
      <c r="CL38" s="445" t="s">
        <v>454</v>
      </c>
      <c r="CM38" s="966" t="s">
        <v>475</v>
      </c>
      <c r="CN38" s="353" t="s">
        <v>711</v>
      </c>
      <c r="CO38" s="354">
        <f>ROUND(IFERROR('Data CU Eksport&amp;Domestic'!DZ20,"NA"),1)</f>
        <v>75.3</v>
      </c>
      <c r="CP38" s="354">
        <f>ROUND(IFERROR('Data CU Eksport&amp;Domestic'!EA20,"NA"),1)</f>
        <v>76.2</v>
      </c>
      <c r="CQ38" s="354">
        <f>ROUND(IFERROR('Data CU Eksport&amp;Domestic'!EB20,"NA"),1)</f>
        <v>76</v>
      </c>
      <c r="CR38" s="354">
        <f>ROUND(IFERROR('Data CU Eksport&amp;Domestic'!EC20,"NA"),1)</f>
        <v>74.900000000000006</v>
      </c>
      <c r="CS38" s="354">
        <f>ROUND(IFERROR('Data CU Eksport&amp;Domestic'!ED20,"NA"),1)</f>
        <v>74.900000000000006</v>
      </c>
      <c r="CT38" s="354">
        <f>ROUND(IFERROR('Data CU Eksport&amp;Domestic'!EE20,"NA"),1)</f>
        <v>74.3</v>
      </c>
      <c r="CU38" s="354">
        <f>ROUND(IFERROR('Data CU Eksport&amp;Domestic'!EF20,"NA"),1)</f>
        <v>71.8</v>
      </c>
      <c r="CV38" s="354">
        <f>ROUND(IFERROR('Data CU Eksport&amp;Domestic'!EG20,"NA"),1)</f>
        <v>74.3</v>
      </c>
      <c r="CW38" s="354">
        <f>ROUND(IFERROR('Data CU Eksport&amp;Domestic'!EH20,"NA"),1)</f>
        <v>82.4</v>
      </c>
      <c r="CX38" s="354">
        <f>ROUND(IFERROR('Data CU Eksport&amp;Domestic'!EI20,"NA"),1)</f>
        <v>73.599999999999994</v>
      </c>
      <c r="CY38" s="354">
        <f>ROUND(IFERROR('Data CU Eksport&amp;Domestic'!EJ20,"NA"),1)</f>
        <v>81.2</v>
      </c>
      <c r="CZ38" s="354">
        <f>ROUND(IFERROR('Data CU Eksport&amp;Domestic'!EK20,"NA"),1)</f>
        <v>71.3</v>
      </c>
      <c r="DA38" s="354">
        <f>ROUND(IFERROR('Data CU Eksport&amp;Domestic'!EL20,"NA"),1)</f>
        <v>81.599999999999994</v>
      </c>
      <c r="DB38" s="354">
        <f>ROUND(IFERROR('Data CU Eksport&amp;Domestic'!EM20,"NA"),1)</f>
        <v>83.6</v>
      </c>
      <c r="DC38" s="354">
        <f>ROUND(IFERROR('Data CU Eksport&amp;Domestic'!EN20,"NA"),1)</f>
        <v>84.7</v>
      </c>
      <c r="DD38" s="354">
        <f>ROUND(IFERROR('Data CU Eksport&amp;Domestic'!EO20,"NA"),1)</f>
        <v>84.8</v>
      </c>
      <c r="DE38" s="354">
        <f>ROUND(IFERROR('Data CU Eksport&amp;Domestic'!EP20,"NA"),1)</f>
        <v>82.3</v>
      </c>
      <c r="DF38" s="354">
        <f>ROUND(IFERROR('Data CU Eksport&amp;Domestic'!EQ20,"NA"),1)</f>
        <v>82.2</v>
      </c>
      <c r="DG38" s="354">
        <f>ROUND(IFERROR('Data CU Eksport&amp;Domestic'!ER20,"NA"),1)</f>
        <v>80.8</v>
      </c>
      <c r="DH38" s="354">
        <f>ROUND(IFERROR('Data CU Eksport&amp;Domestic'!ES20,"NA"),1)</f>
        <v>82.7</v>
      </c>
      <c r="DI38" s="354">
        <f>ROUND(IFERROR('Data CU Eksport&amp;Domestic'!ET20,"NA"),1)</f>
        <v>84.5</v>
      </c>
      <c r="DJ38" s="469">
        <f>ROUND(IFERROR('Data CU Eksport&amp;Domestic'!EU20,"NA"),1)</f>
        <v>82</v>
      </c>
      <c r="DK38" s="469">
        <f>ROUND(IFERROR('Data CU Eksport&amp;Domestic'!EV20,"NA"),1)</f>
        <v>84.9</v>
      </c>
      <c r="DL38" s="469">
        <f>ROUND(IFERROR('Data CU Eksport&amp;Domestic'!EW20,"NA"),1)</f>
        <v>79.2</v>
      </c>
      <c r="DM38" s="469">
        <f>ROUND(IFERROR('Data CU Eksport&amp;Domestic'!EX20,"NA"),1)</f>
        <v>81.3</v>
      </c>
      <c r="DN38" s="469">
        <f>ROUND(IFERROR('Data CU Eksport&amp;Domestic'!EY20,"NA"),1)</f>
        <v>81.3</v>
      </c>
    </row>
    <row r="39" spans="1:118" s="362" customFormat="1" ht="60" customHeight="1">
      <c r="A39" s="338"/>
      <c r="B39" s="445"/>
      <c r="C39" s="966"/>
      <c r="D39" s="401" t="s">
        <v>712</v>
      </c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39"/>
      <c r="R39" s="439"/>
      <c r="S39" s="439"/>
      <c r="T39" s="439"/>
      <c r="U39" s="439"/>
      <c r="V39" s="439"/>
      <c r="W39" s="439"/>
      <c r="X39" s="439"/>
      <c r="Y39" s="439"/>
      <c r="Z39" s="439"/>
      <c r="AA39" s="439"/>
      <c r="AB39" s="439"/>
      <c r="AC39" s="338"/>
      <c r="AD39" s="445"/>
      <c r="AE39" s="966"/>
      <c r="AF39" s="401" t="s">
        <v>712</v>
      </c>
      <c r="AG39" s="439"/>
      <c r="AH39" s="439"/>
      <c r="AI39" s="439"/>
      <c r="AJ39" s="439"/>
      <c r="AK39" s="439"/>
      <c r="AL39" s="439"/>
      <c r="AM39" s="439"/>
      <c r="AN39" s="439"/>
      <c r="AO39" s="439"/>
      <c r="AP39" s="439"/>
      <c r="AQ39" s="439"/>
      <c r="AR39" s="439"/>
      <c r="AS39" s="439"/>
      <c r="AT39" s="439"/>
      <c r="AU39" s="439"/>
      <c r="AV39" s="439"/>
      <c r="AW39" s="439"/>
      <c r="AX39" s="439"/>
      <c r="AY39" s="439"/>
      <c r="AZ39" s="439"/>
      <c r="BA39" s="439"/>
      <c r="BB39" s="439"/>
      <c r="BC39" s="439"/>
      <c r="BD39" s="439"/>
      <c r="BE39" s="439"/>
      <c r="BF39" s="439"/>
      <c r="BG39" s="338"/>
      <c r="BH39" s="445"/>
      <c r="BI39" s="966"/>
      <c r="BJ39" s="401" t="s">
        <v>712</v>
      </c>
      <c r="BK39" s="439"/>
      <c r="BL39" s="439"/>
      <c r="BM39" s="439"/>
      <c r="BN39" s="439"/>
      <c r="BO39" s="439"/>
      <c r="BP39" s="439"/>
      <c r="BQ39" s="439"/>
      <c r="BR39" s="439"/>
      <c r="BS39" s="439"/>
      <c r="BT39" s="439"/>
      <c r="BU39" s="439"/>
      <c r="BV39" s="439"/>
      <c r="BW39" s="439"/>
      <c r="BX39" s="439"/>
      <c r="BY39" s="439"/>
      <c r="BZ39" s="439"/>
      <c r="CA39" s="439"/>
      <c r="CB39" s="439"/>
      <c r="CC39" s="439"/>
      <c r="CD39" s="439"/>
      <c r="CE39" s="439"/>
      <c r="CF39" s="439"/>
      <c r="CG39" s="439"/>
      <c r="CH39" s="439"/>
      <c r="CI39" s="439"/>
      <c r="CJ39" s="439"/>
      <c r="CK39" s="338"/>
      <c r="CL39" s="445"/>
      <c r="CM39" s="966"/>
      <c r="CN39" s="401" t="s">
        <v>712</v>
      </c>
      <c r="CO39" s="439"/>
      <c r="CP39" s="439"/>
      <c r="CQ39" s="439"/>
      <c r="CR39" s="439"/>
      <c r="CS39" s="439"/>
      <c r="CT39" s="439"/>
      <c r="CU39" s="439"/>
      <c r="CV39" s="439"/>
      <c r="CW39" s="439"/>
      <c r="CX39" s="439"/>
      <c r="CY39" s="439"/>
      <c r="CZ39" s="854"/>
      <c r="DA39" s="854"/>
      <c r="DB39" s="854"/>
      <c r="DC39" s="854"/>
      <c r="DD39" s="854"/>
      <c r="DE39" s="854"/>
      <c r="DF39" s="854"/>
      <c r="DG39" s="854"/>
      <c r="DH39" s="854"/>
      <c r="DI39" s="854"/>
      <c r="DJ39" s="253"/>
      <c r="DK39" s="253"/>
      <c r="DL39" s="253"/>
      <c r="DM39" s="253"/>
      <c r="DN39" s="253"/>
    </row>
    <row r="40" spans="1:118" s="356" customFormat="1" ht="48" customHeight="1">
      <c r="A40" s="339"/>
      <c r="B40" s="445" t="s">
        <v>455</v>
      </c>
      <c r="C40" s="334" t="s">
        <v>456</v>
      </c>
      <c r="D40" s="353" t="s">
        <v>7</v>
      </c>
      <c r="E40" s="469">
        <f>ROUND(IFERROR('Data CU Eksport&amp;Domestic'!BB21,"NA"),1)</f>
        <v>80.3</v>
      </c>
      <c r="F40" s="469">
        <f>ROUND(IFERROR('Data CU Eksport&amp;Domestic'!BC21,"NA"),1)</f>
        <v>69.7</v>
      </c>
      <c r="G40" s="469">
        <f>ROUND(IFERROR('Data CU Eksport&amp;Domestic'!BD21,"NA"),1)</f>
        <v>72.7</v>
      </c>
      <c r="H40" s="469">
        <f>ROUND(IFERROR('Data CU Eksport&amp;Domestic'!BE21,"NA"),1)</f>
        <v>73</v>
      </c>
      <c r="I40" s="469">
        <f>ROUND(IFERROR('Data CU Eksport&amp;Domestic'!BF21,"NA"),1)</f>
        <v>79.599999999999994</v>
      </c>
      <c r="J40" s="469">
        <f>ROUND(IFERROR('Data CU Eksport&amp;Domestic'!BG21,"NA"),1)</f>
        <v>79.400000000000006</v>
      </c>
      <c r="K40" s="469">
        <f>ROUND(IFERROR('Data CU Eksport&amp;Domestic'!BH21,"NA"),1)</f>
        <v>79.5</v>
      </c>
      <c r="L40" s="469">
        <f>ROUND(IFERROR('Data CU Eksport&amp;Domestic'!BI21,"NA"),1)</f>
        <v>70</v>
      </c>
      <c r="M40" s="469">
        <f>ROUND(IFERROR('Data CU Eksport&amp;Domestic'!BJ21,"NA"),1)</f>
        <v>70.3</v>
      </c>
      <c r="N40" s="469">
        <f>ROUND(IFERROR('Data CU Eksport&amp;Domestic'!BK21,"NA"),1)</f>
        <v>73.7</v>
      </c>
      <c r="O40" s="469">
        <f>ROUND(IFERROR('Data CU Eksport&amp;Domestic'!BL21,"NA"),1)</f>
        <v>77.2</v>
      </c>
      <c r="P40" s="469">
        <f>ROUND(IFERROR('Data CU Eksport&amp;Domestic'!BM21,"NA"),1)</f>
        <v>79.5</v>
      </c>
      <c r="Q40" s="469">
        <f>ROUND(IFERROR('Data CU Eksport&amp;Domestic'!BN21,"NA"),1)</f>
        <v>83.2</v>
      </c>
      <c r="R40" s="469">
        <f>ROUND(IFERROR('Data CU Eksport&amp;Domestic'!BO21,"NA"),1)</f>
        <v>70.3</v>
      </c>
      <c r="S40" s="469">
        <f>ROUND(IFERROR('Data CU Eksport&amp;Domestic'!BP21,"NA"),1)</f>
        <v>69.3</v>
      </c>
      <c r="T40" s="469">
        <f>ROUND(IFERROR('Data CU Eksport&amp;Domestic'!BQ21,"NA"),1)</f>
        <v>76.099999999999994</v>
      </c>
      <c r="U40" s="469">
        <f>ROUND(IFERROR('Data CU Eksport&amp;Domestic'!BR21,"NA"),1)</f>
        <v>84</v>
      </c>
      <c r="V40" s="469">
        <f>ROUND(IFERROR('Data CU Eksport&amp;Domestic'!BS21,"NA"),1)</f>
        <v>84.3</v>
      </c>
      <c r="W40" s="469">
        <f>ROUND(IFERROR('Data CU Eksport&amp;Domestic'!BT21,"NA"),1)</f>
        <v>77.8</v>
      </c>
      <c r="X40" s="469">
        <f>ROUND(IFERROR('Data CU Eksport&amp;Domestic'!BU21,"NA"),1)</f>
        <v>75.3</v>
      </c>
      <c r="Y40" s="469">
        <f>ROUND(IFERROR('Data CU Eksport&amp;Domestic'!BV21,"NA"),1)</f>
        <v>73.400000000000006</v>
      </c>
      <c r="Z40" s="469">
        <f>ROUND(IFERROR('Data CU Eksport&amp;Domestic'!BW21,"NA"),1)</f>
        <v>76</v>
      </c>
      <c r="AA40" s="469">
        <f>ROUND(IFERROR('Data CU Eksport&amp;Domestic'!BX21,"NA"),1)</f>
        <v>78.400000000000006</v>
      </c>
      <c r="AB40" s="469">
        <f>ROUND(IFERROR('Data CU Eksport&amp;Domestic'!BY21,"NA"),1)</f>
        <v>72</v>
      </c>
      <c r="AC40" s="339"/>
      <c r="AD40" s="445" t="s">
        <v>455</v>
      </c>
      <c r="AE40" s="334" t="s">
        <v>456</v>
      </c>
      <c r="AF40" s="353" t="s">
        <v>7</v>
      </c>
      <c r="AG40" s="469">
        <f>ROUND(IFERROR('Data CU Eksport&amp;Domestic'!BZ21,"NA"),1)</f>
        <v>69.599999999999994</v>
      </c>
      <c r="AH40" s="469">
        <f>ROUND(IFERROR('Data CU Eksport&amp;Domestic'!CA21,"NA"),1)</f>
        <v>61.4</v>
      </c>
      <c r="AI40" s="469">
        <f>ROUND(IFERROR('Data CU Eksport&amp;Domestic'!CB21,"NA"),1)</f>
        <v>62.7</v>
      </c>
      <c r="AJ40" s="469">
        <f>ROUND(IFERROR('Data CU Eksport&amp;Domestic'!CC21,"NA"),1)</f>
        <v>64.099999999999994</v>
      </c>
      <c r="AK40" s="469">
        <f>ROUND(IFERROR('Data CU Eksport&amp;Domestic'!CD21,"NA"),1)</f>
        <v>74.8</v>
      </c>
      <c r="AL40" s="469">
        <f>ROUND(IFERROR('Data CU Eksport&amp;Domestic'!CE21,"NA"),1)</f>
        <v>68.599999999999994</v>
      </c>
      <c r="AM40" s="469">
        <f>ROUND(IFERROR('Data CU Eksport&amp;Domestic'!CF21,"NA"),1)</f>
        <v>76</v>
      </c>
      <c r="AN40" s="469">
        <f>ROUND(IFERROR('Data CU Eksport&amp;Domestic'!CG21,"NA"),1)</f>
        <v>72.5</v>
      </c>
      <c r="AO40" s="469">
        <f>ROUND(IFERROR('Data CU Eksport&amp;Domestic'!CH21,"NA"),1)</f>
        <v>69.2</v>
      </c>
      <c r="AP40" s="469">
        <f>ROUND(IFERROR('Data CU Eksport&amp;Domestic'!CI21,"NA"),1)</f>
        <v>60.9</v>
      </c>
      <c r="AQ40" s="469">
        <f>ROUND(IFERROR('Data CU Eksport&amp;Domestic'!CJ21,"NA"),1)</f>
        <v>65.099999999999994</v>
      </c>
      <c r="AR40" s="469">
        <f>ROUND(IFERROR('Data CU Eksport&amp;Domestic'!CK21,"NA"),1)</f>
        <v>62.2</v>
      </c>
      <c r="AS40" s="469">
        <f>ROUND(IFERROR('Data CU Eksport&amp;Domestic'!CL21,"NA"),1)</f>
        <v>68</v>
      </c>
      <c r="AT40" s="469">
        <f>ROUND(IFERROR('Data CU Eksport&amp;Domestic'!CM21,"NA"),1)</f>
        <v>56</v>
      </c>
      <c r="AU40" s="469">
        <f>ROUND(IFERROR('Data CU Eksport&amp;Domestic'!CN21,"NA"),1)</f>
        <v>67.8</v>
      </c>
      <c r="AV40" s="469">
        <f>ROUND(IFERROR('Data CU Eksport&amp;Domestic'!CO21,"NA"),1)</f>
        <v>76.099999999999994</v>
      </c>
      <c r="AW40" s="469">
        <f>ROUND(IFERROR('Data CU Eksport&amp;Domestic'!CP21,"NA"),1)</f>
        <v>75.2</v>
      </c>
      <c r="AX40" s="469">
        <f>ROUND(IFERROR('Data CU Eksport&amp;Domestic'!CQ21,"NA"),1)</f>
        <v>67.7</v>
      </c>
      <c r="AY40" s="469">
        <f>ROUND(IFERROR('Data CU Eksport&amp;Domestic'!CR21,"NA"),1)</f>
        <v>81.7</v>
      </c>
      <c r="AZ40" s="469">
        <f>ROUND(IFERROR('Data CU Eksport&amp;Domestic'!CS21,"NA"),1)</f>
        <v>80.7</v>
      </c>
      <c r="BA40" s="469">
        <f>ROUND(IFERROR('Data CU Eksport&amp;Domestic'!CT21,"NA"),1)</f>
        <v>68.599999999999994</v>
      </c>
      <c r="BB40" s="469">
        <f>ROUND(IFERROR('Data CU Eksport&amp;Domestic'!CU21,"NA"),1)</f>
        <v>74.8</v>
      </c>
      <c r="BC40" s="469">
        <f>ROUND(IFERROR('Data CU Eksport&amp;Domestic'!CV21,"NA"),1)</f>
        <v>69.7</v>
      </c>
      <c r="BD40" s="469">
        <f>ROUND(IFERROR('Data CU Eksport&amp;Domestic'!CW21,"NA"),1)</f>
        <v>76</v>
      </c>
      <c r="BE40" s="469">
        <f>ROUND(IFERROR('Data CU Eksport&amp;Domestic'!CX21,"NA"),1)</f>
        <v>74.3</v>
      </c>
      <c r="BF40" s="469">
        <f>ROUND(IFERROR('Data CU Eksport&amp;Domestic'!CY21,"NA"),1)</f>
        <v>63.4</v>
      </c>
      <c r="BG40" s="339"/>
      <c r="BH40" s="445" t="s">
        <v>455</v>
      </c>
      <c r="BI40" s="334" t="s">
        <v>456</v>
      </c>
      <c r="BJ40" s="353" t="s">
        <v>7</v>
      </c>
      <c r="BK40" s="469">
        <f>ROUND(IFERROR('Data CU Eksport&amp;Domestic'!CZ21,"NA"),1)</f>
        <v>65.2</v>
      </c>
      <c r="BL40" s="469">
        <f>ROUND(IFERROR('Data CU Eksport&amp;Domestic'!DA21,"NA"),1)</f>
        <v>71.599999999999994</v>
      </c>
      <c r="BM40" s="469">
        <f>ROUND(IFERROR('Data CU Eksport&amp;Domestic'!DB21,"NA"),1)</f>
        <v>72.7</v>
      </c>
      <c r="BN40" s="469">
        <f>ROUND(IFERROR('Data CU Eksport&amp;Domestic'!DC21,"NA"),1)</f>
        <v>66.099999999999994</v>
      </c>
      <c r="BO40" s="469">
        <f>ROUND(IFERROR('Data CU Eksport&amp;Domestic'!DD21,"NA"),1)</f>
        <v>68.8</v>
      </c>
      <c r="BP40" s="469">
        <f>ROUND(IFERROR('Data CU Eksport&amp;Domestic'!DE21,"NA"),1)</f>
        <v>72.599999999999994</v>
      </c>
      <c r="BQ40" s="469">
        <f>ROUND(IFERROR('Data CU Eksport&amp;Domestic'!DF21,"NA"),1)</f>
        <v>73.5</v>
      </c>
      <c r="BR40" s="469">
        <f>ROUND(IFERROR('Data CU Eksport&amp;Domestic'!DG21,"NA"),1)</f>
        <v>75.900000000000006</v>
      </c>
      <c r="BS40" s="469">
        <f>ROUND(IFERROR('Data CU Eksport&amp;Domestic'!DH21,"NA"),1)</f>
        <v>76.2</v>
      </c>
      <c r="BT40" s="469">
        <f>ROUND(IFERROR('Data CU Eksport&amp;Domestic'!DI21,"NA"),1)</f>
        <v>77.099999999999994</v>
      </c>
      <c r="BU40" s="469">
        <f>ROUND(IFERROR('Data CU Eksport&amp;Domestic'!DJ21,"NA"),1)</f>
        <v>71.400000000000006</v>
      </c>
      <c r="BV40" s="469">
        <f>ROUND(IFERROR('Data CU Eksport&amp;Domestic'!DK21,"NA"),1)</f>
        <v>73.599999999999994</v>
      </c>
      <c r="BW40" s="469">
        <f>ROUND(IFERROR('Data CU Eksport&amp;Domestic'!DL21,"NA"),1)</f>
        <v>58.9</v>
      </c>
      <c r="BX40" s="469">
        <f>ROUND(IFERROR('Data CU Eksport&amp;Domestic'!DM21,"NA"),1)</f>
        <v>49.8</v>
      </c>
      <c r="BY40" s="469">
        <f>ROUND(IFERROR('Data CU Eksport&amp;Domestic'!DN21,"NA"),1)</f>
        <v>50.9</v>
      </c>
      <c r="BZ40" s="469">
        <f>ROUND(IFERROR('Data CU Eksport&amp;Domestic'!DO21,"NA"),1)</f>
        <v>62.9</v>
      </c>
      <c r="CA40" s="469">
        <f>ROUND(IFERROR('Data CU Eksport&amp;Domestic'!DP21,"NA"),1)</f>
        <v>65</v>
      </c>
      <c r="CB40" s="469">
        <f>ROUND(IFERROR('Data CU Eksport&amp;Domestic'!DQ21,"NA"),1)</f>
        <v>66.599999999999994</v>
      </c>
      <c r="CC40" s="469">
        <f>ROUND(IFERROR('Data CU Eksport&amp;Domestic'!DR21,"NA"),1)</f>
        <v>71</v>
      </c>
      <c r="CD40" s="469">
        <f>ROUND(IFERROR('Data CU Eksport&amp;Domestic'!DS21,"NA"),1)</f>
        <v>72</v>
      </c>
      <c r="CE40" s="469">
        <f>ROUND(IFERROR('Data CU Eksport&amp;Domestic'!DT21,"NA"),1)</f>
        <v>70.2</v>
      </c>
      <c r="CF40" s="469">
        <f>ROUND(IFERROR('Data CU Eksport&amp;Domestic'!DU21,"NA"),1)</f>
        <v>71.2</v>
      </c>
      <c r="CG40" s="469">
        <f>ROUND(IFERROR('Data CU Eksport&amp;Domestic'!DV21,"NA"),1)</f>
        <v>69.599999999999994</v>
      </c>
      <c r="CH40" s="469">
        <f>ROUND(IFERROR('Data CU Eksport&amp;Domestic'!DW21,"NA"),1)</f>
        <v>61.9</v>
      </c>
      <c r="CI40" s="469">
        <f>ROUND(IFERROR('Data CU Eksport&amp;Domestic'!DX21,"NA"),1)</f>
        <v>69.099999999999994</v>
      </c>
      <c r="CJ40" s="469">
        <f>ROUND(IFERROR('Data CU Eksport&amp;Domestic'!DY21,"NA"),1)</f>
        <v>68.400000000000006</v>
      </c>
      <c r="CK40" s="339"/>
      <c r="CL40" s="445" t="s">
        <v>455</v>
      </c>
      <c r="CM40" s="334" t="s">
        <v>456</v>
      </c>
      <c r="CN40" s="353" t="s">
        <v>7</v>
      </c>
      <c r="CO40" s="469">
        <f>ROUND(IFERROR('Data CU Eksport&amp;Domestic'!DZ21,"NA"),1)</f>
        <v>61.6</v>
      </c>
      <c r="CP40" s="469">
        <f>ROUND(IFERROR('Data CU Eksport&amp;Domestic'!EA21,"NA"),1)</f>
        <v>58</v>
      </c>
      <c r="CQ40" s="469">
        <f>ROUND(IFERROR('Data CU Eksport&amp;Domestic'!EB21,"NA"),1)</f>
        <v>57.3</v>
      </c>
      <c r="CR40" s="469">
        <f>ROUND(IFERROR('Data CU Eksport&amp;Domestic'!EC21,"NA"),1)</f>
        <v>61.1</v>
      </c>
      <c r="CS40" s="469">
        <f>ROUND(IFERROR('Data CU Eksport&amp;Domestic'!ED21,"NA"),1)</f>
        <v>74</v>
      </c>
      <c r="CT40" s="469">
        <f>ROUND(IFERROR('Data CU Eksport&amp;Domestic'!EE21,"NA"),1)</f>
        <v>74.3</v>
      </c>
      <c r="CU40" s="469">
        <f>ROUND(IFERROR('Data CU Eksport&amp;Domestic'!EF21,"NA"),1)</f>
        <v>78.3</v>
      </c>
      <c r="CV40" s="469">
        <f>ROUND(IFERROR('Data CU Eksport&amp;Domestic'!EG21,"NA"),1)</f>
        <v>73.8</v>
      </c>
      <c r="CW40" s="469">
        <f>ROUND(IFERROR('Data CU Eksport&amp;Domestic'!EH21,"NA"),1)</f>
        <v>87.9</v>
      </c>
      <c r="CX40" s="469">
        <f>ROUND(IFERROR('Data CU Eksport&amp;Domestic'!EI21,"NA"),1)</f>
        <v>80.5</v>
      </c>
      <c r="CY40" s="469">
        <f>ROUND(IFERROR('Data CU Eksport&amp;Domestic'!EJ21,"NA"),1)</f>
        <v>81.099999999999994</v>
      </c>
      <c r="CZ40" s="469">
        <f>ROUND(IFERROR('Data CU Eksport&amp;Domestic'!EK21,"NA"),1)</f>
        <v>81.099999999999994</v>
      </c>
      <c r="DA40" s="469">
        <f>ROUND(IFERROR('Data CU Eksport&amp;Domestic'!EL21,"NA"),1)</f>
        <v>80.8</v>
      </c>
      <c r="DB40" s="469">
        <f>ROUND(IFERROR('Data CU Eksport&amp;Domestic'!EM21,"NA"),1)</f>
        <v>79.5</v>
      </c>
      <c r="DC40" s="469">
        <f>ROUND(IFERROR('Data CU Eksport&amp;Domestic'!EN21,"NA"),1)</f>
        <v>82.6</v>
      </c>
      <c r="DD40" s="469">
        <f>ROUND(IFERROR('Data CU Eksport&amp;Domestic'!EO21,"NA"),1)</f>
        <v>82.4</v>
      </c>
      <c r="DE40" s="469">
        <f>ROUND(IFERROR('Data CU Eksport&amp;Domestic'!EP21,"NA"),1)</f>
        <v>80.400000000000006</v>
      </c>
      <c r="DF40" s="469">
        <f>ROUND(IFERROR('Data CU Eksport&amp;Domestic'!EQ21,"NA"),1)</f>
        <v>79.900000000000006</v>
      </c>
      <c r="DG40" s="469">
        <f>ROUND(IFERROR('Data CU Eksport&amp;Domestic'!ER21,"NA"),1)</f>
        <v>78.8</v>
      </c>
      <c r="DH40" s="469">
        <f>ROUND(IFERROR('Data CU Eksport&amp;Domestic'!ES21,"NA"),1)</f>
        <v>83.5</v>
      </c>
      <c r="DI40" s="469">
        <f>ROUND(IFERROR('Data CU Eksport&amp;Domestic'!ET21,"NA"),1)</f>
        <v>79</v>
      </c>
      <c r="DJ40" s="354">
        <f>ROUND(IFERROR('Data CU Eksport&amp;Domestic'!EU21,"NA"),1)</f>
        <v>77.3</v>
      </c>
      <c r="DK40" s="354">
        <f>ROUND(IFERROR('Data CU Eksport&amp;Domestic'!EV21,"NA"),1)</f>
        <v>77.3</v>
      </c>
      <c r="DL40" s="354">
        <f>ROUND(IFERROR('Data CU Eksport&amp;Domestic'!EW21,"NA"),1)</f>
        <v>78.3</v>
      </c>
      <c r="DM40" s="354">
        <f>ROUND(IFERROR('Data CU Eksport&amp;Domestic'!EX21,"NA"),1)</f>
        <v>82.5</v>
      </c>
      <c r="DN40" s="354">
        <f>ROUND(IFERROR('Data CU Eksport&amp;Domestic'!EY21,"NA"),1)</f>
        <v>79.5</v>
      </c>
    </row>
    <row r="41" spans="1:118" s="362" customFormat="1" ht="60" customHeight="1">
      <c r="A41" s="339"/>
      <c r="B41" s="445"/>
      <c r="C41" s="334"/>
      <c r="D41" s="454" t="s">
        <v>8</v>
      </c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39"/>
      <c r="R41" s="439"/>
      <c r="S41" s="439"/>
      <c r="T41" s="439"/>
      <c r="U41" s="439"/>
      <c r="V41" s="439"/>
      <c r="W41" s="439"/>
      <c r="X41" s="439"/>
      <c r="Y41" s="439"/>
      <c r="Z41" s="439"/>
      <c r="AA41" s="439"/>
      <c r="AB41" s="439"/>
      <c r="AC41" s="339"/>
      <c r="AD41" s="445"/>
      <c r="AE41" s="334"/>
      <c r="AF41" s="454" t="s">
        <v>8</v>
      </c>
      <c r="AG41" s="439"/>
      <c r="AH41" s="439"/>
      <c r="AI41" s="439"/>
      <c r="AJ41" s="439"/>
      <c r="AK41" s="439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39"/>
      <c r="AY41" s="439"/>
      <c r="AZ41" s="439"/>
      <c r="BA41" s="439"/>
      <c r="BB41" s="439"/>
      <c r="BC41" s="439"/>
      <c r="BD41" s="439"/>
      <c r="BE41" s="439"/>
      <c r="BF41" s="439"/>
      <c r="BG41" s="339"/>
      <c r="BH41" s="445"/>
      <c r="BI41" s="334"/>
      <c r="BJ41" s="454" t="s">
        <v>8</v>
      </c>
      <c r="BK41" s="439"/>
      <c r="BL41" s="439"/>
      <c r="BM41" s="439"/>
      <c r="BN41" s="439"/>
      <c r="BO41" s="439"/>
      <c r="BP41" s="439"/>
      <c r="BQ41" s="439"/>
      <c r="BR41" s="439"/>
      <c r="BS41" s="439"/>
      <c r="BT41" s="439"/>
      <c r="BU41" s="439"/>
      <c r="BV41" s="439"/>
      <c r="BW41" s="439"/>
      <c r="BX41" s="439"/>
      <c r="BY41" s="439"/>
      <c r="BZ41" s="439"/>
      <c r="CA41" s="439"/>
      <c r="CB41" s="439"/>
      <c r="CC41" s="439"/>
      <c r="CD41" s="439"/>
      <c r="CE41" s="439"/>
      <c r="CF41" s="439"/>
      <c r="CG41" s="439"/>
      <c r="CH41" s="439"/>
      <c r="CI41" s="439"/>
      <c r="CJ41" s="439"/>
      <c r="CK41" s="339"/>
      <c r="CL41" s="445"/>
      <c r="CM41" s="334"/>
      <c r="CN41" s="454" t="s">
        <v>8</v>
      </c>
      <c r="CO41" s="439"/>
      <c r="CP41" s="439"/>
      <c r="CQ41" s="439"/>
      <c r="CR41" s="439"/>
      <c r="CS41" s="439"/>
      <c r="CT41" s="439"/>
      <c r="CU41" s="439"/>
      <c r="CV41" s="439"/>
      <c r="CW41" s="439"/>
      <c r="CX41" s="439"/>
      <c r="CY41" s="439"/>
      <c r="CZ41" s="854"/>
      <c r="DA41" s="854"/>
      <c r="DB41" s="854"/>
      <c r="DC41" s="854"/>
      <c r="DD41" s="854"/>
      <c r="DE41" s="854"/>
      <c r="DF41" s="854"/>
      <c r="DG41" s="854"/>
      <c r="DH41" s="854"/>
      <c r="DI41" s="854"/>
      <c r="DJ41" s="243"/>
      <c r="DK41" s="243"/>
      <c r="DL41" s="243"/>
      <c r="DM41" s="243"/>
      <c r="DN41" s="243"/>
    </row>
    <row r="42" spans="1:118" s="356" customFormat="1" ht="48" customHeight="1">
      <c r="A42" s="338"/>
      <c r="B42" s="445" t="s">
        <v>457</v>
      </c>
      <c r="C42" s="333" t="s">
        <v>458</v>
      </c>
      <c r="D42" s="353" t="s">
        <v>9</v>
      </c>
      <c r="E42" s="469">
        <f>ROUND(IFERROR('Data CU Eksport&amp;Domestic'!BB22,"NA"),1)</f>
        <v>67.7</v>
      </c>
      <c r="F42" s="469">
        <f>ROUND(IFERROR('Data CU Eksport&amp;Domestic'!BC22,"NA"),1)</f>
        <v>52.5</v>
      </c>
      <c r="G42" s="469">
        <f>ROUND(IFERROR('Data CU Eksport&amp;Domestic'!BD22,"NA"),1)</f>
        <v>79.7</v>
      </c>
      <c r="H42" s="469">
        <f>ROUND(IFERROR('Data CU Eksport&amp;Domestic'!BE22,"NA"),1)</f>
        <v>71.3</v>
      </c>
      <c r="I42" s="469">
        <f>ROUND(IFERROR('Data CU Eksport&amp;Domestic'!BF22,"NA"),1)</f>
        <v>80.3</v>
      </c>
      <c r="J42" s="469">
        <f>ROUND(IFERROR('Data CU Eksport&amp;Domestic'!BG22,"NA"),1)</f>
        <v>71</v>
      </c>
      <c r="K42" s="469">
        <f>ROUND(IFERROR('Data CU Eksport&amp;Domestic'!BH22,"NA"),1)</f>
        <v>80.2</v>
      </c>
      <c r="L42" s="469">
        <f>ROUND(IFERROR('Data CU Eksport&amp;Domestic'!BI22,"NA"),1)</f>
        <v>80.3</v>
      </c>
      <c r="M42" s="469">
        <f>ROUND(IFERROR('Data CU Eksport&amp;Domestic'!BJ22,"NA"),1)</f>
        <v>71.2</v>
      </c>
      <c r="N42" s="469">
        <f>ROUND(IFERROR('Data CU Eksport&amp;Domestic'!BK22,"NA"),1)</f>
        <v>71.099999999999994</v>
      </c>
      <c r="O42" s="469">
        <f>ROUND(IFERROR('Data CU Eksport&amp;Domestic'!BL22,"NA"),1)</f>
        <v>73.7</v>
      </c>
      <c r="P42" s="469">
        <f>ROUND(IFERROR('Data CU Eksport&amp;Domestic'!BM22,"NA"),1)</f>
        <v>80.400000000000006</v>
      </c>
      <c r="Q42" s="469">
        <f>ROUND(IFERROR('Data CU Eksport&amp;Domestic'!BN22,"NA"),1)</f>
        <v>62.1</v>
      </c>
      <c r="R42" s="469">
        <f>ROUND(IFERROR('Data CU Eksport&amp;Domestic'!BO22,"NA"),1)</f>
        <v>52.6</v>
      </c>
      <c r="S42" s="469">
        <f>ROUND(IFERROR('Data CU Eksport&amp;Domestic'!BP22,"NA"),1)</f>
        <v>88.8</v>
      </c>
      <c r="T42" s="469">
        <f>ROUND(IFERROR('Data CU Eksport&amp;Domestic'!BQ22,"NA"),1)</f>
        <v>89.6</v>
      </c>
      <c r="U42" s="469">
        <f>ROUND(IFERROR('Data CU Eksport&amp;Domestic'!BR22,"NA"),1)</f>
        <v>89.8</v>
      </c>
      <c r="V42" s="469">
        <f>ROUND(IFERROR('Data CU Eksport&amp;Domestic'!BS22,"NA"),1)</f>
        <v>80.5</v>
      </c>
      <c r="W42" s="469">
        <f>ROUND(IFERROR('Data CU Eksport&amp;Domestic'!BT22,"NA"),1)</f>
        <v>53.2</v>
      </c>
      <c r="X42" s="469">
        <f>ROUND(IFERROR('Data CU Eksport&amp;Domestic'!BU22,"NA"),1)</f>
        <v>89.1</v>
      </c>
      <c r="Y42" s="469">
        <f>ROUND(IFERROR('Data CU Eksport&amp;Domestic'!BV22,"NA"),1)</f>
        <v>71.099999999999994</v>
      </c>
      <c r="Z42" s="469">
        <f>ROUND(IFERROR('Data CU Eksport&amp;Domestic'!BW22,"NA"),1)</f>
        <v>62.1</v>
      </c>
      <c r="AA42" s="469">
        <f>ROUND(IFERROR('Data CU Eksport&amp;Domestic'!BX22,"NA"),1)</f>
        <v>62.1</v>
      </c>
      <c r="AB42" s="469">
        <f>ROUND(IFERROR('Data CU Eksport&amp;Domestic'!BY22,"NA"),1)</f>
        <v>80.599999999999994</v>
      </c>
      <c r="AC42" s="338"/>
      <c r="AD42" s="445" t="s">
        <v>457</v>
      </c>
      <c r="AE42" s="333" t="s">
        <v>458</v>
      </c>
      <c r="AF42" s="353" t="s">
        <v>9</v>
      </c>
      <c r="AG42" s="469">
        <f>ROUND(IFERROR('Data CU Eksport&amp;Domestic'!BZ22,"NA"),1)</f>
        <v>70.900000000000006</v>
      </c>
      <c r="AH42" s="469">
        <f>ROUND(IFERROR('Data CU Eksport&amp;Domestic'!CA22,"NA"),1)</f>
        <v>84.5</v>
      </c>
      <c r="AI42" s="469">
        <f>ROUND(IFERROR('Data CU Eksport&amp;Domestic'!CB22,"NA"),1)</f>
        <v>84.6</v>
      </c>
      <c r="AJ42" s="469">
        <f>ROUND(IFERROR('Data CU Eksport&amp;Domestic'!CC22,"NA"),1)</f>
        <v>84.3</v>
      </c>
      <c r="AK42" s="469">
        <f>ROUND(IFERROR('Data CU Eksport&amp;Domestic'!CD22,"NA"),1)</f>
        <v>75.7</v>
      </c>
      <c r="AL42" s="469">
        <f>ROUND(IFERROR('Data CU Eksport&amp;Domestic'!CE22,"NA"),1)</f>
        <v>75.599999999999994</v>
      </c>
      <c r="AM42" s="469">
        <f>ROUND(IFERROR('Data CU Eksport&amp;Domestic'!CF22,"NA"),1)</f>
        <v>80.099999999999994</v>
      </c>
      <c r="AN42" s="469">
        <f>ROUND(IFERROR('Data CU Eksport&amp;Domestic'!CG22,"NA"),1)</f>
        <v>71</v>
      </c>
      <c r="AO42" s="469">
        <f>ROUND(IFERROR('Data CU Eksport&amp;Domestic'!CH22,"NA"),1)</f>
        <v>80.5</v>
      </c>
      <c r="AP42" s="469">
        <f>ROUND(IFERROR('Data CU Eksport&amp;Domestic'!CI22,"NA"),1)</f>
        <v>53.6</v>
      </c>
      <c r="AQ42" s="469">
        <f>ROUND(IFERROR('Data CU Eksport&amp;Domestic'!CJ22,"NA"),1)</f>
        <v>53</v>
      </c>
      <c r="AR42" s="469">
        <f>ROUND(IFERROR('Data CU Eksport&amp;Domestic'!CK22,"NA"),1)</f>
        <v>62.1</v>
      </c>
      <c r="AS42" s="469">
        <f>ROUND(IFERROR('Data CU Eksport&amp;Domestic'!CL22,"NA"),1)</f>
        <v>56.1</v>
      </c>
      <c r="AT42" s="469">
        <f>ROUND(IFERROR('Data CU Eksport&amp;Domestic'!CM22,"NA"),1)</f>
        <v>67.2</v>
      </c>
      <c r="AU42" s="469">
        <f>ROUND(IFERROR('Data CU Eksport&amp;Domestic'!CN22,"NA"),1)</f>
        <v>63.8</v>
      </c>
      <c r="AV42" s="469">
        <f>ROUND(IFERROR('Data CU Eksport&amp;Domestic'!CO22,"NA"),1)</f>
        <v>65.599999999999994</v>
      </c>
      <c r="AW42" s="469">
        <f>ROUND(IFERROR('Data CU Eksport&amp;Domestic'!CP22,"NA"),1)</f>
        <v>66.400000000000006</v>
      </c>
      <c r="AX42" s="469">
        <f>ROUND(IFERROR('Data CU Eksport&amp;Domestic'!CQ22,"NA"),1)</f>
        <v>66.7</v>
      </c>
      <c r="AY42" s="469">
        <f>ROUND(IFERROR('Data CU Eksport&amp;Domestic'!CR22,"NA"),1)</f>
        <v>66.8</v>
      </c>
      <c r="AZ42" s="469">
        <f>ROUND(IFERROR('Data CU Eksport&amp;Domestic'!CS22,"NA"),1)</f>
        <v>66</v>
      </c>
      <c r="BA42" s="469">
        <f>ROUND(IFERROR('Data CU Eksport&amp;Domestic'!CT22,"NA"),1)</f>
        <v>67</v>
      </c>
      <c r="BB42" s="469">
        <f>ROUND(IFERROR('Data CU Eksport&amp;Domestic'!CU22,"NA"),1)</f>
        <v>66</v>
      </c>
      <c r="BC42" s="469">
        <f>ROUND(IFERROR('Data CU Eksport&amp;Domestic'!CV22,"NA"),1)</f>
        <v>65.5</v>
      </c>
      <c r="BD42" s="469">
        <f>ROUND(IFERROR('Data CU Eksport&amp;Domestic'!CW22,"NA"),1)</f>
        <v>66.400000000000006</v>
      </c>
      <c r="BE42" s="469">
        <f>ROUND(IFERROR('Data CU Eksport&amp;Domestic'!CX22,"NA"),1)</f>
        <v>77.599999999999994</v>
      </c>
      <c r="BF42" s="469">
        <f>ROUND(IFERROR('Data CU Eksport&amp;Domestic'!CY22,"NA"),1)</f>
        <v>77.3</v>
      </c>
      <c r="BG42" s="338"/>
      <c r="BH42" s="445" t="s">
        <v>457</v>
      </c>
      <c r="BI42" s="333" t="s">
        <v>458</v>
      </c>
      <c r="BJ42" s="353" t="s">
        <v>9</v>
      </c>
      <c r="BK42" s="469">
        <f>ROUND(IFERROR('Data CU Eksport&amp;Domestic'!CZ22,"NA"),1)</f>
        <v>79.2</v>
      </c>
      <c r="BL42" s="469">
        <f>ROUND(IFERROR('Data CU Eksport&amp;Domestic'!DA22,"NA"),1)</f>
        <v>90</v>
      </c>
      <c r="BM42" s="469">
        <f>ROUND(IFERROR('Data CU Eksport&amp;Domestic'!DB22,"NA"),1)</f>
        <v>69.8</v>
      </c>
      <c r="BN42" s="469">
        <f>ROUND(IFERROR('Data CU Eksport&amp;Domestic'!DC22,"NA"),1)</f>
        <v>72.5</v>
      </c>
      <c r="BO42" s="469">
        <f>ROUND(IFERROR('Data CU Eksport&amp;Domestic'!DD22,"NA"),1)</f>
        <v>74.400000000000006</v>
      </c>
      <c r="BP42" s="469">
        <f>ROUND(IFERROR('Data CU Eksport&amp;Domestic'!DE22,"NA"),1)</f>
        <v>80.900000000000006</v>
      </c>
      <c r="BQ42" s="469">
        <f>ROUND(IFERROR('Data CU Eksport&amp;Domestic'!DF22,"NA"),1)</f>
        <v>76.400000000000006</v>
      </c>
      <c r="BR42" s="469">
        <f>ROUND(IFERROR('Data CU Eksport&amp;Domestic'!DG22,"NA"),1)</f>
        <v>77.400000000000006</v>
      </c>
      <c r="BS42" s="469">
        <f>ROUND(IFERROR('Data CU Eksport&amp;Domestic'!DH22,"NA"),1)</f>
        <v>75.599999999999994</v>
      </c>
      <c r="BT42" s="469">
        <f>ROUND(IFERROR('Data CU Eksport&amp;Domestic'!DI22,"NA"),1)</f>
        <v>71.5</v>
      </c>
      <c r="BU42" s="469">
        <f>ROUND(IFERROR('Data CU Eksport&amp;Domestic'!DJ22,"NA"),1)</f>
        <v>73.900000000000006</v>
      </c>
      <c r="BV42" s="469">
        <f>ROUND(IFERROR('Data CU Eksport&amp;Domestic'!DK22,"NA"),1)</f>
        <v>72.5</v>
      </c>
      <c r="BW42" s="469">
        <f>ROUND(IFERROR('Data CU Eksport&amp;Domestic'!DL22,"NA"),1)</f>
        <v>54</v>
      </c>
      <c r="BX42" s="469">
        <f>ROUND(IFERROR('Data CU Eksport&amp;Domestic'!DM22,"NA"),1)</f>
        <v>1.6</v>
      </c>
      <c r="BY42" s="469">
        <f>ROUND(IFERROR('Data CU Eksport&amp;Domestic'!DN22,"NA"),1)</f>
        <v>73.599999999999994</v>
      </c>
      <c r="BZ42" s="469">
        <f>ROUND(IFERROR('Data CU Eksport&amp;Domestic'!DO22,"NA"),1)</f>
        <v>68.599999999999994</v>
      </c>
      <c r="CA42" s="469">
        <f>ROUND(IFERROR('Data CU Eksport&amp;Domestic'!DP22,"NA"),1)</f>
        <v>76</v>
      </c>
      <c r="CB42" s="469">
        <f>ROUND(IFERROR('Data CU Eksport&amp;Domestic'!DQ22,"NA"),1)</f>
        <v>73.2</v>
      </c>
      <c r="CC42" s="469">
        <f>ROUND(IFERROR('Data CU Eksport&amp;Domestic'!DR22,"NA"),1)</f>
        <v>62.1</v>
      </c>
      <c r="CD42" s="469">
        <f>ROUND(IFERROR('Data CU Eksport&amp;Domestic'!DS22,"NA"),1)</f>
        <v>53.4</v>
      </c>
      <c r="CE42" s="469">
        <f>ROUND(IFERROR('Data CU Eksport&amp;Domestic'!DT22,"NA"),1)</f>
        <v>52.1</v>
      </c>
      <c r="CF42" s="469">
        <f>ROUND(IFERROR('Data CU Eksport&amp;Domestic'!DU22,"NA"),1)</f>
        <v>55.4</v>
      </c>
      <c r="CG42" s="469">
        <f>ROUND(IFERROR('Data CU Eksport&amp;Domestic'!DV22,"NA"),1)</f>
        <v>78.400000000000006</v>
      </c>
      <c r="CH42" s="469">
        <f>ROUND(IFERROR('Data CU Eksport&amp;Domestic'!DW22,"NA"),1)</f>
        <v>81.099999999999994</v>
      </c>
      <c r="CI42" s="469">
        <f>ROUND(IFERROR('Data CU Eksport&amp;Domestic'!DX22,"NA"),1)</f>
        <v>81.400000000000006</v>
      </c>
      <c r="CJ42" s="469">
        <f>ROUND(IFERROR('Data CU Eksport&amp;Domestic'!DY22,"NA"),1)</f>
        <v>76.3</v>
      </c>
      <c r="CK42" s="338"/>
      <c r="CL42" s="445" t="s">
        <v>457</v>
      </c>
      <c r="CM42" s="333" t="s">
        <v>458</v>
      </c>
      <c r="CN42" s="353" t="s">
        <v>9</v>
      </c>
      <c r="CO42" s="469">
        <f>ROUND(IFERROR('Data CU Eksport&amp;Domestic'!DZ22,"NA"),1)</f>
        <v>79.3</v>
      </c>
      <c r="CP42" s="469">
        <f>ROUND(IFERROR('Data CU Eksport&amp;Domestic'!EA22,"NA"),1)</f>
        <v>9.6999999999999993</v>
      </c>
      <c r="CQ42" s="469">
        <f>ROUND(IFERROR('Data CU Eksport&amp;Domestic'!EB22,"NA"),1)</f>
        <v>8.8000000000000007</v>
      </c>
      <c r="CR42" s="469">
        <f>ROUND(IFERROR('Data CU Eksport&amp;Domestic'!EC22,"NA"),1)</f>
        <v>9.9</v>
      </c>
      <c r="CS42" s="469">
        <f>ROUND(IFERROR('Data CU Eksport&amp;Domestic'!ED22,"NA"),1)</f>
        <v>77.599999999999994</v>
      </c>
      <c r="CT42" s="469">
        <f>ROUND(IFERROR('Data CU Eksport&amp;Domestic'!EE22,"NA"),1)</f>
        <v>80.8</v>
      </c>
      <c r="CU42" s="469">
        <f>ROUND(IFERROR('Data CU Eksport&amp;Domestic'!EF22,"NA"),1)</f>
        <v>81</v>
      </c>
      <c r="CV42" s="469">
        <f>ROUND(IFERROR('Data CU Eksport&amp;Domestic'!EG22,"NA"),1)</f>
        <v>72</v>
      </c>
      <c r="CW42" s="469">
        <f>ROUND(IFERROR('Data CU Eksport&amp;Domestic'!EH22,"NA"),1)</f>
        <v>97.9</v>
      </c>
      <c r="CX42" s="469">
        <f>ROUND(IFERROR('Data CU Eksport&amp;Domestic'!EI22,"NA"),1)</f>
        <v>99.1</v>
      </c>
      <c r="CY42" s="469">
        <f>ROUND(IFERROR('Data CU Eksport&amp;Domestic'!EJ22,"NA"),1)</f>
        <v>97.7</v>
      </c>
      <c r="CZ42" s="469">
        <f>ROUND(IFERROR('Data CU Eksport&amp;Domestic'!EK22,"NA"),1)</f>
        <v>79.099999999999994</v>
      </c>
      <c r="DA42" s="469">
        <f>ROUND(IFERROR('Data CU Eksport&amp;Domestic'!EL22,"NA"),1)</f>
        <v>99.3</v>
      </c>
      <c r="DB42" s="469">
        <f>ROUND(IFERROR('Data CU Eksport&amp;Domestic'!EM22,"NA"),1)</f>
        <v>96.8</v>
      </c>
      <c r="DC42" s="469">
        <f>ROUND(IFERROR('Data CU Eksport&amp;Domestic'!EN22,"NA"),1)</f>
        <v>74.3</v>
      </c>
      <c r="DD42" s="469">
        <f>ROUND(IFERROR('Data CU Eksport&amp;Domestic'!EO22,"NA"),1)</f>
        <v>54.6</v>
      </c>
      <c r="DE42" s="469">
        <f>ROUND(IFERROR('Data CU Eksport&amp;Domestic'!EP22,"NA"),1)</f>
        <v>77.599999999999994</v>
      </c>
      <c r="DF42" s="469">
        <f>ROUND(IFERROR('Data CU Eksport&amp;Domestic'!EQ22,"NA"),1)</f>
        <v>77.5</v>
      </c>
      <c r="DG42" s="469">
        <f>ROUND(IFERROR('Data CU Eksport&amp;Domestic'!ER22,"NA"),1)</f>
        <v>56.5</v>
      </c>
      <c r="DH42" s="469">
        <f>ROUND(IFERROR('Data CU Eksport&amp;Domestic'!ES22,"NA"),1)</f>
        <v>99.6</v>
      </c>
      <c r="DI42" s="469">
        <f>ROUND(IFERROR('Data CU Eksport&amp;Domestic'!ET22,"NA"),1)</f>
        <v>92.7</v>
      </c>
      <c r="DJ42" s="354">
        <f>ROUND(IFERROR('Data CU Eksport&amp;Domestic'!EU22,"NA"),1)</f>
        <v>91.5</v>
      </c>
      <c r="DK42" s="354">
        <f>ROUND(IFERROR('Data CU Eksport&amp;Domestic'!EV22,"NA"),1)</f>
        <v>96.8</v>
      </c>
      <c r="DL42" s="354">
        <f>ROUND(IFERROR('Data CU Eksport&amp;Domestic'!EW22,"NA"),1)</f>
        <v>92.9</v>
      </c>
      <c r="DM42" s="354">
        <f>ROUND(IFERROR('Data CU Eksport&amp;Domestic'!EX22,"NA"),1)</f>
        <v>93.4</v>
      </c>
      <c r="DN42" s="354">
        <f>ROUND(IFERROR('Data CU Eksport&amp;Domestic'!EY22,"NA"),1)</f>
        <v>81.5</v>
      </c>
    </row>
    <row r="43" spans="1:118" s="362" customFormat="1" ht="60" customHeight="1">
      <c r="A43" s="338"/>
      <c r="B43" s="445"/>
      <c r="C43" s="333"/>
      <c r="D43" s="454" t="s">
        <v>10</v>
      </c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39"/>
      <c r="R43" s="439"/>
      <c r="S43" s="439"/>
      <c r="T43" s="439"/>
      <c r="U43" s="439"/>
      <c r="V43" s="439"/>
      <c r="W43" s="439"/>
      <c r="X43" s="439"/>
      <c r="Y43" s="439"/>
      <c r="Z43" s="439"/>
      <c r="AA43" s="439"/>
      <c r="AB43" s="439"/>
      <c r="AC43" s="338"/>
      <c r="AD43" s="445"/>
      <c r="AE43" s="333"/>
      <c r="AF43" s="454" t="s">
        <v>10</v>
      </c>
      <c r="AG43" s="439"/>
      <c r="AH43" s="439"/>
      <c r="AI43" s="439"/>
      <c r="AJ43" s="439"/>
      <c r="AK43" s="439"/>
      <c r="AL43" s="439"/>
      <c r="AM43" s="439"/>
      <c r="AN43" s="439"/>
      <c r="AO43" s="439"/>
      <c r="AP43" s="439"/>
      <c r="AQ43" s="439"/>
      <c r="AR43" s="439"/>
      <c r="AS43" s="439"/>
      <c r="AT43" s="439"/>
      <c r="AU43" s="439"/>
      <c r="AV43" s="439"/>
      <c r="AW43" s="439"/>
      <c r="AX43" s="439"/>
      <c r="AY43" s="439"/>
      <c r="AZ43" s="439"/>
      <c r="BA43" s="439"/>
      <c r="BB43" s="439"/>
      <c r="BC43" s="439"/>
      <c r="BD43" s="439"/>
      <c r="BE43" s="439"/>
      <c r="BF43" s="439"/>
      <c r="BG43" s="338"/>
      <c r="BH43" s="445"/>
      <c r="BI43" s="333"/>
      <c r="BJ43" s="454" t="s">
        <v>10</v>
      </c>
      <c r="BK43" s="439"/>
      <c r="BL43" s="439"/>
      <c r="BM43" s="439"/>
      <c r="BN43" s="439"/>
      <c r="BO43" s="439"/>
      <c r="BP43" s="439"/>
      <c r="BQ43" s="439"/>
      <c r="BR43" s="439"/>
      <c r="BS43" s="439"/>
      <c r="BT43" s="439"/>
      <c r="BU43" s="439"/>
      <c r="BV43" s="439"/>
      <c r="BW43" s="439"/>
      <c r="BX43" s="439"/>
      <c r="BY43" s="439"/>
      <c r="BZ43" s="439"/>
      <c r="CA43" s="439"/>
      <c r="CB43" s="439"/>
      <c r="CC43" s="439"/>
      <c r="CD43" s="439"/>
      <c r="CE43" s="439"/>
      <c r="CF43" s="439"/>
      <c r="CG43" s="439"/>
      <c r="CH43" s="439"/>
      <c r="CI43" s="439"/>
      <c r="CJ43" s="439"/>
      <c r="CK43" s="338"/>
      <c r="CL43" s="445"/>
      <c r="CM43" s="333"/>
      <c r="CN43" s="454" t="s">
        <v>10</v>
      </c>
      <c r="CO43" s="439"/>
      <c r="CP43" s="439"/>
      <c r="CQ43" s="439"/>
      <c r="CR43" s="439"/>
      <c r="CS43" s="439"/>
      <c r="CT43" s="439"/>
      <c r="CU43" s="439"/>
      <c r="CV43" s="439"/>
      <c r="CW43" s="439"/>
      <c r="CX43" s="439"/>
      <c r="CY43" s="439"/>
      <c r="CZ43" s="854"/>
      <c r="DA43" s="854"/>
      <c r="DB43" s="854"/>
      <c r="DC43" s="854"/>
      <c r="DD43" s="854"/>
      <c r="DE43" s="854"/>
      <c r="DF43" s="854"/>
      <c r="DG43" s="854"/>
      <c r="DH43" s="854"/>
      <c r="DI43" s="854"/>
      <c r="DJ43" s="243"/>
      <c r="DK43" s="243"/>
      <c r="DL43" s="243"/>
      <c r="DM43" s="243"/>
      <c r="DN43" s="243"/>
    </row>
    <row r="44" spans="1:118" s="352" customFormat="1" ht="48" customHeight="1">
      <c r="A44" s="338"/>
      <c r="B44" s="445" t="s">
        <v>459</v>
      </c>
      <c r="C44" s="333" t="s">
        <v>460</v>
      </c>
      <c r="D44" s="353" t="s">
        <v>220</v>
      </c>
      <c r="E44" s="354">
        <f>ROUND(IFERROR('Data CU Eksport&amp;Domestic'!BB23,"NA"),1)</f>
        <v>84.3</v>
      </c>
      <c r="F44" s="354">
        <f>ROUND(IFERROR('Data CU Eksport&amp;Domestic'!BC23,"NA"),1)</f>
        <v>78</v>
      </c>
      <c r="G44" s="354">
        <f>ROUND(IFERROR('Data CU Eksport&amp;Domestic'!BD23,"NA"),1)</f>
        <v>84.1</v>
      </c>
      <c r="H44" s="354">
        <f>ROUND(IFERROR('Data CU Eksport&amp;Domestic'!BE23,"NA"),1)</f>
        <v>82.1</v>
      </c>
      <c r="I44" s="354">
        <f>ROUND(IFERROR('Data CU Eksport&amp;Domestic'!BF23,"NA"),1)</f>
        <v>81.099999999999994</v>
      </c>
      <c r="J44" s="354">
        <f>ROUND(IFERROR('Data CU Eksport&amp;Domestic'!BG23,"NA"),1)</f>
        <v>82.6</v>
      </c>
      <c r="K44" s="354">
        <f>ROUND(IFERROR('Data CU Eksport&amp;Domestic'!BH23,"NA"),1)</f>
        <v>83.6</v>
      </c>
      <c r="L44" s="354">
        <f>ROUND(IFERROR('Data CU Eksport&amp;Domestic'!BI23,"NA"),1)</f>
        <v>82.2</v>
      </c>
      <c r="M44" s="354">
        <f>ROUND(IFERROR('Data CU Eksport&amp;Domestic'!BJ23,"NA"),1)</f>
        <v>81.400000000000006</v>
      </c>
      <c r="N44" s="354">
        <f>ROUND(IFERROR('Data CU Eksport&amp;Domestic'!BK23,"NA"),1)</f>
        <v>81.2</v>
      </c>
      <c r="O44" s="354">
        <f>ROUND(IFERROR('Data CU Eksport&amp;Domestic'!BL23,"NA"),1)</f>
        <v>82</v>
      </c>
      <c r="P44" s="354">
        <f>ROUND(IFERROR('Data CU Eksport&amp;Domestic'!BM23,"NA"),1)</f>
        <v>83</v>
      </c>
      <c r="Q44" s="354">
        <f>ROUND(IFERROR('Data CU Eksport&amp;Domestic'!BN23,"NA"),1)</f>
        <v>83.3</v>
      </c>
      <c r="R44" s="354">
        <f>ROUND(IFERROR('Data CU Eksport&amp;Domestic'!BO23,"NA"),1)</f>
        <v>82</v>
      </c>
      <c r="S44" s="354">
        <f>ROUND(IFERROR('Data CU Eksport&amp;Domestic'!BP23,"NA"),1)</f>
        <v>83</v>
      </c>
      <c r="T44" s="354">
        <f>ROUND(IFERROR('Data CU Eksport&amp;Domestic'!BQ23,"NA"),1)</f>
        <v>85.2</v>
      </c>
      <c r="U44" s="354">
        <f>ROUND(IFERROR('Data CU Eksport&amp;Domestic'!BR23,"NA"),1)</f>
        <v>81.2</v>
      </c>
      <c r="V44" s="354">
        <f>ROUND(IFERROR('Data CU Eksport&amp;Domestic'!BS23,"NA"),1)</f>
        <v>83.7</v>
      </c>
      <c r="W44" s="354">
        <f>ROUND(IFERROR('Data CU Eksport&amp;Domestic'!BT23,"NA"),1)</f>
        <v>81.5</v>
      </c>
      <c r="X44" s="354">
        <f>ROUND(IFERROR('Data CU Eksport&amp;Domestic'!BU23,"NA"),1)</f>
        <v>82.3</v>
      </c>
      <c r="Y44" s="354">
        <f>ROUND(IFERROR('Data CU Eksport&amp;Domestic'!BV23,"NA"),1)</f>
        <v>84.7</v>
      </c>
      <c r="Z44" s="354">
        <f>ROUND(IFERROR('Data CU Eksport&amp;Domestic'!BW23,"NA"),1)</f>
        <v>83.5</v>
      </c>
      <c r="AA44" s="354">
        <f>ROUND(IFERROR('Data CU Eksport&amp;Domestic'!BX23,"NA"),1)</f>
        <v>85.5</v>
      </c>
      <c r="AB44" s="354">
        <f>ROUND(IFERROR('Data CU Eksport&amp;Domestic'!BY23,"NA"),1)</f>
        <v>82.3</v>
      </c>
      <c r="AC44" s="338"/>
      <c r="AD44" s="445" t="s">
        <v>459</v>
      </c>
      <c r="AE44" s="333" t="s">
        <v>460</v>
      </c>
      <c r="AF44" s="353" t="s">
        <v>220</v>
      </c>
      <c r="AG44" s="354">
        <f>ROUND(IFERROR('Data CU Eksport&amp;Domestic'!BZ23,"NA"),1)</f>
        <v>83.9</v>
      </c>
      <c r="AH44" s="354">
        <f>ROUND(IFERROR('Data CU Eksport&amp;Domestic'!CA23,"NA"),1)</f>
        <v>82.3</v>
      </c>
      <c r="AI44" s="354">
        <f>ROUND(IFERROR('Data CU Eksport&amp;Domestic'!CB23,"NA"),1)</f>
        <v>84.8</v>
      </c>
      <c r="AJ44" s="354">
        <f>ROUND(IFERROR('Data CU Eksport&amp;Domestic'!CC23,"NA"),1)</f>
        <v>82.7</v>
      </c>
      <c r="AK44" s="354">
        <f>ROUND(IFERROR('Data CU Eksport&amp;Domestic'!CD23,"NA"),1)</f>
        <v>80.900000000000006</v>
      </c>
      <c r="AL44" s="354">
        <f>ROUND(IFERROR('Data CU Eksport&amp;Domestic'!CE23,"NA"),1)</f>
        <v>80.400000000000006</v>
      </c>
      <c r="AM44" s="354">
        <f>ROUND(IFERROR('Data CU Eksport&amp;Domestic'!CF23,"NA"),1)</f>
        <v>79.8</v>
      </c>
      <c r="AN44" s="354">
        <f>ROUND(IFERROR('Data CU Eksport&amp;Domestic'!CG23,"NA"),1)</f>
        <v>81.400000000000006</v>
      </c>
      <c r="AO44" s="354">
        <f>ROUND(IFERROR('Data CU Eksport&amp;Domestic'!CH23,"NA"),1)</f>
        <v>77.7</v>
      </c>
      <c r="AP44" s="354">
        <f>ROUND(IFERROR('Data CU Eksport&amp;Domestic'!CI23,"NA"),1)</f>
        <v>79.5</v>
      </c>
      <c r="AQ44" s="354">
        <f>ROUND(IFERROR('Data CU Eksport&amp;Domestic'!CJ23,"NA"),1)</f>
        <v>78.8</v>
      </c>
      <c r="AR44" s="354">
        <f>ROUND(IFERROR('Data CU Eksport&amp;Domestic'!CK23,"NA"),1)</f>
        <v>79.5</v>
      </c>
      <c r="AS44" s="354">
        <f>ROUND(IFERROR('Data CU Eksport&amp;Domestic'!CL23,"NA"),1)</f>
        <v>80.5</v>
      </c>
      <c r="AT44" s="354">
        <f>ROUND(IFERROR('Data CU Eksport&amp;Domestic'!CM23,"NA"),1)</f>
        <v>78.400000000000006</v>
      </c>
      <c r="AU44" s="354">
        <f>ROUND(IFERROR('Data CU Eksport&amp;Domestic'!CN23,"NA"),1)</f>
        <v>83</v>
      </c>
      <c r="AV44" s="354">
        <f>ROUND(IFERROR('Data CU Eksport&amp;Domestic'!CO23,"NA"),1)</f>
        <v>83.2</v>
      </c>
      <c r="AW44" s="354">
        <f>ROUND(IFERROR('Data CU Eksport&amp;Domestic'!CP23,"NA"),1)</f>
        <v>82.7</v>
      </c>
      <c r="AX44" s="354">
        <f>ROUND(IFERROR('Data CU Eksport&amp;Domestic'!CQ23,"NA"),1)</f>
        <v>85.7</v>
      </c>
      <c r="AY44" s="354">
        <f>ROUND(IFERROR('Data CU Eksport&amp;Domestic'!CR23,"NA"),1)</f>
        <v>86.4</v>
      </c>
      <c r="AZ44" s="354">
        <f>ROUND(IFERROR('Data CU Eksport&amp;Domestic'!CS23,"NA"),1)</f>
        <v>84</v>
      </c>
      <c r="BA44" s="354">
        <f>ROUND(IFERROR('Data CU Eksport&amp;Domestic'!CT23,"NA"),1)</f>
        <v>80</v>
      </c>
      <c r="BB44" s="354">
        <f>ROUND(IFERROR('Data CU Eksport&amp;Domestic'!CU23,"NA"),1)</f>
        <v>80</v>
      </c>
      <c r="BC44" s="354">
        <f>ROUND(IFERROR('Data CU Eksport&amp;Domestic'!CV23,"NA"),1)</f>
        <v>79.5</v>
      </c>
      <c r="BD44" s="354">
        <f>ROUND(IFERROR('Data CU Eksport&amp;Domestic'!CW23,"NA"),1)</f>
        <v>78.5</v>
      </c>
      <c r="BE44" s="354">
        <f>ROUND(IFERROR('Data CU Eksport&amp;Domestic'!CX23,"NA"),1)</f>
        <v>74.5</v>
      </c>
      <c r="BF44" s="354">
        <f>ROUND(IFERROR('Data CU Eksport&amp;Domestic'!CY23,"NA"),1)</f>
        <v>75</v>
      </c>
      <c r="BG44" s="338"/>
      <c r="BH44" s="445" t="s">
        <v>459</v>
      </c>
      <c r="BI44" s="333" t="s">
        <v>460</v>
      </c>
      <c r="BJ44" s="353" t="s">
        <v>220</v>
      </c>
      <c r="BK44" s="354">
        <f>ROUND(IFERROR('Data CU Eksport&amp;Domestic'!CZ23,"NA"),1)</f>
        <v>78.099999999999994</v>
      </c>
      <c r="BL44" s="354">
        <f>ROUND(IFERROR('Data CU Eksport&amp;Domestic'!DA23,"NA"),1)</f>
        <v>79.8</v>
      </c>
      <c r="BM44" s="354">
        <f>ROUND(IFERROR('Data CU Eksport&amp;Domestic'!DB23,"NA"),1)</f>
        <v>80</v>
      </c>
      <c r="BN44" s="354">
        <f>ROUND(IFERROR('Data CU Eksport&amp;Domestic'!DC23,"NA"),1)</f>
        <v>77.900000000000006</v>
      </c>
      <c r="BO44" s="354">
        <f>ROUND(IFERROR('Data CU Eksport&amp;Domestic'!DD23,"NA"),1)</f>
        <v>79.8</v>
      </c>
      <c r="BP44" s="354">
        <f>ROUND(IFERROR('Data CU Eksport&amp;Domestic'!DE23,"NA"),1)</f>
        <v>80.3</v>
      </c>
      <c r="BQ44" s="354">
        <f>ROUND(IFERROR('Data CU Eksport&amp;Domestic'!DF23,"NA"),1)</f>
        <v>79.099999999999994</v>
      </c>
      <c r="BR44" s="354">
        <f>ROUND(IFERROR('Data CU Eksport&amp;Domestic'!DG23,"NA"),1)</f>
        <v>82.1</v>
      </c>
      <c r="BS44" s="354">
        <f>ROUND(IFERROR('Data CU Eksport&amp;Domestic'!DH23,"NA"),1)</f>
        <v>80.599999999999994</v>
      </c>
      <c r="BT44" s="354">
        <f>ROUND(IFERROR('Data CU Eksport&amp;Domestic'!DI23,"NA"),1)</f>
        <v>83.4</v>
      </c>
      <c r="BU44" s="354">
        <f>ROUND(IFERROR('Data CU Eksport&amp;Domestic'!DJ23,"NA"),1)</f>
        <v>79</v>
      </c>
      <c r="BV44" s="354">
        <f>ROUND(IFERROR('Data CU Eksport&amp;Domestic'!DK23,"NA"),1)</f>
        <v>76.5</v>
      </c>
      <c r="BW44" s="354">
        <f>ROUND(IFERROR('Data CU Eksport&amp;Domestic'!DL23,"NA"),1)</f>
        <v>61.6</v>
      </c>
      <c r="BX44" s="354">
        <f>ROUND(IFERROR('Data CU Eksport&amp;Domestic'!DM23,"NA"),1)</f>
        <v>44</v>
      </c>
      <c r="BY44" s="354">
        <f>ROUND(IFERROR('Data CU Eksport&amp;Domestic'!DN23,"NA"),1)</f>
        <v>67.8</v>
      </c>
      <c r="BZ44" s="354">
        <f>ROUND(IFERROR('Data CU Eksport&amp;Domestic'!DO23,"NA"),1)</f>
        <v>72.7</v>
      </c>
      <c r="CA44" s="354">
        <f>ROUND(IFERROR('Data CU Eksport&amp;Domestic'!DP23,"NA"),1)</f>
        <v>73.900000000000006</v>
      </c>
      <c r="CB44" s="354">
        <f>ROUND(IFERROR('Data CU Eksport&amp;Domestic'!DQ23,"NA"),1)</f>
        <v>71.900000000000006</v>
      </c>
      <c r="CC44" s="354">
        <f>ROUND(IFERROR('Data CU Eksport&amp;Domestic'!DR23,"NA"),1)</f>
        <v>72.7</v>
      </c>
      <c r="CD44" s="354">
        <f>ROUND(IFERROR('Data CU Eksport&amp;Domestic'!DS23,"NA"),1)</f>
        <v>71.8</v>
      </c>
      <c r="CE44" s="354">
        <f>ROUND(IFERROR('Data CU Eksport&amp;Domestic'!DT23,"NA"),1)</f>
        <v>77.2</v>
      </c>
      <c r="CF44" s="354">
        <f>ROUND(IFERROR('Data CU Eksport&amp;Domestic'!DU23,"NA"),1)</f>
        <v>78</v>
      </c>
      <c r="CG44" s="354">
        <f>ROUND(IFERROR('Data CU Eksport&amp;Domestic'!DV23,"NA"),1)</f>
        <v>73.099999999999994</v>
      </c>
      <c r="CH44" s="354">
        <f>ROUND(IFERROR('Data CU Eksport&amp;Domestic'!DW23,"NA"),1)</f>
        <v>72.099999999999994</v>
      </c>
      <c r="CI44" s="354">
        <f>ROUND(IFERROR('Data CU Eksport&amp;Domestic'!DX23,"NA"),1)</f>
        <v>74.400000000000006</v>
      </c>
      <c r="CJ44" s="354">
        <f>ROUND(IFERROR('Data CU Eksport&amp;Domestic'!DY23,"NA"),1)</f>
        <v>75.3</v>
      </c>
      <c r="CK44" s="338"/>
      <c r="CL44" s="445" t="s">
        <v>459</v>
      </c>
      <c r="CM44" s="333" t="s">
        <v>460</v>
      </c>
      <c r="CN44" s="353" t="s">
        <v>220</v>
      </c>
      <c r="CO44" s="354">
        <f>ROUND(IFERROR('Data CU Eksport&amp;Domestic'!DZ23,"NA"),1)</f>
        <v>73.3</v>
      </c>
      <c r="CP44" s="354">
        <f>ROUND(IFERROR('Data CU Eksport&amp;Domestic'!EA23,"NA"),1)</f>
        <v>65.5</v>
      </c>
      <c r="CQ44" s="354">
        <f>ROUND(IFERROR('Data CU Eksport&amp;Domestic'!EB23,"NA"),1)</f>
        <v>65.2</v>
      </c>
      <c r="CR44" s="354">
        <f>ROUND(IFERROR('Data CU Eksport&amp;Domestic'!EC23,"NA"),1)</f>
        <v>61.7</v>
      </c>
      <c r="CS44" s="354">
        <f>ROUND(IFERROR('Data CU Eksport&amp;Domestic'!ED23,"NA"),1)</f>
        <v>73.599999999999994</v>
      </c>
      <c r="CT44" s="354">
        <f>ROUND(IFERROR('Data CU Eksport&amp;Domestic'!EE23,"NA"),1)</f>
        <v>73.900000000000006</v>
      </c>
      <c r="CU44" s="354">
        <f>ROUND(IFERROR('Data CU Eksport&amp;Domestic'!EF23,"NA"),1)</f>
        <v>74.099999999999994</v>
      </c>
      <c r="CV44" s="354">
        <f>ROUND(IFERROR('Data CU Eksport&amp;Domestic'!EG23,"NA"),1)</f>
        <v>72.099999999999994</v>
      </c>
      <c r="CW44" s="354">
        <f>ROUND(IFERROR('Data CU Eksport&amp;Domestic'!EH23,"NA"),1)</f>
        <v>90</v>
      </c>
      <c r="CX44" s="354">
        <f>ROUND(IFERROR('Data CU Eksport&amp;Domestic'!EI23,"NA"),1)</f>
        <v>83.9</v>
      </c>
      <c r="CY44" s="354">
        <f>ROUND(IFERROR('Data CU Eksport&amp;Domestic'!EJ23,"NA"),1)</f>
        <v>89.2</v>
      </c>
      <c r="CZ44" s="354">
        <f>ROUND(IFERROR('Data CU Eksport&amp;Domestic'!EK23,"NA"),1)</f>
        <v>85</v>
      </c>
      <c r="DA44" s="354">
        <f>ROUND(IFERROR('Data CU Eksport&amp;Domestic'!EL23,"NA"),1)</f>
        <v>82.9</v>
      </c>
      <c r="DB44" s="354">
        <f>ROUND(IFERROR('Data CU Eksport&amp;Domestic'!EM23,"NA"),1)</f>
        <v>92.7</v>
      </c>
      <c r="DC44" s="354">
        <f>ROUND(IFERROR('Data CU Eksport&amp;Domestic'!EN23,"NA"),1)</f>
        <v>90.7</v>
      </c>
      <c r="DD44" s="354">
        <f>ROUND(IFERROR('Data CU Eksport&amp;Domestic'!EO23,"NA"),1)</f>
        <v>94.3</v>
      </c>
      <c r="DE44" s="354">
        <f>ROUND(IFERROR('Data CU Eksport&amp;Domestic'!EP23,"NA"),1)</f>
        <v>92.3</v>
      </c>
      <c r="DF44" s="354">
        <f>ROUND(IFERROR('Data CU Eksport&amp;Domestic'!EQ23,"NA"),1)</f>
        <v>92.1</v>
      </c>
      <c r="DG44" s="354">
        <f>ROUND(IFERROR('Data CU Eksport&amp;Domestic'!ER23,"NA"),1)</f>
        <v>92.9</v>
      </c>
      <c r="DH44" s="354">
        <f>ROUND(IFERROR('Data CU Eksport&amp;Domestic'!ES23,"NA"),1)</f>
        <v>93.3</v>
      </c>
      <c r="DI44" s="354">
        <f>ROUND(IFERROR('Data CU Eksport&amp;Domestic'!ET23,"NA"),1)</f>
        <v>91</v>
      </c>
      <c r="DJ44" s="354">
        <f>ROUND(IFERROR('Data CU Eksport&amp;Domestic'!EU23,"NA"),1)</f>
        <v>83.1</v>
      </c>
      <c r="DK44" s="354">
        <f>ROUND(IFERROR('Data CU Eksport&amp;Domestic'!EV23,"NA"),1)</f>
        <v>84.2</v>
      </c>
      <c r="DL44" s="354">
        <f>ROUND(IFERROR('Data CU Eksport&amp;Domestic'!EW23,"NA"),1)</f>
        <v>83</v>
      </c>
      <c r="DM44" s="354">
        <f>ROUND(IFERROR('Data CU Eksport&amp;Domestic'!EX23,"NA"),1)</f>
        <v>85.3</v>
      </c>
      <c r="DN44" s="354">
        <f>ROUND(IFERROR('Data CU Eksport&amp;Domestic'!EY23,"NA"),1)</f>
        <v>84.4</v>
      </c>
    </row>
    <row r="45" spans="1:118" s="350" customFormat="1" ht="60" customHeight="1">
      <c r="A45" s="338"/>
      <c r="B45" s="445"/>
      <c r="C45" s="333"/>
      <c r="D45" s="454" t="s">
        <v>17</v>
      </c>
      <c r="E45" s="467"/>
      <c r="F45" s="467"/>
      <c r="G45" s="467"/>
      <c r="H45" s="467"/>
      <c r="I45" s="467"/>
      <c r="J45" s="467"/>
      <c r="K45" s="467"/>
      <c r="L45" s="467"/>
      <c r="M45" s="467"/>
      <c r="N45" s="467"/>
      <c r="O45" s="467"/>
      <c r="P45" s="467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338"/>
      <c r="AD45" s="445"/>
      <c r="AE45" s="333"/>
      <c r="AF45" s="454" t="s">
        <v>17</v>
      </c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338"/>
      <c r="BH45" s="445"/>
      <c r="BI45" s="333"/>
      <c r="BJ45" s="454" t="s">
        <v>17</v>
      </c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338"/>
      <c r="CL45" s="445"/>
      <c r="CM45" s="333"/>
      <c r="CN45" s="454" t="s">
        <v>17</v>
      </c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243"/>
      <c r="DK45" s="243"/>
      <c r="DL45" s="243"/>
      <c r="DM45" s="243"/>
      <c r="DN45" s="243"/>
    </row>
    <row r="46" spans="1:118" s="356" customFormat="1" ht="48" customHeight="1">
      <c r="A46" s="338"/>
      <c r="B46" s="445" t="s">
        <v>461</v>
      </c>
      <c r="C46" s="333" t="s">
        <v>462</v>
      </c>
      <c r="D46" s="353" t="s">
        <v>21</v>
      </c>
      <c r="E46" s="354">
        <f>ROUND(IFERROR('Data CU Eksport&amp;Domestic'!BB24,"NA"),1)</f>
        <v>78.7</v>
      </c>
      <c r="F46" s="354">
        <f>ROUND(IFERROR('Data CU Eksport&amp;Domestic'!BC24,"NA"),1)</f>
        <v>74.2</v>
      </c>
      <c r="G46" s="354">
        <f>ROUND(IFERROR('Data CU Eksport&amp;Domestic'!BD24,"NA"),1)</f>
        <v>78.5</v>
      </c>
      <c r="H46" s="354">
        <f>ROUND(IFERROR('Data CU Eksport&amp;Domestic'!BE24,"NA"),1)</f>
        <v>78.900000000000006</v>
      </c>
      <c r="I46" s="354">
        <f>ROUND(IFERROR('Data CU Eksport&amp;Domestic'!BF24,"NA"),1)</f>
        <v>78.099999999999994</v>
      </c>
      <c r="J46" s="354">
        <f>ROUND(IFERROR('Data CU Eksport&amp;Domestic'!BG24,"NA"),1)</f>
        <v>77.400000000000006</v>
      </c>
      <c r="K46" s="354">
        <f>ROUND(IFERROR('Data CU Eksport&amp;Domestic'!BH24,"NA"),1)</f>
        <v>74.900000000000006</v>
      </c>
      <c r="L46" s="354">
        <f>ROUND(IFERROR('Data CU Eksport&amp;Domestic'!BI24,"NA"),1)</f>
        <v>75.900000000000006</v>
      </c>
      <c r="M46" s="354">
        <f>ROUND(IFERROR('Data CU Eksport&amp;Domestic'!BJ24,"NA"),1)</f>
        <v>77.5</v>
      </c>
      <c r="N46" s="354">
        <f>ROUND(IFERROR('Data CU Eksport&amp;Domestic'!BK24,"NA"),1)</f>
        <v>79.8</v>
      </c>
      <c r="O46" s="354">
        <f>ROUND(IFERROR('Data CU Eksport&amp;Domestic'!BL24,"NA"),1)</f>
        <v>76.3</v>
      </c>
      <c r="P46" s="354">
        <f>ROUND(IFERROR('Data CU Eksport&amp;Domestic'!BM24,"NA"),1)</f>
        <v>77.2</v>
      </c>
      <c r="Q46" s="354">
        <f>ROUND(IFERROR('Data CU Eksport&amp;Domestic'!BN24,"NA"),1)</f>
        <v>78</v>
      </c>
      <c r="R46" s="354">
        <f>ROUND(IFERROR('Data CU Eksport&amp;Domestic'!BO24,"NA"),1)</f>
        <v>74.900000000000006</v>
      </c>
      <c r="S46" s="354">
        <f>ROUND(IFERROR('Data CU Eksport&amp;Domestic'!BP24,"NA"),1)</f>
        <v>81.8</v>
      </c>
      <c r="T46" s="354">
        <f>ROUND(IFERROR('Data CU Eksport&amp;Domestic'!BQ24,"NA"),1)</f>
        <v>78.7</v>
      </c>
      <c r="U46" s="354">
        <f>ROUND(IFERROR('Data CU Eksport&amp;Domestic'!BR24,"NA"),1)</f>
        <v>82</v>
      </c>
      <c r="V46" s="354">
        <f>ROUND(IFERROR('Data CU Eksport&amp;Domestic'!BS24,"NA"),1)</f>
        <v>81.7</v>
      </c>
      <c r="W46" s="354">
        <f>ROUND(IFERROR('Data CU Eksport&amp;Domestic'!BT24,"NA"),1)</f>
        <v>76.400000000000006</v>
      </c>
      <c r="X46" s="354">
        <f>ROUND(IFERROR('Data CU Eksport&amp;Domestic'!BU24,"NA"),1)</f>
        <v>83.5</v>
      </c>
      <c r="Y46" s="354">
        <f>ROUND(IFERROR('Data CU Eksport&amp;Domestic'!BV24,"NA"),1)</f>
        <v>81.3</v>
      </c>
      <c r="Z46" s="354">
        <f>ROUND(IFERROR('Data CU Eksport&amp;Domestic'!BW24,"NA"),1)</f>
        <v>79.8</v>
      </c>
      <c r="AA46" s="354">
        <f>ROUND(IFERROR('Data CU Eksport&amp;Domestic'!BX24,"NA"),1)</f>
        <v>78.599999999999994</v>
      </c>
      <c r="AB46" s="354">
        <f>ROUND(IFERROR('Data CU Eksport&amp;Domestic'!BY24,"NA"),1)</f>
        <v>82.1</v>
      </c>
      <c r="AC46" s="338"/>
      <c r="AD46" s="445" t="s">
        <v>461</v>
      </c>
      <c r="AE46" s="333" t="s">
        <v>462</v>
      </c>
      <c r="AF46" s="353" t="s">
        <v>21</v>
      </c>
      <c r="AG46" s="354">
        <f>ROUND(IFERROR('Data CU Eksport&amp;Domestic'!BZ24,"NA"),1)</f>
        <v>77.599999999999994</v>
      </c>
      <c r="AH46" s="354">
        <f>ROUND(IFERROR('Data CU Eksport&amp;Domestic'!CA24,"NA"),1)</f>
        <v>77.099999999999994</v>
      </c>
      <c r="AI46" s="354">
        <f>ROUND(IFERROR('Data CU Eksport&amp;Domestic'!CB24,"NA"),1)</f>
        <v>78.3</v>
      </c>
      <c r="AJ46" s="354">
        <f>ROUND(IFERROR('Data CU Eksport&amp;Domestic'!CC24,"NA"),1)</f>
        <v>79.099999999999994</v>
      </c>
      <c r="AK46" s="354">
        <f>ROUND(IFERROR('Data CU Eksport&amp;Domestic'!CD24,"NA"),1)</f>
        <v>80.3</v>
      </c>
      <c r="AL46" s="354">
        <f>ROUND(IFERROR('Data CU Eksport&amp;Domestic'!CE24,"NA"),1)</f>
        <v>74.900000000000006</v>
      </c>
      <c r="AM46" s="354">
        <f>ROUND(IFERROR('Data CU Eksport&amp;Domestic'!CF24,"NA"),1)</f>
        <v>80.099999999999994</v>
      </c>
      <c r="AN46" s="354">
        <f>ROUND(IFERROR('Data CU Eksport&amp;Domestic'!CG24,"NA"),1)</f>
        <v>77</v>
      </c>
      <c r="AO46" s="354">
        <f>ROUND(IFERROR('Data CU Eksport&amp;Domestic'!CH24,"NA"),1)</f>
        <v>77.2</v>
      </c>
      <c r="AP46" s="354">
        <f>ROUND(IFERROR('Data CU Eksport&amp;Domestic'!CI24,"NA"),1)</f>
        <v>79</v>
      </c>
      <c r="AQ46" s="354">
        <f>ROUND(IFERROR('Data CU Eksport&amp;Domestic'!CJ24,"NA"),1)</f>
        <v>79.5</v>
      </c>
      <c r="AR46" s="354">
        <f>ROUND(IFERROR('Data CU Eksport&amp;Domestic'!CK24,"NA"),1)</f>
        <v>78</v>
      </c>
      <c r="AS46" s="354">
        <f>ROUND(IFERROR('Data CU Eksport&amp;Domestic'!CL24,"NA"),1)</f>
        <v>83.1</v>
      </c>
      <c r="AT46" s="354">
        <f>ROUND(IFERROR('Data CU Eksport&amp;Domestic'!CM24,"NA"),1)</f>
        <v>79.2</v>
      </c>
      <c r="AU46" s="354">
        <f>ROUND(IFERROR('Data CU Eksport&amp;Domestic'!CN24,"NA"),1)</f>
        <v>81.2</v>
      </c>
      <c r="AV46" s="354">
        <f>ROUND(IFERROR('Data CU Eksport&amp;Domestic'!CO24,"NA"),1)</f>
        <v>81.900000000000006</v>
      </c>
      <c r="AW46" s="354">
        <f>ROUND(IFERROR('Data CU Eksport&amp;Domestic'!CP24,"NA"),1)</f>
        <v>81.400000000000006</v>
      </c>
      <c r="AX46" s="354">
        <f>ROUND(IFERROR('Data CU Eksport&amp;Domestic'!CQ24,"NA"),1)</f>
        <v>78.900000000000006</v>
      </c>
      <c r="AY46" s="354">
        <f>ROUND(IFERROR('Data CU Eksport&amp;Domestic'!CR24,"NA"),1)</f>
        <v>81.599999999999994</v>
      </c>
      <c r="AZ46" s="354">
        <f>ROUND(IFERROR('Data CU Eksport&amp;Domestic'!CS24,"NA"),1)</f>
        <v>81.599999999999994</v>
      </c>
      <c r="BA46" s="354">
        <f>ROUND(IFERROR('Data CU Eksport&amp;Domestic'!CT24,"NA"),1)</f>
        <v>80.5</v>
      </c>
      <c r="BB46" s="354">
        <f>ROUND(IFERROR('Data CU Eksport&amp;Domestic'!CU24,"NA"),1)</f>
        <v>81.599999999999994</v>
      </c>
      <c r="BC46" s="354">
        <f>ROUND(IFERROR('Data CU Eksport&amp;Domestic'!CV24,"NA"),1)</f>
        <v>79.8</v>
      </c>
      <c r="BD46" s="354">
        <f>ROUND(IFERROR('Data CU Eksport&amp;Domestic'!CW24,"NA"),1)</f>
        <v>80.8</v>
      </c>
      <c r="BE46" s="354">
        <f>ROUND(IFERROR('Data CU Eksport&amp;Domestic'!CX24,"NA"),1)</f>
        <v>78.900000000000006</v>
      </c>
      <c r="BF46" s="354">
        <f>ROUND(IFERROR('Data CU Eksport&amp;Domestic'!CY24,"NA"),1)</f>
        <v>75.8</v>
      </c>
      <c r="BG46" s="338"/>
      <c r="BH46" s="445" t="s">
        <v>461</v>
      </c>
      <c r="BI46" s="333" t="s">
        <v>462</v>
      </c>
      <c r="BJ46" s="353" t="s">
        <v>21</v>
      </c>
      <c r="BK46" s="354">
        <f>ROUND(IFERROR('Data CU Eksport&amp;Domestic'!CZ24,"NA"),1)</f>
        <v>79.900000000000006</v>
      </c>
      <c r="BL46" s="354">
        <f>ROUND(IFERROR('Data CU Eksport&amp;Domestic'!DA24,"NA"),1)</f>
        <v>80.400000000000006</v>
      </c>
      <c r="BM46" s="354">
        <f>ROUND(IFERROR('Data CU Eksport&amp;Domestic'!DB24,"NA"),1)</f>
        <v>81.5</v>
      </c>
      <c r="BN46" s="354">
        <f>ROUND(IFERROR('Data CU Eksport&amp;Domestic'!DC24,"NA"),1)</f>
        <v>75.400000000000006</v>
      </c>
      <c r="BO46" s="354">
        <f>ROUND(IFERROR('Data CU Eksport&amp;Domestic'!DD24,"NA"),1)</f>
        <v>79.2</v>
      </c>
      <c r="BP46" s="354">
        <f>ROUND(IFERROR('Data CU Eksport&amp;Domestic'!DE24,"NA"),1)</f>
        <v>78.099999999999994</v>
      </c>
      <c r="BQ46" s="354">
        <f>ROUND(IFERROR('Data CU Eksport&amp;Domestic'!DF24,"NA"),1)</f>
        <v>78.8</v>
      </c>
      <c r="BR46" s="354">
        <f>ROUND(IFERROR('Data CU Eksport&amp;Domestic'!DG24,"NA"),1)</f>
        <v>79.7</v>
      </c>
      <c r="BS46" s="354">
        <f>ROUND(IFERROR('Data CU Eksport&amp;Domestic'!DH24,"NA"),1)</f>
        <v>81.2</v>
      </c>
      <c r="BT46" s="354">
        <f>ROUND(IFERROR('Data CU Eksport&amp;Domestic'!DI24,"NA"),1)</f>
        <v>79.7</v>
      </c>
      <c r="BU46" s="354">
        <f>ROUND(IFERROR('Data CU Eksport&amp;Domestic'!DJ24,"NA"),1)</f>
        <v>78.5</v>
      </c>
      <c r="BV46" s="354">
        <f>ROUND(IFERROR('Data CU Eksport&amp;Domestic'!DK24,"NA"),1)</f>
        <v>78.599999999999994</v>
      </c>
      <c r="BW46" s="354">
        <f>ROUND(IFERROR('Data CU Eksport&amp;Domestic'!DL24,"NA"),1)</f>
        <v>66.099999999999994</v>
      </c>
      <c r="BX46" s="354">
        <f>ROUND(IFERROR('Data CU Eksport&amp;Domestic'!DM24,"NA"),1)</f>
        <v>61.8</v>
      </c>
      <c r="BY46" s="354">
        <f>ROUND(IFERROR('Data CU Eksport&amp;Domestic'!DN24,"NA"),1)</f>
        <v>68.099999999999994</v>
      </c>
      <c r="BZ46" s="354">
        <f>ROUND(IFERROR('Data CU Eksport&amp;Domestic'!DO24,"NA"),1)</f>
        <v>75.2</v>
      </c>
      <c r="CA46" s="354">
        <f>ROUND(IFERROR('Data CU Eksport&amp;Domestic'!DP24,"NA"),1)</f>
        <v>75.900000000000006</v>
      </c>
      <c r="CB46" s="354">
        <f>ROUND(IFERROR('Data CU Eksport&amp;Domestic'!DQ24,"NA"),1)</f>
        <v>74.5</v>
      </c>
      <c r="CC46" s="354">
        <f>ROUND(IFERROR('Data CU Eksport&amp;Domestic'!DR24,"NA"),1)</f>
        <v>76.599999999999994</v>
      </c>
      <c r="CD46" s="354">
        <f>ROUND(IFERROR('Data CU Eksport&amp;Domestic'!DS24,"NA"),1)</f>
        <v>77.2</v>
      </c>
      <c r="CE46" s="354">
        <f>ROUND(IFERROR('Data CU Eksport&amp;Domestic'!DT24,"NA"),1)</f>
        <v>77</v>
      </c>
      <c r="CF46" s="354">
        <f>ROUND(IFERROR('Data CU Eksport&amp;Domestic'!DU24,"NA"),1)</f>
        <v>77</v>
      </c>
      <c r="CG46" s="354">
        <f>ROUND(IFERROR('Data CU Eksport&amp;Domestic'!DV24,"NA"),1)</f>
        <v>79.7</v>
      </c>
      <c r="CH46" s="354">
        <f>ROUND(IFERROR('Data CU Eksport&amp;Domestic'!DW24,"NA"),1)</f>
        <v>75.099999999999994</v>
      </c>
      <c r="CI46" s="354">
        <f>ROUND(IFERROR('Data CU Eksport&amp;Domestic'!DX24,"NA"),1)</f>
        <v>78.099999999999994</v>
      </c>
      <c r="CJ46" s="354">
        <f>ROUND(IFERROR('Data CU Eksport&amp;Domestic'!DY24,"NA"),1)</f>
        <v>76.8</v>
      </c>
      <c r="CK46" s="338"/>
      <c r="CL46" s="445" t="s">
        <v>461</v>
      </c>
      <c r="CM46" s="333" t="s">
        <v>462</v>
      </c>
      <c r="CN46" s="353" t="s">
        <v>21</v>
      </c>
      <c r="CO46" s="354">
        <f>ROUND(IFERROR('Data CU Eksport&amp;Domestic'!DZ24,"NA"),1)</f>
        <v>75.5</v>
      </c>
      <c r="CP46" s="354">
        <f>ROUND(IFERROR('Data CU Eksport&amp;Domestic'!EA24,"NA"),1)</f>
        <v>73.7</v>
      </c>
      <c r="CQ46" s="354">
        <f>ROUND(IFERROR('Data CU Eksport&amp;Domestic'!EB24,"NA"),1)</f>
        <v>70.8</v>
      </c>
      <c r="CR46" s="354">
        <f>ROUND(IFERROR('Data CU Eksport&amp;Domestic'!EC24,"NA"),1)</f>
        <v>68.400000000000006</v>
      </c>
      <c r="CS46" s="354">
        <f>ROUND(IFERROR('Data CU Eksport&amp;Domestic'!ED24,"NA"),1)</f>
        <v>71.900000000000006</v>
      </c>
      <c r="CT46" s="354">
        <f>ROUND(IFERROR('Data CU Eksport&amp;Domestic'!EE24,"NA"),1)</f>
        <v>70.7</v>
      </c>
      <c r="CU46" s="354">
        <f>ROUND(IFERROR('Data CU Eksport&amp;Domestic'!EF24,"NA"),1)</f>
        <v>73.7</v>
      </c>
      <c r="CV46" s="354">
        <f>ROUND(IFERROR('Data CU Eksport&amp;Domestic'!EG24,"NA"),1)</f>
        <v>75.5</v>
      </c>
      <c r="CW46" s="354">
        <f>ROUND(IFERROR('Data CU Eksport&amp;Domestic'!EH24,"NA"),1)</f>
        <v>83.6</v>
      </c>
      <c r="CX46" s="354">
        <f>ROUND(IFERROR('Data CU Eksport&amp;Domestic'!EI24,"NA"),1)</f>
        <v>80</v>
      </c>
      <c r="CY46" s="354">
        <f>ROUND(IFERROR('Data CU Eksport&amp;Domestic'!EJ24,"NA"),1)</f>
        <v>84.5</v>
      </c>
      <c r="CZ46" s="354">
        <f>ROUND(IFERROR('Data CU Eksport&amp;Domestic'!EK24,"NA"),1)</f>
        <v>80.3</v>
      </c>
      <c r="DA46" s="354">
        <f>ROUND(IFERROR('Data CU Eksport&amp;Domestic'!EL24,"NA"),1)</f>
        <v>76.8</v>
      </c>
      <c r="DB46" s="354">
        <f>ROUND(IFERROR('Data CU Eksport&amp;Domestic'!EM24,"NA"),1)</f>
        <v>80.900000000000006</v>
      </c>
      <c r="DC46" s="354">
        <f>ROUND(IFERROR('Data CU Eksport&amp;Domestic'!EN24,"NA"),1)</f>
        <v>79.5</v>
      </c>
      <c r="DD46" s="354">
        <f>ROUND(IFERROR('Data CU Eksport&amp;Domestic'!EO24,"NA"),1)</f>
        <v>78.099999999999994</v>
      </c>
      <c r="DE46" s="354">
        <f>ROUND(IFERROR('Data CU Eksport&amp;Domestic'!EP24,"NA"),1)</f>
        <v>77.599999999999994</v>
      </c>
      <c r="DF46" s="354">
        <f>ROUND(IFERROR('Data CU Eksport&amp;Domestic'!EQ24,"NA"),1)</f>
        <v>77.900000000000006</v>
      </c>
      <c r="DG46" s="354">
        <f>ROUND(IFERROR('Data CU Eksport&amp;Domestic'!ER24,"NA"),1)</f>
        <v>75.400000000000006</v>
      </c>
      <c r="DH46" s="354">
        <f>ROUND(IFERROR('Data CU Eksport&amp;Domestic'!ES24,"NA"),1)</f>
        <v>76.5</v>
      </c>
      <c r="DI46" s="354">
        <f>ROUND(IFERROR('Data CU Eksport&amp;Domestic'!ET24,"NA"),1)</f>
        <v>74.599999999999994</v>
      </c>
      <c r="DJ46" s="354">
        <f>ROUND(IFERROR('Data CU Eksport&amp;Domestic'!EU24,"NA"),1)</f>
        <v>77.3</v>
      </c>
      <c r="DK46" s="354">
        <f>ROUND(IFERROR('Data CU Eksport&amp;Domestic'!EV24,"NA"),1)</f>
        <v>79.900000000000006</v>
      </c>
      <c r="DL46" s="354">
        <f>ROUND(IFERROR('Data CU Eksport&amp;Domestic'!EW24,"NA"),1)</f>
        <v>76.5</v>
      </c>
      <c r="DM46" s="354">
        <f>ROUND(IFERROR('Data CU Eksport&amp;Domestic'!EX24,"NA"),1)</f>
        <v>75.599999999999994</v>
      </c>
      <c r="DN46" s="354">
        <f>ROUND(IFERROR('Data CU Eksport&amp;Domestic'!EY24,"NA"),1)</f>
        <v>77</v>
      </c>
    </row>
    <row r="47" spans="1:118" s="362" customFormat="1" ht="60" customHeight="1">
      <c r="A47" s="338"/>
      <c r="B47" s="445"/>
      <c r="C47" s="333"/>
      <c r="D47" s="454" t="s">
        <v>93</v>
      </c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39"/>
      <c r="R47" s="439"/>
      <c r="S47" s="439"/>
      <c r="T47" s="439"/>
      <c r="U47" s="439"/>
      <c r="V47" s="439"/>
      <c r="W47" s="439"/>
      <c r="X47" s="439"/>
      <c r="Y47" s="439"/>
      <c r="Z47" s="439"/>
      <c r="AA47" s="439"/>
      <c r="AB47" s="439"/>
      <c r="AC47" s="338"/>
      <c r="AD47" s="445"/>
      <c r="AE47" s="333"/>
      <c r="AF47" s="454" t="s">
        <v>93</v>
      </c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39"/>
      <c r="AY47" s="439"/>
      <c r="AZ47" s="439"/>
      <c r="BA47" s="439"/>
      <c r="BB47" s="439"/>
      <c r="BC47" s="439"/>
      <c r="BD47" s="439"/>
      <c r="BE47" s="439"/>
      <c r="BF47" s="439"/>
      <c r="BG47" s="338"/>
      <c r="BH47" s="445"/>
      <c r="BI47" s="333"/>
      <c r="BJ47" s="454" t="s">
        <v>93</v>
      </c>
      <c r="BK47" s="439"/>
      <c r="BL47" s="439"/>
      <c r="BM47" s="439"/>
      <c r="BN47" s="439"/>
      <c r="BO47" s="439"/>
      <c r="BP47" s="439"/>
      <c r="BQ47" s="439"/>
      <c r="BR47" s="439"/>
      <c r="BS47" s="439"/>
      <c r="BT47" s="439"/>
      <c r="BU47" s="439"/>
      <c r="BV47" s="439"/>
      <c r="BW47" s="439"/>
      <c r="BX47" s="439"/>
      <c r="BY47" s="439"/>
      <c r="BZ47" s="439"/>
      <c r="CA47" s="439"/>
      <c r="CB47" s="439"/>
      <c r="CC47" s="439"/>
      <c r="CD47" s="439"/>
      <c r="CE47" s="439"/>
      <c r="CF47" s="439"/>
      <c r="CG47" s="439"/>
      <c r="CH47" s="439"/>
      <c r="CI47" s="439"/>
      <c r="CJ47" s="439"/>
      <c r="CK47" s="338"/>
      <c r="CL47" s="445"/>
      <c r="CM47" s="333"/>
      <c r="CN47" s="454" t="s">
        <v>93</v>
      </c>
      <c r="CO47" s="439"/>
      <c r="CP47" s="439"/>
      <c r="CQ47" s="439"/>
      <c r="CR47" s="439"/>
      <c r="CS47" s="439"/>
      <c r="CT47" s="439"/>
      <c r="CU47" s="439"/>
      <c r="CV47" s="439"/>
      <c r="CW47" s="439"/>
      <c r="CX47" s="439"/>
      <c r="CY47" s="439"/>
      <c r="CZ47" s="854"/>
      <c r="DA47" s="854"/>
      <c r="DB47" s="854"/>
      <c r="DC47" s="854"/>
      <c r="DD47" s="854"/>
      <c r="DE47" s="854"/>
      <c r="DF47" s="854"/>
      <c r="DG47" s="854"/>
      <c r="DH47" s="854"/>
      <c r="DI47" s="854"/>
      <c r="DJ47" s="243"/>
      <c r="DK47" s="243"/>
      <c r="DL47" s="243"/>
      <c r="DM47" s="243"/>
      <c r="DN47" s="243"/>
    </row>
    <row r="48" spans="1:118" s="356" customFormat="1" ht="48" customHeight="1">
      <c r="A48" s="339"/>
      <c r="B48" s="445" t="s">
        <v>463</v>
      </c>
      <c r="C48" s="334" t="s">
        <v>464</v>
      </c>
      <c r="D48" s="353" t="s">
        <v>22</v>
      </c>
      <c r="E48" s="354">
        <f>ROUND(IFERROR('Data CU Eksport&amp;Domestic'!BB25,"NA"),1)</f>
        <v>80.5</v>
      </c>
      <c r="F48" s="354">
        <f>ROUND(IFERROR('Data CU Eksport&amp;Domestic'!BC25,"NA"),1)</f>
        <v>79.2</v>
      </c>
      <c r="G48" s="354">
        <f>ROUND(IFERROR('Data CU Eksport&amp;Domestic'!BD25,"NA"),1)</f>
        <v>77.099999999999994</v>
      </c>
      <c r="H48" s="354">
        <f>ROUND(IFERROR('Data CU Eksport&amp;Domestic'!BE25,"NA"),1)</f>
        <v>75.900000000000006</v>
      </c>
      <c r="I48" s="354">
        <f>ROUND(IFERROR('Data CU Eksport&amp;Domestic'!BF25,"NA"),1)</f>
        <v>79.599999999999994</v>
      </c>
      <c r="J48" s="354">
        <f>ROUND(IFERROR('Data CU Eksport&amp;Domestic'!BG25,"NA"),1)</f>
        <v>81.400000000000006</v>
      </c>
      <c r="K48" s="354">
        <f>ROUND(IFERROR('Data CU Eksport&amp;Domestic'!BH25,"NA"),1)</f>
        <v>80.5</v>
      </c>
      <c r="L48" s="354">
        <f>ROUND(IFERROR('Data CU Eksport&amp;Domestic'!BI25,"NA"),1)</f>
        <v>75</v>
      </c>
      <c r="M48" s="354">
        <f>ROUND(IFERROR('Data CU Eksport&amp;Domestic'!BJ25,"NA"),1)</f>
        <v>74.2</v>
      </c>
      <c r="N48" s="354">
        <f>ROUND(IFERROR('Data CU Eksport&amp;Domestic'!BK25,"NA"),1)</f>
        <v>79.2</v>
      </c>
      <c r="O48" s="354">
        <f>ROUND(IFERROR('Data CU Eksport&amp;Domestic'!BL25,"NA"),1)</f>
        <v>76.8</v>
      </c>
      <c r="P48" s="354">
        <f>ROUND(IFERROR('Data CU Eksport&amp;Domestic'!BM25,"NA"),1)</f>
        <v>78.8</v>
      </c>
      <c r="Q48" s="354">
        <f>ROUND(IFERROR('Data CU Eksport&amp;Domestic'!BN25,"NA"),1)</f>
        <v>77.3</v>
      </c>
      <c r="R48" s="354">
        <f>ROUND(IFERROR('Data CU Eksport&amp;Domestic'!BO25,"NA"),1)</f>
        <v>73.8</v>
      </c>
      <c r="S48" s="354">
        <f>ROUND(IFERROR('Data CU Eksport&amp;Domestic'!BP25,"NA"),1)</f>
        <v>74.2</v>
      </c>
      <c r="T48" s="354">
        <f>ROUND(IFERROR('Data CU Eksport&amp;Domestic'!BQ25,"NA"),1)</f>
        <v>73.900000000000006</v>
      </c>
      <c r="U48" s="354">
        <f>ROUND(IFERROR('Data CU Eksport&amp;Domestic'!BR25,"NA"),1)</f>
        <v>77</v>
      </c>
      <c r="V48" s="354">
        <f>ROUND(IFERROR('Data CU Eksport&amp;Domestic'!BS25,"NA"),1)</f>
        <v>75.2</v>
      </c>
      <c r="W48" s="354">
        <f>ROUND(IFERROR('Data CU Eksport&amp;Domestic'!BT25,"NA"),1)</f>
        <v>75.8</v>
      </c>
      <c r="X48" s="354">
        <f>ROUND(IFERROR('Data CU Eksport&amp;Domestic'!BU25,"NA"),1)</f>
        <v>77.2</v>
      </c>
      <c r="Y48" s="354">
        <f>ROUND(IFERROR('Data CU Eksport&amp;Domestic'!BV25,"NA"),1)</f>
        <v>80.8</v>
      </c>
      <c r="Z48" s="354">
        <f>ROUND(IFERROR('Data CU Eksport&amp;Domestic'!BW25,"NA"),1)</f>
        <v>80.400000000000006</v>
      </c>
      <c r="AA48" s="354">
        <f>ROUND(IFERROR('Data CU Eksport&amp;Domestic'!BX25,"NA"),1)</f>
        <v>76.3</v>
      </c>
      <c r="AB48" s="354">
        <f>ROUND(IFERROR('Data CU Eksport&amp;Domestic'!BY25,"NA"),1)</f>
        <v>78</v>
      </c>
      <c r="AC48" s="339"/>
      <c r="AD48" s="445" t="s">
        <v>463</v>
      </c>
      <c r="AE48" s="334" t="s">
        <v>464</v>
      </c>
      <c r="AF48" s="353" t="s">
        <v>22</v>
      </c>
      <c r="AG48" s="354">
        <f>ROUND(IFERROR('Data CU Eksport&amp;Domestic'!BZ25,"NA"),1)</f>
        <v>74.599999999999994</v>
      </c>
      <c r="AH48" s="354">
        <f>ROUND(IFERROR('Data CU Eksport&amp;Domestic'!CA25,"NA"),1)</f>
        <v>74.5</v>
      </c>
      <c r="AI48" s="354">
        <f>ROUND(IFERROR('Data CU Eksport&amp;Domestic'!CB25,"NA"),1)</f>
        <v>74.5</v>
      </c>
      <c r="AJ48" s="354">
        <f>ROUND(IFERROR('Data CU Eksport&amp;Domestic'!CC25,"NA"),1)</f>
        <v>82.5</v>
      </c>
      <c r="AK48" s="354">
        <f>ROUND(IFERROR('Data CU Eksport&amp;Domestic'!CD25,"NA"),1)</f>
        <v>75.8</v>
      </c>
      <c r="AL48" s="354">
        <f>ROUND(IFERROR('Data CU Eksport&amp;Domestic'!CE25,"NA"),1)</f>
        <v>78.8</v>
      </c>
      <c r="AM48" s="354">
        <f>ROUND(IFERROR('Data CU Eksport&amp;Domestic'!CF25,"NA"),1)</f>
        <v>78.5</v>
      </c>
      <c r="AN48" s="354">
        <f>ROUND(IFERROR('Data CU Eksport&amp;Domestic'!CG25,"NA"),1)</f>
        <v>82.6</v>
      </c>
      <c r="AO48" s="354">
        <f>ROUND(IFERROR('Data CU Eksport&amp;Domestic'!CH25,"NA"),1)</f>
        <v>76.3</v>
      </c>
      <c r="AP48" s="354">
        <f>ROUND(IFERROR('Data CU Eksport&amp;Domestic'!CI25,"NA"),1)</f>
        <v>77</v>
      </c>
      <c r="AQ48" s="354">
        <f>ROUND(IFERROR('Data CU Eksport&amp;Domestic'!CJ25,"NA"),1)</f>
        <v>75.400000000000006</v>
      </c>
      <c r="AR48" s="354">
        <f>ROUND(IFERROR('Data CU Eksport&amp;Domestic'!CK25,"NA"),1)</f>
        <v>73.7</v>
      </c>
      <c r="AS48" s="354">
        <f>ROUND(IFERROR('Data CU Eksport&amp;Domestic'!CL25,"NA"),1)</f>
        <v>72.599999999999994</v>
      </c>
      <c r="AT48" s="354">
        <f>ROUND(IFERROR('Data CU Eksport&amp;Domestic'!CM25,"NA"),1)</f>
        <v>72.5</v>
      </c>
      <c r="AU48" s="354">
        <f>ROUND(IFERROR('Data CU Eksport&amp;Domestic'!CN25,"NA"),1)</f>
        <v>79.599999999999994</v>
      </c>
      <c r="AV48" s="354">
        <f>ROUND(IFERROR('Data CU Eksport&amp;Domestic'!CO25,"NA"),1)</f>
        <v>76.5</v>
      </c>
      <c r="AW48" s="354">
        <f>ROUND(IFERROR('Data CU Eksport&amp;Domestic'!CP25,"NA"),1)</f>
        <v>81.099999999999994</v>
      </c>
      <c r="AX48" s="354">
        <f>ROUND(IFERROR('Data CU Eksport&amp;Domestic'!CQ25,"NA"),1)</f>
        <v>79.900000000000006</v>
      </c>
      <c r="AY48" s="354">
        <f>ROUND(IFERROR('Data CU Eksport&amp;Domestic'!CR25,"NA"),1)</f>
        <v>81.3</v>
      </c>
      <c r="AZ48" s="354">
        <f>ROUND(IFERROR('Data CU Eksport&amp;Domestic'!CS25,"NA"),1)</f>
        <v>80.2</v>
      </c>
      <c r="BA48" s="354">
        <f>ROUND(IFERROR('Data CU Eksport&amp;Domestic'!CT25,"NA"),1)</f>
        <v>74.599999999999994</v>
      </c>
      <c r="BB48" s="354">
        <f>ROUND(IFERROR('Data CU Eksport&amp;Domestic'!CU25,"NA"),1)</f>
        <v>74.8</v>
      </c>
      <c r="BC48" s="354">
        <f>ROUND(IFERROR('Data CU Eksport&amp;Domestic'!CV25,"NA"),1)</f>
        <v>69.7</v>
      </c>
      <c r="BD48" s="354">
        <f>ROUND(IFERROR('Data CU Eksport&amp;Domestic'!CW25,"NA"),1)</f>
        <v>74</v>
      </c>
      <c r="BE48" s="354">
        <f>ROUND(IFERROR('Data CU Eksport&amp;Domestic'!CX25,"NA"),1)</f>
        <v>75.099999999999994</v>
      </c>
      <c r="BF48" s="354">
        <f>ROUND(IFERROR('Data CU Eksport&amp;Domestic'!CY25,"NA"),1)</f>
        <v>75.400000000000006</v>
      </c>
      <c r="BG48" s="339"/>
      <c r="BH48" s="445" t="s">
        <v>463</v>
      </c>
      <c r="BI48" s="334" t="s">
        <v>464</v>
      </c>
      <c r="BJ48" s="353" t="s">
        <v>22</v>
      </c>
      <c r="BK48" s="354">
        <f>ROUND(IFERROR('Data CU Eksport&amp;Domestic'!CZ25,"NA"),1)</f>
        <v>76</v>
      </c>
      <c r="BL48" s="354">
        <f>ROUND(IFERROR('Data CU Eksport&amp;Domestic'!DA25,"NA"),1)</f>
        <v>80</v>
      </c>
      <c r="BM48" s="354">
        <f>ROUND(IFERROR('Data CU Eksport&amp;Domestic'!DB25,"NA"),1)</f>
        <v>77.8</v>
      </c>
      <c r="BN48" s="354">
        <f>ROUND(IFERROR('Data CU Eksport&amp;Domestic'!DC25,"NA"),1)</f>
        <v>78.2</v>
      </c>
      <c r="BO48" s="354">
        <f>ROUND(IFERROR('Data CU Eksport&amp;Domestic'!DD25,"NA"),1)</f>
        <v>77.599999999999994</v>
      </c>
      <c r="BP48" s="354">
        <f>ROUND(IFERROR('Data CU Eksport&amp;Domestic'!DE25,"NA"),1)</f>
        <v>80.5</v>
      </c>
      <c r="BQ48" s="354">
        <f>ROUND(IFERROR('Data CU Eksport&amp;Domestic'!DF25,"NA"),1)</f>
        <v>76.599999999999994</v>
      </c>
      <c r="BR48" s="354">
        <f>ROUND(IFERROR('Data CU Eksport&amp;Domestic'!DG25,"NA"),1)</f>
        <v>74.099999999999994</v>
      </c>
      <c r="BS48" s="354">
        <f>ROUND(IFERROR('Data CU Eksport&amp;Domestic'!DH25,"NA"),1)</f>
        <v>77</v>
      </c>
      <c r="BT48" s="354">
        <f>ROUND(IFERROR('Data CU Eksport&amp;Domestic'!DI25,"NA"),1)</f>
        <v>76.599999999999994</v>
      </c>
      <c r="BU48" s="354">
        <f>ROUND(IFERROR('Data CU Eksport&amp;Domestic'!DJ25,"NA"),1)</f>
        <v>73.599999999999994</v>
      </c>
      <c r="BV48" s="354">
        <f>ROUND(IFERROR('Data CU Eksport&amp;Domestic'!DK25,"NA"),1)</f>
        <v>76.400000000000006</v>
      </c>
      <c r="BW48" s="354">
        <f>ROUND(IFERROR('Data CU Eksport&amp;Domestic'!DL25,"NA"),1)</f>
        <v>71.400000000000006</v>
      </c>
      <c r="BX48" s="354">
        <f>ROUND(IFERROR('Data CU Eksport&amp;Domestic'!DM25,"NA"),1)</f>
        <v>47.3</v>
      </c>
      <c r="BY48" s="354">
        <f>ROUND(IFERROR('Data CU Eksport&amp;Domestic'!DN25,"NA"),1)</f>
        <v>64.900000000000006</v>
      </c>
      <c r="BZ48" s="354">
        <f>ROUND(IFERROR('Data CU Eksport&amp;Domestic'!DO25,"NA"),1)</f>
        <v>76.400000000000006</v>
      </c>
      <c r="CA48" s="354">
        <f>ROUND(IFERROR('Data CU Eksport&amp;Domestic'!DP25,"NA"),1)</f>
        <v>75.3</v>
      </c>
      <c r="CB48" s="354">
        <f>ROUND(IFERROR('Data CU Eksport&amp;Domestic'!DQ25,"NA"),1)</f>
        <v>71.099999999999994</v>
      </c>
      <c r="CC48" s="354">
        <f>ROUND(IFERROR('Data CU Eksport&amp;Domestic'!DR25,"NA"),1)</f>
        <v>71.3</v>
      </c>
      <c r="CD48" s="354">
        <f>ROUND(IFERROR('Data CU Eksport&amp;Domestic'!DS25,"NA"),1)</f>
        <v>70.8</v>
      </c>
      <c r="CE48" s="354">
        <f>ROUND(IFERROR('Data CU Eksport&amp;Domestic'!DT25,"NA"),1)</f>
        <v>69.5</v>
      </c>
      <c r="CF48" s="354">
        <f>ROUND(IFERROR('Data CU Eksport&amp;Domestic'!DU25,"NA"),1)</f>
        <v>70</v>
      </c>
      <c r="CG48" s="354">
        <f>ROUND(IFERROR('Data CU Eksport&amp;Domestic'!DV25,"NA"),1)</f>
        <v>72.5</v>
      </c>
      <c r="CH48" s="354">
        <f>ROUND(IFERROR('Data CU Eksport&amp;Domestic'!DW25,"NA"),1)</f>
        <v>73.599999999999994</v>
      </c>
      <c r="CI48" s="354">
        <f>ROUND(IFERROR('Data CU Eksport&amp;Domestic'!DX25,"NA"),1)</f>
        <v>77.099999999999994</v>
      </c>
      <c r="CJ48" s="354">
        <f>ROUND(IFERROR('Data CU Eksport&amp;Domestic'!DY25,"NA"),1)</f>
        <v>73.8</v>
      </c>
      <c r="CK48" s="339"/>
      <c r="CL48" s="445" t="s">
        <v>463</v>
      </c>
      <c r="CM48" s="334" t="s">
        <v>464</v>
      </c>
      <c r="CN48" s="353" t="s">
        <v>22</v>
      </c>
      <c r="CO48" s="354">
        <f>ROUND(IFERROR('Data CU Eksport&amp;Domestic'!DZ25,"NA"),1)</f>
        <v>68.900000000000006</v>
      </c>
      <c r="CP48" s="354">
        <f>ROUND(IFERROR('Data CU Eksport&amp;Domestic'!EA25,"NA"),1)</f>
        <v>65.599999999999994</v>
      </c>
      <c r="CQ48" s="354">
        <f>ROUND(IFERROR('Data CU Eksport&amp;Domestic'!EB25,"NA"),1)</f>
        <v>62.4</v>
      </c>
      <c r="CR48" s="354">
        <f>ROUND(IFERROR('Data CU Eksport&amp;Domestic'!EC25,"NA"),1)</f>
        <v>65.900000000000006</v>
      </c>
      <c r="CS48" s="354">
        <f>ROUND(IFERROR('Data CU Eksport&amp;Domestic'!ED25,"NA"),1)</f>
        <v>67.2</v>
      </c>
      <c r="CT48" s="354">
        <f>ROUND(IFERROR('Data CU Eksport&amp;Domestic'!EE25,"NA"),1)</f>
        <v>75.099999999999994</v>
      </c>
      <c r="CU48" s="354">
        <f>ROUND(IFERROR('Data CU Eksport&amp;Domestic'!EF25,"NA"),1)</f>
        <v>74.099999999999994</v>
      </c>
      <c r="CV48" s="354">
        <f>ROUND(IFERROR('Data CU Eksport&amp;Domestic'!EG25,"NA"),1)</f>
        <v>74.400000000000006</v>
      </c>
      <c r="CW48" s="354">
        <f>ROUND(IFERROR('Data CU Eksport&amp;Domestic'!EH25,"NA"),1)</f>
        <v>75.900000000000006</v>
      </c>
      <c r="CX48" s="354">
        <f>ROUND(IFERROR('Data CU Eksport&amp;Domestic'!EI25,"NA"),1)</f>
        <v>77.3</v>
      </c>
      <c r="CY48" s="354">
        <f>ROUND(IFERROR('Data CU Eksport&amp;Domestic'!EJ25,"NA"),1)</f>
        <v>80.900000000000006</v>
      </c>
      <c r="CZ48" s="354">
        <f>ROUND(IFERROR('Data CU Eksport&amp;Domestic'!EK25,"NA"),1)</f>
        <v>81.8</v>
      </c>
      <c r="DA48" s="354">
        <f>ROUND(IFERROR('Data CU Eksport&amp;Domestic'!EL25,"NA"),1)</f>
        <v>80.7</v>
      </c>
      <c r="DB48" s="354">
        <f>ROUND(IFERROR('Data CU Eksport&amp;Domestic'!EM25,"NA"),1)</f>
        <v>85.9</v>
      </c>
      <c r="DC48" s="354">
        <f>ROUND(IFERROR('Data CU Eksport&amp;Domestic'!EN25,"NA"),1)</f>
        <v>83.3</v>
      </c>
      <c r="DD48" s="354">
        <f>ROUND(IFERROR('Data CU Eksport&amp;Domestic'!EO25,"NA"),1)</f>
        <v>85.2</v>
      </c>
      <c r="DE48" s="354">
        <f>ROUND(IFERROR('Data CU Eksport&amp;Domestic'!EP25,"NA"),1)</f>
        <v>85</v>
      </c>
      <c r="DF48" s="354">
        <f>ROUND(IFERROR('Data CU Eksport&amp;Domestic'!EQ25,"NA"),1)</f>
        <v>82.2</v>
      </c>
      <c r="DG48" s="354">
        <f>ROUND(IFERROR('Data CU Eksport&amp;Domestic'!ER25,"NA"),1)</f>
        <v>83.5</v>
      </c>
      <c r="DH48" s="354">
        <f>ROUND(IFERROR('Data CU Eksport&amp;Domestic'!ES25,"NA"),1)</f>
        <v>82.6</v>
      </c>
      <c r="DI48" s="354">
        <f>ROUND(IFERROR('Data CU Eksport&amp;Domestic'!ET25,"NA"),1)</f>
        <v>81.3</v>
      </c>
      <c r="DJ48" s="354">
        <f>ROUND(IFERROR('Data CU Eksport&amp;Domestic'!EU25,"NA"),1)</f>
        <v>82.6</v>
      </c>
      <c r="DK48" s="354">
        <f>ROUND(IFERROR('Data CU Eksport&amp;Domestic'!EV25,"NA"),1)</f>
        <v>80.599999999999994</v>
      </c>
      <c r="DL48" s="354">
        <f>ROUND(IFERROR('Data CU Eksport&amp;Domestic'!EW25,"NA"),1)</f>
        <v>82.8</v>
      </c>
      <c r="DM48" s="354">
        <f>ROUND(IFERROR('Data CU Eksport&amp;Domestic'!EX25,"NA"),1)</f>
        <v>83.8</v>
      </c>
      <c r="DN48" s="354">
        <f>ROUND(IFERROR('Data CU Eksport&amp;Domestic'!EY25,"NA"),1)</f>
        <v>83.1</v>
      </c>
    </row>
    <row r="49" spans="1:118" s="362" customFormat="1" ht="60" customHeight="1">
      <c r="A49" s="339"/>
      <c r="B49" s="445"/>
      <c r="C49" s="334"/>
      <c r="D49" s="454" t="s">
        <v>92</v>
      </c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39"/>
      <c r="R49" s="439"/>
      <c r="S49" s="439"/>
      <c r="T49" s="439"/>
      <c r="U49" s="439"/>
      <c r="V49" s="439"/>
      <c r="W49" s="439"/>
      <c r="X49" s="439"/>
      <c r="Y49" s="439"/>
      <c r="Z49" s="439"/>
      <c r="AA49" s="439"/>
      <c r="AB49" s="439"/>
      <c r="AC49" s="339"/>
      <c r="AD49" s="445"/>
      <c r="AE49" s="334"/>
      <c r="AF49" s="454" t="s">
        <v>92</v>
      </c>
      <c r="AG49" s="439"/>
      <c r="AH49" s="439"/>
      <c r="AI49" s="439"/>
      <c r="AJ49" s="439"/>
      <c r="AK49" s="439"/>
      <c r="AL49" s="439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39"/>
      <c r="AX49" s="439"/>
      <c r="AY49" s="439"/>
      <c r="AZ49" s="439"/>
      <c r="BA49" s="439"/>
      <c r="BB49" s="439"/>
      <c r="BC49" s="439"/>
      <c r="BD49" s="439"/>
      <c r="BE49" s="439"/>
      <c r="BF49" s="439"/>
      <c r="BG49" s="339"/>
      <c r="BH49" s="445"/>
      <c r="BI49" s="334"/>
      <c r="BJ49" s="454" t="s">
        <v>92</v>
      </c>
      <c r="BK49" s="439"/>
      <c r="BL49" s="439"/>
      <c r="BM49" s="439"/>
      <c r="BN49" s="439"/>
      <c r="BO49" s="439"/>
      <c r="BP49" s="439"/>
      <c r="BQ49" s="439"/>
      <c r="BR49" s="439"/>
      <c r="BS49" s="439"/>
      <c r="BT49" s="439"/>
      <c r="BU49" s="439"/>
      <c r="BV49" s="439"/>
      <c r="BW49" s="439"/>
      <c r="BX49" s="439"/>
      <c r="BY49" s="439"/>
      <c r="BZ49" s="439"/>
      <c r="CA49" s="439"/>
      <c r="CB49" s="439"/>
      <c r="CC49" s="439"/>
      <c r="CD49" s="439"/>
      <c r="CE49" s="439"/>
      <c r="CF49" s="439"/>
      <c r="CG49" s="439"/>
      <c r="CH49" s="439"/>
      <c r="CI49" s="439"/>
      <c r="CJ49" s="439"/>
      <c r="CK49" s="339"/>
      <c r="CL49" s="445"/>
      <c r="CM49" s="334"/>
      <c r="CN49" s="454" t="s">
        <v>92</v>
      </c>
      <c r="CO49" s="439"/>
      <c r="CP49" s="439"/>
      <c r="CQ49" s="439"/>
      <c r="CR49" s="439"/>
      <c r="CS49" s="439"/>
      <c r="CT49" s="439"/>
      <c r="CU49" s="439"/>
      <c r="CV49" s="439"/>
      <c r="CW49" s="439"/>
      <c r="CX49" s="439"/>
      <c r="CY49" s="439"/>
      <c r="CZ49" s="854"/>
      <c r="DA49" s="854"/>
      <c r="DB49" s="854"/>
      <c r="DC49" s="854"/>
      <c r="DD49" s="854"/>
      <c r="DE49" s="854"/>
      <c r="DF49" s="854"/>
      <c r="DG49" s="854"/>
      <c r="DH49" s="854"/>
      <c r="DI49" s="854"/>
      <c r="DJ49" s="239"/>
      <c r="DK49" s="239"/>
      <c r="DL49" s="239"/>
      <c r="DM49" s="239"/>
      <c r="DN49" s="239"/>
    </row>
    <row r="50" spans="1:118" s="362" customFormat="1" ht="84.95" customHeight="1">
      <c r="A50" s="241"/>
      <c r="B50" s="453" t="s">
        <v>465</v>
      </c>
      <c r="C50" s="359" t="s">
        <v>466</v>
      </c>
      <c r="D50" s="242" t="s">
        <v>26</v>
      </c>
      <c r="E50" s="243">
        <f>ROUND(IFERROR('Data CU Eksport&amp;Domestic'!BB26,"NA"),1)</f>
        <v>75</v>
      </c>
      <c r="F50" s="243">
        <f>ROUND(IFERROR('Data CU Eksport&amp;Domestic'!BC26,"NA"),1)</f>
        <v>70.099999999999994</v>
      </c>
      <c r="G50" s="243">
        <f>ROUND(IFERROR('Data CU Eksport&amp;Domestic'!BD26,"NA"),1)</f>
        <v>71.5</v>
      </c>
      <c r="H50" s="243">
        <f>ROUND(IFERROR('Data CU Eksport&amp;Domestic'!BE26,"NA"),1)</f>
        <v>71.400000000000006</v>
      </c>
      <c r="I50" s="243">
        <f>ROUND(IFERROR('Data CU Eksport&amp;Domestic'!BF26,"NA"),1)</f>
        <v>71.5</v>
      </c>
      <c r="J50" s="243">
        <f>ROUND(IFERROR('Data CU Eksport&amp;Domestic'!BG26,"NA"),1)</f>
        <v>73.8</v>
      </c>
      <c r="K50" s="243">
        <f>ROUND(IFERROR('Data CU Eksport&amp;Domestic'!BH26,"NA"),1)</f>
        <v>70</v>
      </c>
      <c r="L50" s="243">
        <f>ROUND(IFERROR('Data CU Eksport&amp;Domestic'!BI26,"NA"),1)</f>
        <v>73.5</v>
      </c>
      <c r="M50" s="243">
        <f>ROUND(IFERROR('Data CU Eksport&amp;Domestic'!BJ26,"NA"),1)</f>
        <v>73.099999999999994</v>
      </c>
      <c r="N50" s="243">
        <f>ROUND(IFERROR('Data CU Eksport&amp;Domestic'!BK26,"NA"),1)</f>
        <v>71.8</v>
      </c>
      <c r="O50" s="243">
        <f>ROUND(IFERROR('Data CU Eksport&amp;Domestic'!BL26,"NA"),1)</f>
        <v>75.7</v>
      </c>
      <c r="P50" s="243">
        <f>ROUND(IFERROR('Data CU Eksport&amp;Domestic'!BM26,"NA"),1)</f>
        <v>70.2</v>
      </c>
      <c r="Q50" s="243">
        <f>ROUND(IFERROR('Data CU Eksport&amp;Domestic'!BN26,"NA"),1)</f>
        <v>75.7</v>
      </c>
      <c r="R50" s="243">
        <f>ROUND(IFERROR('Data CU Eksport&amp;Domestic'!BO26,"NA"),1)</f>
        <v>71.3</v>
      </c>
      <c r="S50" s="243">
        <f>ROUND(IFERROR('Data CU Eksport&amp;Domestic'!BP26,"NA"),1)</f>
        <v>73.5</v>
      </c>
      <c r="T50" s="243">
        <f>ROUND(IFERROR('Data CU Eksport&amp;Domestic'!BQ26,"NA"),1)</f>
        <v>75.400000000000006</v>
      </c>
      <c r="U50" s="243">
        <f>ROUND(IFERROR('Data CU Eksport&amp;Domestic'!BR26,"NA"),1)</f>
        <v>78.599999999999994</v>
      </c>
      <c r="V50" s="243">
        <f>ROUND(IFERROR('Data CU Eksport&amp;Domestic'!BS26,"NA"),1)</f>
        <v>80.400000000000006</v>
      </c>
      <c r="W50" s="243">
        <f>ROUND(IFERROR('Data CU Eksport&amp;Domestic'!BT26,"NA"),1)</f>
        <v>70.599999999999994</v>
      </c>
      <c r="X50" s="243">
        <f>ROUND(IFERROR('Data CU Eksport&amp;Domestic'!BU26,"NA"),1)</f>
        <v>75.900000000000006</v>
      </c>
      <c r="Y50" s="243">
        <f>ROUND(IFERROR('Data CU Eksport&amp;Domestic'!BV26,"NA"),1)</f>
        <v>74.099999999999994</v>
      </c>
      <c r="Z50" s="243">
        <f>ROUND(IFERROR('Data CU Eksport&amp;Domestic'!BW26,"NA"),1)</f>
        <v>73.900000000000006</v>
      </c>
      <c r="AA50" s="243">
        <f>ROUND(IFERROR('Data CU Eksport&amp;Domestic'!BX26,"NA"),1)</f>
        <v>74.3</v>
      </c>
      <c r="AB50" s="243">
        <f>ROUND(IFERROR('Data CU Eksport&amp;Domestic'!BY26,"NA"),1)</f>
        <v>72.5</v>
      </c>
      <c r="AC50" s="241"/>
      <c r="AD50" s="453" t="s">
        <v>465</v>
      </c>
      <c r="AE50" s="359" t="s">
        <v>466</v>
      </c>
      <c r="AF50" s="242" t="s">
        <v>26</v>
      </c>
      <c r="AG50" s="243">
        <f>ROUND(IFERROR('Data CU Eksport&amp;Domestic'!BZ26,"NA"),1)</f>
        <v>72.900000000000006</v>
      </c>
      <c r="AH50" s="243">
        <f>ROUND(IFERROR('Data CU Eksport&amp;Domestic'!CA26,"NA"),1)</f>
        <v>64.3</v>
      </c>
      <c r="AI50" s="243">
        <f>ROUND(IFERROR('Data CU Eksport&amp;Domestic'!CB26,"NA"),1)</f>
        <v>70.599999999999994</v>
      </c>
      <c r="AJ50" s="243">
        <f>ROUND(IFERROR('Data CU Eksport&amp;Domestic'!CC26,"NA"),1)</f>
        <v>74.2</v>
      </c>
      <c r="AK50" s="243">
        <f>ROUND(IFERROR('Data CU Eksport&amp;Domestic'!CD26,"NA"),1)</f>
        <v>69</v>
      </c>
      <c r="AL50" s="243">
        <f>ROUND(IFERROR('Data CU Eksport&amp;Domestic'!CE26,"NA"),1)</f>
        <v>70.400000000000006</v>
      </c>
      <c r="AM50" s="243">
        <f>ROUND(IFERROR('Data CU Eksport&amp;Domestic'!CF26,"NA"),1)</f>
        <v>72</v>
      </c>
      <c r="AN50" s="243">
        <f>ROUND(IFERROR('Data CU Eksport&amp;Domestic'!CG26,"NA"),1)</f>
        <v>73.400000000000006</v>
      </c>
      <c r="AO50" s="243">
        <f>ROUND(IFERROR('Data CU Eksport&amp;Domestic'!CH26,"NA"),1)</f>
        <v>72.2</v>
      </c>
      <c r="AP50" s="243">
        <f>ROUND(IFERROR('Data CU Eksport&amp;Domestic'!CI26,"NA"),1)</f>
        <v>76</v>
      </c>
      <c r="AQ50" s="243">
        <f>ROUND(IFERROR('Data CU Eksport&amp;Domestic'!CJ26,"NA"),1)</f>
        <v>79.900000000000006</v>
      </c>
      <c r="AR50" s="243">
        <f>ROUND(IFERROR('Data CU Eksport&amp;Domestic'!CK26,"NA"),1)</f>
        <v>73.7</v>
      </c>
      <c r="AS50" s="243">
        <f>ROUND(IFERROR('Data CU Eksport&amp;Domestic'!CL26,"NA"),1)</f>
        <v>75.599999999999994</v>
      </c>
      <c r="AT50" s="243">
        <f>ROUND(IFERROR('Data CU Eksport&amp;Domestic'!CM26,"NA"),1)</f>
        <v>73.8</v>
      </c>
      <c r="AU50" s="243">
        <f>ROUND(IFERROR('Data CU Eksport&amp;Domestic'!CN26,"NA"),1)</f>
        <v>75</v>
      </c>
      <c r="AV50" s="243">
        <f>ROUND(IFERROR('Data CU Eksport&amp;Domestic'!CO26,"NA"),1)</f>
        <v>72.2</v>
      </c>
      <c r="AW50" s="243">
        <f>ROUND(IFERROR('Data CU Eksport&amp;Domestic'!CP26,"NA"),1)</f>
        <v>71.8</v>
      </c>
      <c r="AX50" s="243">
        <f>ROUND(IFERROR('Data CU Eksport&amp;Domestic'!CQ26,"NA"),1)</f>
        <v>74.599999999999994</v>
      </c>
      <c r="AY50" s="243">
        <f>ROUND(IFERROR('Data CU Eksport&amp;Domestic'!CR26,"NA"),1)</f>
        <v>79.5</v>
      </c>
      <c r="AZ50" s="243">
        <f>ROUND(IFERROR('Data CU Eksport&amp;Domestic'!CS26,"NA"),1)</f>
        <v>75.900000000000006</v>
      </c>
      <c r="BA50" s="243">
        <f>ROUND(IFERROR('Data CU Eksport&amp;Domestic'!CT26,"NA"),1)</f>
        <v>72.599999999999994</v>
      </c>
      <c r="BB50" s="243">
        <f>ROUND(IFERROR('Data CU Eksport&amp;Domestic'!CU26,"NA"),1)</f>
        <v>75.400000000000006</v>
      </c>
      <c r="BC50" s="243">
        <f>ROUND(IFERROR('Data CU Eksport&amp;Domestic'!CV26,"NA"),1)</f>
        <v>73.099999999999994</v>
      </c>
      <c r="BD50" s="243">
        <f>ROUND(IFERROR('Data CU Eksport&amp;Domestic'!CW26,"NA"),1)</f>
        <v>75.400000000000006</v>
      </c>
      <c r="BE50" s="243">
        <f>ROUND(IFERROR('Data CU Eksport&amp;Domestic'!CX26,"NA"),1)</f>
        <v>75.8</v>
      </c>
      <c r="BF50" s="243">
        <f>ROUND(IFERROR('Data CU Eksport&amp;Domestic'!CY26,"NA"),1)</f>
        <v>71.7</v>
      </c>
      <c r="BG50" s="241"/>
      <c r="BH50" s="453" t="s">
        <v>465</v>
      </c>
      <c r="BI50" s="359" t="s">
        <v>466</v>
      </c>
      <c r="BJ50" s="242" t="s">
        <v>26</v>
      </c>
      <c r="BK50" s="243">
        <f>ROUND(IFERROR('Data CU Eksport&amp;Domestic'!CZ26,"NA"),1)</f>
        <v>71.400000000000006</v>
      </c>
      <c r="BL50" s="243">
        <f>ROUND(IFERROR('Data CU Eksport&amp;Domestic'!DA26,"NA"),1)</f>
        <v>76.099999999999994</v>
      </c>
      <c r="BM50" s="243">
        <f>ROUND(IFERROR('Data CU Eksport&amp;Domestic'!DB26,"NA"),1)</f>
        <v>75.400000000000006</v>
      </c>
      <c r="BN50" s="243">
        <f>ROUND(IFERROR('Data CU Eksport&amp;Domestic'!DC26,"NA"),1)</f>
        <v>73.599999999999994</v>
      </c>
      <c r="BO50" s="243">
        <f>ROUND(IFERROR('Data CU Eksport&amp;Domestic'!DD26,"NA"),1)</f>
        <v>76.099999999999994</v>
      </c>
      <c r="BP50" s="243">
        <f>ROUND(IFERROR('Data CU Eksport&amp;Domestic'!DE26,"NA"),1)</f>
        <v>75.7</v>
      </c>
      <c r="BQ50" s="243">
        <f>ROUND(IFERROR('Data CU Eksport&amp;Domestic'!DF26,"NA"),1)</f>
        <v>71.900000000000006</v>
      </c>
      <c r="BR50" s="243">
        <f>ROUND(IFERROR('Data CU Eksport&amp;Domestic'!DG26,"NA"),1)</f>
        <v>72.3</v>
      </c>
      <c r="BS50" s="243">
        <f>ROUND(IFERROR('Data CU Eksport&amp;Domestic'!DH26,"NA"),1)</f>
        <v>72.099999999999994</v>
      </c>
      <c r="BT50" s="243">
        <f>ROUND(IFERROR('Data CU Eksport&amp;Domestic'!DI26,"NA"),1)</f>
        <v>67.5</v>
      </c>
      <c r="BU50" s="243">
        <f>ROUND(IFERROR('Data CU Eksport&amp;Domestic'!DJ26,"NA"),1)</f>
        <v>76.2</v>
      </c>
      <c r="BV50" s="243">
        <f>ROUND(IFERROR('Data CU Eksport&amp;Domestic'!DK26,"NA"),1)</f>
        <v>73.5</v>
      </c>
      <c r="BW50" s="243">
        <f>ROUND(IFERROR('Data CU Eksport&amp;Domestic'!DL26,"NA"),1)</f>
        <v>69.2</v>
      </c>
      <c r="BX50" s="243">
        <f>ROUND(IFERROR('Data CU Eksport&amp;Domestic'!DM26,"NA"),1)</f>
        <v>69.400000000000006</v>
      </c>
      <c r="BY50" s="243">
        <f>ROUND(IFERROR('Data CU Eksport&amp;Domestic'!DN26,"NA"),1)</f>
        <v>68.599999999999994</v>
      </c>
      <c r="BZ50" s="243">
        <f>ROUND(IFERROR('Data CU Eksport&amp;Domestic'!DO26,"NA"),1)</f>
        <v>73.599999999999994</v>
      </c>
      <c r="CA50" s="243">
        <f>ROUND(IFERROR('Data CU Eksport&amp;Domestic'!DP26,"NA"),1)</f>
        <v>73.400000000000006</v>
      </c>
      <c r="CB50" s="243">
        <f>ROUND(IFERROR('Data CU Eksport&amp;Domestic'!DQ26,"NA"),1)</f>
        <v>77.099999999999994</v>
      </c>
      <c r="CC50" s="243">
        <f>ROUND(IFERROR('Data CU Eksport&amp;Domestic'!DR26,"NA"),1)</f>
        <v>77.599999999999994</v>
      </c>
      <c r="CD50" s="243">
        <f>ROUND(IFERROR('Data CU Eksport&amp;Domestic'!DS26,"NA"),1)</f>
        <v>76</v>
      </c>
      <c r="CE50" s="243">
        <f>ROUND(IFERROR('Data CU Eksport&amp;Domestic'!DT26,"NA"),1)</f>
        <v>72</v>
      </c>
      <c r="CF50" s="243">
        <f>ROUND(IFERROR('Data CU Eksport&amp;Domestic'!DU26,"NA"),1)</f>
        <v>77.5</v>
      </c>
      <c r="CG50" s="243">
        <f>ROUND(IFERROR('Data CU Eksport&amp;Domestic'!DV26,"NA"),1)</f>
        <v>72.099999999999994</v>
      </c>
      <c r="CH50" s="243">
        <f>ROUND(IFERROR('Data CU Eksport&amp;Domestic'!DW26,"NA"),1)</f>
        <v>74.099999999999994</v>
      </c>
      <c r="CI50" s="243">
        <f>ROUND(IFERROR('Data CU Eksport&amp;Domestic'!DX26,"NA"),1)</f>
        <v>72.400000000000006</v>
      </c>
      <c r="CJ50" s="243">
        <f>ROUND(IFERROR('Data CU Eksport&amp;Domestic'!DY26,"NA"),1)</f>
        <v>75</v>
      </c>
      <c r="CK50" s="241"/>
      <c r="CL50" s="453" t="s">
        <v>465</v>
      </c>
      <c r="CM50" s="359" t="s">
        <v>466</v>
      </c>
      <c r="CN50" s="242" t="s">
        <v>26</v>
      </c>
      <c r="CO50" s="243">
        <f>ROUND(IFERROR('Data CU Eksport&amp;Domestic'!DZ26,"NA"),1)</f>
        <v>69.8</v>
      </c>
      <c r="CP50" s="243">
        <f>ROUND(IFERROR('Data CU Eksport&amp;Domestic'!EA26,"NA"),1)</f>
        <v>68.900000000000006</v>
      </c>
      <c r="CQ50" s="243">
        <f>ROUND(IFERROR('Data CU Eksport&amp;Domestic'!EB26,"NA"),1)</f>
        <v>72.3</v>
      </c>
      <c r="CR50" s="243">
        <f>ROUND(IFERROR('Data CU Eksport&amp;Domestic'!EC26,"NA"),1)</f>
        <v>74.3</v>
      </c>
      <c r="CS50" s="243">
        <f>ROUND(IFERROR('Data CU Eksport&amp;Domestic'!ED26,"NA"),1)</f>
        <v>76.7</v>
      </c>
      <c r="CT50" s="243">
        <f>ROUND(IFERROR('Data CU Eksport&amp;Domestic'!EE26,"NA"),1)</f>
        <v>69.8</v>
      </c>
      <c r="CU50" s="243">
        <f>ROUND(IFERROR('Data CU Eksport&amp;Domestic'!EF26,"NA"),1)</f>
        <v>72.400000000000006</v>
      </c>
      <c r="CV50" s="243">
        <f>ROUND(IFERROR('Data CU Eksport&amp;Domestic'!EG26,"NA"),1)</f>
        <v>71.3</v>
      </c>
      <c r="CW50" s="243">
        <f>ROUND(IFERROR('Data CU Eksport&amp;Domestic'!EH26,"NA"),1)</f>
        <v>78.599999999999994</v>
      </c>
      <c r="CX50" s="243">
        <f>ROUND(IFERROR('Data CU Eksport&amp;Domestic'!EI26,"NA"),1)</f>
        <v>71.099999999999994</v>
      </c>
      <c r="CY50" s="243">
        <f>ROUND(IFERROR('Data CU Eksport&amp;Domestic'!EJ26,"NA"),1)</f>
        <v>80.400000000000006</v>
      </c>
      <c r="CZ50" s="243">
        <f>ROUND(IFERROR('Data CU Eksport&amp;Domestic'!EK26,"NA"),1)</f>
        <v>78.5</v>
      </c>
      <c r="DA50" s="243">
        <f>ROUND(IFERROR('Data CU Eksport&amp;Domestic'!EL26,"NA"),1)</f>
        <v>76.3</v>
      </c>
      <c r="DB50" s="243">
        <f>ROUND(IFERROR('Data CU Eksport&amp;Domestic'!EM26,"NA"),1)</f>
        <v>84.6</v>
      </c>
      <c r="DC50" s="243">
        <f>ROUND(IFERROR('Data CU Eksport&amp;Domestic'!EN26,"NA"),1)</f>
        <v>86.7</v>
      </c>
      <c r="DD50" s="243">
        <f>ROUND(IFERROR('Data CU Eksport&amp;Domestic'!EO26,"NA"),1)</f>
        <v>88.2</v>
      </c>
      <c r="DE50" s="243">
        <f>ROUND(IFERROR('Data CU Eksport&amp;Domestic'!EP26,"NA"),1)</f>
        <v>84.2</v>
      </c>
      <c r="DF50" s="243">
        <f>ROUND(IFERROR('Data CU Eksport&amp;Domestic'!EQ26,"NA"),1)</f>
        <v>82.2</v>
      </c>
      <c r="DG50" s="243">
        <f>ROUND(IFERROR('Data CU Eksport&amp;Domestic'!ER26,"NA"),1)</f>
        <v>79.2</v>
      </c>
      <c r="DH50" s="243">
        <f>ROUND(IFERROR('Data CU Eksport&amp;Domestic'!ES26,"NA"),1)</f>
        <v>69.5</v>
      </c>
      <c r="DI50" s="243">
        <f>ROUND(IFERROR('Data CU Eksport&amp;Domestic'!ET26,"NA"),1)</f>
        <v>79.599999999999994</v>
      </c>
      <c r="DJ50" s="243">
        <f>ROUND(IFERROR('Data CU Eksport&amp;Domestic'!EU26,"NA"),1)</f>
        <v>85.8</v>
      </c>
      <c r="DK50" s="243">
        <f>ROUND(IFERROR('Data CU Eksport&amp;Domestic'!EV26,"NA"),1)</f>
        <v>83.1</v>
      </c>
      <c r="DL50" s="243">
        <f>ROUND(IFERROR('Data CU Eksport&amp;Domestic'!EW26,"NA"),1)</f>
        <v>80.7</v>
      </c>
      <c r="DM50" s="243">
        <f>ROUND(IFERROR('Data CU Eksport&amp;Domestic'!EX26,"NA"),1)</f>
        <v>80.599999999999994</v>
      </c>
      <c r="DN50" s="243">
        <f>ROUND(IFERROR('Data CU Eksport&amp;Domestic'!EY26,"NA"),1)</f>
        <v>81</v>
      </c>
    </row>
    <row r="51" spans="1:118" s="362" customFormat="1" ht="95.1" customHeight="1">
      <c r="A51" s="338"/>
      <c r="B51" s="445"/>
      <c r="C51" s="333"/>
      <c r="D51" s="454" t="s">
        <v>566</v>
      </c>
      <c r="E51" s="428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338"/>
      <c r="AD51" s="445"/>
      <c r="AE51" s="333"/>
      <c r="AF51" s="454" t="s">
        <v>566</v>
      </c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338"/>
      <c r="BH51" s="445"/>
      <c r="BI51" s="333"/>
      <c r="BJ51" s="454" t="s">
        <v>566</v>
      </c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  <c r="CA51" s="243"/>
      <c r="CB51" s="243"/>
      <c r="CC51" s="243"/>
      <c r="CD51" s="243"/>
      <c r="CE51" s="243"/>
      <c r="CF51" s="243"/>
      <c r="CG51" s="243"/>
      <c r="CH51" s="243"/>
      <c r="CI51" s="243"/>
      <c r="CJ51" s="243"/>
      <c r="CK51" s="338"/>
      <c r="CL51" s="445"/>
      <c r="CM51" s="333"/>
      <c r="CN51" s="454" t="s">
        <v>566</v>
      </c>
      <c r="CO51" s="243"/>
      <c r="CP51" s="243"/>
      <c r="CQ51" s="243"/>
      <c r="CR51" s="243"/>
      <c r="CS51" s="243"/>
      <c r="CT51" s="243"/>
      <c r="CU51" s="243"/>
      <c r="CV51" s="243"/>
      <c r="CW51" s="243"/>
      <c r="CX51" s="243"/>
      <c r="CY51" s="243"/>
      <c r="CZ51" s="243"/>
      <c r="DA51" s="243"/>
      <c r="DB51" s="243"/>
      <c r="DC51" s="243"/>
      <c r="DD51" s="243"/>
      <c r="DE51" s="243"/>
      <c r="DF51" s="243"/>
      <c r="DG51" s="243"/>
      <c r="DH51" s="243"/>
      <c r="DI51" s="243"/>
      <c r="DJ51" s="243"/>
      <c r="DK51" s="243"/>
      <c r="DL51" s="243"/>
      <c r="DM51" s="243"/>
      <c r="DN51" s="243"/>
    </row>
    <row r="52" spans="1:118" s="352" customFormat="1" ht="48" customHeight="1">
      <c r="A52" s="338"/>
      <c r="B52" s="445" t="s">
        <v>467</v>
      </c>
      <c r="C52" s="333" t="s">
        <v>468</v>
      </c>
      <c r="D52" s="353" t="s">
        <v>227</v>
      </c>
      <c r="E52" s="354">
        <f>ROUND(IFERROR('Data CU Eksport&amp;Domestic'!BB27,"NA"),1)</f>
        <v>76.400000000000006</v>
      </c>
      <c r="F52" s="354">
        <f>ROUND(IFERROR('Data CU Eksport&amp;Domestic'!BC27,"NA"),1)</f>
        <v>75</v>
      </c>
      <c r="G52" s="354">
        <f>ROUND(IFERROR('Data CU Eksport&amp;Domestic'!BD27,"NA"),1)</f>
        <v>74.3</v>
      </c>
      <c r="H52" s="354">
        <f>ROUND(IFERROR('Data CU Eksport&amp;Domestic'!BE27,"NA"),1)</f>
        <v>73.400000000000006</v>
      </c>
      <c r="I52" s="354">
        <f>ROUND(IFERROR('Data CU Eksport&amp;Domestic'!BF27,"NA"),1)</f>
        <v>71.7</v>
      </c>
      <c r="J52" s="354">
        <f>ROUND(IFERROR('Data CU Eksport&amp;Domestic'!BG27,"NA"),1)</f>
        <v>72.400000000000006</v>
      </c>
      <c r="K52" s="354">
        <f>ROUND(IFERROR('Data CU Eksport&amp;Domestic'!BH27,"NA"),1)</f>
        <v>71.5</v>
      </c>
      <c r="L52" s="354">
        <f>ROUND(IFERROR('Data CU Eksport&amp;Domestic'!BI27,"NA"),1)</f>
        <v>75.7</v>
      </c>
      <c r="M52" s="354">
        <f>ROUND(IFERROR('Data CU Eksport&amp;Domestic'!BJ27,"NA"),1)</f>
        <v>75.099999999999994</v>
      </c>
      <c r="N52" s="354">
        <f>ROUND(IFERROR('Data CU Eksport&amp;Domestic'!BK27,"NA"),1)</f>
        <v>76.599999999999994</v>
      </c>
      <c r="O52" s="354">
        <f>ROUND(IFERROR('Data CU Eksport&amp;Domestic'!BL27,"NA"),1)</f>
        <v>73.599999999999994</v>
      </c>
      <c r="P52" s="354">
        <f>ROUND(IFERROR('Data CU Eksport&amp;Domestic'!BM27,"NA"),1)</f>
        <v>72.2</v>
      </c>
      <c r="Q52" s="354">
        <f>ROUND(IFERROR('Data CU Eksport&amp;Domestic'!BN27,"NA"),1)</f>
        <v>77.900000000000006</v>
      </c>
      <c r="R52" s="354">
        <f>ROUND(IFERROR('Data CU Eksport&amp;Domestic'!BO27,"NA"),1)</f>
        <v>73.599999999999994</v>
      </c>
      <c r="S52" s="354">
        <f>ROUND(IFERROR('Data CU Eksport&amp;Domestic'!BP27,"NA"),1)</f>
        <v>75.900000000000006</v>
      </c>
      <c r="T52" s="354">
        <f>ROUND(IFERROR('Data CU Eksport&amp;Domestic'!BQ27,"NA"),1)</f>
        <v>76.900000000000006</v>
      </c>
      <c r="U52" s="354">
        <f>ROUND(IFERROR('Data CU Eksport&amp;Domestic'!BR27,"NA"),1)</f>
        <v>76.099999999999994</v>
      </c>
      <c r="V52" s="354">
        <f>ROUND(IFERROR('Data CU Eksport&amp;Domestic'!BS27,"NA"),1)</f>
        <v>75.3</v>
      </c>
      <c r="W52" s="354">
        <f>ROUND(IFERROR('Data CU Eksport&amp;Domestic'!BT27,"NA"),1)</f>
        <v>72.400000000000006</v>
      </c>
      <c r="X52" s="354">
        <f>ROUND(IFERROR('Data CU Eksport&amp;Domestic'!BU27,"NA"),1)</f>
        <v>75.7</v>
      </c>
      <c r="Y52" s="354">
        <f>ROUND(IFERROR('Data CU Eksport&amp;Domestic'!BV27,"NA"),1)</f>
        <v>75.400000000000006</v>
      </c>
      <c r="Z52" s="354">
        <f>ROUND(IFERROR('Data CU Eksport&amp;Domestic'!BW27,"NA"),1)</f>
        <v>76</v>
      </c>
      <c r="AA52" s="354">
        <f>ROUND(IFERROR('Data CU Eksport&amp;Domestic'!BX27,"NA"),1)</f>
        <v>77.400000000000006</v>
      </c>
      <c r="AB52" s="354">
        <f>ROUND(IFERROR('Data CU Eksport&amp;Domestic'!BY27,"NA"),1)</f>
        <v>75.7</v>
      </c>
      <c r="AC52" s="338"/>
      <c r="AD52" s="445" t="s">
        <v>467</v>
      </c>
      <c r="AE52" s="333" t="s">
        <v>468</v>
      </c>
      <c r="AF52" s="353" t="s">
        <v>227</v>
      </c>
      <c r="AG52" s="354">
        <f>ROUND(IFERROR('Data CU Eksport&amp;Domestic'!BZ27,"NA"),1)</f>
        <v>76.3</v>
      </c>
      <c r="AH52" s="354">
        <f>ROUND(IFERROR('Data CU Eksport&amp;Domestic'!CA27,"NA"),1)</f>
        <v>72.8</v>
      </c>
      <c r="AI52" s="354">
        <f>ROUND(IFERROR('Data CU Eksport&amp;Domestic'!CB27,"NA"),1)</f>
        <v>71.5</v>
      </c>
      <c r="AJ52" s="354">
        <f>ROUND(IFERROR('Data CU Eksport&amp;Domestic'!CC27,"NA"),1)</f>
        <v>72.599999999999994</v>
      </c>
      <c r="AK52" s="354">
        <f>ROUND(IFERROR('Data CU Eksport&amp;Domestic'!CD27,"NA"),1)</f>
        <v>70.599999999999994</v>
      </c>
      <c r="AL52" s="354">
        <f>ROUND(IFERROR('Data CU Eksport&amp;Domestic'!CE27,"NA"),1)</f>
        <v>71.599999999999994</v>
      </c>
      <c r="AM52" s="354">
        <f>ROUND(IFERROR('Data CU Eksport&amp;Domestic'!CF27,"NA"),1)</f>
        <v>71.400000000000006</v>
      </c>
      <c r="AN52" s="354">
        <f>ROUND(IFERROR('Data CU Eksport&amp;Domestic'!CG27,"NA"),1)</f>
        <v>71.7</v>
      </c>
      <c r="AO52" s="354">
        <f>ROUND(IFERROR('Data CU Eksport&amp;Domestic'!CH27,"NA"),1)</f>
        <v>70.7</v>
      </c>
      <c r="AP52" s="354">
        <f>ROUND(IFERROR('Data CU Eksport&amp;Domestic'!CI27,"NA"),1)</f>
        <v>72.599999999999994</v>
      </c>
      <c r="AQ52" s="354">
        <f>ROUND(IFERROR('Data CU Eksport&amp;Domestic'!CJ27,"NA"),1)</f>
        <v>74.2</v>
      </c>
      <c r="AR52" s="354">
        <f>ROUND(IFERROR('Data CU Eksport&amp;Domestic'!CK27,"NA"),1)</f>
        <v>72.5</v>
      </c>
      <c r="AS52" s="354">
        <f>ROUND(IFERROR('Data CU Eksport&amp;Domestic'!CL27,"NA"),1)</f>
        <v>74.2</v>
      </c>
      <c r="AT52" s="354">
        <f>ROUND(IFERROR('Data CU Eksport&amp;Domestic'!CM27,"NA"),1)</f>
        <v>69.599999999999994</v>
      </c>
      <c r="AU52" s="354">
        <f>ROUND(IFERROR('Data CU Eksport&amp;Domestic'!CN27,"NA"),1)</f>
        <v>74.5</v>
      </c>
      <c r="AV52" s="354">
        <f>ROUND(IFERROR('Data CU Eksport&amp;Domestic'!CO27,"NA"),1)</f>
        <v>73.8</v>
      </c>
      <c r="AW52" s="354">
        <f>ROUND(IFERROR('Data CU Eksport&amp;Domestic'!CP27,"NA"),1)</f>
        <v>72.7</v>
      </c>
      <c r="AX52" s="354">
        <f>ROUND(IFERROR('Data CU Eksport&amp;Domestic'!CQ27,"NA"),1)</f>
        <v>70.7</v>
      </c>
      <c r="AY52" s="354">
        <f>ROUND(IFERROR('Data CU Eksport&amp;Domestic'!CR27,"NA"),1)</f>
        <v>74.400000000000006</v>
      </c>
      <c r="AZ52" s="354">
        <f>ROUND(IFERROR('Data CU Eksport&amp;Domestic'!CS27,"NA"),1)</f>
        <v>73.8</v>
      </c>
      <c r="BA52" s="354">
        <f>ROUND(IFERROR('Data CU Eksport&amp;Domestic'!CT27,"NA"),1)</f>
        <v>73.2</v>
      </c>
      <c r="BB52" s="354">
        <f>ROUND(IFERROR('Data CU Eksport&amp;Domestic'!CU27,"NA"),1)</f>
        <v>72.900000000000006</v>
      </c>
      <c r="BC52" s="354">
        <f>ROUND(IFERROR('Data CU Eksport&amp;Domestic'!CV27,"NA"),1)</f>
        <v>72.3</v>
      </c>
      <c r="BD52" s="354">
        <f>ROUND(IFERROR('Data CU Eksport&amp;Domestic'!CW27,"NA"),1)</f>
        <v>71</v>
      </c>
      <c r="BE52" s="354">
        <f>ROUND(IFERROR('Data CU Eksport&amp;Domestic'!CX27,"NA"),1)</f>
        <v>72.599999999999994</v>
      </c>
      <c r="BF52" s="354">
        <f>ROUND(IFERROR('Data CU Eksport&amp;Domestic'!CY27,"NA"),1)</f>
        <v>69.099999999999994</v>
      </c>
      <c r="BG52" s="338"/>
      <c r="BH52" s="445" t="s">
        <v>467</v>
      </c>
      <c r="BI52" s="333" t="s">
        <v>468</v>
      </c>
      <c r="BJ52" s="353" t="s">
        <v>227</v>
      </c>
      <c r="BK52" s="354">
        <f>ROUND(IFERROR('Data CU Eksport&amp;Domestic'!CZ27,"NA"),1)</f>
        <v>73.5</v>
      </c>
      <c r="BL52" s="354">
        <f>ROUND(IFERROR('Data CU Eksport&amp;Domestic'!DA27,"NA"),1)</f>
        <v>73.900000000000006</v>
      </c>
      <c r="BM52" s="354">
        <f>ROUND(IFERROR('Data CU Eksport&amp;Domestic'!DB27,"NA"),1)</f>
        <v>72.2</v>
      </c>
      <c r="BN52" s="354">
        <f>ROUND(IFERROR('Data CU Eksport&amp;Domestic'!DC27,"NA"),1)</f>
        <v>68.8</v>
      </c>
      <c r="BO52" s="354">
        <f>ROUND(IFERROR('Data CU Eksport&amp;Domestic'!DD27,"NA"),1)</f>
        <v>73.400000000000006</v>
      </c>
      <c r="BP52" s="354">
        <f>ROUND(IFERROR('Data CU Eksport&amp;Domestic'!DE27,"NA"),1)</f>
        <v>72.599999999999994</v>
      </c>
      <c r="BQ52" s="354">
        <f>ROUND(IFERROR('Data CU Eksport&amp;Domestic'!DF27,"NA"),1)</f>
        <v>70</v>
      </c>
      <c r="BR52" s="354">
        <f>ROUND(IFERROR('Data CU Eksport&amp;Domestic'!DG27,"NA"),1)</f>
        <v>73.099999999999994</v>
      </c>
      <c r="BS52" s="354">
        <f>ROUND(IFERROR('Data CU Eksport&amp;Domestic'!DH27,"NA"),1)</f>
        <v>72.5</v>
      </c>
      <c r="BT52" s="354">
        <f>ROUND(IFERROR('Data CU Eksport&amp;Domestic'!DI27,"NA"),1)</f>
        <v>73</v>
      </c>
      <c r="BU52" s="354">
        <f>ROUND(IFERROR('Data CU Eksport&amp;Domestic'!DJ27,"NA"),1)</f>
        <v>71.400000000000006</v>
      </c>
      <c r="BV52" s="354">
        <f>ROUND(IFERROR('Data CU Eksport&amp;Domestic'!DK27,"NA"),1)</f>
        <v>66.8</v>
      </c>
      <c r="BW52" s="354">
        <f>ROUND(IFERROR('Data CU Eksport&amp;Domestic'!DL27,"NA"),1)</f>
        <v>55.1</v>
      </c>
      <c r="BX52" s="354">
        <f>ROUND(IFERROR('Data CU Eksport&amp;Domestic'!DM27,"NA"),1)</f>
        <v>40.200000000000003</v>
      </c>
      <c r="BY52" s="354">
        <f>ROUND(IFERROR('Data CU Eksport&amp;Domestic'!DN27,"NA"),1)</f>
        <v>57.4</v>
      </c>
      <c r="BZ52" s="354">
        <f>ROUND(IFERROR('Data CU Eksport&amp;Domestic'!DO27,"NA"),1)</f>
        <v>62.5</v>
      </c>
      <c r="CA52" s="354">
        <f>ROUND(IFERROR('Data CU Eksport&amp;Domestic'!DP27,"NA"),1)</f>
        <v>68.7</v>
      </c>
      <c r="CB52" s="354">
        <f>ROUND(IFERROR('Data CU Eksport&amp;Domestic'!DQ27,"NA"),1)</f>
        <v>69.5</v>
      </c>
      <c r="CC52" s="354">
        <f>ROUND(IFERROR('Data CU Eksport&amp;Domestic'!DR27,"NA"),1)</f>
        <v>69.099999999999994</v>
      </c>
      <c r="CD52" s="354">
        <f>ROUND(IFERROR('Data CU Eksport&amp;Domestic'!DS27,"NA"),1)</f>
        <v>69.8</v>
      </c>
      <c r="CE52" s="354">
        <f>ROUND(IFERROR('Data CU Eksport&amp;Domestic'!DT27,"NA"),1)</f>
        <v>68.7</v>
      </c>
      <c r="CF52" s="354">
        <f>ROUND(IFERROR('Data CU Eksport&amp;Domestic'!DU27,"NA"),1)</f>
        <v>70.7</v>
      </c>
      <c r="CG52" s="354">
        <f>ROUND(IFERROR('Data CU Eksport&amp;Domestic'!DV27,"NA"),1)</f>
        <v>70</v>
      </c>
      <c r="CH52" s="354">
        <f>ROUND(IFERROR('Data CU Eksport&amp;Domestic'!DW27,"NA"),1)</f>
        <v>70.2</v>
      </c>
      <c r="CI52" s="354">
        <f>ROUND(IFERROR('Data CU Eksport&amp;Domestic'!DX27,"NA"),1)</f>
        <v>73.900000000000006</v>
      </c>
      <c r="CJ52" s="354">
        <f>ROUND(IFERROR('Data CU Eksport&amp;Domestic'!DY27,"NA"),1)</f>
        <v>74</v>
      </c>
      <c r="CK52" s="338"/>
      <c r="CL52" s="445" t="s">
        <v>467</v>
      </c>
      <c r="CM52" s="333" t="s">
        <v>468</v>
      </c>
      <c r="CN52" s="353" t="s">
        <v>227</v>
      </c>
      <c r="CO52" s="354">
        <f>ROUND(IFERROR('Data CU Eksport&amp;Domestic'!DZ27,"NA"),1)</f>
        <v>68.7</v>
      </c>
      <c r="CP52" s="354">
        <f>ROUND(IFERROR('Data CU Eksport&amp;Domestic'!EA27,"NA"),1)</f>
        <v>54.8</v>
      </c>
      <c r="CQ52" s="354">
        <f>ROUND(IFERROR('Data CU Eksport&amp;Domestic'!EB27,"NA"),1)</f>
        <v>58.8</v>
      </c>
      <c r="CR52" s="354">
        <f>ROUND(IFERROR('Data CU Eksport&amp;Domestic'!EC27,"NA"),1)</f>
        <v>63.5</v>
      </c>
      <c r="CS52" s="354">
        <f>ROUND(IFERROR('Data CU Eksport&amp;Domestic'!ED27,"NA"),1)</f>
        <v>68.5</v>
      </c>
      <c r="CT52" s="354">
        <f>ROUND(IFERROR('Data CU Eksport&amp;Domestic'!EE27,"NA"),1)</f>
        <v>70.8</v>
      </c>
      <c r="CU52" s="354">
        <f>ROUND(IFERROR('Data CU Eksport&amp;Domestic'!EF27,"NA"),1)</f>
        <v>70</v>
      </c>
      <c r="CV52" s="354">
        <f>ROUND(IFERROR('Data CU Eksport&amp;Domestic'!EG27,"NA"),1)</f>
        <v>71.900000000000006</v>
      </c>
      <c r="CW52" s="354">
        <f>ROUND(IFERROR('Data CU Eksport&amp;Domestic'!EH27,"NA"),1)</f>
        <v>82.3</v>
      </c>
      <c r="CX52" s="354">
        <f>ROUND(IFERROR('Data CU Eksport&amp;Domestic'!EI27,"NA"),1)</f>
        <v>76.599999999999994</v>
      </c>
      <c r="CY52" s="354">
        <f>ROUND(IFERROR('Data CU Eksport&amp;Domestic'!EJ27,"NA"),1)</f>
        <v>77.7</v>
      </c>
      <c r="CZ52" s="354">
        <f>ROUND(IFERROR('Data CU Eksport&amp;Domestic'!EK27,"NA"),1)</f>
        <v>81.2</v>
      </c>
      <c r="DA52" s="354">
        <f>ROUND(IFERROR('Data CU Eksport&amp;Domestic'!EL27,"NA"),1)</f>
        <v>79.099999999999994</v>
      </c>
      <c r="DB52" s="354">
        <f>ROUND(IFERROR('Data CU Eksport&amp;Domestic'!EM27,"NA"),1)</f>
        <v>81.400000000000006</v>
      </c>
      <c r="DC52" s="354">
        <f>ROUND(IFERROR('Data CU Eksport&amp;Domestic'!EN27,"NA"),1)</f>
        <v>82.7</v>
      </c>
      <c r="DD52" s="354">
        <f>ROUND(IFERROR('Data CU Eksport&amp;Domestic'!EO27,"NA"),1)</f>
        <v>82</v>
      </c>
      <c r="DE52" s="354">
        <f>ROUND(IFERROR('Data CU Eksport&amp;Domestic'!EP27,"NA"),1)</f>
        <v>80.7</v>
      </c>
      <c r="DF52" s="354">
        <f>ROUND(IFERROR('Data CU Eksport&amp;Domestic'!EQ27,"NA"),1)</f>
        <v>80</v>
      </c>
      <c r="DG52" s="354">
        <f>ROUND(IFERROR('Data CU Eksport&amp;Domestic'!ER27,"NA"),1)</f>
        <v>78.7</v>
      </c>
      <c r="DH52" s="354">
        <f>ROUND(IFERROR('Data CU Eksport&amp;Domestic'!ES27,"NA"),1)</f>
        <v>78.7</v>
      </c>
      <c r="DI52" s="354">
        <f>ROUND(IFERROR('Data CU Eksport&amp;Domestic'!ET27,"NA"),1)</f>
        <v>73.3</v>
      </c>
      <c r="DJ52" s="354">
        <f>ROUND(IFERROR('Data CU Eksport&amp;Domestic'!EU27,"NA"),1)</f>
        <v>78.400000000000006</v>
      </c>
      <c r="DK52" s="354">
        <f>ROUND(IFERROR('Data CU Eksport&amp;Domestic'!EV27,"NA"),1)</f>
        <v>80.400000000000006</v>
      </c>
      <c r="DL52" s="354">
        <f>ROUND(IFERROR('Data CU Eksport&amp;Domestic'!EW27,"NA"),1)</f>
        <v>80.3</v>
      </c>
      <c r="DM52" s="354">
        <f>ROUND(IFERROR('Data CU Eksport&amp;Domestic'!EX27,"NA"),1)</f>
        <v>79.3</v>
      </c>
      <c r="DN52" s="354">
        <f>ROUND(IFERROR('Data CU Eksport&amp;Domestic'!EY27,"NA"),1)</f>
        <v>81.400000000000006</v>
      </c>
    </row>
    <row r="53" spans="1:118" s="350" customFormat="1" ht="60" customHeight="1">
      <c r="A53" s="338"/>
      <c r="B53" s="445"/>
      <c r="C53" s="333"/>
      <c r="D53" s="401" t="s">
        <v>371</v>
      </c>
      <c r="E53" s="428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338"/>
      <c r="AD53" s="445"/>
      <c r="AE53" s="333"/>
      <c r="AF53" s="401" t="s">
        <v>371</v>
      </c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3"/>
      <c r="BC53" s="243"/>
      <c r="BD53" s="243"/>
      <c r="BE53" s="243"/>
      <c r="BF53" s="243"/>
      <c r="BG53" s="338"/>
      <c r="BH53" s="445"/>
      <c r="BI53" s="333"/>
      <c r="BJ53" s="401" t="s">
        <v>371</v>
      </c>
      <c r="BK53" s="243"/>
      <c r="BL53" s="243"/>
      <c r="BM53" s="243"/>
      <c r="BN53" s="243"/>
      <c r="BO53" s="243"/>
      <c r="BP53" s="243"/>
      <c r="BQ53" s="243"/>
      <c r="BR53" s="243"/>
      <c r="BS53" s="243"/>
      <c r="BT53" s="243"/>
      <c r="BU53" s="243"/>
      <c r="BV53" s="243"/>
      <c r="BW53" s="243"/>
      <c r="BX53" s="243"/>
      <c r="BY53" s="243"/>
      <c r="BZ53" s="243"/>
      <c r="CA53" s="243"/>
      <c r="CB53" s="243"/>
      <c r="CC53" s="243"/>
      <c r="CD53" s="243"/>
      <c r="CE53" s="243"/>
      <c r="CF53" s="243"/>
      <c r="CG53" s="243"/>
      <c r="CH53" s="243"/>
      <c r="CI53" s="243"/>
      <c r="CJ53" s="243"/>
      <c r="CK53" s="338"/>
      <c r="CL53" s="445"/>
      <c r="CM53" s="333"/>
      <c r="CN53" s="401" t="s">
        <v>371</v>
      </c>
      <c r="CO53" s="243"/>
      <c r="CP53" s="243"/>
      <c r="CQ53" s="243"/>
      <c r="CR53" s="243"/>
      <c r="CS53" s="243"/>
      <c r="CT53" s="243"/>
      <c r="CU53" s="243"/>
      <c r="CV53" s="243"/>
      <c r="CW53" s="243"/>
      <c r="CX53" s="243"/>
      <c r="CY53" s="243"/>
      <c r="CZ53" s="243"/>
      <c r="DA53" s="243"/>
      <c r="DB53" s="243"/>
      <c r="DC53" s="243"/>
      <c r="DD53" s="243"/>
      <c r="DE53" s="243"/>
      <c r="DF53" s="243"/>
      <c r="DG53" s="243"/>
      <c r="DH53" s="243"/>
      <c r="DI53" s="243"/>
      <c r="DJ53" s="243"/>
      <c r="DK53" s="243"/>
      <c r="DL53" s="243"/>
      <c r="DM53" s="243"/>
      <c r="DN53" s="243"/>
    </row>
    <row r="54" spans="1:118" s="356" customFormat="1" ht="48" customHeight="1">
      <c r="A54" s="338"/>
      <c r="B54" s="445" t="s">
        <v>469</v>
      </c>
      <c r="C54" s="337">
        <v>24</v>
      </c>
      <c r="D54" s="353" t="s">
        <v>228</v>
      </c>
      <c r="E54" s="354">
        <f>ROUND(IFERROR('Data CU Eksport&amp;Domestic'!BB28,"NA"),1)</f>
        <v>80.900000000000006</v>
      </c>
      <c r="F54" s="354">
        <f>ROUND(IFERROR('Data CU Eksport&amp;Domestic'!BC28,"NA"),1)</f>
        <v>74.2</v>
      </c>
      <c r="G54" s="354">
        <f>ROUND(IFERROR('Data CU Eksport&amp;Domestic'!BD28,"NA"),1)</f>
        <v>80.7</v>
      </c>
      <c r="H54" s="354">
        <f>ROUND(IFERROR('Data CU Eksport&amp;Domestic'!BE28,"NA"),1)</f>
        <v>77.599999999999994</v>
      </c>
      <c r="I54" s="354">
        <f>ROUND(IFERROR('Data CU Eksport&amp;Domestic'!BF28,"NA"),1)</f>
        <v>77</v>
      </c>
      <c r="J54" s="354">
        <f>ROUND(IFERROR('Data CU Eksport&amp;Domestic'!BG28,"NA"),1)</f>
        <v>71.5</v>
      </c>
      <c r="K54" s="354">
        <f>ROUND(IFERROR('Data CU Eksport&amp;Domestic'!BH28,"NA"),1)</f>
        <v>71.099999999999994</v>
      </c>
      <c r="L54" s="354">
        <f>ROUND(IFERROR('Data CU Eksport&amp;Domestic'!BI28,"NA"),1)</f>
        <v>75.2</v>
      </c>
      <c r="M54" s="354">
        <f>ROUND(IFERROR('Data CU Eksport&amp;Domestic'!BJ28,"NA"),1)</f>
        <v>74.2</v>
      </c>
      <c r="N54" s="354">
        <f>ROUND(IFERROR('Data CU Eksport&amp;Domestic'!BK28,"NA"),1)</f>
        <v>78.400000000000006</v>
      </c>
      <c r="O54" s="354">
        <f>ROUND(IFERROR('Data CU Eksport&amp;Domestic'!BL28,"NA"),1)</f>
        <v>74.7</v>
      </c>
      <c r="P54" s="354">
        <f>ROUND(IFERROR('Data CU Eksport&amp;Domestic'!BM28,"NA"),1)</f>
        <v>78.5</v>
      </c>
      <c r="Q54" s="354">
        <f>ROUND(IFERROR('Data CU Eksport&amp;Domestic'!BN28,"NA"),1)</f>
        <v>74.2</v>
      </c>
      <c r="R54" s="354">
        <f>ROUND(IFERROR('Data CU Eksport&amp;Domestic'!BO28,"NA"),1)</f>
        <v>69.8</v>
      </c>
      <c r="S54" s="354">
        <f>ROUND(IFERROR('Data CU Eksport&amp;Domestic'!BP28,"NA"),1)</f>
        <v>76.8</v>
      </c>
      <c r="T54" s="354">
        <f>ROUND(IFERROR('Data CU Eksport&amp;Domestic'!BQ28,"NA"),1)</f>
        <v>78</v>
      </c>
      <c r="U54" s="354">
        <f>ROUND(IFERROR('Data CU Eksport&amp;Domestic'!BR28,"NA"),1)</f>
        <v>79.900000000000006</v>
      </c>
      <c r="V54" s="354">
        <f>ROUND(IFERROR('Data CU Eksport&amp;Domestic'!BS28,"NA"),1)</f>
        <v>79.5</v>
      </c>
      <c r="W54" s="354">
        <f>ROUND(IFERROR('Data CU Eksport&amp;Domestic'!BT28,"NA"),1)</f>
        <v>71</v>
      </c>
      <c r="X54" s="354">
        <f>ROUND(IFERROR('Data CU Eksport&amp;Domestic'!BU28,"NA"),1)</f>
        <v>76.7</v>
      </c>
      <c r="Y54" s="354">
        <f>ROUND(IFERROR('Data CU Eksport&amp;Domestic'!BV28,"NA"),1)</f>
        <v>76.900000000000006</v>
      </c>
      <c r="Z54" s="354">
        <f>ROUND(IFERROR('Data CU Eksport&amp;Domestic'!BW28,"NA"),1)</f>
        <v>78.099999999999994</v>
      </c>
      <c r="AA54" s="354">
        <f>ROUND(IFERROR('Data CU Eksport&amp;Domestic'!BX28,"NA"),1)</f>
        <v>78.5</v>
      </c>
      <c r="AB54" s="354">
        <f>ROUND(IFERROR('Data CU Eksport&amp;Domestic'!BY28,"NA"),1)</f>
        <v>80.099999999999994</v>
      </c>
      <c r="AC54" s="338"/>
      <c r="AD54" s="445" t="s">
        <v>469</v>
      </c>
      <c r="AE54" s="337">
        <v>24</v>
      </c>
      <c r="AF54" s="353" t="s">
        <v>228</v>
      </c>
      <c r="AG54" s="354">
        <f>ROUND(IFERROR('Data CU Eksport&amp;Domestic'!BZ28,"NA"),1)</f>
        <v>78.900000000000006</v>
      </c>
      <c r="AH54" s="354">
        <f>ROUND(IFERROR('Data CU Eksport&amp;Domestic'!CA28,"NA"),1)</f>
        <v>74.400000000000006</v>
      </c>
      <c r="AI54" s="354">
        <f>ROUND(IFERROR('Data CU Eksport&amp;Domestic'!CB28,"NA"),1)</f>
        <v>81.7</v>
      </c>
      <c r="AJ54" s="354">
        <f>ROUND(IFERROR('Data CU Eksport&amp;Domestic'!CC28,"NA"),1)</f>
        <v>75.8</v>
      </c>
      <c r="AK54" s="354">
        <f>ROUND(IFERROR('Data CU Eksport&amp;Domestic'!CD28,"NA"),1)</f>
        <v>77.7</v>
      </c>
      <c r="AL54" s="354">
        <f>ROUND(IFERROR('Data CU Eksport&amp;Domestic'!CE28,"NA"),1)</f>
        <v>71.599999999999994</v>
      </c>
      <c r="AM54" s="354">
        <f>ROUND(IFERROR('Data CU Eksport&amp;Domestic'!CF28,"NA"),1)</f>
        <v>80.099999999999994</v>
      </c>
      <c r="AN54" s="354">
        <f>ROUND(IFERROR('Data CU Eksport&amp;Domestic'!CG28,"NA"),1)</f>
        <v>81.7</v>
      </c>
      <c r="AO54" s="354">
        <f>ROUND(IFERROR('Data CU Eksport&amp;Domestic'!CH28,"NA"),1)</f>
        <v>75.2</v>
      </c>
      <c r="AP54" s="354">
        <f>ROUND(IFERROR('Data CU Eksport&amp;Domestic'!CI28,"NA"),1)</f>
        <v>78.900000000000006</v>
      </c>
      <c r="AQ54" s="354">
        <f>ROUND(IFERROR('Data CU Eksport&amp;Domestic'!CJ28,"NA"),1)</f>
        <v>79.599999999999994</v>
      </c>
      <c r="AR54" s="354">
        <f>ROUND(IFERROR('Data CU Eksport&amp;Domestic'!CK28,"NA"),1)</f>
        <v>78.5</v>
      </c>
      <c r="AS54" s="354">
        <f>ROUND(IFERROR('Data CU Eksport&amp;Domestic'!CL28,"NA"),1)</f>
        <v>78.7</v>
      </c>
      <c r="AT54" s="354">
        <f>ROUND(IFERROR('Data CU Eksport&amp;Domestic'!CM28,"NA"),1)</f>
        <v>73.7</v>
      </c>
      <c r="AU54" s="354">
        <f>ROUND(IFERROR('Data CU Eksport&amp;Domestic'!CN28,"NA"),1)</f>
        <v>79.900000000000006</v>
      </c>
      <c r="AV54" s="354">
        <f>ROUND(IFERROR('Data CU Eksport&amp;Domestic'!CO28,"NA"),1)</f>
        <v>78.8</v>
      </c>
      <c r="AW54" s="354">
        <f>ROUND(IFERROR('Data CU Eksport&amp;Domestic'!CP28,"NA"),1)</f>
        <v>77.7</v>
      </c>
      <c r="AX54" s="354">
        <f>ROUND(IFERROR('Data CU Eksport&amp;Domestic'!CQ28,"NA"),1)</f>
        <v>73.400000000000006</v>
      </c>
      <c r="AY54" s="354">
        <f>ROUND(IFERROR('Data CU Eksport&amp;Domestic'!CR28,"NA"),1)</f>
        <v>79.599999999999994</v>
      </c>
      <c r="AZ54" s="354">
        <f>ROUND(IFERROR('Data CU Eksport&amp;Domestic'!CS28,"NA"),1)</f>
        <v>77.2</v>
      </c>
      <c r="BA54" s="354">
        <f>ROUND(IFERROR('Data CU Eksport&amp;Domestic'!CT28,"NA"),1)</f>
        <v>76.099999999999994</v>
      </c>
      <c r="BB54" s="354">
        <f>ROUND(IFERROR('Data CU Eksport&amp;Domestic'!CU28,"NA"),1)</f>
        <v>79.3</v>
      </c>
      <c r="BC54" s="354">
        <f>ROUND(IFERROR('Data CU Eksport&amp;Domestic'!CV28,"NA"),1)</f>
        <v>73.7</v>
      </c>
      <c r="BD54" s="354">
        <f>ROUND(IFERROR('Data CU Eksport&amp;Domestic'!CW28,"NA"),1)</f>
        <v>77.599999999999994</v>
      </c>
      <c r="BE54" s="354">
        <f>ROUND(IFERROR('Data CU Eksport&amp;Domestic'!CX28,"NA"),1)</f>
        <v>74.599999999999994</v>
      </c>
      <c r="BF54" s="354">
        <f>ROUND(IFERROR('Data CU Eksport&amp;Domestic'!CY28,"NA"),1)</f>
        <v>70.099999999999994</v>
      </c>
      <c r="BG54" s="338"/>
      <c r="BH54" s="445" t="s">
        <v>469</v>
      </c>
      <c r="BI54" s="337">
        <v>24</v>
      </c>
      <c r="BJ54" s="353" t="s">
        <v>228</v>
      </c>
      <c r="BK54" s="354">
        <f>ROUND(IFERROR('Data CU Eksport&amp;Domestic'!CZ28,"NA"),1)</f>
        <v>75.099999999999994</v>
      </c>
      <c r="BL54" s="354">
        <f>ROUND(IFERROR('Data CU Eksport&amp;Domestic'!DA28,"NA"),1)</f>
        <v>77.400000000000006</v>
      </c>
      <c r="BM54" s="354">
        <f>ROUND(IFERROR('Data CU Eksport&amp;Domestic'!DB28,"NA"),1)</f>
        <v>77.900000000000006</v>
      </c>
      <c r="BN54" s="354">
        <f>ROUND(IFERROR('Data CU Eksport&amp;Domestic'!DC28,"NA"),1)</f>
        <v>71.5</v>
      </c>
      <c r="BO54" s="354">
        <f>ROUND(IFERROR('Data CU Eksport&amp;Domestic'!DD28,"NA"),1)</f>
        <v>77.2</v>
      </c>
      <c r="BP54" s="354">
        <f>ROUND(IFERROR('Data CU Eksport&amp;Domestic'!DE28,"NA"),1)</f>
        <v>78.3</v>
      </c>
      <c r="BQ54" s="354">
        <f>ROUND(IFERROR('Data CU Eksport&amp;Domestic'!DF28,"NA"),1)</f>
        <v>76.900000000000006</v>
      </c>
      <c r="BR54" s="354">
        <f>ROUND(IFERROR('Data CU Eksport&amp;Domestic'!DG28,"NA"),1)</f>
        <v>78.5</v>
      </c>
      <c r="BS54" s="354">
        <f>ROUND(IFERROR('Data CU Eksport&amp;Domestic'!DH28,"NA"),1)</f>
        <v>76.3</v>
      </c>
      <c r="BT54" s="354">
        <f>ROUND(IFERROR('Data CU Eksport&amp;Domestic'!DI28,"NA"),1)</f>
        <v>74.7</v>
      </c>
      <c r="BU54" s="354">
        <f>ROUND(IFERROR('Data CU Eksport&amp;Domestic'!DJ28,"NA"),1)</f>
        <v>74.900000000000006</v>
      </c>
      <c r="BV54" s="354">
        <f>ROUND(IFERROR('Data CU Eksport&amp;Domestic'!DK28,"NA"),1)</f>
        <v>72.5</v>
      </c>
      <c r="BW54" s="354">
        <f>ROUND(IFERROR('Data CU Eksport&amp;Domestic'!DL28,"NA"),1)</f>
        <v>59.5</v>
      </c>
      <c r="BX54" s="354">
        <f>ROUND(IFERROR('Data CU Eksport&amp;Domestic'!DM28,"NA"),1)</f>
        <v>49.3</v>
      </c>
      <c r="BY54" s="354">
        <f>ROUND(IFERROR('Data CU Eksport&amp;Domestic'!DN28,"NA"),1)</f>
        <v>62.7</v>
      </c>
      <c r="BZ54" s="354">
        <f>ROUND(IFERROR('Data CU Eksport&amp;Domestic'!DO28,"NA"),1)</f>
        <v>68.8</v>
      </c>
      <c r="CA54" s="354">
        <f>ROUND(IFERROR('Data CU Eksport&amp;Domestic'!DP28,"NA"),1)</f>
        <v>71.900000000000006</v>
      </c>
      <c r="CB54" s="354">
        <f>ROUND(IFERROR('Data CU Eksport&amp;Domestic'!DQ28,"NA"),1)</f>
        <v>67.3</v>
      </c>
      <c r="CC54" s="354">
        <f>ROUND(IFERROR('Data CU Eksport&amp;Domestic'!DR28,"NA"),1)</f>
        <v>72.400000000000006</v>
      </c>
      <c r="CD54" s="354">
        <f>ROUND(IFERROR('Data CU Eksport&amp;Domestic'!DS28,"NA"),1)</f>
        <v>71.5</v>
      </c>
      <c r="CE54" s="354">
        <f>ROUND(IFERROR('Data CU Eksport&amp;Domestic'!DT28,"NA"),1)</f>
        <v>70.3</v>
      </c>
      <c r="CF54" s="354">
        <f>ROUND(IFERROR('Data CU Eksport&amp;Domestic'!DU28,"NA"),1)</f>
        <v>74.7</v>
      </c>
      <c r="CG54" s="354">
        <f>ROUND(IFERROR('Data CU Eksport&amp;Domestic'!DV28,"NA"),1)</f>
        <v>73.7</v>
      </c>
      <c r="CH54" s="354">
        <f>ROUND(IFERROR('Data CU Eksport&amp;Domestic'!DW28,"NA"),1)</f>
        <v>68.900000000000006</v>
      </c>
      <c r="CI54" s="354">
        <f>ROUND(IFERROR('Data CU Eksport&amp;Domestic'!DX28,"NA"),1)</f>
        <v>73.900000000000006</v>
      </c>
      <c r="CJ54" s="354">
        <f>ROUND(IFERROR('Data CU Eksport&amp;Domestic'!DY28,"NA"),1)</f>
        <v>73.7</v>
      </c>
      <c r="CK54" s="338"/>
      <c r="CL54" s="445" t="s">
        <v>469</v>
      </c>
      <c r="CM54" s="337">
        <v>24</v>
      </c>
      <c r="CN54" s="353" t="s">
        <v>228</v>
      </c>
      <c r="CO54" s="354">
        <f>ROUND(IFERROR('Data CU Eksport&amp;Domestic'!DZ28,"NA"),1)</f>
        <v>67.900000000000006</v>
      </c>
      <c r="CP54" s="354">
        <f>ROUND(IFERROR('Data CU Eksport&amp;Domestic'!EA28,"NA"),1)</f>
        <v>54.6</v>
      </c>
      <c r="CQ54" s="354">
        <f>ROUND(IFERROR('Data CU Eksport&amp;Domestic'!EB28,"NA"),1)</f>
        <v>57.2</v>
      </c>
      <c r="CR54" s="354">
        <f>ROUND(IFERROR('Data CU Eksport&amp;Domestic'!EC28,"NA"),1)</f>
        <v>62.6</v>
      </c>
      <c r="CS54" s="354">
        <f>ROUND(IFERROR('Data CU Eksport&amp;Domestic'!ED28,"NA"),1)</f>
        <v>74.099999999999994</v>
      </c>
      <c r="CT54" s="354">
        <f>ROUND(IFERROR('Data CU Eksport&amp;Domestic'!EE28,"NA"),1)</f>
        <v>74.8</v>
      </c>
      <c r="CU54" s="354">
        <f>ROUND(IFERROR('Data CU Eksport&amp;Domestic'!EF28,"NA"),1)</f>
        <v>73.3</v>
      </c>
      <c r="CV54" s="354">
        <f>ROUND(IFERROR('Data CU Eksport&amp;Domestic'!EG28,"NA"),1)</f>
        <v>70.2</v>
      </c>
      <c r="CW54" s="354">
        <f>ROUND(IFERROR('Data CU Eksport&amp;Domestic'!EH28,"NA"),1)</f>
        <v>80.2</v>
      </c>
      <c r="CX54" s="354">
        <f>ROUND(IFERROR('Data CU Eksport&amp;Domestic'!EI28,"NA"),1)</f>
        <v>74.099999999999994</v>
      </c>
      <c r="CY54" s="354">
        <f>ROUND(IFERROR('Data CU Eksport&amp;Domestic'!EJ28,"NA"),1)</f>
        <v>80.2</v>
      </c>
      <c r="CZ54" s="354">
        <f>ROUND(IFERROR('Data CU Eksport&amp;Domestic'!EK28,"NA"),1)</f>
        <v>77.8</v>
      </c>
      <c r="DA54" s="354">
        <f>ROUND(IFERROR('Data CU Eksport&amp;Domestic'!EL28,"NA"),1)</f>
        <v>74.2</v>
      </c>
      <c r="DB54" s="354">
        <f>ROUND(IFERROR('Data CU Eksport&amp;Domestic'!EM28,"NA"),1)</f>
        <v>77.2</v>
      </c>
      <c r="DC54" s="354">
        <f>ROUND(IFERROR('Data CU Eksport&amp;Domestic'!EN28,"NA"),1)</f>
        <v>79.900000000000006</v>
      </c>
      <c r="DD54" s="354">
        <f>ROUND(IFERROR('Data CU Eksport&amp;Domestic'!EO28,"NA"),1)</f>
        <v>79.099999999999994</v>
      </c>
      <c r="DE54" s="354">
        <f>ROUND(IFERROR('Data CU Eksport&amp;Domestic'!EP28,"NA"),1)</f>
        <v>76.7</v>
      </c>
      <c r="DF54" s="354">
        <f>ROUND(IFERROR('Data CU Eksport&amp;Domestic'!EQ28,"NA"),1)</f>
        <v>75.8</v>
      </c>
      <c r="DG54" s="354">
        <f>ROUND(IFERROR('Data CU Eksport&amp;Domestic'!ER28,"NA"),1)</f>
        <v>77.2</v>
      </c>
      <c r="DH54" s="354">
        <f>ROUND(IFERROR('Data CU Eksport&amp;Domestic'!ES28,"NA"),1)</f>
        <v>74</v>
      </c>
      <c r="DI54" s="354">
        <f>ROUND(IFERROR('Data CU Eksport&amp;Domestic'!ET28,"NA"),1)</f>
        <v>73.900000000000006</v>
      </c>
      <c r="DJ54" s="354">
        <f>ROUND(IFERROR('Data CU Eksport&amp;Domestic'!EU28,"NA"),1)</f>
        <v>78.7</v>
      </c>
      <c r="DK54" s="354">
        <f>ROUND(IFERROR('Data CU Eksport&amp;Domestic'!EV28,"NA"),1)</f>
        <v>82.5</v>
      </c>
      <c r="DL54" s="354">
        <f>ROUND(IFERROR('Data CU Eksport&amp;Domestic'!EW28,"NA"),1)</f>
        <v>78</v>
      </c>
      <c r="DM54" s="354">
        <f>ROUND(IFERROR('Data CU Eksport&amp;Domestic'!EX28,"NA"),1)</f>
        <v>77.099999999999994</v>
      </c>
      <c r="DN54" s="354">
        <f>ROUND(IFERROR('Data CU Eksport&amp;Domestic'!EY28,"NA"),1)</f>
        <v>77</v>
      </c>
    </row>
    <row r="55" spans="1:118" s="362" customFormat="1" ht="60" customHeight="1">
      <c r="A55" s="338"/>
      <c r="B55" s="445"/>
      <c r="C55" s="337"/>
      <c r="D55" s="401" t="s">
        <v>32</v>
      </c>
      <c r="E55" s="428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338"/>
      <c r="AD55" s="445"/>
      <c r="AE55" s="337"/>
      <c r="AF55" s="401" t="s">
        <v>32</v>
      </c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3"/>
      <c r="BE55" s="243"/>
      <c r="BF55" s="243"/>
      <c r="BG55" s="338"/>
      <c r="BH55" s="445"/>
      <c r="BI55" s="337"/>
      <c r="BJ55" s="401" t="s">
        <v>32</v>
      </c>
      <c r="BK55" s="243"/>
      <c r="BL55" s="243"/>
      <c r="BM55" s="243"/>
      <c r="BN55" s="243"/>
      <c r="BO55" s="243"/>
      <c r="BP55" s="243"/>
      <c r="BQ55" s="243"/>
      <c r="BR55" s="243"/>
      <c r="BS55" s="243"/>
      <c r="BT55" s="243"/>
      <c r="BU55" s="243"/>
      <c r="BV55" s="243"/>
      <c r="BW55" s="243"/>
      <c r="BX55" s="243"/>
      <c r="BY55" s="243"/>
      <c r="BZ55" s="243"/>
      <c r="CA55" s="243"/>
      <c r="CB55" s="243"/>
      <c r="CC55" s="243"/>
      <c r="CD55" s="243"/>
      <c r="CE55" s="243"/>
      <c r="CF55" s="243"/>
      <c r="CG55" s="243"/>
      <c r="CH55" s="243"/>
      <c r="CI55" s="243"/>
      <c r="CJ55" s="243"/>
      <c r="CK55" s="338"/>
      <c r="CL55" s="445"/>
      <c r="CM55" s="337"/>
      <c r="CN55" s="401" t="s">
        <v>32</v>
      </c>
      <c r="CO55" s="243"/>
      <c r="CP55" s="243"/>
      <c r="CQ55" s="243"/>
      <c r="CR55" s="243"/>
      <c r="CS55" s="243"/>
      <c r="CT55" s="243"/>
      <c r="CU55" s="243"/>
      <c r="CV55" s="243"/>
      <c r="CW55" s="243"/>
      <c r="CX55" s="243"/>
      <c r="CY55" s="243"/>
      <c r="CZ55" s="243"/>
      <c r="DA55" s="243"/>
      <c r="DB55" s="243"/>
      <c r="DC55" s="243"/>
      <c r="DD55" s="243"/>
      <c r="DE55" s="243"/>
      <c r="DF55" s="243"/>
      <c r="DG55" s="243"/>
      <c r="DH55" s="243"/>
      <c r="DI55" s="243"/>
      <c r="DJ55" s="243"/>
      <c r="DK55" s="243"/>
      <c r="DL55" s="243"/>
      <c r="DM55" s="243"/>
      <c r="DN55" s="243"/>
    </row>
    <row r="56" spans="1:118" s="356" customFormat="1" ht="48" customHeight="1">
      <c r="A56" s="338"/>
      <c r="B56" s="445" t="s">
        <v>470</v>
      </c>
      <c r="C56" s="337">
        <v>25</v>
      </c>
      <c r="D56" s="456" t="s">
        <v>33</v>
      </c>
      <c r="E56" s="354">
        <f>ROUND(IFERROR('Data CU Eksport&amp;Domestic'!BB29,"NA"),1)</f>
        <v>77.400000000000006</v>
      </c>
      <c r="F56" s="354">
        <f>ROUND(IFERROR('Data CU Eksport&amp;Domestic'!BC29,"NA"),1)</f>
        <v>74.599999999999994</v>
      </c>
      <c r="G56" s="354">
        <f>ROUND(IFERROR('Data CU Eksport&amp;Domestic'!BD29,"NA"),1)</f>
        <v>78</v>
      </c>
      <c r="H56" s="354">
        <f>ROUND(IFERROR('Data CU Eksport&amp;Domestic'!BE29,"NA"),1)</f>
        <v>77.099999999999994</v>
      </c>
      <c r="I56" s="354">
        <f>ROUND(IFERROR('Data CU Eksport&amp;Domestic'!BF29,"NA"),1)</f>
        <v>76.900000000000006</v>
      </c>
      <c r="J56" s="354">
        <f>ROUND(IFERROR('Data CU Eksport&amp;Domestic'!BG29,"NA"),1)</f>
        <v>77.7</v>
      </c>
      <c r="K56" s="354">
        <f>ROUND(IFERROR('Data CU Eksport&amp;Domestic'!BH29,"NA"),1)</f>
        <v>76.900000000000006</v>
      </c>
      <c r="L56" s="354">
        <f>ROUND(IFERROR('Data CU Eksport&amp;Domestic'!BI29,"NA"),1)</f>
        <v>77.7</v>
      </c>
      <c r="M56" s="354">
        <f>ROUND(IFERROR('Data CU Eksport&amp;Domestic'!BJ29,"NA"),1)</f>
        <v>77.099999999999994</v>
      </c>
      <c r="N56" s="354">
        <f>ROUND(IFERROR('Data CU Eksport&amp;Domestic'!BK29,"NA"),1)</f>
        <v>78.2</v>
      </c>
      <c r="O56" s="354">
        <f>ROUND(IFERROR('Data CU Eksport&amp;Domestic'!BL29,"NA"),1)</f>
        <v>78.7</v>
      </c>
      <c r="P56" s="354">
        <f>ROUND(IFERROR('Data CU Eksport&amp;Domestic'!BM29,"NA"),1)</f>
        <v>78.3</v>
      </c>
      <c r="Q56" s="354">
        <f>ROUND(IFERROR('Data CU Eksport&amp;Domestic'!BN29,"NA"),1)</f>
        <v>78.099999999999994</v>
      </c>
      <c r="R56" s="354">
        <f>ROUND(IFERROR('Data CU Eksport&amp;Domestic'!BO29,"NA"),1)</f>
        <v>74.099999999999994</v>
      </c>
      <c r="S56" s="354">
        <f>ROUND(IFERROR('Data CU Eksport&amp;Domestic'!BP29,"NA"),1)</f>
        <v>75.8</v>
      </c>
      <c r="T56" s="354">
        <f>ROUND(IFERROR('Data CU Eksport&amp;Domestic'!BQ29,"NA"),1)</f>
        <v>75.900000000000006</v>
      </c>
      <c r="U56" s="354">
        <f>ROUND(IFERROR('Data CU Eksport&amp;Domestic'!BR29,"NA"),1)</f>
        <v>75.900000000000006</v>
      </c>
      <c r="V56" s="354">
        <f>ROUND(IFERROR('Data CU Eksport&amp;Domestic'!BS29,"NA"),1)</f>
        <v>75.400000000000006</v>
      </c>
      <c r="W56" s="354">
        <f>ROUND(IFERROR('Data CU Eksport&amp;Domestic'!BT29,"NA"),1)</f>
        <v>73.599999999999994</v>
      </c>
      <c r="X56" s="354">
        <f>ROUND(IFERROR('Data CU Eksport&amp;Domestic'!BU29,"NA"),1)</f>
        <v>75.2</v>
      </c>
      <c r="Y56" s="354">
        <f>ROUND(IFERROR('Data CU Eksport&amp;Domestic'!BV29,"NA"),1)</f>
        <v>76.7</v>
      </c>
      <c r="Z56" s="354">
        <f>ROUND(IFERROR('Data CU Eksport&amp;Domestic'!BW29,"NA"),1)</f>
        <v>76.599999999999994</v>
      </c>
      <c r="AA56" s="354">
        <f>ROUND(IFERROR('Data CU Eksport&amp;Domestic'!BX29,"NA"),1)</f>
        <v>77.3</v>
      </c>
      <c r="AB56" s="354">
        <f>ROUND(IFERROR('Data CU Eksport&amp;Domestic'!BY29,"NA"),1)</f>
        <v>77.5</v>
      </c>
      <c r="AC56" s="338"/>
      <c r="AD56" s="445" t="s">
        <v>470</v>
      </c>
      <c r="AE56" s="337">
        <v>25</v>
      </c>
      <c r="AF56" s="456" t="s">
        <v>33</v>
      </c>
      <c r="AG56" s="354">
        <f>ROUND(IFERROR('Data CU Eksport&amp;Domestic'!BZ29,"NA"),1)</f>
        <v>72.2</v>
      </c>
      <c r="AH56" s="354">
        <f>ROUND(IFERROR('Data CU Eksport&amp;Domestic'!CA29,"NA"),1)</f>
        <v>73.900000000000006</v>
      </c>
      <c r="AI56" s="354">
        <f>ROUND(IFERROR('Data CU Eksport&amp;Domestic'!CB29,"NA"),1)</f>
        <v>73.7</v>
      </c>
      <c r="AJ56" s="354">
        <f>ROUND(IFERROR('Data CU Eksport&amp;Domestic'!CC29,"NA"),1)</f>
        <v>73.2</v>
      </c>
      <c r="AK56" s="354">
        <f>ROUND(IFERROR('Data CU Eksport&amp;Domestic'!CD29,"NA"),1)</f>
        <v>74.7</v>
      </c>
      <c r="AL56" s="354">
        <f>ROUND(IFERROR('Data CU Eksport&amp;Domestic'!CE29,"NA"),1)</f>
        <v>72</v>
      </c>
      <c r="AM56" s="354">
        <f>ROUND(IFERROR('Data CU Eksport&amp;Domestic'!CF29,"NA"),1)</f>
        <v>74.3</v>
      </c>
      <c r="AN56" s="354">
        <f>ROUND(IFERROR('Data CU Eksport&amp;Domestic'!CG29,"NA"),1)</f>
        <v>73.400000000000006</v>
      </c>
      <c r="AO56" s="354">
        <f>ROUND(IFERROR('Data CU Eksport&amp;Domestic'!CH29,"NA"),1)</f>
        <v>72.400000000000006</v>
      </c>
      <c r="AP56" s="354">
        <f>ROUND(IFERROR('Data CU Eksport&amp;Domestic'!CI29,"NA"),1)</f>
        <v>74.5</v>
      </c>
      <c r="AQ56" s="354">
        <f>ROUND(IFERROR('Data CU Eksport&amp;Domestic'!CJ29,"NA"),1)</f>
        <v>74.8</v>
      </c>
      <c r="AR56" s="354">
        <f>ROUND(IFERROR('Data CU Eksport&amp;Domestic'!CK29,"NA"),1)</f>
        <v>76.599999999999994</v>
      </c>
      <c r="AS56" s="354">
        <f>ROUND(IFERROR('Data CU Eksport&amp;Domestic'!CL29,"NA"),1)</f>
        <v>78</v>
      </c>
      <c r="AT56" s="354">
        <f>ROUND(IFERROR('Data CU Eksport&amp;Domestic'!CM29,"NA"),1)</f>
        <v>75.400000000000006</v>
      </c>
      <c r="AU56" s="354">
        <f>ROUND(IFERROR('Data CU Eksport&amp;Domestic'!CN29,"NA"),1)</f>
        <v>77.8</v>
      </c>
      <c r="AV56" s="354">
        <f>ROUND(IFERROR('Data CU Eksport&amp;Domestic'!CO29,"NA"),1)</f>
        <v>77.7</v>
      </c>
      <c r="AW56" s="354">
        <f>ROUND(IFERROR('Data CU Eksport&amp;Domestic'!CP29,"NA"),1)</f>
        <v>76.599999999999994</v>
      </c>
      <c r="AX56" s="354">
        <f>ROUND(IFERROR('Data CU Eksport&amp;Domestic'!CQ29,"NA"),1)</f>
        <v>75.900000000000006</v>
      </c>
      <c r="AY56" s="354">
        <f>ROUND(IFERROR('Data CU Eksport&amp;Domestic'!CR29,"NA"),1)</f>
        <v>77</v>
      </c>
      <c r="AZ56" s="354">
        <f>ROUND(IFERROR('Data CU Eksport&amp;Domestic'!CS29,"NA"),1)</f>
        <v>77.5</v>
      </c>
      <c r="BA56" s="354">
        <f>ROUND(IFERROR('Data CU Eksport&amp;Domestic'!CT29,"NA"),1)</f>
        <v>77.2</v>
      </c>
      <c r="BB56" s="354">
        <f>ROUND(IFERROR('Data CU Eksport&amp;Domestic'!CU29,"NA"),1)</f>
        <v>78</v>
      </c>
      <c r="BC56" s="354">
        <f>ROUND(IFERROR('Data CU Eksport&amp;Domestic'!CV29,"NA"),1)</f>
        <v>77.3</v>
      </c>
      <c r="BD56" s="354">
        <f>ROUND(IFERROR('Data CU Eksport&amp;Domestic'!CW29,"NA"),1)</f>
        <v>76.8</v>
      </c>
      <c r="BE56" s="354">
        <f>ROUND(IFERROR('Data CU Eksport&amp;Domestic'!CX29,"NA"),1)</f>
        <v>78.2</v>
      </c>
      <c r="BF56" s="354">
        <f>ROUND(IFERROR('Data CU Eksport&amp;Domestic'!CY29,"NA"),1)</f>
        <v>74.2</v>
      </c>
      <c r="BG56" s="338"/>
      <c r="BH56" s="445" t="s">
        <v>470</v>
      </c>
      <c r="BI56" s="337">
        <v>25</v>
      </c>
      <c r="BJ56" s="456" t="s">
        <v>33</v>
      </c>
      <c r="BK56" s="354">
        <f>ROUND(IFERROR('Data CU Eksport&amp;Domestic'!CZ29,"NA"),1)</f>
        <v>76.2</v>
      </c>
      <c r="BL56" s="354">
        <f>ROUND(IFERROR('Data CU Eksport&amp;Domestic'!DA29,"NA"),1)</f>
        <v>77.599999999999994</v>
      </c>
      <c r="BM56" s="354">
        <f>ROUND(IFERROR('Data CU Eksport&amp;Domestic'!DB29,"NA"),1)</f>
        <v>75.400000000000006</v>
      </c>
      <c r="BN56" s="354">
        <f>ROUND(IFERROR('Data CU Eksport&amp;Domestic'!DC29,"NA"),1)</f>
        <v>74.5</v>
      </c>
      <c r="BO56" s="354">
        <f>ROUND(IFERROR('Data CU Eksport&amp;Domestic'!DD29,"NA"),1)</f>
        <v>76.099999999999994</v>
      </c>
      <c r="BP56" s="354">
        <f>ROUND(IFERROR('Data CU Eksport&amp;Domestic'!DE29,"NA"),1)</f>
        <v>75.2</v>
      </c>
      <c r="BQ56" s="354">
        <f>ROUND(IFERROR('Data CU Eksport&amp;Domestic'!DF29,"NA"),1)</f>
        <v>75.099999999999994</v>
      </c>
      <c r="BR56" s="354">
        <f>ROUND(IFERROR('Data CU Eksport&amp;Domestic'!DG29,"NA"),1)</f>
        <v>75</v>
      </c>
      <c r="BS56" s="354">
        <f>ROUND(IFERROR('Data CU Eksport&amp;Domestic'!DH29,"NA"),1)</f>
        <v>75.599999999999994</v>
      </c>
      <c r="BT56" s="354">
        <f>ROUND(IFERROR('Data CU Eksport&amp;Domestic'!DI29,"NA"),1)</f>
        <v>75.900000000000006</v>
      </c>
      <c r="BU56" s="354">
        <f>ROUND(IFERROR('Data CU Eksport&amp;Domestic'!DJ29,"NA"),1)</f>
        <v>75.599999999999994</v>
      </c>
      <c r="BV56" s="354">
        <f>ROUND(IFERROR('Data CU Eksport&amp;Domestic'!DK29,"NA"),1)</f>
        <v>76.7</v>
      </c>
      <c r="BW56" s="354">
        <f>ROUND(IFERROR('Data CU Eksport&amp;Domestic'!DL29,"NA"),1)</f>
        <v>64.2</v>
      </c>
      <c r="BX56" s="354">
        <f>ROUND(IFERROR('Data CU Eksport&amp;Domestic'!DM29,"NA"),1)</f>
        <v>49.2</v>
      </c>
      <c r="BY56" s="354">
        <f>ROUND(IFERROR('Data CU Eksport&amp;Domestic'!DN29,"NA"),1)</f>
        <v>65</v>
      </c>
      <c r="BZ56" s="354">
        <f>ROUND(IFERROR('Data CU Eksport&amp;Domestic'!DO29,"NA"),1)</f>
        <v>71.3</v>
      </c>
      <c r="CA56" s="354">
        <f>ROUND(IFERROR('Data CU Eksport&amp;Domestic'!DP29,"NA"),1)</f>
        <v>74.5</v>
      </c>
      <c r="CB56" s="354">
        <f>ROUND(IFERROR('Data CU Eksport&amp;Domestic'!DQ29,"NA"),1)</f>
        <v>72.5</v>
      </c>
      <c r="CC56" s="354">
        <f>ROUND(IFERROR('Data CU Eksport&amp;Domestic'!DR29,"NA"),1)</f>
        <v>77.3</v>
      </c>
      <c r="CD56" s="354">
        <f>ROUND(IFERROR('Data CU Eksport&amp;Domestic'!DS29,"NA"),1)</f>
        <v>74.2</v>
      </c>
      <c r="CE56" s="354">
        <f>ROUND(IFERROR('Data CU Eksport&amp;Domestic'!DT29,"NA"),1)</f>
        <v>74.099999999999994</v>
      </c>
      <c r="CF56" s="354">
        <f>ROUND(IFERROR('Data CU Eksport&amp;Domestic'!DU29,"NA"),1)</f>
        <v>75.099999999999994</v>
      </c>
      <c r="CG56" s="354">
        <f>ROUND(IFERROR('Data CU Eksport&amp;Domestic'!DV29,"NA"),1)</f>
        <v>76.099999999999994</v>
      </c>
      <c r="CH56" s="354">
        <f>ROUND(IFERROR('Data CU Eksport&amp;Domestic'!DW29,"NA"),1)</f>
        <v>73.3</v>
      </c>
      <c r="CI56" s="354">
        <f>ROUND(IFERROR('Data CU Eksport&amp;Domestic'!DX29,"NA"),1)</f>
        <v>77.2</v>
      </c>
      <c r="CJ56" s="354">
        <f>ROUND(IFERROR('Data CU Eksport&amp;Domestic'!DY29,"NA"),1)</f>
        <v>76</v>
      </c>
      <c r="CK56" s="338"/>
      <c r="CL56" s="445" t="s">
        <v>470</v>
      </c>
      <c r="CM56" s="337">
        <v>25</v>
      </c>
      <c r="CN56" s="456" t="s">
        <v>33</v>
      </c>
      <c r="CO56" s="354">
        <f>ROUND(IFERROR('Data CU Eksport&amp;Domestic'!DZ29,"NA"),1)</f>
        <v>71</v>
      </c>
      <c r="CP56" s="354">
        <f>ROUND(IFERROR('Data CU Eksport&amp;Domestic'!EA29,"NA"),1)</f>
        <v>62.1</v>
      </c>
      <c r="CQ56" s="354">
        <f>ROUND(IFERROR('Data CU Eksport&amp;Domestic'!EB29,"NA"),1)</f>
        <v>63.4</v>
      </c>
      <c r="CR56" s="354">
        <f>ROUND(IFERROR('Data CU Eksport&amp;Domestic'!EC29,"NA"),1)</f>
        <v>66</v>
      </c>
      <c r="CS56" s="354">
        <f>ROUND(IFERROR('Data CU Eksport&amp;Domestic'!ED29,"NA"),1)</f>
        <v>69.3</v>
      </c>
      <c r="CT56" s="354">
        <f>ROUND(IFERROR('Data CU Eksport&amp;Domestic'!EE29,"NA"),1)</f>
        <v>72.599999999999994</v>
      </c>
      <c r="CU56" s="354">
        <f>ROUND(IFERROR('Data CU Eksport&amp;Domestic'!EF29,"NA"),1)</f>
        <v>72.599999999999994</v>
      </c>
      <c r="CV56" s="354">
        <f>ROUND(IFERROR('Data CU Eksport&amp;Domestic'!EG29,"NA"),1)</f>
        <v>73.5</v>
      </c>
      <c r="CW56" s="354">
        <f>ROUND(IFERROR('Data CU Eksport&amp;Domestic'!EH29,"NA"),1)</f>
        <v>81.400000000000006</v>
      </c>
      <c r="CX56" s="354">
        <f>ROUND(IFERROR('Data CU Eksport&amp;Domestic'!EI29,"NA"),1)</f>
        <v>78.099999999999994</v>
      </c>
      <c r="CY56" s="354">
        <f>ROUND(IFERROR('Data CU Eksport&amp;Domestic'!EJ29,"NA"),1)</f>
        <v>82.6</v>
      </c>
      <c r="CZ56" s="354">
        <f>ROUND(IFERROR('Data CU Eksport&amp;Domestic'!EK29,"NA"),1)</f>
        <v>81.8</v>
      </c>
      <c r="DA56" s="354">
        <f>ROUND(IFERROR('Data CU Eksport&amp;Domestic'!EL29,"NA"),1)</f>
        <v>76.099999999999994</v>
      </c>
      <c r="DB56" s="354">
        <f>ROUND(IFERROR('Data CU Eksport&amp;Domestic'!EM29,"NA"),1)</f>
        <v>79.900000000000006</v>
      </c>
      <c r="DC56" s="354">
        <f>ROUND(IFERROR('Data CU Eksport&amp;Domestic'!EN29,"NA"),1)</f>
        <v>80.2</v>
      </c>
      <c r="DD56" s="354">
        <f>ROUND(IFERROR('Data CU Eksport&amp;Domestic'!EO29,"NA"),1)</f>
        <v>78.900000000000006</v>
      </c>
      <c r="DE56" s="354">
        <f>ROUND(IFERROR('Data CU Eksport&amp;Domestic'!EP29,"NA"),1)</f>
        <v>79.400000000000006</v>
      </c>
      <c r="DF56" s="354">
        <f>ROUND(IFERROR('Data CU Eksport&amp;Domestic'!EQ29,"NA"),1)</f>
        <v>81.5</v>
      </c>
      <c r="DG56" s="354">
        <f>ROUND(IFERROR('Data CU Eksport&amp;Domestic'!ER29,"NA"),1)</f>
        <v>81</v>
      </c>
      <c r="DH56" s="354">
        <f>ROUND(IFERROR('Data CU Eksport&amp;Domestic'!ES29,"NA"),1)</f>
        <v>80.2</v>
      </c>
      <c r="DI56" s="354">
        <f>ROUND(IFERROR('Data CU Eksport&amp;Domestic'!ET29,"NA"),1)</f>
        <v>80</v>
      </c>
      <c r="DJ56" s="354">
        <f>ROUND(IFERROR('Data CU Eksport&amp;Domestic'!EU29,"NA"),1)</f>
        <v>80.2</v>
      </c>
      <c r="DK56" s="354">
        <f>ROUND(IFERROR('Data CU Eksport&amp;Domestic'!EV29,"NA"),1)</f>
        <v>81.599999999999994</v>
      </c>
      <c r="DL56" s="354">
        <f>ROUND(IFERROR('Data CU Eksport&amp;Domestic'!EW29,"NA"),1)</f>
        <v>77.5</v>
      </c>
      <c r="DM56" s="354">
        <f>ROUND(IFERROR('Data CU Eksport&amp;Domestic'!EX29,"NA"),1)</f>
        <v>80.5</v>
      </c>
      <c r="DN56" s="354">
        <f>ROUND(IFERROR('Data CU Eksport&amp;Domestic'!EY29,"NA"),1)</f>
        <v>80</v>
      </c>
    </row>
    <row r="57" spans="1:118" s="362" customFormat="1" ht="99.95" customHeight="1">
      <c r="A57" s="338"/>
      <c r="B57" s="445"/>
      <c r="C57" s="337"/>
      <c r="D57" s="360" t="s">
        <v>34</v>
      </c>
      <c r="E57" s="430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338"/>
      <c r="AD57" s="445"/>
      <c r="AE57" s="337"/>
      <c r="AF57" s="360" t="s">
        <v>34</v>
      </c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338"/>
      <c r="BH57" s="445"/>
      <c r="BI57" s="337"/>
      <c r="BJ57" s="360" t="s">
        <v>34</v>
      </c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338"/>
      <c r="CL57" s="445"/>
      <c r="CM57" s="337"/>
      <c r="CN57" s="360" t="s">
        <v>34</v>
      </c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</row>
    <row r="58" spans="1:118" s="356" customFormat="1" ht="48" customHeight="1">
      <c r="A58" s="338"/>
      <c r="B58" s="445" t="s">
        <v>471</v>
      </c>
      <c r="C58" s="337">
        <v>29</v>
      </c>
      <c r="D58" s="456" t="s">
        <v>235</v>
      </c>
      <c r="E58" s="354">
        <f>ROUND(IFERROR('Data CU Eksport&amp;Domestic'!BB30,"NA"),1)</f>
        <v>74.099999999999994</v>
      </c>
      <c r="F58" s="354">
        <f>ROUND(IFERROR('Data CU Eksport&amp;Domestic'!BC30,"NA"),1)</f>
        <v>77.900000000000006</v>
      </c>
      <c r="G58" s="354">
        <f>ROUND(IFERROR('Data CU Eksport&amp;Domestic'!BD30,"NA"),1)</f>
        <v>77.099999999999994</v>
      </c>
      <c r="H58" s="354">
        <f>ROUND(IFERROR('Data CU Eksport&amp;Domestic'!BE30,"NA"),1)</f>
        <v>78</v>
      </c>
      <c r="I58" s="354">
        <f>ROUND(IFERROR('Data CU Eksport&amp;Domestic'!BF30,"NA"),1)</f>
        <v>81.3</v>
      </c>
      <c r="J58" s="354">
        <f>ROUND(IFERROR('Data CU Eksport&amp;Domestic'!BG30,"NA"),1)</f>
        <v>73.3</v>
      </c>
      <c r="K58" s="354">
        <f>ROUND(IFERROR('Data CU Eksport&amp;Domestic'!BH30,"NA"),1)</f>
        <v>74.599999999999994</v>
      </c>
      <c r="L58" s="354">
        <f>ROUND(IFERROR('Data CU Eksport&amp;Domestic'!BI30,"NA"),1)</f>
        <v>77.8</v>
      </c>
      <c r="M58" s="354">
        <f>ROUND(IFERROR('Data CU Eksport&amp;Domestic'!BJ30,"NA"),1)</f>
        <v>78.3</v>
      </c>
      <c r="N58" s="354">
        <f>ROUND(IFERROR('Data CU Eksport&amp;Domestic'!BK30,"NA"),1)</f>
        <v>80.900000000000006</v>
      </c>
      <c r="O58" s="354">
        <f>ROUND(IFERROR('Data CU Eksport&amp;Domestic'!BL30,"NA"),1)</f>
        <v>80.8</v>
      </c>
      <c r="P58" s="354">
        <f>ROUND(IFERROR('Data CU Eksport&amp;Domestic'!BM30,"NA"),1)</f>
        <v>77.2</v>
      </c>
      <c r="Q58" s="354">
        <f>ROUND(IFERROR('Data CU Eksport&amp;Domestic'!BN30,"NA"),1)</f>
        <v>72.900000000000006</v>
      </c>
      <c r="R58" s="354">
        <f>ROUND(IFERROR('Data CU Eksport&amp;Domestic'!BO30,"NA"),1)</f>
        <v>72.900000000000006</v>
      </c>
      <c r="S58" s="354">
        <f>ROUND(IFERROR('Data CU Eksport&amp;Domestic'!BP30,"NA"),1)</f>
        <v>77.8</v>
      </c>
      <c r="T58" s="354">
        <f>ROUND(IFERROR('Data CU Eksport&amp;Domestic'!BQ30,"NA"),1)</f>
        <v>76.2</v>
      </c>
      <c r="U58" s="354">
        <f>ROUND(IFERROR('Data CU Eksport&amp;Domestic'!BR30,"NA"),1)</f>
        <v>73.8</v>
      </c>
      <c r="V58" s="354">
        <f>ROUND(IFERROR('Data CU Eksport&amp;Domestic'!BS30,"NA"),1)</f>
        <v>70.400000000000006</v>
      </c>
      <c r="W58" s="354">
        <f>ROUND(IFERROR('Data CU Eksport&amp;Domestic'!BT30,"NA"),1)</f>
        <v>74.3</v>
      </c>
      <c r="X58" s="354">
        <f>ROUND(IFERROR('Data CU Eksport&amp;Domestic'!BU30,"NA"),1)</f>
        <v>66.599999999999994</v>
      </c>
      <c r="Y58" s="354">
        <f>ROUND(IFERROR('Data CU Eksport&amp;Domestic'!BV30,"NA"),1)</f>
        <v>70.3</v>
      </c>
      <c r="Z58" s="354">
        <f>ROUND(IFERROR('Data CU Eksport&amp;Domestic'!BW30,"NA"),1)</f>
        <v>73.2</v>
      </c>
      <c r="AA58" s="354">
        <f>ROUND(IFERROR('Data CU Eksport&amp;Domestic'!BX30,"NA"),1)</f>
        <v>72.599999999999994</v>
      </c>
      <c r="AB58" s="354">
        <f>ROUND(IFERROR('Data CU Eksport&amp;Domestic'!BY30,"NA"),1)</f>
        <v>72.3</v>
      </c>
      <c r="AC58" s="338"/>
      <c r="AD58" s="445" t="s">
        <v>471</v>
      </c>
      <c r="AE58" s="337">
        <v>29</v>
      </c>
      <c r="AF58" s="456" t="s">
        <v>235</v>
      </c>
      <c r="AG58" s="354">
        <f>ROUND(IFERROR('Data CU Eksport&amp;Domestic'!BZ30,"NA"),1)</f>
        <v>71.3</v>
      </c>
      <c r="AH58" s="354">
        <f>ROUND(IFERROR('Data CU Eksport&amp;Domestic'!CA30,"NA"),1)</f>
        <v>68.3</v>
      </c>
      <c r="AI58" s="354">
        <f>ROUND(IFERROR('Data CU Eksport&amp;Domestic'!CB30,"NA"),1)</f>
        <v>70.8</v>
      </c>
      <c r="AJ58" s="354">
        <f>ROUND(IFERROR('Data CU Eksport&amp;Domestic'!CC30,"NA"),1)</f>
        <v>66.8</v>
      </c>
      <c r="AK58" s="354">
        <f>ROUND(IFERROR('Data CU Eksport&amp;Domestic'!CD30,"NA"),1)</f>
        <v>72.2</v>
      </c>
      <c r="AL58" s="354">
        <f>ROUND(IFERROR('Data CU Eksport&amp;Domestic'!CE30,"NA"),1)</f>
        <v>73.400000000000006</v>
      </c>
      <c r="AM58" s="354">
        <f>ROUND(IFERROR('Data CU Eksport&amp;Domestic'!CF30,"NA"),1)</f>
        <v>72.2</v>
      </c>
      <c r="AN58" s="354">
        <f>ROUND(IFERROR('Data CU Eksport&amp;Domestic'!CG30,"NA"),1)</f>
        <v>67.7</v>
      </c>
      <c r="AO58" s="354">
        <f>ROUND(IFERROR('Data CU Eksport&amp;Domestic'!CH30,"NA"),1)</f>
        <v>67</v>
      </c>
      <c r="AP58" s="354">
        <f>ROUND(IFERROR('Data CU Eksport&amp;Domestic'!CI30,"NA"),1)</f>
        <v>64.099999999999994</v>
      </c>
      <c r="AQ58" s="354">
        <f>ROUND(IFERROR('Data CU Eksport&amp;Domestic'!CJ30,"NA"),1)</f>
        <v>76.3</v>
      </c>
      <c r="AR58" s="354">
        <f>ROUND(IFERROR('Data CU Eksport&amp;Domestic'!CK30,"NA"),1)</f>
        <v>76.7</v>
      </c>
      <c r="AS58" s="354">
        <f>ROUND(IFERROR('Data CU Eksport&amp;Domestic'!CL30,"NA"),1)</f>
        <v>79.900000000000006</v>
      </c>
      <c r="AT58" s="354">
        <f>ROUND(IFERROR('Data CU Eksport&amp;Domestic'!CM30,"NA"),1)</f>
        <v>74.3</v>
      </c>
      <c r="AU58" s="354">
        <f>ROUND(IFERROR('Data CU Eksport&amp;Domestic'!CN30,"NA"),1)</f>
        <v>79.599999999999994</v>
      </c>
      <c r="AV58" s="354">
        <f>ROUND(IFERROR('Data CU Eksport&amp;Domestic'!CO30,"NA"),1)</f>
        <v>80.900000000000006</v>
      </c>
      <c r="AW58" s="354">
        <f>ROUND(IFERROR('Data CU Eksport&amp;Domestic'!CP30,"NA"),1)</f>
        <v>80.599999999999994</v>
      </c>
      <c r="AX58" s="354">
        <f>ROUND(IFERROR('Data CU Eksport&amp;Domestic'!CQ30,"NA"),1)</f>
        <v>80.3</v>
      </c>
      <c r="AY58" s="354">
        <f>ROUND(IFERROR('Data CU Eksport&amp;Domestic'!CR30,"NA"),1)</f>
        <v>82.6</v>
      </c>
      <c r="AZ58" s="354">
        <f>ROUND(IFERROR('Data CU Eksport&amp;Domestic'!CS30,"NA"),1)</f>
        <v>73.900000000000006</v>
      </c>
      <c r="BA58" s="354">
        <f>ROUND(IFERROR('Data CU Eksport&amp;Domestic'!CT30,"NA"),1)</f>
        <v>67.7</v>
      </c>
      <c r="BB58" s="354">
        <f>ROUND(IFERROR('Data CU Eksport&amp;Domestic'!CU30,"NA"),1)</f>
        <v>78</v>
      </c>
      <c r="BC58" s="354">
        <f>ROUND(IFERROR('Data CU Eksport&amp;Domestic'!CV30,"NA"),1)</f>
        <v>80.7</v>
      </c>
      <c r="BD58" s="354">
        <f>ROUND(IFERROR('Data CU Eksport&amp;Domestic'!CW30,"NA"),1)</f>
        <v>76.099999999999994</v>
      </c>
      <c r="BE58" s="354">
        <f>ROUND(IFERROR('Data CU Eksport&amp;Domestic'!CX30,"NA"),1)</f>
        <v>76.2</v>
      </c>
      <c r="BF58" s="354">
        <f>ROUND(IFERROR('Data CU Eksport&amp;Domestic'!CY30,"NA"),1)</f>
        <v>83.8</v>
      </c>
      <c r="BG58" s="338"/>
      <c r="BH58" s="445" t="s">
        <v>471</v>
      </c>
      <c r="BI58" s="337">
        <v>29</v>
      </c>
      <c r="BJ58" s="456" t="s">
        <v>235</v>
      </c>
      <c r="BK58" s="354">
        <f>ROUND(IFERROR('Data CU Eksport&amp;Domestic'!CZ30,"NA"),1)</f>
        <v>80.5</v>
      </c>
      <c r="BL58" s="354">
        <f>ROUND(IFERROR('Data CU Eksport&amp;Domestic'!DA30,"NA"),1)</f>
        <v>77.8</v>
      </c>
      <c r="BM58" s="354">
        <f>ROUND(IFERROR('Data CU Eksport&amp;Domestic'!DB30,"NA"),1)</f>
        <v>77.8</v>
      </c>
      <c r="BN58" s="354">
        <f>ROUND(IFERROR('Data CU Eksport&amp;Domestic'!DC30,"NA"),1)</f>
        <v>77.2</v>
      </c>
      <c r="BO58" s="354">
        <f>ROUND(IFERROR('Data CU Eksport&amp;Domestic'!DD30,"NA"),1)</f>
        <v>79.400000000000006</v>
      </c>
      <c r="BP58" s="354">
        <f>ROUND(IFERROR('Data CU Eksport&amp;Domestic'!DE30,"NA"),1)</f>
        <v>76.8</v>
      </c>
      <c r="BQ58" s="354">
        <f>ROUND(IFERROR('Data CU Eksport&amp;Domestic'!DF30,"NA"),1)</f>
        <v>79.400000000000006</v>
      </c>
      <c r="BR58" s="354">
        <f>ROUND(IFERROR('Data CU Eksport&amp;Domestic'!DG30,"NA"),1)</f>
        <v>82.2</v>
      </c>
      <c r="BS58" s="354">
        <f>ROUND(IFERROR('Data CU Eksport&amp;Domestic'!DH30,"NA"),1)</f>
        <v>80.7</v>
      </c>
      <c r="BT58" s="354">
        <f>ROUND(IFERROR('Data CU Eksport&amp;Domestic'!DI30,"NA"),1)</f>
        <v>75.3</v>
      </c>
      <c r="BU58" s="354">
        <f>ROUND(IFERROR('Data CU Eksport&amp;Domestic'!DJ30,"NA"),1)</f>
        <v>71.400000000000006</v>
      </c>
      <c r="BV58" s="354">
        <f>ROUND(IFERROR('Data CU Eksport&amp;Domestic'!DK30,"NA"),1)</f>
        <v>70.3</v>
      </c>
      <c r="BW58" s="354">
        <f>ROUND(IFERROR('Data CU Eksport&amp;Domestic'!DL30,"NA"),1)</f>
        <v>64.8</v>
      </c>
      <c r="BX58" s="354">
        <f>ROUND(IFERROR('Data CU Eksport&amp;Domestic'!DM30,"NA"),1)</f>
        <v>24.7</v>
      </c>
      <c r="BY58" s="354">
        <f>ROUND(IFERROR('Data CU Eksport&amp;Domestic'!DN30,"NA"),1)</f>
        <v>49.1</v>
      </c>
      <c r="BZ58" s="354">
        <f>ROUND(IFERROR('Data CU Eksport&amp;Domestic'!DO30,"NA"),1)</f>
        <v>65.599999999999994</v>
      </c>
      <c r="CA58" s="354">
        <f>ROUND(IFERROR('Data CU Eksport&amp;Domestic'!DP30,"NA"),1)</f>
        <v>69.3</v>
      </c>
      <c r="CB58" s="354">
        <f>ROUND(IFERROR('Data CU Eksport&amp;Domestic'!DQ30,"NA"),1)</f>
        <v>71.900000000000006</v>
      </c>
      <c r="CC58" s="354">
        <f>ROUND(IFERROR('Data CU Eksport&amp;Domestic'!DR30,"NA"),1)</f>
        <v>73</v>
      </c>
      <c r="CD58" s="354">
        <f>ROUND(IFERROR('Data CU Eksport&amp;Domestic'!DS30,"NA"),1)</f>
        <v>72.8</v>
      </c>
      <c r="CE58" s="354">
        <f>ROUND(IFERROR('Data CU Eksport&amp;Domestic'!DT30,"NA"),1)</f>
        <v>72.099999999999994</v>
      </c>
      <c r="CF58" s="354">
        <f>ROUND(IFERROR('Data CU Eksport&amp;Domestic'!DU30,"NA"),1)</f>
        <v>73.7</v>
      </c>
      <c r="CG58" s="354">
        <f>ROUND(IFERROR('Data CU Eksport&amp;Domestic'!DV30,"NA"),1)</f>
        <v>77.5</v>
      </c>
      <c r="CH58" s="354">
        <f>ROUND(IFERROR('Data CU Eksport&amp;Domestic'!DW30,"NA"),1)</f>
        <v>74.400000000000006</v>
      </c>
      <c r="CI58" s="354">
        <f>ROUND(IFERROR('Data CU Eksport&amp;Domestic'!DX30,"NA"),1)</f>
        <v>81.599999999999994</v>
      </c>
      <c r="CJ58" s="354">
        <f>ROUND(IFERROR('Data CU Eksport&amp;Domestic'!DY30,"NA"),1)</f>
        <v>77.2</v>
      </c>
      <c r="CK58" s="338"/>
      <c r="CL58" s="445" t="s">
        <v>471</v>
      </c>
      <c r="CM58" s="337">
        <v>29</v>
      </c>
      <c r="CN58" s="456" t="s">
        <v>235</v>
      </c>
      <c r="CO58" s="354">
        <f>ROUND(IFERROR('Data CU Eksport&amp;Domestic'!DZ30,"NA"),1)</f>
        <v>78.900000000000006</v>
      </c>
      <c r="CP58" s="354">
        <f>ROUND(IFERROR('Data CU Eksport&amp;Domestic'!EA30,"NA"),1)</f>
        <v>38.6</v>
      </c>
      <c r="CQ58" s="354">
        <f>ROUND(IFERROR('Data CU Eksport&amp;Domestic'!EB30,"NA"),1)</f>
        <v>37</v>
      </c>
      <c r="CR58" s="354">
        <f>ROUND(IFERROR('Data CU Eksport&amp;Domestic'!EC30,"NA"),1)</f>
        <v>54.7</v>
      </c>
      <c r="CS58" s="354">
        <f>ROUND(IFERROR('Data CU Eksport&amp;Domestic'!ED30,"NA"),1)</f>
        <v>73.8</v>
      </c>
      <c r="CT58" s="354">
        <f>ROUND(IFERROR('Data CU Eksport&amp;Domestic'!EE30,"NA"),1)</f>
        <v>82.8</v>
      </c>
      <c r="CU58" s="354">
        <f>ROUND(IFERROR('Data CU Eksport&amp;Domestic'!EF30,"NA"),1)</f>
        <v>75.599999999999994</v>
      </c>
      <c r="CV58" s="354">
        <f>ROUND(IFERROR('Data CU Eksport&amp;Domestic'!EG30,"NA"),1)</f>
        <v>75.3</v>
      </c>
      <c r="CW58" s="354">
        <f>ROUND(IFERROR('Data CU Eksport&amp;Domestic'!EH30,"NA"),1)</f>
        <v>77.7</v>
      </c>
      <c r="CX58" s="354">
        <f>ROUND(IFERROR('Data CU Eksport&amp;Domestic'!EI30,"NA"),1)</f>
        <v>85.2</v>
      </c>
      <c r="CY58" s="354">
        <f>ROUND(IFERROR('Data CU Eksport&amp;Domestic'!EJ30,"NA"),1)</f>
        <v>85</v>
      </c>
      <c r="CZ58" s="354">
        <f>ROUND(IFERROR('Data CU Eksport&amp;Domestic'!EK30,"NA"),1)</f>
        <v>80.3</v>
      </c>
      <c r="DA58" s="354">
        <f>ROUND(IFERROR('Data CU Eksport&amp;Domestic'!EL30,"NA"),1)</f>
        <v>82.2</v>
      </c>
      <c r="DB58" s="354">
        <f>ROUND(IFERROR('Data CU Eksport&amp;Domestic'!EM30,"NA"),1)</f>
        <v>82.5</v>
      </c>
      <c r="DC58" s="354">
        <f>ROUND(IFERROR('Data CU Eksport&amp;Domestic'!EN30,"NA"),1)</f>
        <v>81.2</v>
      </c>
      <c r="DD58" s="354">
        <f>ROUND(IFERROR('Data CU Eksport&amp;Domestic'!EO30,"NA"),1)</f>
        <v>87.4</v>
      </c>
      <c r="DE58" s="354">
        <f>ROUND(IFERROR('Data CU Eksport&amp;Domestic'!EP30,"NA"),1)</f>
        <v>90.4</v>
      </c>
      <c r="DF58" s="354">
        <f>ROUND(IFERROR('Data CU Eksport&amp;Domestic'!EQ30,"NA"),1)</f>
        <v>83.7</v>
      </c>
      <c r="DG58" s="354">
        <f>ROUND(IFERROR('Data CU Eksport&amp;Domestic'!ER30,"NA"),1)</f>
        <v>87.7</v>
      </c>
      <c r="DH58" s="354">
        <f>ROUND(IFERROR('Data CU Eksport&amp;Domestic'!ES30,"NA"),1)</f>
        <v>72.599999999999994</v>
      </c>
      <c r="DI58" s="354">
        <f>ROUND(IFERROR('Data CU Eksport&amp;Domestic'!ET30,"NA"),1)</f>
        <v>83.4</v>
      </c>
      <c r="DJ58" s="354">
        <f>ROUND(IFERROR('Data CU Eksport&amp;Domestic'!EU30,"NA"),1)</f>
        <v>85.9</v>
      </c>
      <c r="DK58" s="354">
        <f>ROUND(IFERROR('Data CU Eksport&amp;Domestic'!EV30,"NA"),1)</f>
        <v>89</v>
      </c>
      <c r="DL58" s="354">
        <f>ROUND(IFERROR('Data CU Eksport&amp;Domestic'!EW30,"NA"),1)</f>
        <v>74.8</v>
      </c>
      <c r="DM58" s="354">
        <f>ROUND(IFERROR('Data CU Eksport&amp;Domestic'!EX30,"NA"),1)</f>
        <v>88.3</v>
      </c>
      <c r="DN58" s="354">
        <f>ROUND(IFERROR('Data CU Eksport&amp;Domestic'!EY30,"NA"),1)</f>
        <v>82</v>
      </c>
    </row>
    <row r="59" spans="1:118" s="362" customFormat="1" ht="60" customHeight="1">
      <c r="A59" s="338"/>
      <c r="B59" s="445"/>
      <c r="C59" s="337"/>
      <c r="D59" s="401" t="s">
        <v>41</v>
      </c>
      <c r="E59" s="428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338"/>
      <c r="AD59" s="445"/>
      <c r="AE59" s="337"/>
      <c r="AF59" s="401" t="s">
        <v>41</v>
      </c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3"/>
      <c r="BG59" s="338"/>
      <c r="BH59" s="445"/>
      <c r="BI59" s="337"/>
      <c r="BJ59" s="401" t="s">
        <v>41</v>
      </c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43"/>
      <c r="CA59" s="243"/>
      <c r="CB59" s="243"/>
      <c r="CC59" s="243"/>
      <c r="CD59" s="243"/>
      <c r="CE59" s="243"/>
      <c r="CF59" s="243"/>
      <c r="CG59" s="243"/>
      <c r="CH59" s="243"/>
      <c r="CI59" s="243"/>
      <c r="CJ59" s="243"/>
      <c r="CK59" s="338"/>
      <c r="CL59" s="445"/>
      <c r="CM59" s="337"/>
      <c r="CN59" s="401" t="s">
        <v>41</v>
      </c>
      <c r="CO59" s="243"/>
      <c r="CP59" s="243"/>
      <c r="CQ59" s="243"/>
      <c r="CR59" s="243"/>
      <c r="CS59" s="243"/>
      <c r="CT59" s="243"/>
      <c r="CU59" s="243"/>
      <c r="CV59" s="243"/>
      <c r="CW59" s="243"/>
      <c r="CX59" s="243"/>
      <c r="CY59" s="243"/>
      <c r="CZ59" s="243"/>
      <c r="DA59" s="243"/>
      <c r="DB59" s="243"/>
      <c r="DC59" s="243"/>
      <c r="DD59" s="243"/>
      <c r="DE59" s="243"/>
      <c r="DF59" s="243"/>
      <c r="DG59" s="243"/>
      <c r="DH59" s="243"/>
      <c r="DI59" s="243"/>
      <c r="DJ59" s="243"/>
      <c r="DK59" s="243"/>
      <c r="DL59" s="243"/>
      <c r="DM59" s="243"/>
      <c r="DN59" s="243"/>
    </row>
    <row r="60" spans="1:118" s="356" customFormat="1" ht="48" customHeight="1">
      <c r="A60" s="338"/>
      <c r="B60" s="445" t="s">
        <v>472</v>
      </c>
      <c r="C60" s="337">
        <v>30</v>
      </c>
      <c r="D60" s="456" t="s">
        <v>236</v>
      </c>
      <c r="E60" s="354">
        <f>ROUND(IFERROR('Data CU Eksport&amp;Domestic'!BB31,"NA"),1)</f>
        <v>80.400000000000006</v>
      </c>
      <c r="F60" s="354">
        <f>ROUND(IFERROR('Data CU Eksport&amp;Domestic'!BC31,"NA"),1)</f>
        <v>77.099999999999994</v>
      </c>
      <c r="G60" s="354">
        <f>ROUND(IFERROR('Data CU Eksport&amp;Domestic'!BD31,"NA"),1)</f>
        <v>78.900000000000006</v>
      </c>
      <c r="H60" s="354">
        <f>ROUND(IFERROR('Data CU Eksport&amp;Domestic'!BE31,"NA"),1)</f>
        <v>75.900000000000006</v>
      </c>
      <c r="I60" s="354">
        <f>ROUND(IFERROR('Data CU Eksport&amp;Domestic'!BF31,"NA"),1)</f>
        <v>77.099999999999994</v>
      </c>
      <c r="J60" s="354">
        <f>ROUND(IFERROR('Data CU Eksport&amp;Domestic'!BG31,"NA"),1)</f>
        <v>74.7</v>
      </c>
      <c r="K60" s="354">
        <f>ROUND(IFERROR('Data CU Eksport&amp;Domestic'!BH31,"NA"),1)</f>
        <v>74.400000000000006</v>
      </c>
      <c r="L60" s="354">
        <f>ROUND(IFERROR('Data CU Eksport&amp;Domestic'!BI31,"NA"),1)</f>
        <v>76.8</v>
      </c>
      <c r="M60" s="354">
        <f>ROUND(IFERROR('Data CU Eksport&amp;Domestic'!BJ31,"NA"),1)</f>
        <v>69.400000000000006</v>
      </c>
      <c r="N60" s="354">
        <f>ROUND(IFERROR('Data CU Eksport&amp;Domestic'!BK31,"NA"),1)</f>
        <v>74.8</v>
      </c>
      <c r="O60" s="354">
        <f>ROUND(IFERROR('Data CU Eksport&amp;Domestic'!BL31,"NA"),1)</f>
        <v>68.8</v>
      </c>
      <c r="P60" s="354">
        <f>ROUND(IFERROR('Data CU Eksport&amp;Domestic'!BM31,"NA"),1)</f>
        <v>74.400000000000006</v>
      </c>
      <c r="Q60" s="354">
        <f>ROUND(IFERROR('Data CU Eksport&amp;Domestic'!BN31,"NA"),1)</f>
        <v>74.900000000000006</v>
      </c>
      <c r="R60" s="354">
        <f>ROUND(IFERROR('Data CU Eksport&amp;Domestic'!BO31,"NA"),1)</f>
        <v>76.7</v>
      </c>
      <c r="S60" s="354">
        <f>ROUND(IFERROR('Data CU Eksport&amp;Domestic'!BP31,"NA"),1)</f>
        <v>79.8</v>
      </c>
      <c r="T60" s="354">
        <f>ROUND(IFERROR('Data CU Eksport&amp;Domestic'!BQ31,"NA"),1)</f>
        <v>68.3</v>
      </c>
      <c r="U60" s="354">
        <f>ROUND(IFERROR('Data CU Eksport&amp;Domestic'!BR31,"NA"),1)</f>
        <v>72.3</v>
      </c>
      <c r="V60" s="354">
        <f>ROUND(IFERROR('Data CU Eksport&amp;Domestic'!BS31,"NA"),1)</f>
        <v>73.900000000000006</v>
      </c>
      <c r="W60" s="354">
        <f>ROUND(IFERROR('Data CU Eksport&amp;Domestic'!BT31,"NA"),1)</f>
        <v>65.900000000000006</v>
      </c>
      <c r="X60" s="354">
        <f>ROUND(IFERROR('Data CU Eksport&amp;Domestic'!BU31,"NA"),1)</f>
        <v>74.099999999999994</v>
      </c>
      <c r="Y60" s="354">
        <f>ROUND(IFERROR('Data CU Eksport&amp;Domestic'!BV31,"NA"),1)</f>
        <v>75.599999999999994</v>
      </c>
      <c r="Z60" s="354">
        <f>ROUND(IFERROR('Data CU Eksport&amp;Domestic'!BW31,"NA"),1)</f>
        <v>73.3</v>
      </c>
      <c r="AA60" s="354">
        <f>ROUND(IFERROR('Data CU Eksport&amp;Domestic'!BX31,"NA"),1)</f>
        <v>79.5</v>
      </c>
      <c r="AB60" s="354">
        <f>ROUND(IFERROR('Data CU Eksport&amp;Domestic'!BY31,"NA"),1)</f>
        <v>80.400000000000006</v>
      </c>
      <c r="AC60" s="338"/>
      <c r="AD60" s="445" t="s">
        <v>472</v>
      </c>
      <c r="AE60" s="337">
        <v>30</v>
      </c>
      <c r="AF60" s="456" t="s">
        <v>236</v>
      </c>
      <c r="AG60" s="354">
        <f>ROUND(IFERROR('Data CU Eksport&amp;Domestic'!BZ31,"NA"),1)</f>
        <v>84.6</v>
      </c>
      <c r="AH60" s="354">
        <f>ROUND(IFERROR('Data CU Eksport&amp;Domestic'!CA31,"NA"),1)</f>
        <v>81.900000000000006</v>
      </c>
      <c r="AI60" s="354">
        <f>ROUND(IFERROR('Data CU Eksport&amp;Domestic'!CB31,"NA"),1)</f>
        <v>73</v>
      </c>
      <c r="AJ60" s="354">
        <f>ROUND(IFERROR('Data CU Eksport&amp;Domestic'!CC31,"NA"),1)</f>
        <v>76.900000000000006</v>
      </c>
      <c r="AK60" s="354">
        <f>ROUND(IFERROR('Data CU Eksport&amp;Domestic'!CD31,"NA"),1)</f>
        <v>75.3</v>
      </c>
      <c r="AL60" s="354">
        <f>ROUND(IFERROR('Data CU Eksport&amp;Domestic'!CE31,"NA"),1)</f>
        <v>70.2</v>
      </c>
      <c r="AM60" s="354">
        <f>ROUND(IFERROR('Data CU Eksport&amp;Domestic'!CF31,"NA"),1)</f>
        <v>77.3</v>
      </c>
      <c r="AN60" s="354">
        <f>ROUND(IFERROR('Data CU Eksport&amp;Domestic'!CG31,"NA"),1)</f>
        <v>76.900000000000006</v>
      </c>
      <c r="AO60" s="354">
        <f>ROUND(IFERROR('Data CU Eksport&amp;Domestic'!CH31,"NA"),1)</f>
        <v>79.099999999999994</v>
      </c>
      <c r="AP60" s="354">
        <f>ROUND(IFERROR('Data CU Eksport&amp;Domestic'!CI31,"NA"),1)</f>
        <v>77.900000000000006</v>
      </c>
      <c r="AQ60" s="354">
        <f>ROUND(IFERROR('Data CU Eksport&amp;Domestic'!CJ31,"NA"),1)</f>
        <v>80</v>
      </c>
      <c r="AR60" s="354">
        <f>ROUND(IFERROR('Data CU Eksport&amp;Domestic'!CK31,"NA"),1)</f>
        <v>79.5</v>
      </c>
      <c r="AS60" s="354">
        <f>ROUND(IFERROR('Data CU Eksport&amp;Domestic'!CL31,"NA"),1)</f>
        <v>79.900000000000006</v>
      </c>
      <c r="AT60" s="354">
        <f>ROUND(IFERROR('Data CU Eksport&amp;Domestic'!CM31,"NA"),1)</f>
        <v>77.8</v>
      </c>
      <c r="AU60" s="354">
        <f>ROUND(IFERROR('Data CU Eksport&amp;Domestic'!CN31,"NA"),1)</f>
        <v>67.8</v>
      </c>
      <c r="AV60" s="354">
        <f>ROUND(IFERROR('Data CU Eksport&amp;Domestic'!CO31,"NA"),1)</f>
        <v>68.5</v>
      </c>
      <c r="AW60" s="354">
        <f>ROUND(IFERROR('Data CU Eksport&amp;Domestic'!CP31,"NA"),1)</f>
        <v>77.599999999999994</v>
      </c>
      <c r="AX60" s="354">
        <f>ROUND(IFERROR('Data CU Eksport&amp;Domestic'!CQ31,"NA"),1)</f>
        <v>72.8</v>
      </c>
      <c r="AY60" s="354">
        <f>ROUND(IFERROR('Data CU Eksport&amp;Domestic'!CR31,"NA"),1)</f>
        <v>71.3</v>
      </c>
      <c r="AZ60" s="354">
        <f>ROUND(IFERROR('Data CU Eksport&amp;Domestic'!CS31,"NA"),1)</f>
        <v>76</v>
      </c>
      <c r="BA60" s="354">
        <f>ROUND(IFERROR('Data CU Eksport&amp;Domestic'!CT31,"NA"),1)</f>
        <v>72.099999999999994</v>
      </c>
      <c r="BB60" s="354">
        <f>ROUND(IFERROR('Data CU Eksport&amp;Domestic'!CU31,"NA"),1)</f>
        <v>73.8</v>
      </c>
      <c r="BC60" s="354">
        <f>ROUND(IFERROR('Data CU Eksport&amp;Domestic'!CV31,"NA"),1)</f>
        <v>79.3</v>
      </c>
      <c r="BD60" s="354">
        <f>ROUND(IFERROR('Data CU Eksport&amp;Domestic'!CW31,"NA"),1)</f>
        <v>80.400000000000006</v>
      </c>
      <c r="BE60" s="354">
        <f>ROUND(IFERROR('Data CU Eksport&amp;Domestic'!CX31,"NA"),1)</f>
        <v>80.900000000000006</v>
      </c>
      <c r="BF60" s="354">
        <f>ROUND(IFERROR('Data CU Eksport&amp;Domestic'!CY31,"NA"),1)</f>
        <v>78.099999999999994</v>
      </c>
      <c r="BG60" s="338"/>
      <c r="BH60" s="445" t="s">
        <v>472</v>
      </c>
      <c r="BI60" s="337">
        <v>30</v>
      </c>
      <c r="BJ60" s="456" t="s">
        <v>236</v>
      </c>
      <c r="BK60" s="354">
        <f>ROUND(IFERROR('Data CU Eksport&amp;Domestic'!CZ31,"NA"),1)</f>
        <v>80.400000000000006</v>
      </c>
      <c r="BL60" s="354">
        <f>ROUND(IFERROR('Data CU Eksport&amp;Domestic'!DA31,"NA"),1)</f>
        <v>80.8</v>
      </c>
      <c r="BM60" s="354">
        <f>ROUND(IFERROR('Data CU Eksport&amp;Domestic'!DB31,"NA"),1)</f>
        <v>81</v>
      </c>
      <c r="BN60" s="354">
        <f>ROUND(IFERROR('Data CU Eksport&amp;Domestic'!DC31,"NA"),1)</f>
        <v>76.900000000000006</v>
      </c>
      <c r="BO60" s="354">
        <f>ROUND(IFERROR('Data CU Eksport&amp;Domestic'!DD31,"NA"),1)</f>
        <v>81.099999999999994</v>
      </c>
      <c r="BP60" s="354">
        <f>ROUND(IFERROR('Data CU Eksport&amp;Domestic'!DE31,"NA"),1)</f>
        <v>77.900000000000006</v>
      </c>
      <c r="BQ60" s="354">
        <f>ROUND(IFERROR('Data CU Eksport&amp;Domestic'!DF31,"NA"),1)</f>
        <v>76.7</v>
      </c>
      <c r="BR60" s="354">
        <f>ROUND(IFERROR('Data CU Eksport&amp;Domestic'!DG31,"NA"),1)</f>
        <v>75.099999999999994</v>
      </c>
      <c r="BS60" s="354">
        <f>ROUND(IFERROR('Data CU Eksport&amp;Domestic'!DH31,"NA"),1)</f>
        <v>76.599999999999994</v>
      </c>
      <c r="BT60" s="354">
        <f>ROUND(IFERROR('Data CU Eksport&amp;Domestic'!DI31,"NA"),1)</f>
        <v>76.3</v>
      </c>
      <c r="BU60" s="354">
        <f>ROUND(IFERROR('Data CU Eksport&amp;Domestic'!DJ31,"NA"),1)</f>
        <v>80.099999999999994</v>
      </c>
      <c r="BV60" s="354">
        <f>ROUND(IFERROR('Data CU Eksport&amp;Domestic'!DK31,"NA"),1)</f>
        <v>79</v>
      </c>
      <c r="BW60" s="354">
        <f>ROUND(IFERROR('Data CU Eksport&amp;Domestic'!DL31,"NA"),1)</f>
        <v>68.8</v>
      </c>
      <c r="BX60" s="354">
        <f>ROUND(IFERROR('Data CU Eksport&amp;Domestic'!DM31,"NA"),1)</f>
        <v>47.1</v>
      </c>
      <c r="BY60" s="354">
        <f>ROUND(IFERROR('Data CU Eksport&amp;Domestic'!DN31,"NA"),1)</f>
        <v>61.4</v>
      </c>
      <c r="BZ60" s="354">
        <f>ROUND(IFERROR('Data CU Eksport&amp;Domestic'!DO31,"NA"),1)</f>
        <v>72.099999999999994</v>
      </c>
      <c r="CA60" s="354">
        <f>ROUND(IFERROR('Data CU Eksport&amp;Domestic'!DP31,"NA"),1)</f>
        <v>66.8</v>
      </c>
      <c r="CB60" s="354">
        <f>ROUND(IFERROR('Data CU Eksport&amp;Domestic'!DQ31,"NA"),1)</f>
        <v>66.900000000000006</v>
      </c>
      <c r="CC60" s="354">
        <f>ROUND(IFERROR('Data CU Eksport&amp;Domestic'!DR31,"NA"),1)</f>
        <v>72.8</v>
      </c>
      <c r="CD60" s="354">
        <f>ROUND(IFERROR('Data CU Eksport&amp;Domestic'!DS31,"NA"),1)</f>
        <v>77.599999999999994</v>
      </c>
      <c r="CE60" s="354">
        <f>ROUND(IFERROR('Data CU Eksport&amp;Domestic'!DT31,"NA"),1)</f>
        <v>72</v>
      </c>
      <c r="CF60" s="354">
        <f>ROUND(IFERROR('Data CU Eksport&amp;Domestic'!DU31,"NA"),1)</f>
        <v>70.599999999999994</v>
      </c>
      <c r="CG60" s="354">
        <f>ROUND(IFERROR('Data CU Eksport&amp;Domestic'!DV31,"NA"),1)</f>
        <v>73.599999999999994</v>
      </c>
      <c r="CH60" s="354">
        <f>ROUND(IFERROR('Data CU Eksport&amp;Domestic'!DW31,"NA"),1)</f>
        <v>68.400000000000006</v>
      </c>
      <c r="CI60" s="354">
        <f>ROUND(IFERROR('Data CU Eksport&amp;Domestic'!DX31,"NA"),1)</f>
        <v>76.599999999999994</v>
      </c>
      <c r="CJ60" s="354">
        <f>ROUND(IFERROR('Data CU Eksport&amp;Domestic'!DY31,"NA"),1)</f>
        <v>76.5</v>
      </c>
      <c r="CK60" s="338"/>
      <c r="CL60" s="445" t="s">
        <v>472</v>
      </c>
      <c r="CM60" s="337">
        <v>30</v>
      </c>
      <c r="CN60" s="456" t="s">
        <v>236</v>
      </c>
      <c r="CO60" s="354">
        <f>ROUND(IFERROR('Data CU Eksport&amp;Domestic'!DZ31,"NA"),1)</f>
        <v>74.5</v>
      </c>
      <c r="CP60" s="354">
        <f>ROUND(IFERROR('Data CU Eksport&amp;Domestic'!EA31,"NA"),1)</f>
        <v>68.400000000000006</v>
      </c>
      <c r="CQ60" s="354">
        <f>ROUND(IFERROR('Data CU Eksport&amp;Domestic'!EB31,"NA"),1)</f>
        <v>62.1</v>
      </c>
      <c r="CR60" s="354">
        <f>ROUND(IFERROR('Data CU Eksport&amp;Domestic'!EC31,"NA"),1)</f>
        <v>71.8</v>
      </c>
      <c r="CS60" s="354">
        <f>ROUND(IFERROR('Data CU Eksport&amp;Domestic'!ED31,"NA"),1)</f>
        <v>74.400000000000006</v>
      </c>
      <c r="CT60" s="354">
        <f>ROUND(IFERROR('Data CU Eksport&amp;Domestic'!EE31,"NA"),1)</f>
        <v>71.7</v>
      </c>
      <c r="CU60" s="354">
        <f>ROUND(IFERROR('Data CU Eksport&amp;Domestic'!EF31,"NA"),1)</f>
        <v>74.2</v>
      </c>
      <c r="CV60" s="354">
        <f>ROUND(IFERROR('Data CU Eksport&amp;Domestic'!EG31,"NA"),1)</f>
        <v>71.3</v>
      </c>
      <c r="CW60" s="354">
        <f>ROUND(IFERROR('Data CU Eksport&amp;Domestic'!EH31,"NA"),1)</f>
        <v>77</v>
      </c>
      <c r="CX60" s="354">
        <f>ROUND(IFERROR('Data CU Eksport&amp;Domestic'!EI31,"NA"),1)</f>
        <v>75</v>
      </c>
      <c r="CY60" s="354">
        <f>ROUND(IFERROR('Data CU Eksport&amp;Domestic'!EJ31,"NA"),1)</f>
        <v>82.3</v>
      </c>
      <c r="CZ60" s="354">
        <f>ROUND(IFERROR('Data CU Eksport&amp;Domestic'!EK31,"NA"),1)</f>
        <v>79.7</v>
      </c>
      <c r="DA60" s="354">
        <f>ROUND(IFERROR('Data CU Eksport&amp;Domestic'!EL31,"NA"),1)</f>
        <v>82</v>
      </c>
      <c r="DB60" s="354">
        <f>ROUND(IFERROR('Data CU Eksport&amp;Domestic'!EM31,"NA"),1)</f>
        <v>84.3</v>
      </c>
      <c r="DC60" s="354">
        <f>ROUND(IFERROR('Data CU Eksport&amp;Domestic'!EN31,"NA"),1)</f>
        <v>84.9</v>
      </c>
      <c r="DD60" s="354">
        <f>ROUND(IFERROR('Data CU Eksport&amp;Domestic'!EO31,"NA"),1)</f>
        <v>88.9</v>
      </c>
      <c r="DE60" s="354">
        <f>ROUND(IFERROR('Data CU Eksport&amp;Domestic'!EP31,"NA"),1)</f>
        <v>73.2</v>
      </c>
      <c r="DF60" s="354">
        <f>ROUND(IFERROR('Data CU Eksport&amp;Domestic'!EQ31,"NA"),1)</f>
        <v>79.8</v>
      </c>
      <c r="DG60" s="354">
        <f>ROUND(IFERROR('Data CU Eksport&amp;Domestic'!ER31,"NA"),1)</f>
        <v>77</v>
      </c>
      <c r="DH60" s="354">
        <f>ROUND(IFERROR('Data CU Eksport&amp;Domestic'!ES31,"NA"),1)</f>
        <v>91.6</v>
      </c>
      <c r="DI60" s="354">
        <f>ROUND(IFERROR('Data CU Eksport&amp;Domestic'!ET31,"NA"),1)</f>
        <v>79.599999999999994</v>
      </c>
      <c r="DJ60" s="354">
        <f>ROUND(IFERROR('Data CU Eksport&amp;Domestic'!EU31,"NA"),1)</f>
        <v>79.900000000000006</v>
      </c>
      <c r="DK60" s="354">
        <f>ROUND(IFERROR('Data CU Eksport&amp;Domestic'!EV31,"NA"),1)</f>
        <v>80.3</v>
      </c>
      <c r="DL60" s="354">
        <f>ROUND(IFERROR('Data CU Eksport&amp;Domestic'!EW31,"NA"),1)</f>
        <v>80.2</v>
      </c>
      <c r="DM60" s="354">
        <f>ROUND(IFERROR('Data CU Eksport&amp;Domestic'!EX31,"NA"),1)</f>
        <v>76.599999999999994</v>
      </c>
      <c r="DN60" s="354">
        <f>ROUND(IFERROR('Data CU Eksport&amp;Domestic'!EY31,"NA"),1)</f>
        <v>79.099999999999994</v>
      </c>
    </row>
    <row r="61" spans="1:118" s="362" customFormat="1" ht="60" customHeight="1">
      <c r="A61" s="338"/>
      <c r="B61" s="445"/>
      <c r="C61" s="337"/>
      <c r="D61" s="401" t="s">
        <v>43</v>
      </c>
      <c r="E61" s="428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338"/>
      <c r="AD61" s="445"/>
      <c r="AE61" s="337"/>
      <c r="AF61" s="401" t="s">
        <v>43</v>
      </c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243"/>
      <c r="BG61" s="338"/>
      <c r="BH61" s="445"/>
      <c r="BI61" s="337"/>
      <c r="BJ61" s="401" t="s">
        <v>43</v>
      </c>
      <c r="BK61" s="243"/>
      <c r="BL61" s="243"/>
      <c r="BM61" s="243"/>
      <c r="BN61" s="243"/>
      <c r="BO61" s="243"/>
      <c r="BP61" s="243"/>
      <c r="BQ61" s="243"/>
      <c r="BR61" s="243"/>
      <c r="BS61" s="243"/>
      <c r="BT61" s="243"/>
      <c r="BU61" s="243"/>
      <c r="BV61" s="243"/>
      <c r="BW61" s="243"/>
      <c r="BX61" s="243"/>
      <c r="BY61" s="243"/>
      <c r="BZ61" s="243"/>
      <c r="CA61" s="243"/>
      <c r="CB61" s="243"/>
      <c r="CC61" s="243"/>
      <c r="CD61" s="243"/>
      <c r="CE61" s="243"/>
      <c r="CF61" s="243"/>
      <c r="CG61" s="243"/>
      <c r="CH61" s="243"/>
      <c r="CI61" s="243"/>
      <c r="CJ61" s="243"/>
      <c r="CK61" s="338"/>
      <c r="CL61" s="445"/>
      <c r="CM61" s="337"/>
      <c r="CN61" s="401" t="s">
        <v>43</v>
      </c>
      <c r="CO61" s="243"/>
      <c r="CP61" s="243"/>
      <c r="CQ61" s="243"/>
      <c r="CR61" s="243"/>
      <c r="CS61" s="243"/>
      <c r="CT61" s="243"/>
      <c r="CU61" s="243"/>
      <c r="CV61" s="243"/>
      <c r="CW61" s="243"/>
      <c r="CX61" s="243"/>
      <c r="CY61" s="243"/>
      <c r="CZ61" s="243"/>
      <c r="DA61" s="243"/>
      <c r="DB61" s="243"/>
      <c r="DC61" s="243"/>
      <c r="DD61" s="243"/>
      <c r="DE61" s="243"/>
      <c r="DF61" s="243"/>
      <c r="DG61" s="243"/>
      <c r="DH61" s="243"/>
      <c r="DI61" s="243"/>
      <c r="DJ61" s="243"/>
      <c r="DK61" s="243"/>
      <c r="DL61" s="243"/>
      <c r="DM61" s="243"/>
      <c r="DN61" s="243"/>
    </row>
    <row r="62" spans="1:118" s="352" customFormat="1" ht="48" customHeight="1">
      <c r="A62" s="338"/>
      <c r="B62" s="445" t="s">
        <v>473</v>
      </c>
      <c r="C62" s="337">
        <v>32</v>
      </c>
      <c r="D62" s="456" t="s">
        <v>44</v>
      </c>
      <c r="E62" s="354">
        <f>ROUND(IFERROR('Data CU Eksport&amp;Domestic'!BB32,"NA"),1)</f>
        <v>81.400000000000006</v>
      </c>
      <c r="F62" s="354">
        <f>ROUND(IFERROR('Data CU Eksport&amp;Domestic'!BC32,"NA"),1)</f>
        <v>77.900000000000006</v>
      </c>
      <c r="G62" s="354">
        <f>ROUND(IFERROR('Data CU Eksport&amp;Domestic'!BD32,"NA"),1)</f>
        <v>77.599999999999994</v>
      </c>
      <c r="H62" s="354">
        <f>ROUND(IFERROR('Data CU Eksport&amp;Domestic'!BE32,"NA"),1)</f>
        <v>76.8</v>
      </c>
      <c r="I62" s="354">
        <f>ROUND(IFERROR('Data CU Eksport&amp;Domestic'!BF32,"NA"),1)</f>
        <v>73.7</v>
      </c>
      <c r="J62" s="354">
        <f>ROUND(IFERROR('Data CU Eksport&amp;Domestic'!BG32,"NA"),1)</f>
        <v>75.8</v>
      </c>
      <c r="K62" s="354">
        <f>ROUND(IFERROR('Data CU Eksport&amp;Domestic'!BH32,"NA"),1)</f>
        <v>78.2</v>
      </c>
      <c r="L62" s="354">
        <f>ROUND(IFERROR('Data CU Eksport&amp;Domestic'!BI32,"NA"),1)</f>
        <v>73.099999999999994</v>
      </c>
      <c r="M62" s="354">
        <f>ROUND(IFERROR('Data CU Eksport&amp;Domestic'!BJ32,"NA"),1)</f>
        <v>78.3</v>
      </c>
      <c r="N62" s="354">
        <f>ROUND(IFERROR('Data CU Eksport&amp;Domestic'!BK32,"NA"),1)</f>
        <v>78</v>
      </c>
      <c r="O62" s="354">
        <f>ROUND(IFERROR('Data CU Eksport&amp;Domestic'!BL32,"NA"),1)</f>
        <v>72.900000000000006</v>
      </c>
      <c r="P62" s="354">
        <f>ROUND(IFERROR('Data CU Eksport&amp;Domestic'!BM32,"NA"),1)</f>
        <v>73</v>
      </c>
      <c r="Q62" s="354">
        <f>ROUND(IFERROR('Data CU Eksport&amp;Domestic'!BN32,"NA"),1)</f>
        <v>75.8</v>
      </c>
      <c r="R62" s="354">
        <f>ROUND(IFERROR('Data CU Eksport&amp;Domestic'!BO32,"NA"),1)</f>
        <v>68.900000000000006</v>
      </c>
      <c r="S62" s="354">
        <f>ROUND(IFERROR('Data CU Eksport&amp;Domestic'!BP32,"NA"),1)</f>
        <v>75.5</v>
      </c>
      <c r="T62" s="354">
        <f>ROUND(IFERROR('Data CU Eksport&amp;Domestic'!BQ32,"NA"),1)</f>
        <v>77</v>
      </c>
      <c r="U62" s="354">
        <f>ROUND(IFERROR('Data CU Eksport&amp;Domestic'!BR32,"NA"),1)</f>
        <v>78.3</v>
      </c>
      <c r="V62" s="354">
        <f>ROUND(IFERROR('Data CU Eksport&amp;Domestic'!BS32,"NA"),1)</f>
        <v>78</v>
      </c>
      <c r="W62" s="354">
        <f>ROUND(IFERROR('Data CU Eksport&amp;Domestic'!BT32,"NA"),1)</f>
        <v>75.8</v>
      </c>
      <c r="X62" s="354">
        <f>ROUND(IFERROR('Data CU Eksport&amp;Domestic'!BU32,"NA"),1)</f>
        <v>78.900000000000006</v>
      </c>
      <c r="Y62" s="354">
        <f>ROUND(IFERROR('Data CU Eksport&amp;Domestic'!BV32,"NA"),1)</f>
        <v>71.2</v>
      </c>
      <c r="Z62" s="354">
        <f>ROUND(IFERROR('Data CU Eksport&amp;Domestic'!BW32,"NA"),1)</f>
        <v>75.2</v>
      </c>
      <c r="AA62" s="354">
        <f>ROUND(IFERROR('Data CU Eksport&amp;Domestic'!BX32,"NA"),1)</f>
        <v>76.099999999999994</v>
      </c>
      <c r="AB62" s="354">
        <f>ROUND(IFERROR('Data CU Eksport&amp;Domestic'!BY32,"NA"),1)</f>
        <v>80.2</v>
      </c>
      <c r="AC62" s="338"/>
      <c r="AD62" s="445" t="s">
        <v>473</v>
      </c>
      <c r="AE62" s="337">
        <v>32</v>
      </c>
      <c r="AF62" s="456" t="s">
        <v>44</v>
      </c>
      <c r="AG62" s="354">
        <f>ROUND(IFERROR('Data CU Eksport&amp;Domestic'!BZ32,"NA"),1)</f>
        <v>80.900000000000006</v>
      </c>
      <c r="AH62" s="354">
        <f>ROUND(IFERROR('Data CU Eksport&amp;Domestic'!CA32,"NA"),1)</f>
        <v>74.2</v>
      </c>
      <c r="AI62" s="354">
        <f>ROUND(IFERROR('Data CU Eksport&amp;Domestic'!CB32,"NA"),1)</f>
        <v>77.7</v>
      </c>
      <c r="AJ62" s="354">
        <f>ROUND(IFERROR('Data CU Eksport&amp;Domestic'!CC32,"NA"),1)</f>
        <v>76</v>
      </c>
      <c r="AK62" s="354">
        <f>ROUND(IFERROR('Data CU Eksport&amp;Domestic'!CD32,"NA"),1)</f>
        <v>75.5</v>
      </c>
      <c r="AL62" s="354">
        <f>ROUND(IFERROR('Data CU Eksport&amp;Domestic'!CE32,"NA"),1)</f>
        <v>77</v>
      </c>
      <c r="AM62" s="354">
        <f>ROUND(IFERROR('Data CU Eksport&amp;Domestic'!CF32,"NA"),1)</f>
        <v>76.2</v>
      </c>
      <c r="AN62" s="354">
        <f>ROUND(IFERROR('Data CU Eksport&amp;Domestic'!CG32,"NA"),1)</f>
        <v>78.5</v>
      </c>
      <c r="AO62" s="354">
        <f>ROUND(IFERROR('Data CU Eksport&amp;Domestic'!CH32,"NA"),1)</f>
        <v>77.8</v>
      </c>
      <c r="AP62" s="354">
        <f>ROUND(IFERROR('Data CU Eksport&amp;Domestic'!CI32,"NA"),1)</f>
        <v>75.7</v>
      </c>
      <c r="AQ62" s="354">
        <f>ROUND(IFERROR('Data CU Eksport&amp;Domestic'!CJ32,"NA"),1)</f>
        <v>74</v>
      </c>
      <c r="AR62" s="354">
        <f>ROUND(IFERROR('Data CU Eksport&amp;Domestic'!CK32,"NA"),1)</f>
        <v>75.400000000000006</v>
      </c>
      <c r="AS62" s="354">
        <f>ROUND(IFERROR('Data CU Eksport&amp;Domestic'!CL32,"NA"),1)</f>
        <v>77</v>
      </c>
      <c r="AT62" s="354">
        <f>ROUND(IFERROR('Data CU Eksport&amp;Domestic'!CM32,"NA"),1)</f>
        <v>73.400000000000006</v>
      </c>
      <c r="AU62" s="354">
        <f>ROUND(IFERROR('Data CU Eksport&amp;Domestic'!CN32,"NA"),1)</f>
        <v>72.400000000000006</v>
      </c>
      <c r="AV62" s="354">
        <f>ROUND(IFERROR('Data CU Eksport&amp;Domestic'!CO32,"NA"),1)</f>
        <v>74.7</v>
      </c>
      <c r="AW62" s="354">
        <f>ROUND(IFERROR('Data CU Eksport&amp;Domestic'!CP32,"NA"),1)</f>
        <v>74.5</v>
      </c>
      <c r="AX62" s="354">
        <f>ROUND(IFERROR('Data CU Eksport&amp;Domestic'!CQ32,"NA"),1)</f>
        <v>71.8</v>
      </c>
      <c r="AY62" s="354">
        <f>ROUND(IFERROR('Data CU Eksport&amp;Domestic'!CR32,"NA"),1)</f>
        <v>71.900000000000006</v>
      </c>
      <c r="AZ62" s="354">
        <f>ROUND(IFERROR('Data CU Eksport&amp;Domestic'!CS32,"NA"),1)</f>
        <v>75.599999999999994</v>
      </c>
      <c r="BA62" s="354">
        <f>ROUND(IFERROR('Data CU Eksport&amp;Domestic'!CT32,"NA"),1)</f>
        <v>71.599999999999994</v>
      </c>
      <c r="BB62" s="354">
        <f>ROUND(IFERROR('Data CU Eksport&amp;Domestic'!CU32,"NA"),1)</f>
        <v>73.900000000000006</v>
      </c>
      <c r="BC62" s="354">
        <f>ROUND(IFERROR('Data CU Eksport&amp;Domestic'!CV32,"NA"),1)</f>
        <v>76.3</v>
      </c>
      <c r="BD62" s="354">
        <f>ROUND(IFERROR('Data CU Eksport&amp;Domestic'!CW32,"NA"),1)</f>
        <v>73.400000000000006</v>
      </c>
      <c r="BE62" s="354">
        <f>ROUND(IFERROR('Data CU Eksport&amp;Domestic'!CX32,"NA"),1)</f>
        <v>79.5</v>
      </c>
      <c r="BF62" s="354">
        <f>ROUND(IFERROR('Data CU Eksport&amp;Domestic'!CY32,"NA"),1)</f>
        <v>71.099999999999994</v>
      </c>
      <c r="BG62" s="338"/>
      <c r="BH62" s="445" t="s">
        <v>473</v>
      </c>
      <c r="BI62" s="337">
        <v>32</v>
      </c>
      <c r="BJ62" s="456" t="s">
        <v>44</v>
      </c>
      <c r="BK62" s="354">
        <f>ROUND(IFERROR('Data CU Eksport&amp;Domestic'!CZ32,"NA"),1)</f>
        <v>74.8</v>
      </c>
      <c r="BL62" s="354">
        <f>ROUND(IFERROR('Data CU Eksport&amp;Domestic'!DA32,"NA"),1)</f>
        <v>78</v>
      </c>
      <c r="BM62" s="354">
        <f>ROUND(IFERROR('Data CU Eksport&amp;Domestic'!DB32,"NA"),1)</f>
        <v>78.900000000000006</v>
      </c>
      <c r="BN62" s="354">
        <f>ROUND(IFERROR('Data CU Eksport&amp;Domestic'!DC32,"NA"),1)</f>
        <v>75.3</v>
      </c>
      <c r="BO62" s="354">
        <f>ROUND(IFERROR('Data CU Eksport&amp;Domestic'!DD32,"NA"),1)</f>
        <v>75.7</v>
      </c>
      <c r="BP62" s="354">
        <f>ROUND(IFERROR('Data CU Eksport&amp;Domestic'!DE32,"NA"),1)</f>
        <v>75.400000000000006</v>
      </c>
      <c r="BQ62" s="354">
        <f>ROUND(IFERROR('Data CU Eksport&amp;Domestic'!DF32,"NA"),1)</f>
        <v>77</v>
      </c>
      <c r="BR62" s="354">
        <f>ROUND(IFERROR('Data CU Eksport&amp;Domestic'!DG32,"NA"),1)</f>
        <v>75.2</v>
      </c>
      <c r="BS62" s="354">
        <f>ROUND(IFERROR('Data CU Eksport&amp;Domestic'!DH32,"NA"),1)</f>
        <v>78.8</v>
      </c>
      <c r="BT62" s="354">
        <f>ROUND(IFERROR('Data CU Eksport&amp;Domestic'!DI32,"NA"),1)</f>
        <v>75.7</v>
      </c>
      <c r="BU62" s="354">
        <f>ROUND(IFERROR('Data CU Eksport&amp;Domestic'!DJ32,"NA"),1)</f>
        <v>77.8</v>
      </c>
      <c r="BV62" s="354">
        <f>ROUND(IFERROR('Data CU Eksport&amp;Domestic'!DK32,"NA"),1)</f>
        <v>75.2</v>
      </c>
      <c r="BW62" s="354">
        <f>ROUND(IFERROR('Data CU Eksport&amp;Domestic'!DL32,"NA"),1)</f>
        <v>62.9</v>
      </c>
      <c r="BX62" s="354">
        <f>ROUND(IFERROR('Data CU Eksport&amp;Domestic'!DM32,"NA"),1)</f>
        <v>56.5</v>
      </c>
      <c r="BY62" s="354">
        <f>ROUND(IFERROR('Data CU Eksport&amp;Domestic'!DN32,"NA"),1)</f>
        <v>67.3</v>
      </c>
      <c r="BZ62" s="354">
        <f>ROUND(IFERROR('Data CU Eksport&amp;Domestic'!DO32,"NA"),1)</f>
        <v>73.900000000000006</v>
      </c>
      <c r="CA62" s="354">
        <f>ROUND(IFERROR('Data CU Eksport&amp;Domestic'!DP32,"NA"),1)</f>
        <v>74.7</v>
      </c>
      <c r="CB62" s="354">
        <f>ROUND(IFERROR('Data CU Eksport&amp;Domestic'!DQ32,"NA"),1)</f>
        <v>78.2</v>
      </c>
      <c r="CC62" s="354">
        <f>ROUND(IFERROR('Data CU Eksport&amp;Domestic'!DR32,"NA"),1)</f>
        <v>78.2</v>
      </c>
      <c r="CD62" s="354">
        <f>ROUND(IFERROR('Data CU Eksport&amp;Domestic'!DS32,"NA"),1)</f>
        <v>75.2</v>
      </c>
      <c r="CE62" s="354">
        <f>ROUND(IFERROR('Data CU Eksport&amp;Domestic'!DT32,"NA"),1)</f>
        <v>75</v>
      </c>
      <c r="CF62" s="354">
        <f>ROUND(IFERROR('Data CU Eksport&amp;Domestic'!DU32,"NA"),1)</f>
        <v>76.5</v>
      </c>
      <c r="CG62" s="354">
        <f>ROUND(IFERROR('Data CU Eksport&amp;Domestic'!DV32,"NA"),1)</f>
        <v>76.099999999999994</v>
      </c>
      <c r="CH62" s="354">
        <f>ROUND(IFERROR('Data CU Eksport&amp;Domestic'!DW32,"NA"),1)</f>
        <v>73.900000000000006</v>
      </c>
      <c r="CI62" s="354">
        <f>ROUND(IFERROR('Data CU Eksport&amp;Domestic'!DX32,"NA"),1)</f>
        <v>75.099999999999994</v>
      </c>
      <c r="CJ62" s="354">
        <f>ROUND(IFERROR('Data CU Eksport&amp;Domestic'!DY32,"NA"),1)</f>
        <v>74.599999999999994</v>
      </c>
      <c r="CK62" s="338"/>
      <c r="CL62" s="445" t="s">
        <v>473</v>
      </c>
      <c r="CM62" s="337">
        <v>32</v>
      </c>
      <c r="CN62" s="456" t="s">
        <v>44</v>
      </c>
      <c r="CO62" s="354">
        <f>ROUND(IFERROR('Data CU Eksport&amp;Domestic'!DZ32,"NA"),1)</f>
        <v>72.099999999999994</v>
      </c>
      <c r="CP62" s="354">
        <f>ROUND(IFERROR('Data CU Eksport&amp;Domestic'!EA32,"NA"),1)</f>
        <v>68.8</v>
      </c>
      <c r="CQ62" s="354">
        <f>ROUND(IFERROR('Data CU Eksport&amp;Domestic'!EB32,"NA"),1)</f>
        <v>68.3</v>
      </c>
      <c r="CR62" s="354">
        <f>ROUND(IFERROR('Data CU Eksport&amp;Domestic'!EC32,"NA"),1)</f>
        <v>67.400000000000006</v>
      </c>
      <c r="CS62" s="354">
        <f>ROUND(IFERROR('Data CU Eksport&amp;Domestic'!ED32,"NA"),1)</f>
        <v>68.599999999999994</v>
      </c>
      <c r="CT62" s="354">
        <f>ROUND(IFERROR('Data CU Eksport&amp;Domestic'!EE32,"NA"),1)</f>
        <v>72.400000000000006</v>
      </c>
      <c r="CU62" s="354">
        <f>ROUND(IFERROR('Data CU Eksport&amp;Domestic'!EF32,"NA"),1)</f>
        <v>73.400000000000006</v>
      </c>
      <c r="CV62" s="354">
        <f>ROUND(IFERROR('Data CU Eksport&amp;Domestic'!EG32,"NA"),1)</f>
        <v>72.7</v>
      </c>
      <c r="CW62" s="354">
        <f>ROUND(IFERROR('Data CU Eksport&amp;Domestic'!EH32,"NA"),1)</f>
        <v>78.900000000000006</v>
      </c>
      <c r="CX62" s="354">
        <f>ROUND(IFERROR('Data CU Eksport&amp;Domestic'!EI32,"NA"),1)</f>
        <v>72.599999999999994</v>
      </c>
      <c r="CY62" s="354">
        <f>ROUND(IFERROR('Data CU Eksport&amp;Domestic'!EJ32,"NA"),1)</f>
        <v>76.2</v>
      </c>
      <c r="CZ62" s="354">
        <f>ROUND(IFERROR('Data CU Eksport&amp;Domestic'!EK32,"NA"),1)</f>
        <v>70.099999999999994</v>
      </c>
      <c r="DA62" s="354">
        <f>ROUND(IFERROR('Data CU Eksport&amp;Domestic'!EL32,"NA"),1)</f>
        <v>79.099999999999994</v>
      </c>
      <c r="DB62" s="354">
        <f>ROUND(IFERROR('Data CU Eksport&amp;Domestic'!EM32,"NA"),1)</f>
        <v>78.400000000000006</v>
      </c>
      <c r="DC62" s="354">
        <f>ROUND(IFERROR('Data CU Eksport&amp;Domestic'!EN32,"NA"),1)</f>
        <v>77.7</v>
      </c>
      <c r="DD62" s="354">
        <f>ROUND(IFERROR('Data CU Eksport&amp;Domestic'!EO32,"NA"),1)</f>
        <v>78.400000000000006</v>
      </c>
      <c r="DE62" s="354">
        <f>ROUND(IFERROR('Data CU Eksport&amp;Domestic'!EP32,"NA"),1)</f>
        <v>77.599999999999994</v>
      </c>
      <c r="DF62" s="354">
        <f>ROUND(IFERROR('Data CU Eksport&amp;Domestic'!EQ32,"NA"),1)</f>
        <v>76.900000000000006</v>
      </c>
      <c r="DG62" s="354">
        <f>ROUND(IFERROR('Data CU Eksport&amp;Domestic'!ER32,"NA"),1)</f>
        <v>77.2</v>
      </c>
      <c r="DH62" s="354">
        <f>ROUND(IFERROR('Data CU Eksport&amp;Domestic'!ES32,"NA"),1)</f>
        <v>79.400000000000006</v>
      </c>
      <c r="DI62" s="354">
        <f>ROUND(IFERROR('Data CU Eksport&amp;Domestic'!ET32,"NA"),1)</f>
        <v>80.2</v>
      </c>
      <c r="DJ62" s="354">
        <f>ROUND(IFERROR('Data CU Eksport&amp;Domestic'!EU32,"NA"),1)</f>
        <v>78.8</v>
      </c>
      <c r="DK62" s="354">
        <f>ROUND(IFERROR('Data CU Eksport&amp;Domestic'!EV32,"NA"),1)</f>
        <v>82.7</v>
      </c>
      <c r="DL62" s="354">
        <f>ROUND(IFERROR('Data CU Eksport&amp;Domestic'!EW32,"NA"),1)</f>
        <v>77.2</v>
      </c>
      <c r="DM62" s="354">
        <f>ROUND(IFERROR('Data CU Eksport&amp;Domestic'!EX32,"NA"),1)</f>
        <v>81.5</v>
      </c>
      <c r="DN62" s="354">
        <f>ROUND(IFERROR('Data CU Eksport&amp;Domestic'!EY32,"NA"),1)</f>
        <v>78.400000000000006</v>
      </c>
    </row>
    <row r="63" spans="1:118" s="350" customFormat="1" ht="60" customHeight="1">
      <c r="A63" s="338"/>
      <c r="B63" s="445"/>
      <c r="C63" s="337"/>
      <c r="D63" s="401" t="s">
        <v>45</v>
      </c>
      <c r="E63" s="428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338"/>
      <c r="AD63" s="445"/>
      <c r="AE63" s="337"/>
      <c r="AF63" s="401" t="s">
        <v>45</v>
      </c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3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3"/>
      <c r="BF63" s="243"/>
      <c r="BG63" s="338"/>
      <c r="BH63" s="445"/>
      <c r="BI63" s="337"/>
      <c r="BJ63" s="401" t="s">
        <v>45</v>
      </c>
      <c r="BK63" s="243"/>
      <c r="BL63" s="243"/>
      <c r="BM63" s="243"/>
      <c r="BN63" s="243"/>
      <c r="BO63" s="243"/>
      <c r="BP63" s="243"/>
      <c r="BQ63" s="243"/>
      <c r="BR63" s="243"/>
      <c r="BS63" s="243"/>
      <c r="BT63" s="243"/>
      <c r="BU63" s="243"/>
      <c r="BV63" s="243"/>
      <c r="BW63" s="243"/>
      <c r="BX63" s="243"/>
      <c r="BY63" s="243"/>
      <c r="BZ63" s="243"/>
      <c r="CA63" s="243"/>
      <c r="CB63" s="243"/>
      <c r="CC63" s="243"/>
      <c r="CD63" s="243"/>
      <c r="CE63" s="243"/>
      <c r="CF63" s="243"/>
      <c r="CG63" s="243"/>
      <c r="CH63" s="243"/>
      <c r="CI63" s="243"/>
      <c r="CJ63" s="243"/>
      <c r="CK63" s="338"/>
      <c r="CL63" s="445"/>
      <c r="CM63" s="337"/>
      <c r="CN63" s="401" t="s">
        <v>45</v>
      </c>
      <c r="CO63" s="243"/>
      <c r="CP63" s="243"/>
      <c r="CQ63" s="243"/>
      <c r="CR63" s="243"/>
      <c r="CS63" s="243"/>
      <c r="CT63" s="243"/>
      <c r="CU63" s="243"/>
      <c r="CV63" s="243"/>
      <c r="CW63" s="243"/>
      <c r="CX63" s="243"/>
      <c r="CY63" s="243"/>
      <c r="CZ63" s="243"/>
      <c r="DA63" s="243"/>
      <c r="DB63" s="243"/>
      <c r="DC63" s="243"/>
      <c r="DD63" s="243"/>
      <c r="DE63" s="243"/>
      <c r="DF63" s="243"/>
      <c r="DG63" s="243"/>
      <c r="DH63" s="243"/>
      <c r="DI63" s="243"/>
      <c r="DJ63" s="243"/>
      <c r="DK63" s="243"/>
      <c r="DL63" s="243"/>
      <c r="DM63" s="243"/>
      <c r="DN63" s="243"/>
    </row>
    <row r="64" spans="1:118" s="356" customFormat="1" ht="48" customHeight="1">
      <c r="A64" s="338"/>
      <c r="B64" s="445" t="s">
        <v>565</v>
      </c>
      <c r="C64" s="333">
        <v>33</v>
      </c>
      <c r="D64" s="353" t="s">
        <v>238</v>
      </c>
      <c r="E64" s="354">
        <f>ROUND(IFERROR('Data CU Eksport&amp;Domestic'!BB33,"NA"),1)</f>
        <v>69.599999999999994</v>
      </c>
      <c r="F64" s="354">
        <f>ROUND(IFERROR('Data CU Eksport&amp;Domestic'!BC33,"NA"),1)</f>
        <v>76.599999999999994</v>
      </c>
      <c r="G64" s="354">
        <f>ROUND(IFERROR('Data CU Eksport&amp;Domestic'!BD33,"NA"),1)</f>
        <v>60</v>
      </c>
      <c r="H64" s="354">
        <f>ROUND(IFERROR('Data CU Eksport&amp;Domestic'!BE33,"NA"),1)</f>
        <v>59.2</v>
      </c>
      <c r="I64" s="354">
        <f>ROUND(IFERROR('Data CU Eksport&amp;Domestic'!BF33,"NA"),1)</f>
        <v>59.6</v>
      </c>
      <c r="J64" s="354">
        <f>ROUND(IFERROR('Data CU Eksport&amp;Domestic'!BG33,"NA"),1)</f>
        <v>69.099999999999994</v>
      </c>
      <c r="K64" s="354">
        <f>ROUND(IFERROR('Data CU Eksport&amp;Domestic'!BH33,"NA"),1)</f>
        <v>69.599999999999994</v>
      </c>
      <c r="L64" s="354">
        <f>ROUND(IFERROR('Data CU Eksport&amp;Domestic'!BI33,"NA"),1)</f>
        <v>70.599999999999994</v>
      </c>
      <c r="M64" s="354">
        <f>ROUND(IFERROR('Data CU Eksport&amp;Domestic'!BJ33,"NA"),1)</f>
        <v>68.599999999999994</v>
      </c>
      <c r="N64" s="354">
        <f>ROUND(IFERROR('Data CU Eksport&amp;Domestic'!BK33,"NA"),1)</f>
        <v>71.2</v>
      </c>
      <c r="O64" s="354">
        <f>ROUND(IFERROR('Data CU Eksport&amp;Domestic'!BL33,"NA"),1)</f>
        <v>71.7</v>
      </c>
      <c r="P64" s="354">
        <f>ROUND(IFERROR('Data CU Eksport&amp;Domestic'!BM33,"NA"),1)</f>
        <v>69.400000000000006</v>
      </c>
      <c r="Q64" s="354">
        <f>ROUND(IFERROR('Data CU Eksport&amp;Domestic'!BN33,"NA"),1)</f>
        <v>77.2</v>
      </c>
      <c r="R64" s="354">
        <f>ROUND(IFERROR('Data CU Eksport&amp;Domestic'!BO33,"NA"),1)</f>
        <v>72.900000000000006</v>
      </c>
      <c r="S64" s="354">
        <f>ROUND(IFERROR('Data CU Eksport&amp;Domestic'!BP33,"NA"),1)</f>
        <v>77.2</v>
      </c>
      <c r="T64" s="354">
        <f>ROUND(IFERROR('Data CU Eksport&amp;Domestic'!BQ33,"NA"),1)</f>
        <v>71.099999999999994</v>
      </c>
      <c r="U64" s="354">
        <f>ROUND(IFERROR('Data CU Eksport&amp;Domestic'!BR33,"NA"),1)</f>
        <v>72.8</v>
      </c>
      <c r="V64" s="354">
        <f>ROUND(IFERROR('Data CU Eksport&amp;Domestic'!BS33,"NA"),1)</f>
        <v>76.400000000000006</v>
      </c>
      <c r="W64" s="354">
        <f>ROUND(IFERROR('Data CU Eksport&amp;Domestic'!BT33,"NA"),1)</f>
        <v>76.900000000000006</v>
      </c>
      <c r="X64" s="354">
        <f>ROUND(IFERROR('Data CU Eksport&amp;Domestic'!BU33,"NA"),1)</f>
        <v>77.8</v>
      </c>
      <c r="Y64" s="354">
        <f>ROUND(IFERROR('Data CU Eksport&amp;Domestic'!BV33,"NA"),1)</f>
        <v>76.599999999999994</v>
      </c>
      <c r="Z64" s="354">
        <f>ROUND(IFERROR('Data CU Eksport&amp;Domestic'!BW33,"NA"),1)</f>
        <v>78.2</v>
      </c>
      <c r="AA64" s="354">
        <f>ROUND(IFERROR('Data CU Eksport&amp;Domestic'!BX33,"NA"),1)</f>
        <v>77.2</v>
      </c>
      <c r="AB64" s="354">
        <f>ROUND(IFERROR('Data CU Eksport&amp;Domestic'!BY33,"NA"),1)</f>
        <v>78.8</v>
      </c>
      <c r="AC64" s="338"/>
      <c r="AD64" s="445" t="s">
        <v>565</v>
      </c>
      <c r="AE64" s="333">
        <v>33</v>
      </c>
      <c r="AF64" s="353" t="s">
        <v>238</v>
      </c>
      <c r="AG64" s="354">
        <f>ROUND(IFERROR('Data CU Eksport&amp;Domestic'!BZ33,"NA"),1)</f>
        <v>75.400000000000006</v>
      </c>
      <c r="AH64" s="354">
        <f>ROUND(IFERROR('Data CU Eksport&amp;Domestic'!CA33,"NA"),1)</f>
        <v>76.7</v>
      </c>
      <c r="AI64" s="354">
        <f>ROUND(IFERROR('Data CU Eksport&amp;Domestic'!CB33,"NA"),1)</f>
        <v>76.599999999999994</v>
      </c>
      <c r="AJ64" s="354">
        <f>ROUND(IFERROR('Data CU Eksport&amp;Domestic'!CC33,"NA"),1)</f>
        <v>77.400000000000006</v>
      </c>
      <c r="AK64" s="354">
        <f>ROUND(IFERROR('Data CU Eksport&amp;Domestic'!CD33,"NA"),1)</f>
        <v>79.7</v>
      </c>
      <c r="AL64" s="354">
        <f>ROUND(IFERROR('Data CU Eksport&amp;Domestic'!CE33,"NA"),1)</f>
        <v>77.599999999999994</v>
      </c>
      <c r="AM64" s="354">
        <f>ROUND(IFERROR('Data CU Eksport&amp;Domestic'!CF33,"NA"),1)</f>
        <v>78.3</v>
      </c>
      <c r="AN64" s="354">
        <f>ROUND(IFERROR('Data CU Eksport&amp;Domestic'!CG33,"NA"),1)</f>
        <v>78.7</v>
      </c>
      <c r="AO64" s="354">
        <f>ROUND(IFERROR('Data CU Eksport&amp;Domestic'!CH33,"NA"),1)</f>
        <v>77.3</v>
      </c>
      <c r="AP64" s="354">
        <f>ROUND(IFERROR('Data CU Eksport&amp;Domestic'!CI33,"NA"),1)</f>
        <v>79.5</v>
      </c>
      <c r="AQ64" s="354">
        <f>ROUND(IFERROR('Data CU Eksport&amp;Domestic'!CJ33,"NA"),1)</f>
        <v>80</v>
      </c>
      <c r="AR64" s="354">
        <f>ROUND(IFERROR('Data CU Eksport&amp;Domestic'!CK33,"NA"),1)</f>
        <v>77.5</v>
      </c>
      <c r="AS64" s="354">
        <f>ROUND(IFERROR('Data CU Eksport&amp;Domestic'!CL33,"NA"),1)</f>
        <v>79.599999999999994</v>
      </c>
      <c r="AT64" s="354">
        <f>ROUND(IFERROR('Data CU Eksport&amp;Domestic'!CM33,"NA"),1)</f>
        <v>78.8</v>
      </c>
      <c r="AU64" s="354">
        <f>ROUND(IFERROR('Data CU Eksport&amp;Domestic'!CN33,"NA"),1)</f>
        <v>78.3</v>
      </c>
      <c r="AV64" s="354">
        <f>ROUND(IFERROR('Data CU Eksport&amp;Domestic'!CO33,"NA"),1)</f>
        <v>75.5</v>
      </c>
      <c r="AW64" s="354">
        <f>ROUND(IFERROR('Data CU Eksport&amp;Domestic'!CP33,"NA"),1)</f>
        <v>75.099999999999994</v>
      </c>
      <c r="AX64" s="354">
        <f>ROUND(IFERROR('Data CU Eksport&amp;Domestic'!CQ33,"NA"),1)</f>
        <v>75.7</v>
      </c>
      <c r="AY64" s="354">
        <f>ROUND(IFERROR('Data CU Eksport&amp;Domestic'!CR33,"NA"),1)</f>
        <v>77.5</v>
      </c>
      <c r="AZ64" s="354">
        <f>ROUND(IFERROR('Data CU Eksport&amp;Domestic'!CS33,"NA"),1)</f>
        <v>76.400000000000006</v>
      </c>
      <c r="BA64" s="354">
        <f>ROUND(IFERROR('Data CU Eksport&amp;Domestic'!CT33,"NA"),1)</f>
        <v>76</v>
      </c>
      <c r="BB64" s="354">
        <f>ROUND(IFERROR('Data CU Eksport&amp;Domestic'!CU33,"NA"),1)</f>
        <v>74.5</v>
      </c>
      <c r="BC64" s="354">
        <f>ROUND(IFERROR('Data CU Eksport&amp;Domestic'!CV33,"NA"),1)</f>
        <v>68.900000000000006</v>
      </c>
      <c r="BD64" s="354">
        <f>ROUND(IFERROR('Data CU Eksport&amp;Domestic'!CW33,"NA"),1)</f>
        <v>73.5</v>
      </c>
      <c r="BE64" s="354">
        <f>ROUND(IFERROR('Data CU Eksport&amp;Domestic'!CX33,"NA"),1)</f>
        <v>69.8</v>
      </c>
      <c r="BF64" s="354">
        <f>ROUND(IFERROR('Data CU Eksport&amp;Domestic'!CY33,"NA"),1)</f>
        <v>73</v>
      </c>
      <c r="BG64" s="338"/>
      <c r="BH64" s="445" t="s">
        <v>565</v>
      </c>
      <c r="BI64" s="333">
        <v>33</v>
      </c>
      <c r="BJ64" s="353" t="s">
        <v>238</v>
      </c>
      <c r="BK64" s="354">
        <f>ROUND(IFERROR('Data CU Eksport&amp;Domestic'!CZ33,"NA"),1)</f>
        <v>71.7</v>
      </c>
      <c r="BL64" s="354">
        <f>ROUND(IFERROR('Data CU Eksport&amp;Domestic'!DA33,"NA"),1)</f>
        <v>72.5</v>
      </c>
      <c r="BM64" s="354">
        <f>ROUND(IFERROR('Data CU Eksport&amp;Domestic'!DB33,"NA"),1)</f>
        <v>72.599999999999994</v>
      </c>
      <c r="BN64" s="354">
        <f>ROUND(IFERROR('Data CU Eksport&amp;Domestic'!DC33,"NA"),1)</f>
        <v>72</v>
      </c>
      <c r="BO64" s="354">
        <f>ROUND(IFERROR('Data CU Eksport&amp;Domestic'!DD33,"NA"),1)</f>
        <v>74.8</v>
      </c>
      <c r="BP64" s="354">
        <f>ROUND(IFERROR('Data CU Eksport&amp;Domestic'!DE33,"NA"),1)</f>
        <v>73.7</v>
      </c>
      <c r="BQ64" s="354">
        <f>ROUND(IFERROR('Data CU Eksport&amp;Domestic'!DF33,"NA"),1)</f>
        <v>75.2</v>
      </c>
      <c r="BR64" s="354">
        <f>ROUND(IFERROR('Data CU Eksport&amp;Domestic'!DG33,"NA"),1)</f>
        <v>75.099999999999994</v>
      </c>
      <c r="BS64" s="354">
        <f>ROUND(IFERROR('Data CU Eksport&amp;Domestic'!DH33,"NA"),1)</f>
        <v>83.8</v>
      </c>
      <c r="BT64" s="354">
        <f>ROUND(IFERROR('Data CU Eksport&amp;Domestic'!DI33,"NA"),1)</f>
        <v>77.400000000000006</v>
      </c>
      <c r="BU64" s="354">
        <f>ROUND(IFERROR('Data CU Eksport&amp;Domestic'!DJ33,"NA"),1)</f>
        <v>77.8</v>
      </c>
      <c r="BV64" s="354">
        <f>ROUND(IFERROR('Data CU Eksport&amp;Domestic'!DK33,"NA"),1)</f>
        <v>74.5</v>
      </c>
      <c r="BW64" s="354">
        <f>ROUND(IFERROR('Data CU Eksport&amp;Domestic'!DL33,"NA"),1)</f>
        <v>68.900000000000006</v>
      </c>
      <c r="BX64" s="354">
        <f>ROUND(IFERROR('Data CU Eksport&amp;Domestic'!DM33,"NA"),1)</f>
        <v>51.3</v>
      </c>
      <c r="BY64" s="354">
        <f>ROUND(IFERROR('Data CU Eksport&amp;Domestic'!DN33,"NA"),1)</f>
        <v>66.7</v>
      </c>
      <c r="BZ64" s="354">
        <f>ROUND(IFERROR('Data CU Eksport&amp;Domestic'!DO33,"NA"),1)</f>
        <v>79.8</v>
      </c>
      <c r="CA64" s="354">
        <f>ROUND(IFERROR('Data CU Eksport&amp;Domestic'!DP33,"NA"),1)</f>
        <v>72</v>
      </c>
      <c r="CB64" s="354">
        <f>ROUND(IFERROR('Data CU Eksport&amp;Domestic'!DQ33,"NA"),1)</f>
        <v>78.2</v>
      </c>
      <c r="CC64" s="354">
        <f>ROUND(IFERROR('Data CU Eksport&amp;Domestic'!DR33,"NA"),1)</f>
        <v>76.400000000000006</v>
      </c>
      <c r="CD64" s="354">
        <f>ROUND(IFERROR('Data CU Eksport&amp;Domestic'!DS33,"NA"),1)</f>
        <v>74.900000000000006</v>
      </c>
      <c r="CE64" s="354">
        <f>ROUND(IFERROR('Data CU Eksport&amp;Domestic'!DT33,"NA"),1)</f>
        <v>75.900000000000006</v>
      </c>
      <c r="CF64" s="354">
        <f>ROUND(IFERROR('Data CU Eksport&amp;Domestic'!DU33,"NA"),1)</f>
        <v>75.3</v>
      </c>
      <c r="CG64" s="354">
        <f>ROUND(IFERROR('Data CU Eksport&amp;Domestic'!DV33,"NA"),1)</f>
        <v>80.2</v>
      </c>
      <c r="CH64" s="354">
        <f>ROUND(IFERROR('Data CU Eksport&amp;Domestic'!DW33,"NA"),1)</f>
        <v>75.599999999999994</v>
      </c>
      <c r="CI64" s="354">
        <f>ROUND(IFERROR('Data CU Eksport&amp;Domestic'!DX33,"NA"),1)</f>
        <v>72.3</v>
      </c>
      <c r="CJ64" s="354">
        <f>ROUND(IFERROR('Data CU Eksport&amp;Domestic'!DY33,"NA"),1)</f>
        <v>74</v>
      </c>
      <c r="CK64" s="338"/>
      <c r="CL64" s="445" t="s">
        <v>565</v>
      </c>
      <c r="CM64" s="333">
        <v>33</v>
      </c>
      <c r="CN64" s="353" t="s">
        <v>238</v>
      </c>
      <c r="CO64" s="354">
        <f>ROUND(IFERROR('Data CU Eksport&amp;Domestic'!DZ33,"NA"),1)</f>
        <v>72.7</v>
      </c>
      <c r="CP64" s="354">
        <f>ROUND(IFERROR('Data CU Eksport&amp;Domestic'!EA33,"NA"),1)</f>
        <v>67.7</v>
      </c>
      <c r="CQ64" s="354">
        <f>ROUND(IFERROR('Data CU Eksport&amp;Domestic'!EB33,"NA"),1)</f>
        <v>59.7</v>
      </c>
      <c r="CR64" s="354">
        <f>ROUND(IFERROR('Data CU Eksport&amp;Domestic'!EC33,"NA"),1)</f>
        <v>67.400000000000006</v>
      </c>
      <c r="CS64" s="354">
        <f>ROUND(IFERROR('Data CU Eksport&amp;Domestic'!ED33,"NA"),1)</f>
        <v>72.099999999999994</v>
      </c>
      <c r="CT64" s="354">
        <f>ROUND(IFERROR('Data CU Eksport&amp;Domestic'!EE33,"NA"),1)</f>
        <v>76.2</v>
      </c>
      <c r="CU64" s="354">
        <f>ROUND(IFERROR('Data CU Eksport&amp;Domestic'!EF33,"NA"),1)</f>
        <v>73.2</v>
      </c>
      <c r="CV64" s="354">
        <f>ROUND(IFERROR('Data CU Eksport&amp;Domestic'!EG33,"NA"),1)</f>
        <v>74.900000000000006</v>
      </c>
      <c r="CW64" s="354">
        <f>ROUND(IFERROR('Data CU Eksport&amp;Domestic'!EH33,"NA"),1)</f>
        <v>81.599999999999994</v>
      </c>
      <c r="CX64" s="354">
        <f>ROUND(IFERROR('Data CU Eksport&amp;Domestic'!EI33,"NA"),1)</f>
        <v>80.900000000000006</v>
      </c>
      <c r="CY64" s="354">
        <f>ROUND(IFERROR('Data CU Eksport&amp;Domestic'!EJ33,"NA"),1)</f>
        <v>84.4</v>
      </c>
      <c r="CZ64" s="354">
        <f>ROUND(IFERROR('Data CU Eksport&amp;Domestic'!EK33,"NA"),1)</f>
        <v>59.4</v>
      </c>
      <c r="DA64" s="354">
        <f>ROUND(IFERROR('Data CU Eksport&amp;Domestic'!EL33,"NA"),1)</f>
        <v>84.6</v>
      </c>
      <c r="DB64" s="354">
        <f>ROUND(IFERROR('Data CU Eksport&amp;Domestic'!EM33,"NA"),1)</f>
        <v>84.3</v>
      </c>
      <c r="DC64" s="354">
        <f>ROUND(IFERROR('Data CU Eksport&amp;Domestic'!EN33,"NA"),1)</f>
        <v>78.3</v>
      </c>
      <c r="DD64" s="354">
        <f>ROUND(IFERROR('Data CU Eksport&amp;Domestic'!EO33,"NA"),1)</f>
        <v>81.400000000000006</v>
      </c>
      <c r="DE64" s="354">
        <f>ROUND(IFERROR('Data CU Eksport&amp;Domestic'!EP33,"NA"),1)</f>
        <v>81</v>
      </c>
      <c r="DF64" s="354">
        <f>ROUND(IFERROR('Data CU Eksport&amp;Domestic'!EQ33,"NA"),1)</f>
        <v>76.099999999999994</v>
      </c>
      <c r="DG64" s="354">
        <f>ROUND(IFERROR('Data CU Eksport&amp;Domestic'!ER33,"NA"),1)</f>
        <v>82.6</v>
      </c>
      <c r="DH64" s="354">
        <f>ROUND(IFERROR('Data CU Eksport&amp;Domestic'!ES33,"NA"),1)</f>
        <v>68.3</v>
      </c>
      <c r="DI64" s="354">
        <f>ROUND(IFERROR('Data CU Eksport&amp;Domestic'!ET33,"NA"),1)</f>
        <v>82.5</v>
      </c>
      <c r="DJ64" s="354">
        <f>ROUND(IFERROR('Data CU Eksport&amp;Domestic'!EU33,"NA"),1)</f>
        <v>81.900000000000006</v>
      </c>
      <c r="DK64" s="354">
        <f>ROUND(IFERROR('Data CU Eksport&amp;Domestic'!EV33,"NA"),1)</f>
        <v>83.9</v>
      </c>
      <c r="DL64" s="354">
        <f>ROUND(IFERROR('Data CU Eksport&amp;Domestic'!EW33,"NA"),1)</f>
        <v>78.099999999999994</v>
      </c>
      <c r="DM64" s="354">
        <f>ROUND(IFERROR('Data CU Eksport&amp;Domestic'!EX33,"NA"),1)</f>
        <v>78</v>
      </c>
      <c r="DN64" s="354">
        <f>ROUND(IFERROR('Data CU Eksport&amp;Domestic'!EY33,"NA"),1)</f>
        <v>80.900000000000006</v>
      </c>
    </row>
    <row r="65" spans="1:118" s="362" customFormat="1" ht="60" customHeight="1">
      <c r="A65" s="338"/>
      <c r="B65" s="445"/>
      <c r="C65" s="333"/>
      <c r="D65" s="401" t="s">
        <v>47</v>
      </c>
      <c r="E65" s="430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338"/>
      <c r="AD65" s="445"/>
      <c r="AE65" s="333"/>
      <c r="AF65" s="401" t="s">
        <v>47</v>
      </c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338"/>
      <c r="BH65" s="445"/>
      <c r="BI65" s="333"/>
      <c r="BJ65" s="401" t="s">
        <v>47</v>
      </c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338"/>
      <c r="CL65" s="445"/>
      <c r="CM65" s="333"/>
      <c r="CN65" s="401" t="s">
        <v>47</v>
      </c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</row>
    <row r="66" spans="1:118" s="460" customFormat="1" ht="15" customHeight="1" thickBot="1">
      <c r="A66" s="389"/>
      <c r="B66" s="390"/>
      <c r="C66" s="392"/>
      <c r="D66" s="393"/>
      <c r="E66" s="470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57"/>
      <c r="R66" s="457"/>
      <c r="S66" s="457"/>
      <c r="T66" s="471"/>
      <c r="U66" s="471"/>
      <c r="V66" s="471"/>
      <c r="W66" s="471"/>
      <c r="X66" s="471"/>
      <c r="Y66" s="471"/>
      <c r="Z66" s="471"/>
      <c r="AA66" s="471"/>
      <c r="AB66" s="471"/>
      <c r="AC66" s="389"/>
      <c r="AD66" s="390"/>
      <c r="AE66" s="392"/>
      <c r="AF66" s="393"/>
      <c r="AG66" s="471"/>
      <c r="AH66" s="471"/>
      <c r="AI66" s="471"/>
      <c r="AJ66" s="471"/>
      <c r="AK66" s="471"/>
      <c r="AL66" s="471"/>
      <c r="AM66" s="471"/>
      <c r="AN66" s="471"/>
      <c r="AO66" s="471"/>
      <c r="AP66" s="471"/>
      <c r="AQ66" s="471"/>
      <c r="AR66" s="471"/>
      <c r="AS66" s="471"/>
      <c r="AT66" s="471"/>
      <c r="AU66" s="471"/>
      <c r="AV66" s="471"/>
      <c r="AW66" s="471"/>
      <c r="AX66" s="471"/>
      <c r="AY66" s="471"/>
      <c r="AZ66" s="471"/>
      <c r="BA66" s="471"/>
      <c r="BB66" s="471"/>
      <c r="BC66" s="471"/>
      <c r="BD66" s="471"/>
      <c r="BE66" s="471"/>
      <c r="BF66" s="471"/>
      <c r="BG66" s="389"/>
      <c r="BH66" s="390"/>
      <c r="BI66" s="392"/>
      <c r="BJ66" s="393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389"/>
      <c r="CL66" s="390"/>
      <c r="CM66" s="392"/>
      <c r="CN66" s="393"/>
      <c r="CO66" s="471"/>
      <c r="CP66" s="471"/>
      <c r="CQ66" s="471"/>
      <c r="CR66" s="471"/>
      <c r="CS66" s="471"/>
      <c r="CT66" s="471"/>
      <c r="CU66" s="471"/>
      <c r="CV66" s="471"/>
      <c r="CW66" s="471"/>
      <c r="CX66" s="471"/>
      <c r="CY66" s="471"/>
      <c r="CZ66" s="470"/>
      <c r="DA66" s="470"/>
      <c r="DB66" s="470"/>
      <c r="DC66" s="470"/>
      <c r="DD66" s="470"/>
      <c r="DE66" s="470"/>
      <c r="DF66" s="471"/>
      <c r="DG66" s="471"/>
      <c r="DH66" s="471"/>
      <c r="DI66" s="471"/>
      <c r="DJ66" s="471"/>
      <c r="DK66" s="471"/>
      <c r="DL66" s="470"/>
      <c r="DM66" s="470"/>
      <c r="DN66" s="470"/>
    </row>
    <row r="67" spans="1:118" s="244" customFormat="1" ht="48" customHeight="1">
      <c r="A67" s="216"/>
      <c r="B67" s="257"/>
      <c r="C67" s="216"/>
      <c r="D67" s="216"/>
      <c r="E67" s="461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16"/>
      <c r="AD67" s="257"/>
      <c r="AE67" s="216"/>
      <c r="AF67" s="216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3"/>
      <c r="BG67" s="216"/>
      <c r="BH67" s="257"/>
      <c r="BI67" s="216"/>
      <c r="BJ67" s="216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3"/>
      <c r="CB67" s="243"/>
      <c r="CC67" s="243"/>
      <c r="CD67" s="243"/>
      <c r="CE67" s="243"/>
      <c r="CF67" s="243"/>
      <c r="CG67" s="243"/>
      <c r="CH67" s="243"/>
      <c r="CI67" s="243"/>
      <c r="CJ67" s="243"/>
      <c r="CK67" s="216"/>
      <c r="CL67" s="257"/>
      <c r="CM67" s="216"/>
      <c r="CN67" s="216"/>
      <c r="CO67" s="243"/>
      <c r="CP67" s="243"/>
      <c r="CQ67" s="243"/>
      <c r="CR67" s="243"/>
      <c r="CS67" s="243"/>
      <c r="CT67" s="243"/>
      <c r="CU67" s="243"/>
      <c r="CV67" s="243"/>
      <c r="CW67" s="243"/>
      <c r="CX67" s="243"/>
      <c r="CY67" s="243"/>
      <c r="CZ67" s="461"/>
      <c r="DA67" s="461"/>
      <c r="DB67" s="461"/>
      <c r="DC67" s="461"/>
      <c r="DD67" s="461"/>
      <c r="DE67" s="461"/>
      <c r="DF67" s="243"/>
      <c r="DG67" s="243"/>
      <c r="DH67" s="243"/>
      <c r="DI67" s="243"/>
      <c r="DJ67" s="243"/>
      <c r="DK67" s="243"/>
      <c r="DL67" s="461"/>
      <c r="DM67" s="461"/>
      <c r="DN67" s="461"/>
    </row>
    <row r="68" spans="1:118" s="244" customFormat="1" ht="48" customHeight="1">
      <c r="A68" s="216"/>
      <c r="B68" s="257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57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7"/>
      <c r="AS68" s="472"/>
      <c r="AT68" s="472"/>
      <c r="AU68" s="472"/>
      <c r="AV68" s="472"/>
      <c r="AW68" s="472"/>
      <c r="AX68" s="472"/>
      <c r="AY68" s="472"/>
      <c r="AZ68" s="472"/>
      <c r="BA68" s="472"/>
      <c r="BB68" s="472"/>
      <c r="BC68" s="472"/>
      <c r="BD68" s="473"/>
      <c r="BE68" s="216"/>
      <c r="BF68" s="216"/>
      <c r="BG68" s="216"/>
      <c r="BH68" s="257"/>
      <c r="BI68" s="216"/>
      <c r="BJ68" s="216"/>
      <c r="BK68" s="216"/>
      <c r="BL68" s="216"/>
      <c r="BM68" s="462"/>
      <c r="BN68" s="216"/>
      <c r="BO68" s="463"/>
      <c r="BP68" s="216"/>
      <c r="BQ68" s="216"/>
      <c r="BR68" s="216"/>
      <c r="BS68" s="216"/>
      <c r="BT68" s="217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57"/>
      <c r="CM68" s="216"/>
      <c r="CN68" s="216"/>
      <c r="CO68" s="216"/>
      <c r="CP68" s="216"/>
      <c r="CQ68" s="216"/>
      <c r="CR68" s="216"/>
      <c r="CS68" s="216"/>
      <c r="CT68" s="216"/>
      <c r="CU68" s="216"/>
      <c r="CV68" s="217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</row>
    <row r="69" spans="1:118" s="244" customFormat="1" ht="48" customHeight="1">
      <c r="A69" s="216"/>
      <c r="B69" s="217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7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7"/>
      <c r="BI69" s="216"/>
      <c r="BJ69" s="216"/>
      <c r="BK69" s="216"/>
      <c r="BL69" s="216"/>
      <c r="BM69" s="462"/>
      <c r="BN69" s="216"/>
      <c r="BO69" s="463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7"/>
      <c r="CM69" s="216"/>
      <c r="CN69" s="216"/>
      <c r="CO69" s="216"/>
      <c r="CP69" s="216"/>
      <c r="CQ69" s="216"/>
      <c r="CR69" s="216"/>
      <c r="CS69" s="216"/>
      <c r="CT69" s="216"/>
      <c r="CU69" s="216"/>
      <c r="CV69" s="216"/>
      <c r="CW69" s="216"/>
      <c r="CX69" s="216"/>
      <c r="CY69" s="216"/>
      <c r="CZ69" s="216"/>
      <c r="DA69" s="216"/>
      <c r="DB69" s="216"/>
      <c r="DC69" s="216"/>
      <c r="DD69" s="216"/>
      <c r="DE69" s="216"/>
      <c r="DF69" s="216"/>
      <c r="DG69" s="216"/>
      <c r="DH69" s="216"/>
      <c r="DI69" s="216"/>
      <c r="DJ69" s="216"/>
      <c r="DK69" s="216"/>
      <c r="DL69" s="216"/>
      <c r="DM69" s="216"/>
      <c r="DN69" s="216"/>
    </row>
    <row r="70" spans="1:118" s="244" customFormat="1" ht="48" customHeight="1">
      <c r="A70" s="216"/>
      <c r="B70" s="217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7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7"/>
      <c r="BE70" s="216"/>
      <c r="BF70" s="216"/>
      <c r="BG70" s="216"/>
      <c r="BH70" s="217"/>
      <c r="BI70" s="216"/>
      <c r="BJ70" s="216"/>
      <c r="BK70" s="216"/>
      <c r="BL70" s="216"/>
      <c r="BM70" s="462"/>
      <c r="BN70" s="216"/>
      <c r="BO70" s="463"/>
      <c r="BP70" s="216"/>
      <c r="BQ70" s="216"/>
      <c r="BR70" s="216"/>
      <c r="BS70" s="216"/>
      <c r="BT70" s="217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7"/>
      <c r="CM70" s="216"/>
      <c r="CN70" s="216"/>
      <c r="CO70" s="216"/>
      <c r="CP70" s="216"/>
      <c r="CQ70" s="216"/>
      <c r="CR70" s="216"/>
      <c r="CS70" s="216"/>
      <c r="CT70" s="216"/>
      <c r="CU70" s="216"/>
      <c r="CV70" s="216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216"/>
      <c r="DH70" s="216"/>
      <c r="DI70" s="216"/>
      <c r="DJ70" s="216"/>
      <c r="DK70" s="216"/>
      <c r="DL70" s="216"/>
      <c r="DM70" s="216"/>
      <c r="DN70" s="216"/>
    </row>
    <row r="71" spans="1:118" s="244" customFormat="1" ht="48" customHeight="1">
      <c r="A71" s="216"/>
      <c r="B71" s="217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7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7"/>
      <c r="BE71" s="216"/>
      <c r="BF71" s="216"/>
      <c r="BG71" s="216"/>
      <c r="BH71" s="217"/>
      <c r="BI71" s="216"/>
      <c r="BJ71" s="216"/>
      <c r="BK71" s="216"/>
      <c r="BL71" s="216"/>
      <c r="BM71" s="462"/>
      <c r="BN71" s="216"/>
      <c r="BO71" s="463"/>
      <c r="BP71" s="216"/>
      <c r="BQ71" s="216"/>
      <c r="BR71" s="216"/>
      <c r="BS71" s="216"/>
      <c r="BT71" s="217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7"/>
      <c r="CM71" s="216"/>
      <c r="CN71" s="216"/>
      <c r="CO71" s="216"/>
      <c r="CP71" s="216"/>
      <c r="CQ71" s="216"/>
      <c r="CR71" s="216"/>
      <c r="CS71" s="216"/>
      <c r="CT71" s="216"/>
      <c r="CU71" s="216"/>
      <c r="CV71" s="216"/>
      <c r="CW71" s="216"/>
      <c r="CX71" s="216"/>
      <c r="CY71" s="216"/>
      <c r="CZ71" s="216"/>
      <c r="DA71" s="216"/>
      <c r="DB71" s="216"/>
      <c r="DC71" s="216"/>
      <c r="DD71" s="216"/>
      <c r="DE71" s="216"/>
      <c r="DF71" s="216"/>
      <c r="DG71" s="216"/>
      <c r="DH71" s="216"/>
      <c r="DI71" s="216"/>
      <c r="DJ71" s="216"/>
      <c r="DK71" s="216"/>
      <c r="DL71" s="216"/>
      <c r="DM71" s="216"/>
      <c r="DN71" s="216"/>
    </row>
    <row r="72" spans="1:118" ht="48" customHeight="1">
      <c r="BD72" s="217"/>
      <c r="BT72" s="217"/>
    </row>
    <row r="73" spans="1:118" ht="48" customHeight="1">
      <c r="B73" s="257"/>
      <c r="AD73" s="257"/>
      <c r="BD73" s="217"/>
      <c r="BH73" s="257"/>
      <c r="BT73" s="217"/>
      <c r="CL73" s="257"/>
    </row>
    <row r="74" spans="1:118">
      <c r="B74" s="257"/>
      <c r="AD74" s="257"/>
      <c r="BD74" s="217"/>
      <c r="BH74" s="257"/>
      <c r="BT74" s="217"/>
      <c r="CL74" s="257"/>
    </row>
    <row r="75" spans="1:118">
      <c r="B75" s="257"/>
      <c r="AD75" s="257"/>
      <c r="BD75" s="217"/>
      <c r="BH75" s="257"/>
      <c r="BT75" s="217"/>
      <c r="CL75" s="257"/>
    </row>
    <row r="76" spans="1:118">
      <c r="BD76" s="217"/>
      <c r="BT76" s="217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20">
    <mergeCell ref="BI5:BI6"/>
    <mergeCell ref="BJ5:BJ6"/>
    <mergeCell ref="BI38:BI39"/>
    <mergeCell ref="C38:C39"/>
    <mergeCell ref="AE38:AE39"/>
    <mergeCell ref="BG2:BH2"/>
    <mergeCell ref="BG5:BH6"/>
    <mergeCell ref="A2:B2"/>
    <mergeCell ref="AC2:AD2"/>
    <mergeCell ref="A5:B6"/>
    <mergeCell ref="C5:C6"/>
    <mergeCell ref="D5:D6"/>
    <mergeCell ref="AC5:AD6"/>
    <mergeCell ref="AE5:AE6"/>
    <mergeCell ref="AF5:AF6"/>
    <mergeCell ref="CK2:CL2"/>
    <mergeCell ref="CK5:CL6"/>
    <mergeCell ref="CM5:CM6"/>
    <mergeCell ref="CN5:CN6"/>
    <mergeCell ref="CM38:CM39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9" firstPageNumber="13" fitToWidth="6" orientation="portrait" useFirstPageNumber="1" r:id="rId1"/>
  <headerFooter differentOddEven="1" scaleWithDoc="0"/>
  <colBreaks count="2" manualBreakCount="2">
    <brk id="58" max="65" man="1"/>
    <brk id="88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view="pageBreakPreview" zoomScale="40" zoomScaleNormal="25" zoomScaleSheetLayoutView="40" workbookViewId="0">
      <selection activeCell="N11" sqref="N11"/>
    </sheetView>
  </sheetViews>
  <sheetFormatPr defaultColWidth="9.140625" defaultRowHeight="18.75"/>
  <cols>
    <col min="1" max="1" width="210.7109375" style="146" customWidth="1"/>
    <col min="2" max="9" width="32.7109375" style="145" customWidth="1"/>
    <col min="10" max="16384" width="9.140625" style="145"/>
  </cols>
  <sheetData>
    <row r="1" spans="1:9" s="498" customFormat="1" ht="18" customHeight="1">
      <c r="A1" s="496"/>
      <c r="B1" s="497"/>
      <c r="C1" s="497"/>
      <c r="D1" s="497"/>
      <c r="E1" s="497"/>
      <c r="F1" s="497"/>
      <c r="G1" s="497"/>
      <c r="H1" s="497"/>
      <c r="I1" s="497"/>
    </row>
    <row r="2" spans="1:9" s="498" customFormat="1" ht="48" customHeight="1">
      <c r="A2" s="496"/>
      <c r="B2" s="497"/>
      <c r="C2" s="497"/>
      <c r="D2" s="497"/>
      <c r="E2" s="497"/>
      <c r="F2" s="497"/>
      <c r="G2" s="497"/>
      <c r="H2" s="497"/>
      <c r="I2" s="497"/>
    </row>
    <row r="3" spans="1:9" s="498" customFormat="1" ht="48" customHeight="1">
      <c r="A3" s="496"/>
      <c r="B3" s="497"/>
      <c r="C3" s="497"/>
      <c r="D3" s="497"/>
      <c r="E3" s="497"/>
      <c r="F3" s="497"/>
      <c r="G3" s="497"/>
      <c r="H3" s="497"/>
      <c r="I3" s="497"/>
    </row>
    <row r="4" spans="1:9" s="498" customFormat="1" ht="27" customHeight="1">
      <c r="A4" s="499"/>
      <c r="B4" s="500"/>
      <c r="C4" s="501"/>
      <c r="D4" s="501"/>
      <c r="E4" s="501"/>
      <c r="F4" s="501"/>
      <c r="G4" s="497"/>
      <c r="H4" s="497"/>
      <c r="I4" s="497"/>
    </row>
    <row r="5" spans="1:9" s="282" customFormat="1" ht="49.5" customHeight="1">
      <c r="A5" s="944" t="s">
        <v>730</v>
      </c>
      <c r="B5" s="944">
        <v>2015</v>
      </c>
      <c r="C5" s="931">
        <v>2016</v>
      </c>
      <c r="D5" s="931">
        <v>2017</v>
      </c>
      <c r="E5" s="931">
        <v>2018</v>
      </c>
      <c r="F5" s="931">
        <v>2019</v>
      </c>
      <c r="G5" s="931">
        <v>2020</v>
      </c>
      <c r="H5" s="931">
        <v>2021</v>
      </c>
      <c r="I5" s="931">
        <v>2022</v>
      </c>
    </row>
    <row r="6" spans="1:9" s="282" customFormat="1" ht="115.5" customHeight="1">
      <c r="A6" s="944"/>
      <c r="B6" s="944"/>
      <c r="C6" s="931"/>
      <c r="D6" s="931"/>
      <c r="E6" s="931"/>
      <c r="F6" s="931"/>
      <c r="G6" s="931"/>
      <c r="H6" s="931"/>
      <c r="I6" s="931"/>
    </row>
    <row r="7" spans="1:9" ht="15" customHeight="1">
      <c r="A7" s="158"/>
      <c r="B7" s="159"/>
      <c r="C7" s="159"/>
      <c r="D7" s="159"/>
      <c r="E7" s="159"/>
      <c r="F7" s="159"/>
      <c r="G7" s="159"/>
      <c r="H7" s="159"/>
      <c r="I7" s="159"/>
    </row>
    <row r="8" spans="1:9" ht="48" customHeight="1">
      <c r="A8" s="721" t="s">
        <v>178</v>
      </c>
      <c r="B8" s="164">
        <f>ROUND(IFERROR('Data Negeri,2D &amp; 7Sub'!C5,"NA"),1)</f>
        <v>80.2</v>
      </c>
      <c r="C8" s="164">
        <f>ROUND(IFERROR('Data Negeri,2D &amp; 7Sub'!D5,"NA"),1)</f>
        <v>78.5</v>
      </c>
      <c r="D8" s="164">
        <f>ROUND(IFERROR('Data Negeri,2D &amp; 7Sub'!E5,"NA"),1)</f>
        <v>77.3</v>
      </c>
      <c r="E8" s="164">
        <f>ROUND(IFERROR('Data Negeri,2D &amp; 7Sub'!F5,"NA"),1)</f>
        <v>79.599999999999994</v>
      </c>
      <c r="F8" s="164">
        <f>ROUND(IFERROR('Data Negeri,2D &amp; 7Sub'!G5,"NA"),1)</f>
        <v>78.599999999999994</v>
      </c>
      <c r="G8" s="164">
        <f>ROUND(IFERROR('Data Negeri,2D &amp; 7Sub'!H5,"NA"),1)</f>
        <v>71.3</v>
      </c>
      <c r="H8" s="164">
        <f>ROUND(IFERROR('Data Negeri,2D &amp; 7Sub'!I5,"NA"),1)</f>
        <v>74</v>
      </c>
      <c r="I8" s="164">
        <f>ROUND(IFERROR('Data Negeri,2D &amp; 7Sub'!J5,"NA"),1)</f>
        <v>81.2</v>
      </c>
    </row>
    <row r="9" spans="1:9" ht="48" customHeight="1">
      <c r="A9" s="830"/>
      <c r="B9" s="164"/>
      <c r="C9" s="164"/>
      <c r="D9" s="164"/>
      <c r="E9" s="164"/>
      <c r="F9" s="164"/>
      <c r="G9" s="164"/>
      <c r="H9" s="164"/>
      <c r="I9" s="164"/>
    </row>
    <row r="10" spans="1:9" ht="48" customHeight="1">
      <c r="A10" s="721" t="s">
        <v>179</v>
      </c>
      <c r="B10" s="164">
        <f>ROUND(IFERROR('Data Negeri,2D &amp; 7Sub'!C6,"NA"),1)</f>
        <v>89.8</v>
      </c>
      <c r="C10" s="164">
        <f>ROUND(IFERROR('Data Negeri,2D &amp; 7Sub'!D6,"NA"),1)</f>
        <v>86.1</v>
      </c>
      <c r="D10" s="164">
        <f>ROUND(IFERROR('Data Negeri,2D &amp; 7Sub'!E6,"NA"),1)</f>
        <v>85.2</v>
      </c>
      <c r="E10" s="164">
        <f>ROUND(IFERROR('Data Negeri,2D &amp; 7Sub'!F6,"NA"),1)</f>
        <v>86.2</v>
      </c>
      <c r="F10" s="164">
        <f>ROUND(IFERROR('Data Negeri,2D &amp; 7Sub'!G6,"NA"),1)</f>
        <v>87.5</v>
      </c>
      <c r="G10" s="164">
        <f>ROUND(IFERROR('Data Negeri,2D &amp; 7Sub'!H6,"NA"),1)</f>
        <v>78.5</v>
      </c>
      <c r="H10" s="164">
        <f>ROUND(IFERROR('Data Negeri,2D &amp; 7Sub'!I6,"NA"),1)</f>
        <v>81.599999999999994</v>
      </c>
      <c r="I10" s="164">
        <f>ROUND(IFERROR('Data Negeri,2D &amp; 7Sub'!J6,"NA"),1)</f>
        <v>85.2</v>
      </c>
    </row>
    <row r="11" spans="1:9" ht="48" customHeight="1">
      <c r="A11" s="721"/>
      <c r="B11" s="164"/>
      <c r="C11" s="164"/>
      <c r="D11" s="164"/>
      <c r="E11" s="164"/>
      <c r="F11" s="164"/>
      <c r="G11" s="164"/>
      <c r="H11" s="164"/>
      <c r="I11" s="164"/>
    </row>
    <row r="12" spans="1:9" ht="48" customHeight="1">
      <c r="A12" s="721" t="s">
        <v>180</v>
      </c>
      <c r="B12" s="164">
        <f>ROUND(IFERROR('Data Negeri,2D &amp; 7Sub'!C7,"NA"),1)</f>
        <v>71.7</v>
      </c>
      <c r="C12" s="164">
        <f>ROUND(IFERROR('Data Negeri,2D &amp; 7Sub'!D7,"NA"),1)</f>
        <v>73.900000000000006</v>
      </c>
      <c r="D12" s="164">
        <f>ROUND(IFERROR('Data Negeri,2D &amp; 7Sub'!E7,"NA"),1)</f>
        <v>71.099999999999994</v>
      </c>
      <c r="E12" s="164">
        <f>ROUND(IFERROR('Data Negeri,2D &amp; 7Sub'!F7,"NA"),1)</f>
        <v>72.900000000000006</v>
      </c>
      <c r="F12" s="164">
        <f>ROUND(IFERROR('Data Negeri,2D &amp; 7Sub'!G7,"NA"),1)</f>
        <v>74.400000000000006</v>
      </c>
      <c r="G12" s="164">
        <f>ROUND(IFERROR('Data Negeri,2D &amp; 7Sub'!H7,"NA"),1)</f>
        <v>70.5</v>
      </c>
      <c r="H12" s="164">
        <f>ROUND(IFERROR('Data Negeri,2D &amp; 7Sub'!I7,"NA"),1)</f>
        <v>73.400000000000006</v>
      </c>
      <c r="I12" s="164">
        <f>ROUND(IFERROR('Data Negeri,2D &amp; 7Sub'!J7,"NA"),1)</f>
        <v>79.400000000000006</v>
      </c>
    </row>
    <row r="13" spans="1:9" ht="48" customHeight="1">
      <c r="A13" s="721"/>
      <c r="B13" s="164"/>
      <c r="C13" s="164"/>
      <c r="D13" s="164"/>
      <c r="E13" s="164"/>
      <c r="F13" s="164"/>
      <c r="G13" s="164"/>
      <c r="H13" s="164"/>
      <c r="I13" s="164"/>
    </row>
    <row r="14" spans="1:9" ht="48" customHeight="1">
      <c r="A14" s="721" t="s">
        <v>181</v>
      </c>
      <c r="B14" s="164">
        <f>ROUND(IFERROR('Data Negeri,2D &amp; 7Sub'!C8,"NA"),1)</f>
        <v>84.9</v>
      </c>
      <c r="C14" s="164">
        <f>ROUND(IFERROR('Data Negeri,2D &amp; 7Sub'!D8,"NA"),1)</f>
        <v>90.7</v>
      </c>
      <c r="D14" s="164">
        <f>ROUND(IFERROR('Data Negeri,2D &amp; 7Sub'!E8,"NA"),1)</f>
        <v>90.3</v>
      </c>
      <c r="E14" s="164">
        <f>ROUND(IFERROR('Data Negeri,2D &amp; 7Sub'!F8,"NA"),1)</f>
        <v>91.1</v>
      </c>
      <c r="F14" s="164">
        <f>ROUND(IFERROR('Data Negeri,2D &amp; 7Sub'!G8,"NA"),1)</f>
        <v>75.2</v>
      </c>
      <c r="G14" s="164">
        <f>ROUND(IFERROR('Data Negeri,2D &amp; 7Sub'!H8,"NA"),1)</f>
        <v>56.9</v>
      </c>
      <c r="H14" s="164">
        <f>ROUND(IFERROR('Data Negeri,2D &amp; 7Sub'!I8,"NA"),1)</f>
        <v>70.900000000000006</v>
      </c>
      <c r="I14" s="164">
        <f>ROUND(IFERROR('Data Negeri,2D &amp; 7Sub'!J8,"NA"),1)</f>
        <v>83.2</v>
      </c>
    </row>
    <row r="15" spans="1:9" ht="48" customHeight="1">
      <c r="A15" s="722"/>
      <c r="B15" s="164"/>
      <c r="C15" s="164"/>
      <c r="D15" s="164"/>
      <c r="E15" s="164"/>
      <c r="F15" s="164"/>
      <c r="G15" s="164"/>
      <c r="H15" s="164"/>
      <c r="I15" s="164"/>
    </row>
    <row r="16" spans="1:9" ht="48" customHeight="1">
      <c r="A16" s="721" t="s">
        <v>182</v>
      </c>
      <c r="B16" s="164">
        <f>ROUND(IFERROR('Data Negeri,2D &amp; 7Sub'!C9,"NA"),1)</f>
        <v>77.5</v>
      </c>
      <c r="C16" s="164">
        <f>ROUND(IFERROR('Data Negeri,2D &amp; 7Sub'!D9,"NA"),1)</f>
        <v>76.599999999999994</v>
      </c>
      <c r="D16" s="164">
        <f>ROUND(IFERROR('Data Negeri,2D &amp; 7Sub'!E9,"NA"),1)</f>
        <v>77</v>
      </c>
      <c r="E16" s="164">
        <f>ROUND(IFERROR('Data Negeri,2D &amp; 7Sub'!F9,"NA"),1)</f>
        <v>73.900000000000006</v>
      </c>
      <c r="F16" s="164">
        <f>ROUND(IFERROR('Data Negeri,2D &amp; 7Sub'!G9,"NA"),1)</f>
        <v>76.7</v>
      </c>
      <c r="G16" s="164">
        <f>ROUND(IFERROR('Data Negeri,2D &amp; 7Sub'!H9,"NA"),1)</f>
        <v>69.7</v>
      </c>
      <c r="H16" s="164">
        <f>ROUND(IFERROR('Data Negeri,2D &amp; 7Sub'!I9,"NA"),1)</f>
        <v>70.400000000000006</v>
      </c>
      <c r="I16" s="164">
        <f>ROUND(IFERROR('Data Negeri,2D &amp; 7Sub'!J9,"NA"),1)</f>
        <v>84.8</v>
      </c>
    </row>
    <row r="17" spans="1:9" ht="48" customHeight="1">
      <c r="A17" s="721"/>
      <c r="B17" s="164"/>
      <c r="C17" s="164"/>
      <c r="D17" s="164"/>
      <c r="E17" s="164"/>
      <c r="F17" s="164"/>
      <c r="G17" s="164"/>
      <c r="H17" s="164"/>
      <c r="I17" s="164"/>
    </row>
    <row r="18" spans="1:9" ht="48" customHeight="1">
      <c r="A18" s="721" t="s">
        <v>183</v>
      </c>
      <c r="B18" s="164">
        <f>ROUND(IFERROR('Data Negeri,2D &amp; 7Sub'!C10,"NA"),1)</f>
        <v>79.8</v>
      </c>
      <c r="C18" s="164">
        <f>ROUND(IFERROR('Data Negeri,2D &amp; 7Sub'!D10,"NA"),1)</f>
        <v>80.099999999999994</v>
      </c>
      <c r="D18" s="164">
        <f>ROUND(IFERROR('Data Negeri,2D &amp; 7Sub'!E10,"NA"),1)</f>
        <v>78.2</v>
      </c>
      <c r="E18" s="164">
        <f>ROUND(IFERROR('Data Negeri,2D &amp; 7Sub'!F10,"NA"),1)</f>
        <v>82.1</v>
      </c>
      <c r="F18" s="164">
        <f>ROUND(IFERROR('Data Negeri,2D &amp; 7Sub'!G10,"NA"),1)</f>
        <v>80.7</v>
      </c>
      <c r="G18" s="164">
        <f>ROUND(IFERROR('Data Negeri,2D &amp; 7Sub'!H10,"NA"),1)</f>
        <v>76.3</v>
      </c>
      <c r="H18" s="164">
        <f>ROUND(IFERROR('Data Negeri,2D &amp; 7Sub'!I10,"NA"),1)</f>
        <v>78.3</v>
      </c>
      <c r="I18" s="164">
        <f>ROUND(IFERROR('Data Negeri,2D &amp; 7Sub'!J10,"NA"),1)</f>
        <v>77.400000000000006</v>
      </c>
    </row>
    <row r="19" spans="1:9" ht="48" customHeight="1">
      <c r="A19" s="721"/>
      <c r="B19" s="164"/>
      <c r="C19" s="164"/>
      <c r="D19" s="164"/>
      <c r="E19" s="164"/>
      <c r="F19" s="164"/>
      <c r="G19" s="164"/>
      <c r="H19" s="164"/>
      <c r="I19" s="164"/>
    </row>
    <row r="20" spans="1:9" ht="48" customHeight="1">
      <c r="A20" s="721" t="s">
        <v>184</v>
      </c>
      <c r="B20" s="164">
        <f>ROUND(IFERROR('Data Negeri,2D &amp; 7Sub'!C11,"NA"),1)</f>
        <v>77.599999999999994</v>
      </c>
      <c r="C20" s="164">
        <f>ROUND(IFERROR('Data Negeri,2D &amp; 7Sub'!D11,"NA"),1)</f>
        <v>80.3</v>
      </c>
      <c r="D20" s="164">
        <f>ROUND(IFERROR('Data Negeri,2D &amp; 7Sub'!E11,"NA"),1)</f>
        <v>79.5</v>
      </c>
      <c r="E20" s="164">
        <f>ROUND(IFERROR('Data Negeri,2D &amp; 7Sub'!F11,"NA"),1)</f>
        <v>79.099999999999994</v>
      </c>
      <c r="F20" s="164">
        <f>ROUND(IFERROR('Data Negeri,2D &amp; 7Sub'!G11,"NA"),1)</f>
        <v>77.599999999999994</v>
      </c>
      <c r="G20" s="164">
        <f>ROUND(IFERROR('Data Negeri,2D &amp; 7Sub'!H11,"NA"),1)</f>
        <v>72</v>
      </c>
      <c r="H20" s="164">
        <f>ROUND(IFERROR('Data Negeri,2D &amp; 7Sub'!I11,"NA"),1)</f>
        <v>75</v>
      </c>
      <c r="I20" s="164">
        <f>ROUND(IFERROR('Data Negeri,2D &amp; 7Sub'!J11,"NA"),1)</f>
        <v>76.8</v>
      </c>
    </row>
    <row r="21" spans="1:9" ht="48" customHeight="1">
      <c r="A21" s="721"/>
      <c r="B21" s="164"/>
      <c r="C21" s="164"/>
      <c r="D21" s="164"/>
      <c r="E21" s="164"/>
      <c r="F21" s="164"/>
      <c r="G21" s="164"/>
      <c r="H21" s="164"/>
      <c r="I21" s="164"/>
    </row>
    <row r="22" spans="1:9" ht="48" customHeight="1">
      <c r="A22" s="721" t="s">
        <v>185</v>
      </c>
      <c r="B22" s="164">
        <f>ROUND(IFERROR('Data Negeri,2D &amp; 7Sub'!C12,"NA"),1)</f>
        <v>72</v>
      </c>
      <c r="C22" s="164">
        <f>ROUND(IFERROR('Data Negeri,2D &amp; 7Sub'!D12,"NA"),1)</f>
        <v>74.3</v>
      </c>
      <c r="D22" s="164">
        <f>ROUND(IFERROR('Data Negeri,2D &amp; 7Sub'!E12,"NA"),1)</f>
        <v>71.400000000000006</v>
      </c>
      <c r="E22" s="164">
        <f>ROUND(IFERROR('Data Negeri,2D &amp; 7Sub'!F12,"NA"),1)</f>
        <v>70.599999999999994</v>
      </c>
      <c r="F22" s="164">
        <f>ROUND(IFERROR('Data Negeri,2D &amp; 7Sub'!G12,"NA"),1)</f>
        <v>70.8</v>
      </c>
      <c r="G22" s="164">
        <f>ROUND(IFERROR('Data Negeri,2D &amp; 7Sub'!H12,"NA"),1)</f>
        <v>70.400000000000006</v>
      </c>
      <c r="H22" s="164">
        <f>ROUND(IFERROR('Data Negeri,2D &amp; 7Sub'!I12,"NA"),1)</f>
        <v>72.599999999999994</v>
      </c>
      <c r="I22" s="164">
        <f>ROUND(IFERROR('Data Negeri,2D &amp; 7Sub'!J12,"NA"),1)</f>
        <v>76.3</v>
      </c>
    </row>
    <row r="23" spans="1:9" ht="48" customHeight="1">
      <c r="A23" s="721"/>
      <c r="B23" s="164"/>
      <c r="C23" s="164"/>
      <c r="D23" s="164"/>
      <c r="E23" s="164"/>
      <c r="F23" s="164"/>
      <c r="G23" s="164"/>
      <c r="H23" s="164"/>
      <c r="I23" s="164"/>
    </row>
    <row r="24" spans="1:9" ht="48" customHeight="1">
      <c r="A24" s="721" t="s">
        <v>186</v>
      </c>
      <c r="B24" s="164">
        <f>ROUND(IFERROR('Data Negeri,2D &amp; 7Sub'!C13,"NA"),1)</f>
        <v>82.5</v>
      </c>
      <c r="C24" s="164">
        <f>ROUND(IFERROR('Data Negeri,2D &amp; 7Sub'!D13,"NA"),1)</f>
        <v>84.3</v>
      </c>
      <c r="D24" s="164">
        <f>ROUND(IFERROR('Data Negeri,2D &amp; 7Sub'!E13,"NA"),1)</f>
        <v>76.099999999999994</v>
      </c>
      <c r="E24" s="164">
        <f>ROUND(IFERROR('Data Negeri,2D &amp; 7Sub'!F13,"NA"),1)</f>
        <v>82</v>
      </c>
      <c r="F24" s="164">
        <f>ROUND(IFERROR('Data Negeri,2D &amp; 7Sub'!G13,"NA"),1)</f>
        <v>71.5</v>
      </c>
      <c r="G24" s="164">
        <f>ROUND(IFERROR('Data Negeri,2D &amp; 7Sub'!H13,"NA"),1)</f>
        <v>62.5</v>
      </c>
      <c r="H24" s="164">
        <f>ROUND(IFERROR('Data Negeri,2D &amp; 7Sub'!I13,"NA"),1)</f>
        <v>71.2</v>
      </c>
      <c r="I24" s="164">
        <f>ROUND(IFERROR('Data Negeri,2D &amp; 7Sub'!J13,"NA"),1)</f>
        <v>75.7</v>
      </c>
    </row>
    <row r="25" spans="1:9" ht="48" customHeight="1">
      <c r="A25" s="721"/>
      <c r="B25" s="164"/>
      <c r="C25" s="164"/>
      <c r="D25" s="164"/>
      <c r="E25" s="164"/>
      <c r="F25" s="164"/>
      <c r="G25" s="164"/>
      <c r="H25" s="164"/>
      <c r="I25" s="164"/>
    </row>
    <row r="26" spans="1:9" ht="48" customHeight="1">
      <c r="A26" s="721" t="s">
        <v>187</v>
      </c>
      <c r="B26" s="164">
        <f>ROUND(IFERROR('Data Negeri,2D &amp; 7Sub'!C14,"NA"),1)</f>
        <v>77.8</v>
      </c>
      <c r="C26" s="164">
        <f>ROUND(IFERROR('Data Negeri,2D &amp; 7Sub'!D14,"NA"),1)</f>
        <v>76.5</v>
      </c>
      <c r="D26" s="164">
        <f>ROUND(IFERROR('Data Negeri,2D &amp; 7Sub'!E14,"NA"),1)</f>
        <v>75.900000000000006</v>
      </c>
      <c r="E26" s="164">
        <f>ROUND(IFERROR('Data Negeri,2D &amp; 7Sub'!F14,"NA"),1)</f>
        <v>75.7</v>
      </c>
      <c r="F26" s="164">
        <f>ROUND(IFERROR('Data Negeri,2D &amp; 7Sub'!G14,"NA"),1)</f>
        <v>75.8</v>
      </c>
      <c r="G26" s="164">
        <f>ROUND(IFERROR('Data Negeri,2D &amp; 7Sub'!H14,"NA"),1)</f>
        <v>68.900000000000006</v>
      </c>
      <c r="H26" s="164">
        <f>ROUND(IFERROR('Data Negeri,2D &amp; 7Sub'!I14,"NA"),1)</f>
        <v>72.5</v>
      </c>
      <c r="I26" s="164">
        <f>ROUND(IFERROR('Data Negeri,2D &amp; 7Sub'!J14,"NA"),1)</f>
        <v>81.3</v>
      </c>
    </row>
    <row r="27" spans="1:9" ht="48" customHeight="1">
      <c r="A27" s="721"/>
      <c r="B27" s="164"/>
      <c r="C27" s="164"/>
      <c r="D27" s="164"/>
      <c r="E27" s="164"/>
      <c r="F27" s="164"/>
      <c r="G27" s="164"/>
      <c r="H27" s="164"/>
      <c r="I27" s="164"/>
    </row>
    <row r="28" spans="1:9" ht="48" customHeight="1">
      <c r="A28" s="721" t="s">
        <v>188</v>
      </c>
      <c r="B28" s="164">
        <f>ROUND(IFERROR('Data Negeri,2D &amp; 7Sub'!C15,"NA"),1)</f>
        <v>88.8</v>
      </c>
      <c r="C28" s="164">
        <f>ROUND(IFERROR('Data Negeri,2D &amp; 7Sub'!D15,"NA"),1)</f>
        <v>91</v>
      </c>
      <c r="D28" s="164">
        <f>ROUND(IFERROR('Data Negeri,2D &amp; 7Sub'!E15,"NA"),1)</f>
        <v>86.3</v>
      </c>
      <c r="E28" s="164">
        <f>ROUND(IFERROR('Data Negeri,2D &amp; 7Sub'!F15,"NA"),1)</f>
        <v>86.1</v>
      </c>
      <c r="F28" s="164">
        <f>ROUND(IFERROR('Data Negeri,2D &amp; 7Sub'!G15,"NA"),1)</f>
        <v>91.5</v>
      </c>
      <c r="G28" s="164">
        <f>ROUND(IFERROR('Data Negeri,2D &amp; 7Sub'!H15,"NA"),1)</f>
        <v>78.7</v>
      </c>
      <c r="H28" s="164">
        <f>ROUND(IFERROR('Data Negeri,2D &amp; 7Sub'!I15,"NA"),1)</f>
        <v>84.7</v>
      </c>
      <c r="I28" s="164">
        <f>ROUND(IFERROR('Data Negeri,2D &amp; 7Sub'!J15,"NA"),1)</f>
        <v>80.400000000000006</v>
      </c>
    </row>
    <row r="29" spans="1:9" ht="48" customHeight="1">
      <c r="A29" s="721"/>
      <c r="B29" s="164"/>
      <c r="C29" s="164"/>
      <c r="D29" s="164"/>
      <c r="E29" s="164"/>
      <c r="F29" s="164"/>
      <c r="G29" s="164"/>
      <c r="H29" s="164"/>
      <c r="I29" s="164"/>
    </row>
    <row r="30" spans="1:9" ht="48" customHeight="1">
      <c r="A30" s="721" t="s">
        <v>189</v>
      </c>
      <c r="B30" s="164">
        <f>ROUND(IFERROR('Data Negeri,2D &amp; 7Sub'!C16,"NA"),1)</f>
        <v>73.099999999999994</v>
      </c>
      <c r="C30" s="164">
        <f>ROUND(IFERROR('Data Negeri,2D &amp; 7Sub'!D16,"NA"),1)</f>
        <v>73.7</v>
      </c>
      <c r="D30" s="164">
        <f>ROUND(IFERROR('Data Negeri,2D &amp; 7Sub'!E16,"NA"),1)</f>
        <v>72.7</v>
      </c>
      <c r="E30" s="164">
        <f>ROUND(IFERROR('Data Negeri,2D &amp; 7Sub'!F16,"NA"),1)</f>
        <v>74.099999999999994</v>
      </c>
      <c r="F30" s="164">
        <f>ROUND(IFERROR('Data Negeri,2D &amp; 7Sub'!G16,"NA"),1)</f>
        <v>74.8</v>
      </c>
      <c r="G30" s="164">
        <f>ROUND(IFERROR('Data Negeri,2D &amp; 7Sub'!H16,"NA"),1)</f>
        <v>68</v>
      </c>
      <c r="H30" s="164">
        <f>ROUND(IFERROR('Data Negeri,2D &amp; 7Sub'!I16,"NA"),1)</f>
        <v>70.8</v>
      </c>
      <c r="I30" s="164">
        <f>ROUND(IFERROR('Data Negeri,2D &amp; 7Sub'!J16,"NA"),1)</f>
        <v>72.099999999999994</v>
      </c>
    </row>
    <row r="31" spans="1:9" ht="48" customHeight="1">
      <c r="A31" s="721"/>
      <c r="B31" s="164"/>
      <c r="C31" s="164"/>
      <c r="D31" s="164"/>
      <c r="E31" s="164"/>
      <c r="F31" s="164"/>
      <c r="G31" s="164"/>
      <c r="H31" s="164"/>
      <c r="I31" s="164"/>
    </row>
    <row r="32" spans="1:9" ht="48" customHeight="1">
      <c r="A32" s="721" t="s">
        <v>190</v>
      </c>
      <c r="B32" s="164">
        <f>ROUND(IFERROR('Data Negeri,2D &amp; 7Sub'!C17,"NA"),1)</f>
        <v>84.8</v>
      </c>
      <c r="C32" s="164">
        <f>ROUND(IFERROR('Data Negeri,2D &amp; 7Sub'!D17,"NA"),1)</f>
        <v>82.5</v>
      </c>
      <c r="D32" s="164">
        <f>ROUND(IFERROR('Data Negeri,2D &amp; 7Sub'!E17,"NA"),1)</f>
        <v>83.3</v>
      </c>
      <c r="E32" s="164">
        <f>ROUND(IFERROR('Data Negeri,2D &amp; 7Sub'!F17,"NA"),1)</f>
        <v>80.3</v>
      </c>
      <c r="F32" s="164">
        <f>ROUND(IFERROR('Data Negeri,2D &amp; 7Sub'!G17,"NA"),1)</f>
        <v>79.5</v>
      </c>
      <c r="G32" s="164">
        <f>ROUND(IFERROR('Data Negeri,2D &amp; 7Sub'!H17,"NA"),1)</f>
        <v>68.900000000000006</v>
      </c>
      <c r="H32" s="164">
        <f>ROUND(IFERROR('Data Negeri,2D &amp; 7Sub'!I17,"NA"),1)</f>
        <v>73.3</v>
      </c>
      <c r="I32" s="164">
        <f>ROUND(IFERROR('Data Negeri,2D &amp; 7Sub'!J17,"NA"),1)</f>
        <v>77.7</v>
      </c>
    </row>
    <row r="33" spans="1:9" ht="48" customHeight="1">
      <c r="A33" s="721"/>
      <c r="B33" s="164"/>
      <c r="C33" s="164"/>
      <c r="D33" s="164"/>
      <c r="E33" s="164"/>
      <c r="F33" s="164"/>
      <c r="G33" s="164"/>
      <c r="H33" s="164"/>
      <c r="I33" s="164"/>
    </row>
    <row r="34" spans="1:9" ht="48" customHeight="1">
      <c r="A34" s="721" t="s">
        <v>477</v>
      </c>
      <c r="B34" s="164">
        <f>ROUND(IFERROR('Data Negeri,2D &amp; 7Sub'!C21,"NA"),1)</f>
        <v>67.3</v>
      </c>
      <c r="C34" s="164">
        <f>ROUND(IFERROR('Data Negeri,2D &amp; 7Sub'!D21,"NA"),1)</f>
        <v>69.599999999999994</v>
      </c>
      <c r="D34" s="164">
        <f>ROUND(IFERROR('Data Negeri,2D &amp; 7Sub'!E21,"NA"),1)</f>
        <v>63.6</v>
      </c>
      <c r="E34" s="164">
        <f>ROUND(IFERROR('Data Negeri,2D &amp; 7Sub'!F21,"NA"),1)</f>
        <v>61.5</v>
      </c>
      <c r="F34" s="164">
        <f>ROUND(IFERROR('Data Negeri,2D &amp; 7Sub'!G21,"NA"),1)</f>
        <v>61.3</v>
      </c>
      <c r="G34" s="164">
        <f>ROUND(IFERROR('Data Negeri,2D &amp; 7Sub'!H21,"NA"),1)</f>
        <v>58.7</v>
      </c>
      <c r="H34" s="164">
        <f>ROUND(IFERROR('Data Negeri,2D &amp; 7Sub'!I21,"NA"),1)</f>
        <v>64.099999999999994</v>
      </c>
      <c r="I34" s="164">
        <f>ROUND(IFERROR('Data Negeri,2D &amp; 7Sub'!J21,"NA"),1)</f>
        <v>75.7</v>
      </c>
    </row>
    <row r="35" spans="1:9" ht="48" customHeight="1">
      <c r="A35" s="721"/>
      <c r="B35" s="164"/>
      <c r="C35" s="164"/>
      <c r="D35" s="164"/>
      <c r="E35" s="164"/>
      <c r="F35" s="164"/>
      <c r="G35" s="164"/>
      <c r="H35" s="164"/>
      <c r="I35" s="164"/>
    </row>
    <row r="36" spans="1:9" ht="48" customHeight="1">
      <c r="A36" s="721" t="s">
        <v>244</v>
      </c>
      <c r="B36" s="164">
        <f>ROUND(IFERROR('Data Negeri,2D &amp; 7Sub'!C19,"NA"),1)</f>
        <v>78.5</v>
      </c>
      <c r="C36" s="164">
        <f>ROUND(IFERROR('Data Negeri,2D &amp; 7Sub'!D19,"NA"),1)</f>
        <v>81.2</v>
      </c>
      <c r="D36" s="164">
        <f>ROUND(IFERROR('Data Negeri,2D &amp; 7Sub'!E19,"NA"),1)</f>
        <v>78.400000000000006</v>
      </c>
      <c r="E36" s="164">
        <f>ROUND(IFERROR('Data Negeri,2D &amp; 7Sub'!F19,"NA"),1)</f>
        <v>84.1</v>
      </c>
      <c r="F36" s="164">
        <f>ROUND(IFERROR('Data Negeri,2D &amp; 7Sub'!G19,"NA"),1)</f>
        <v>76.099999999999994</v>
      </c>
      <c r="G36" s="164">
        <f>ROUND(IFERROR('Data Negeri,2D &amp; 7Sub'!H19,"NA"),1)</f>
        <v>67</v>
      </c>
      <c r="H36" s="164">
        <f>ROUND(IFERROR('Data Negeri,2D &amp; 7Sub'!I19,"NA"),1)</f>
        <v>74.8</v>
      </c>
      <c r="I36" s="164">
        <f>ROUND(IFERROR('Data Negeri,2D &amp; 7Sub'!J19,"NA"),1)</f>
        <v>80.3</v>
      </c>
    </row>
    <row r="37" spans="1:9" s="867" customFormat="1" ht="48" customHeight="1" thickBot="1">
      <c r="A37" s="866"/>
      <c r="B37" s="835"/>
      <c r="C37" s="835"/>
      <c r="D37" s="835"/>
      <c r="E37" s="835"/>
      <c r="F37" s="835"/>
      <c r="G37" s="835"/>
      <c r="H37" s="835"/>
      <c r="I37" s="835"/>
    </row>
    <row r="38" spans="1:9" s="868" customFormat="1" ht="80.099999999999994" customHeight="1" thickBot="1">
      <c r="A38" s="838" t="s">
        <v>362</v>
      </c>
      <c r="B38" s="328">
        <f>ROUND(IFERROR('Data Negeri,2D &amp; 7Sub'!C23,"NA"),1)</f>
        <v>80.099999999999994</v>
      </c>
      <c r="C38" s="328">
        <f>ROUND(IFERROR('Data Negeri,2D &amp; 7Sub'!D23,"NA"),1)</f>
        <v>80.2</v>
      </c>
      <c r="D38" s="328">
        <f>ROUND(IFERROR('Data Negeri,2D &amp; 7Sub'!E23,"NA"),1)</f>
        <v>79.2</v>
      </c>
      <c r="E38" s="328">
        <f>ROUND(IFERROR('Data Negeri,2D &amp; 7Sub'!F23,"NA"),1)</f>
        <v>79.099999999999994</v>
      </c>
      <c r="F38" s="328">
        <f>ROUND(IFERROR('Data Negeri,2D &amp; 7Sub'!G23,"NA"),1)</f>
        <v>77.8</v>
      </c>
      <c r="G38" s="328">
        <f>ROUND(IFERROR('Data Negeri,2D &amp; 7Sub'!H23,"NA"),1)</f>
        <v>69.8</v>
      </c>
      <c r="H38" s="328">
        <f>ROUND(IFERROR('Data Negeri,2D &amp; 7Sub'!I23,"NA"),1)</f>
        <v>73.900000000000006</v>
      </c>
      <c r="I38" s="328">
        <f>ROUND(IFERROR('Data Negeri,2D &amp; 7Sub'!J23,"NA"),1)</f>
        <v>80.400000000000006</v>
      </c>
    </row>
    <row r="39" spans="1:9" ht="48" customHeight="1">
      <c r="A39" s="265"/>
      <c r="B39" s="164"/>
      <c r="C39" s="164"/>
      <c r="D39" s="164"/>
      <c r="E39" s="164"/>
      <c r="F39" s="164"/>
      <c r="G39" s="164"/>
      <c r="H39" s="164"/>
      <c r="I39" s="164"/>
    </row>
    <row r="40" spans="1:9" ht="48" customHeight="1">
      <c r="A40" s="265"/>
      <c r="B40" s="164"/>
      <c r="C40" s="164"/>
      <c r="D40" s="164"/>
      <c r="E40" s="164"/>
      <c r="F40" s="164"/>
      <c r="G40" s="164"/>
      <c r="H40" s="164"/>
      <c r="I40" s="164"/>
    </row>
    <row r="41" spans="1:9" ht="48" customHeight="1">
      <c r="A41" s="265"/>
      <c r="B41" s="164"/>
      <c r="C41" s="164"/>
      <c r="D41" s="164"/>
      <c r="E41" s="164"/>
      <c r="F41" s="164"/>
      <c r="G41" s="164"/>
      <c r="H41" s="164"/>
      <c r="I41" s="164"/>
    </row>
    <row r="42" spans="1:9" ht="48" customHeight="1">
      <c r="A42" s="265"/>
      <c r="B42" s="164"/>
      <c r="C42" s="164"/>
      <c r="D42" s="164"/>
      <c r="E42" s="164"/>
      <c r="F42" s="164"/>
      <c r="G42" s="164"/>
      <c r="H42" s="164"/>
      <c r="I42" s="164"/>
    </row>
    <row r="43" spans="1:9" ht="40.5">
      <c r="A43" s="265"/>
      <c r="B43" s="164"/>
      <c r="C43" s="164"/>
      <c r="D43" s="164"/>
      <c r="E43" s="164"/>
      <c r="F43" s="164"/>
      <c r="G43" s="164"/>
      <c r="H43" s="164"/>
      <c r="I43" s="164"/>
    </row>
    <row r="44" spans="1:9" ht="41.25">
      <c r="A44" s="265"/>
      <c r="B44" s="161"/>
      <c r="C44" s="161"/>
      <c r="D44" s="161"/>
      <c r="E44" s="161"/>
      <c r="F44" s="161"/>
      <c r="G44" s="161"/>
      <c r="H44" s="161"/>
      <c r="I44" s="161"/>
    </row>
    <row r="45" spans="1:9">
      <c r="A45" s="265"/>
    </row>
    <row r="46" spans="1:9">
      <c r="A46" s="265"/>
    </row>
  </sheetData>
  <mergeCells count="9"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6"/>
  <sheetViews>
    <sheetView view="pageBreakPreview" topLeftCell="J1" zoomScale="25" zoomScaleNormal="40" zoomScaleSheetLayoutView="25" workbookViewId="0">
      <selection activeCell="R43" sqref="R43"/>
    </sheetView>
  </sheetViews>
  <sheetFormatPr defaultColWidth="9.140625" defaultRowHeight="40.5"/>
  <cols>
    <col min="1" max="1" width="207.7109375" style="146" hidden="1" customWidth="1"/>
    <col min="2" max="9" width="32.7109375" style="145" hidden="1" customWidth="1"/>
    <col min="10" max="10" width="210.7109375" style="146" customWidth="1"/>
    <col min="11" max="14" width="36.7109375" style="145" customWidth="1"/>
    <col min="15" max="17" width="36.7109375" style="197" customWidth="1"/>
    <col min="18" max="18" width="210.7109375" style="146" customWidth="1"/>
    <col min="19" max="25" width="36.7109375" style="197" customWidth="1"/>
    <col min="26" max="37" width="38.7109375" style="197" customWidth="1"/>
    <col min="38" max="16384" width="9.140625" style="145"/>
  </cols>
  <sheetData>
    <row r="1" spans="1:37" ht="18" customHeight="1"/>
    <row r="2" spans="1:37" ht="48" customHeight="1"/>
    <row r="3" spans="1:37" ht="48" customHeight="1"/>
    <row r="4" spans="1:37" ht="27" customHeight="1">
      <c r="A4" s="151"/>
      <c r="B4" s="150"/>
      <c r="C4" s="149"/>
      <c r="D4" s="149"/>
      <c r="E4" s="149"/>
      <c r="F4" s="149"/>
      <c r="G4" s="148"/>
      <c r="H4" s="148"/>
      <c r="I4" s="148"/>
      <c r="J4" s="151"/>
      <c r="K4" s="148"/>
      <c r="L4" s="148"/>
      <c r="M4" s="148"/>
      <c r="N4" s="148"/>
      <c r="O4" s="196"/>
      <c r="R4" s="151"/>
    </row>
    <row r="5" spans="1:37" s="282" customFormat="1" ht="49.5" customHeight="1">
      <c r="A5" s="944" t="s">
        <v>721</v>
      </c>
      <c r="B5" s="825">
        <v>2015</v>
      </c>
      <c r="C5" s="825"/>
      <c r="D5" s="825"/>
      <c r="E5" s="825"/>
      <c r="F5" s="825">
        <v>2016</v>
      </c>
      <c r="G5" s="825"/>
      <c r="H5" s="825"/>
      <c r="I5" s="825"/>
      <c r="J5" s="944" t="s">
        <v>721</v>
      </c>
      <c r="K5" s="825">
        <v>2017</v>
      </c>
      <c r="L5" s="825"/>
      <c r="M5" s="825"/>
      <c r="N5" s="825"/>
      <c r="O5" s="825">
        <v>2018</v>
      </c>
      <c r="P5" s="825"/>
      <c r="Q5" s="825"/>
      <c r="R5" s="944" t="s">
        <v>721</v>
      </c>
      <c r="S5" s="825"/>
      <c r="T5" s="825">
        <v>2019</v>
      </c>
      <c r="U5" s="825"/>
      <c r="V5" s="825"/>
      <c r="W5" s="825"/>
      <c r="X5" s="825">
        <v>2020</v>
      </c>
      <c r="Y5" s="825"/>
      <c r="Z5" s="825"/>
      <c r="AA5" s="825"/>
      <c r="AB5" s="826">
        <v>2021</v>
      </c>
      <c r="AC5" s="826"/>
      <c r="AD5" s="826"/>
      <c r="AE5" s="826"/>
      <c r="AF5" s="827">
        <v>2022</v>
      </c>
      <c r="AG5" s="827"/>
      <c r="AH5" s="827"/>
      <c r="AI5" s="827"/>
      <c r="AJ5" s="826">
        <v>2023</v>
      </c>
      <c r="AK5" s="827"/>
    </row>
    <row r="6" spans="1:37" s="282" customFormat="1" ht="115.5" customHeight="1">
      <c r="A6" s="944"/>
      <c r="B6" s="283" t="s">
        <v>0</v>
      </c>
      <c r="C6" s="283" t="s">
        <v>1</v>
      </c>
      <c r="D6" s="283" t="s">
        <v>2</v>
      </c>
      <c r="E6" s="283" t="s">
        <v>3</v>
      </c>
      <c r="F6" s="283" t="s">
        <v>0</v>
      </c>
      <c r="G6" s="283" t="s">
        <v>1</v>
      </c>
      <c r="H6" s="283" t="s">
        <v>2</v>
      </c>
      <c r="I6" s="283" t="s">
        <v>3</v>
      </c>
      <c r="J6" s="944"/>
      <c r="K6" s="283" t="s">
        <v>0</v>
      </c>
      <c r="L6" s="283" t="s">
        <v>1</v>
      </c>
      <c r="M6" s="283" t="s">
        <v>2</v>
      </c>
      <c r="N6" s="283" t="s">
        <v>3</v>
      </c>
      <c r="O6" s="283" t="s">
        <v>0</v>
      </c>
      <c r="P6" s="283" t="s">
        <v>1</v>
      </c>
      <c r="Q6" s="283" t="s">
        <v>2</v>
      </c>
      <c r="R6" s="944"/>
      <c r="S6" s="283" t="s">
        <v>3</v>
      </c>
      <c r="T6" s="283" t="s">
        <v>0</v>
      </c>
      <c r="U6" s="283" t="s">
        <v>1</v>
      </c>
      <c r="V6" s="283" t="s">
        <v>2</v>
      </c>
      <c r="W6" s="283" t="s">
        <v>3</v>
      </c>
      <c r="X6" s="283" t="s">
        <v>0</v>
      </c>
      <c r="Y6" s="283" t="s">
        <v>1</v>
      </c>
      <c r="Z6" s="283" t="s">
        <v>2</v>
      </c>
      <c r="AA6" s="283" t="s">
        <v>3</v>
      </c>
      <c r="AB6" s="283" t="s">
        <v>0</v>
      </c>
      <c r="AC6" s="283" t="s">
        <v>1</v>
      </c>
      <c r="AD6" s="283" t="s">
        <v>2</v>
      </c>
      <c r="AE6" s="283" t="s">
        <v>3</v>
      </c>
      <c r="AF6" s="283" t="s">
        <v>0</v>
      </c>
      <c r="AG6" s="283" t="s">
        <v>1</v>
      </c>
      <c r="AH6" s="283" t="s">
        <v>2</v>
      </c>
      <c r="AI6" s="283" t="s">
        <v>3</v>
      </c>
      <c r="AJ6" s="283" t="s">
        <v>0</v>
      </c>
      <c r="AK6" s="877" t="s">
        <v>1</v>
      </c>
    </row>
    <row r="7" spans="1:37" ht="27" customHeight="1">
      <c r="A7" s="158"/>
      <c r="B7" s="159"/>
      <c r="C7" s="159"/>
      <c r="D7" s="159"/>
      <c r="E7" s="159"/>
      <c r="F7" s="159"/>
      <c r="G7" s="159"/>
      <c r="H7" s="159"/>
      <c r="I7" s="159"/>
      <c r="J7" s="158"/>
      <c r="K7" s="159"/>
      <c r="L7" s="159"/>
      <c r="M7" s="159"/>
      <c r="N7" s="159"/>
      <c r="O7" s="159"/>
      <c r="P7" s="159"/>
      <c r="Q7" s="159"/>
      <c r="R7" s="158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</row>
    <row r="8" spans="1:37" ht="48" customHeight="1">
      <c r="A8" s="721" t="s">
        <v>178</v>
      </c>
      <c r="B8" s="164">
        <f>ROUND(IFERROR('Data Negeri,2D &amp; 7Sub'!L5,"NA"),1)</f>
        <v>82.3</v>
      </c>
      <c r="C8" s="164">
        <f>ROUND(IFERROR('Data Negeri,2D &amp; 7Sub'!M5,"NA"),1)</f>
        <v>80.400000000000006</v>
      </c>
      <c r="D8" s="164">
        <f>ROUND(IFERROR('Data Negeri,2D &amp; 7Sub'!N5,"NA"),1)</f>
        <v>79.599999999999994</v>
      </c>
      <c r="E8" s="164">
        <f>ROUND(IFERROR('Data Negeri,2D &amp; 7Sub'!O5,"NA"),1)</f>
        <v>78.3</v>
      </c>
      <c r="F8" s="164">
        <f>ROUND(IFERROR('Data Negeri,2D &amp; 7Sub'!P5,"NA"),1)</f>
        <v>78.5</v>
      </c>
      <c r="G8" s="164">
        <f>ROUND(IFERROR('Data Negeri,2D &amp; 7Sub'!Q5,"NA"),1)</f>
        <v>78</v>
      </c>
      <c r="H8" s="164">
        <f>ROUND(IFERROR('Data Negeri,2D &amp; 7Sub'!R5,"NA"),1)</f>
        <v>78.7</v>
      </c>
      <c r="I8" s="164">
        <f>ROUND(IFERROR('Data Negeri,2D &amp; 7Sub'!S5,"NA"),1)</f>
        <v>78.7</v>
      </c>
      <c r="J8" s="721" t="s">
        <v>178</v>
      </c>
      <c r="K8" s="164">
        <f>ROUND(IFERROR('Data Negeri,2D &amp; 7Sub'!T5,"NA"),1)</f>
        <v>76.400000000000006</v>
      </c>
      <c r="L8" s="164">
        <f>ROUND(IFERROR('Data Negeri,2D &amp; 7Sub'!U5,"NA"),1)</f>
        <v>75.8</v>
      </c>
      <c r="M8" s="164">
        <f>ROUND(IFERROR('Data Negeri,2D &amp; 7Sub'!V5,"NA"),1)</f>
        <v>79.2</v>
      </c>
      <c r="N8" s="164">
        <f>ROUND(IFERROR('Data Negeri,2D &amp; 7Sub'!W5,"NA"),1)</f>
        <v>78</v>
      </c>
      <c r="O8" s="164">
        <f>ROUND(IFERROR('Data Negeri,2D &amp; 7Sub'!X5,"NA"),1)</f>
        <v>79.599999999999994</v>
      </c>
      <c r="P8" s="164">
        <f>ROUND(IFERROR('Data Negeri,2D &amp; 7Sub'!Y5,"NA"),1)</f>
        <v>80.2</v>
      </c>
      <c r="Q8" s="164">
        <f>ROUND(IFERROR('Data Negeri,2D &amp; 7Sub'!Z5,"NA"),1)</f>
        <v>79.5</v>
      </c>
      <c r="R8" s="880" t="s">
        <v>178</v>
      </c>
      <c r="S8" s="164">
        <f>ROUND(IFERROR('Data Negeri,2D &amp; 7Sub'!AA5,"NA"),1)</f>
        <v>79.099999999999994</v>
      </c>
      <c r="T8" s="164">
        <f>ROUND(IFERROR('Data Negeri,2D &amp; 7Sub'!AB5,"NA"),1)</f>
        <v>78.8</v>
      </c>
      <c r="U8" s="164">
        <f>ROUND(IFERROR('Data Negeri,2D &amp; 7Sub'!AC5,"NA"),1)</f>
        <v>78.599999999999994</v>
      </c>
      <c r="V8" s="164">
        <f>ROUND(IFERROR('Data Negeri,2D &amp; 7Sub'!AD5,"NA"),1)</f>
        <v>77.900000000000006</v>
      </c>
      <c r="W8" s="164">
        <f>ROUND(IFERROR('Data Negeri,2D &amp; 7Sub'!AE5,"NA"),1)</f>
        <v>79</v>
      </c>
      <c r="X8" s="164">
        <f>ROUND(IFERROR('Data Negeri,2D &amp; 7Sub'!AF5,"NA"),1)</f>
        <v>72.7</v>
      </c>
      <c r="Y8" s="164">
        <f>ROUND(IFERROR('Data Negeri,2D &amp; 7Sub'!AG5,"NA"),1)</f>
        <v>61.4</v>
      </c>
      <c r="Z8" s="164">
        <f>ROUND(IFERROR('Data Negeri,2D &amp; 7Sub'!AH5,"NA"),1)</f>
        <v>74.8</v>
      </c>
      <c r="AA8" s="164">
        <f>ROUND(IFERROR('Data Negeri,2D &amp; 7Sub'!AI5,"NA"),1)</f>
        <v>76.3</v>
      </c>
      <c r="AB8" s="164">
        <f>ROUND(IFERROR('Data Negeri,2D &amp; 7Sub'!AJ5,"NA"),1)</f>
        <v>75.8</v>
      </c>
      <c r="AC8" s="164">
        <f>ROUND(IFERROR('Data Negeri,2D &amp; 7Sub'!AK5,"NA"),1)</f>
        <v>73</v>
      </c>
      <c r="AD8" s="164">
        <f>ROUND(IFERROR('Data Negeri,2D &amp; 7Sub'!AL5,"NA"),1)</f>
        <v>69.599999999999994</v>
      </c>
      <c r="AE8" s="164">
        <f>ROUND(IFERROR('Data Negeri,2D &amp; 7Sub'!AM5,"NA"),1)</f>
        <v>77.7</v>
      </c>
      <c r="AF8" s="164">
        <f>ROUND(IFERROR('Data Negeri,2D &amp; 7Sub'!AN5,"NA"),1)</f>
        <v>81.099999999999994</v>
      </c>
      <c r="AG8" s="164">
        <f>ROUND(IFERROR('Data Negeri,2D &amp; 7Sub'!AO5,"NA"),1)</f>
        <v>80.900000000000006</v>
      </c>
      <c r="AH8" s="164">
        <f>ROUND(IFERROR('Data Negeri,2D &amp; 7Sub'!AP5,"NA"),1)</f>
        <v>81.900000000000006</v>
      </c>
      <c r="AI8" s="164">
        <f>ROUND(IFERROR('Data Negeri,2D &amp; 7Sub'!AQ5,"NA"),1)</f>
        <v>80.900000000000006</v>
      </c>
      <c r="AJ8" s="164">
        <f>ROUND(IFERROR('Data Negeri,2D &amp; 7Sub'!AR5,"NA"),1)</f>
        <v>80.7</v>
      </c>
      <c r="AK8" s="164">
        <f>ROUND(IFERROR('Data Negeri,2D &amp; 7Sub'!AS5,"NA"),1)</f>
        <v>78.7</v>
      </c>
    </row>
    <row r="9" spans="1:37" ht="48" customHeight="1">
      <c r="A9" s="830"/>
      <c r="B9" s="164"/>
      <c r="C9" s="164"/>
      <c r="D9" s="164"/>
      <c r="E9" s="164"/>
      <c r="F9" s="164"/>
      <c r="G9" s="164"/>
      <c r="H9" s="164"/>
      <c r="I9" s="164"/>
      <c r="J9" s="830"/>
      <c r="K9" s="164"/>
      <c r="L9" s="164"/>
      <c r="M9" s="164"/>
      <c r="N9" s="164"/>
      <c r="O9" s="164"/>
      <c r="P9" s="164"/>
      <c r="Q9" s="164"/>
      <c r="R9" s="830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</row>
    <row r="10" spans="1:37" ht="48" customHeight="1">
      <c r="A10" s="721" t="s">
        <v>179</v>
      </c>
      <c r="B10" s="164">
        <f>ROUND(IFERROR('Data Negeri,2D &amp; 7Sub'!L6,"NA"),1)</f>
        <v>89.9</v>
      </c>
      <c r="C10" s="164">
        <f>ROUND(IFERROR('Data Negeri,2D &amp; 7Sub'!M6,"NA"),1)</f>
        <v>90.5</v>
      </c>
      <c r="D10" s="164">
        <f>ROUND(IFERROR('Data Negeri,2D &amp; 7Sub'!N6,"NA"),1)</f>
        <v>90.2</v>
      </c>
      <c r="E10" s="164">
        <f>ROUND(IFERROR('Data Negeri,2D &amp; 7Sub'!O6,"NA"),1)</f>
        <v>88.7</v>
      </c>
      <c r="F10" s="164">
        <f>ROUND(IFERROR('Data Negeri,2D &amp; 7Sub'!P6,"NA"),1)</f>
        <v>86.8</v>
      </c>
      <c r="G10" s="164">
        <f>ROUND(IFERROR('Data Negeri,2D &amp; 7Sub'!Q6,"NA"),1)</f>
        <v>85.5</v>
      </c>
      <c r="H10" s="164">
        <f>ROUND(IFERROR('Data Negeri,2D &amp; 7Sub'!R6,"NA"),1)</f>
        <v>85.2</v>
      </c>
      <c r="I10" s="164">
        <f>ROUND(IFERROR('Data Negeri,2D &amp; 7Sub'!S6,"NA"),1)</f>
        <v>87</v>
      </c>
      <c r="J10" s="721" t="s">
        <v>179</v>
      </c>
      <c r="K10" s="164">
        <f>ROUND(IFERROR('Data Negeri,2D &amp; 7Sub'!T6,"NA"),1)</f>
        <v>85.5</v>
      </c>
      <c r="L10" s="164">
        <f>ROUND(IFERROR('Data Negeri,2D &amp; 7Sub'!U6,"NA"),1)</f>
        <v>84.4</v>
      </c>
      <c r="M10" s="164">
        <f>ROUND(IFERROR('Data Negeri,2D &amp; 7Sub'!V6,"NA"),1)</f>
        <v>84.9</v>
      </c>
      <c r="N10" s="164">
        <f>ROUND(IFERROR('Data Negeri,2D &amp; 7Sub'!W6,"NA"),1)</f>
        <v>85.9</v>
      </c>
      <c r="O10" s="164">
        <f>ROUND(IFERROR('Data Negeri,2D &amp; 7Sub'!X6,"NA"),1)</f>
        <v>84.9</v>
      </c>
      <c r="P10" s="164">
        <f>ROUND(IFERROR('Data Negeri,2D &amp; 7Sub'!Y6,"NA"),1)</f>
        <v>86.2</v>
      </c>
      <c r="Q10" s="164">
        <f>ROUND(IFERROR('Data Negeri,2D &amp; 7Sub'!Z6,"NA"),1)</f>
        <v>86.5</v>
      </c>
      <c r="R10" s="880" t="s">
        <v>179</v>
      </c>
      <c r="S10" s="164">
        <f>ROUND(IFERROR('Data Negeri,2D &amp; 7Sub'!AA6,"NA"),1)</f>
        <v>87</v>
      </c>
      <c r="T10" s="164">
        <f>ROUND(IFERROR('Data Negeri,2D &amp; 7Sub'!AB6,"NA"),1)</f>
        <v>87.9</v>
      </c>
      <c r="U10" s="164">
        <f>ROUND(IFERROR('Data Negeri,2D &amp; 7Sub'!AC6,"NA"),1)</f>
        <v>87.3</v>
      </c>
      <c r="V10" s="164">
        <f>ROUND(IFERROR('Data Negeri,2D &amp; 7Sub'!AD6,"NA"),1)</f>
        <v>87.1</v>
      </c>
      <c r="W10" s="164">
        <f>ROUND(IFERROR('Data Negeri,2D &amp; 7Sub'!AE6,"NA"),1)</f>
        <v>87.5</v>
      </c>
      <c r="X10" s="164">
        <f>ROUND(IFERROR('Data Negeri,2D &amp; 7Sub'!AF6,"NA"),1)</f>
        <v>77.400000000000006</v>
      </c>
      <c r="Y10" s="164">
        <f>ROUND(IFERROR('Data Negeri,2D &amp; 7Sub'!AG6,"NA"),1)</f>
        <v>74.3</v>
      </c>
      <c r="Z10" s="164">
        <f>ROUND(IFERROR('Data Negeri,2D &amp; 7Sub'!AH6,"NA"),1)</f>
        <v>80.8</v>
      </c>
      <c r="AA10" s="164">
        <f>ROUND(IFERROR('Data Negeri,2D &amp; 7Sub'!AI6,"NA"),1)</f>
        <v>81.599999999999994</v>
      </c>
      <c r="AB10" s="164">
        <f>ROUND(IFERROR('Data Negeri,2D &amp; 7Sub'!AJ6,"NA"),1)</f>
        <v>82.4</v>
      </c>
      <c r="AC10" s="164">
        <f>ROUND(IFERROR('Data Negeri,2D &amp; 7Sub'!AK6,"NA"),1)</f>
        <v>81.599999999999994</v>
      </c>
      <c r="AD10" s="164">
        <f>ROUND(IFERROR('Data Negeri,2D &amp; 7Sub'!AL6,"NA"),1)</f>
        <v>78.7</v>
      </c>
      <c r="AE10" s="164">
        <f>ROUND(IFERROR('Data Negeri,2D &amp; 7Sub'!AM6,"NA"),1)</f>
        <v>83.6</v>
      </c>
      <c r="AF10" s="164">
        <f>ROUND(IFERROR('Data Negeri,2D &amp; 7Sub'!AN6,"NA"),1)</f>
        <v>84.8</v>
      </c>
      <c r="AG10" s="164">
        <f>ROUND(IFERROR('Data Negeri,2D &amp; 7Sub'!AO6,"NA"),1)</f>
        <v>85.6</v>
      </c>
      <c r="AH10" s="164">
        <f>ROUND(IFERROR('Data Negeri,2D &amp; 7Sub'!AP6,"NA"),1)</f>
        <v>85.2</v>
      </c>
      <c r="AI10" s="164">
        <f>ROUND(IFERROR('Data Negeri,2D &amp; 7Sub'!AQ6,"NA"),1)</f>
        <v>85.1</v>
      </c>
      <c r="AJ10" s="164">
        <f>ROUND(IFERROR('Data Negeri,2D &amp; 7Sub'!AR6,"NA"),1)</f>
        <v>83.8</v>
      </c>
      <c r="AK10" s="164">
        <f>ROUND(IFERROR('Data Negeri,2D &amp; 7Sub'!AS6,"NA"),1)</f>
        <v>78.599999999999994</v>
      </c>
    </row>
    <row r="11" spans="1:37" ht="48" customHeight="1">
      <c r="A11" s="721"/>
      <c r="B11" s="164"/>
      <c r="C11" s="164"/>
      <c r="D11" s="164"/>
      <c r="E11" s="164"/>
      <c r="F11" s="164"/>
      <c r="G11" s="164"/>
      <c r="H11" s="164"/>
      <c r="I11" s="164"/>
      <c r="J11" s="721"/>
      <c r="K11" s="164"/>
      <c r="L11" s="164"/>
      <c r="M11" s="164"/>
      <c r="N11" s="164"/>
      <c r="O11" s="164"/>
      <c r="P11" s="164"/>
      <c r="Q11" s="164"/>
      <c r="R11" s="880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</row>
    <row r="12" spans="1:37" ht="48" customHeight="1">
      <c r="A12" s="721" t="s">
        <v>180</v>
      </c>
      <c r="B12" s="164">
        <f>ROUND(IFERROR('Data Negeri,2D &amp; 7Sub'!L7,"NA"),1)</f>
        <v>71.8</v>
      </c>
      <c r="C12" s="164">
        <f>ROUND(IFERROR('Data Negeri,2D &amp; 7Sub'!M7,"NA"),1)</f>
        <v>75.900000000000006</v>
      </c>
      <c r="D12" s="164">
        <f>ROUND(IFERROR('Data Negeri,2D &amp; 7Sub'!N7,"NA"),1)</f>
        <v>70</v>
      </c>
      <c r="E12" s="164">
        <f>ROUND(IFERROR('Data Negeri,2D &amp; 7Sub'!O7,"NA"),1)</f>
        <v>69.3</v>
      </c>
      <c r="F12" s="164">
        <f>ROUND(IFERROR('Data Negeri,2D &amp; 7Sub'!P7,"NA"),1)</f>
        <v>72.099999999999994</v>
      </c>
      <c r="G12" s="164">
        <f>ROUND(IFERROR('Data Negeri,2D &amp; 7Sub'!Q7,"NA"),1)</f>
        <v>73.599999999999994</v>
      </c>
      <c r="H12" s="164">
        <f>ROUND(IFERROR('Data Negeri,2D &amp; 7Sub'!R7,"NA"),1)</f>
        <v>73.8</v>
      </c>
      <c r="I12" s="164">
        <f>ROUND(IFERROR('Data Negeri,2D &amp; 7Sub'!S7,"NA"),1)</f>
        <v>76.099999999999994</v>
      </c>
      <c r="J12" s="721" t="s">
        <v>180</v>
      </c>
      <c r="K12" s="164">
        <f>ROUND(IFERROR('Data Negeri,2D &amp; 7Sub'!T7,"NA"),1)</f>
        <v>71</v>
      </c>
      <c r="L12" s="164">
        <f>ROUND(IFERROR('Data Negeri,2D &amp; 7Sub'!U7,"NA"),1)</f>
        <v>71.8</v>
      </c>
      <c r="M12" s="164">
        <f>ROUND(IFERROR('Data Negeri,2D &amp; 7Sub'!V7,"NA"),1)</f>
        <v>70</v>
      </c>
      <c r="N12" s="164">
        <f>ROUND(IFERROR('Data Negeri,2D &amp; 7Sub'!W7,"NA"),1)</f>
        <v>71.8</v>
      </c>
      <c r="O12" s="164">
        <f>ROUND(IFERROR('Data Negeri,2D &amp; 7Sub'!X7,"NA"),1)</f>
        <v>75.7</v>
      </c>
      <c r="P12" s="164">
        <f>ROUND(IFERROR('Data Negeri,2D &amp; 7Sub'!Y7,"NA"),1)</f>
        <v>71.099999999999994</v>
      </c>
      <c r="Q12" s="164">
        <f>ROUND(IFERROR('Data Negeri,2D &amp; 7Sub'!Z7,"NA"),1)</f>
        <v>71.8</v>
      </c>
      <c r="R12" s="880" t="s">
        <v>180</v>
      </c>
      <c r="S12" s="164">
        <f>ROUND(IFERROR('Data Negeri,2D &amp; 7Sub'!AA7,"NA"),1)</f>
        <v>73.2</v>
      </c>
      <c r="T12" s="164">
        <f>ROUND(IFERROR('Data Negeri,2D &amp; 7Sub'!AB7,"NA"),1)</f>
        <v>73.8</v>
      </c>
      <c r="U12" s="164">
        <f>ROUND(IFERROR('Data Negeri,2D &amp; 7Sub'!AC7,"NA"),1)</f>
        <v>76.099999999999994</v>
      </c>
      <c r="V12" s="164">
        <f>ROUND(IFERROR('Data Negeri,2D &amp; 7Sub'!AD7,"NA"),1)</f>
        <v>74.900000000000006</v>
      </c>
      <c r="W12" s="164">
        <f>ROUND(IFERROR('Data Negeri,2D &amp; 7Sub'!AE7,"NA"),1)</f>
        <v>73</v>
      </c>
      <c r="X12" s="164">
        <f>ROUND(IFERROR('Data Negeri,2D &amp; 7Sub'!AF7,"NA"),1)</f>
        <v>69.5</v>
      </c>
      <c r="Y12" s="164">
        <f>ROUND(IFERROR('Data Negeri,2D &amp; 7Sub'!AG7,"NA"),1)</f>
        <v>65.5</v>
      </c>
      <c r="Z12" s="164">
        <f>ROUND(IFERROR('Data Negeri,2D &amp; 7Sub'!AH7,"NA"),1)</f>
        <v>73.400000000000006</v>
      </c>
      <c r="AA12" s="164">
        <f>ROUND(IFERROR('Data Negeri,2D &amp; 7Sub'!AI7,"NA"),1)</f>
        <v>73.7</v>
      </c>
      <c r="AB12" s="164">
        <f>ROUND(IFERROR('Data Negeri,2D &amp; 7Sub'!AJ7,"NA"),1)</f>
        <v>74.5</v>
      </c>
      <c r="AC12" s="164">
        <f>ROUND(IFERROR('Data Negeri,2D &amp; 7Sub'!AK7,"NA"),1)</f>
        <v>72.2</v>
      </c>
      <c r="AD12" s="164">
        <f>ROUND(IFERROR('Data Negeri,2D &amp; 7Sub'!AL7,"NA"),1)</f>
        <v>70.900000000000006</v>
      </c>
      <c r="AE12" s="164">
        <f>ROUND(IFERROR('Data Negeri,2D &amp; 7Sub'!AM7,"NA"),1)</f>
        <v>75.8</v>
      </c>
      <c r="AF12" s="164">
        <f>ROUND(IFERROR('Data Negeri,2D &amp; 7Sub'!AN7,"NA"),1)</f>
        <v>83.5</v>
      </c>
      <c r="AG12" s="164">
        <f>ROUND(IFERROR('Data Negeri,2D &amp; 7Sub'!AO7,"NA"),1)</f>
        <v>78.900000000000006</v>
      </c>
      <c r="AH12" s="164">
        <f>ROUND(IFERROR('Data Negeri,2D &amp; 7Sub'!AP7,"NA"),1)</f>
        <v>79.5</v>
      </c>
      <c r="AI12" s="164">
        <f>ROUND(IFERROR('Data Negeri,2D &amp; 7Sub'!AQ7,"NA"),1)</f>
        <v>75.599999999999994</v>
      </c>
      <c r="AJ12" s="164">
        <f>ROUND(IFERROR('Data Negeri,2D &amp; 7Sub'!AR7,"NA"),1)</f>
        <v>77.400000000000006</v>
      </c>
      <c r="AK12" s="164">
        <f>ROUND(IFERROR('Data Negeri,2D &amp; 7Sub'!AS7,"NA"),1)</f>
        <v>73.8</v>
      </c>
    </row>
    <row r="13" spans="1:37" ht="48" customHeight="1">
      <c r="A13" s="721"/>
      <c r="B13" s="164"/>
      <c r="C13" s="164"/>
      <c r="D13" s="164"/>
      <c r="E13" s="164"/>
      <c r="F13" s="164"/>
      <c r="G13" s="164"/>
      <c r="H13" s="164"/>
      <c r="I13" s="164"/>
      <c r="J13" s="721"/>
      <c r="K13" s="164"/>
      <c r="L13" s="164"/>
      <c r="M13" s="164"/>
      <c r="N13" s="164"/>
      <c r="O13" s="164"/>
      <c r="P13" s="164"/>
      <c r="Q13" s="164"/>
      <c r="R13" s="880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</row>
    <row r="14" spans="1:37" ht="48" customHeight="1">
      <c r="A14" s="721" t="s">
        <v>181</v>
      </c>
      <c r="B14" s="164">
        <f>ROUND(IFERROR('Data Negeri,2D &amp; 7Sub'!L8,"NA"),1)</f>
        <v>88</v>
      </c>
      <c r="C14" s="164">
        <f>ROUND(IFERROR('Data Negeri,2D &amp; 7Sub'!M8,"NA"),1)</f>
        <v>89.3</v>
      </c>
      <c r="D14" s="164">
        <f>ROUND(IFERROR('Data Negeri,2D &amp; 7Sub'!N8,"NA"),1)</f>
        <v>87.8</v>
      </c>
      <c r="E14" s="164">
        <f>ROUND(IFERROR('Data Negeri,2D &amp; 7Sub'!O8,"NA"),1)</f>
        <v>74.599999999999994</v>
      </c>
      <c r="F14" s="164">
        <f>ROUND(IFERROR('Data Negeri,2D &amp; 7Sub'!P8,"NA"),1)</f>
        <v>88.8</v>
      </c>
      <c r="G14" s="164">
        <f>ROUND(IFERROR('Data Negeri,2D &amp; 7Sub'!Q8,"NA"),1)</f>
        <v>91.1</v>
      </c>
      <c r="H14" s="164">
        <f>ROUND(IFERROR('Data Negeri,2D &amp; 7Sub'!R8,"NA"),1)</f>
        <v>91</v>
      </c>
      <c r="I14" s="164">
        <f>ROUND(IFERROR('Data Negeri,2D &amp; 7Sub'!S8,"NA"),1)</f>
        <v>92.1</v>
      </c>
      <c r="J14" s="721" t="s">
        <v>181</v>
      </c>
      <c r="K14" s="164">
        <f>ROUND(IFERROR('Data Negeri,2D &amp; 7Sub'!T8,"NA"),1)</f>
        <v>89.8</v>
      </c>
      <c r="L14" s="164">
        <f>ROUND(IFERROR('Data Negeri,2D &amp; 7Sub'!U8,"NA"),1)</f>
        <v>87.6</v>
      </c>
      <c r="M14" s="164">
        <f>ROUND(IFERROR('Data Negeri,2D &amp; 7Sub'!V8,"NA"),1)</f>
        <v>91.8</v>
      </c>
      <c r="N14" s="164">
        <f>ROUND(IFERROR('Data Negeri,2D &amp; 7Sub'!W8,"NA"),1)</f>
        <v>92.3</v>
      </c>
      <c r="O14" s="164">
        <f>ROUND(IFERROR('Data Negeri,2D &amp; 7Sub'!X8,"NA"),1)</f>
        <v>91</v>
      </c>
      <c r="P14" s="164">
        <f>ROUND(IFERROR('Data Negeri,2D &amp; 7Sub'!Y8,"NA"),1)</f>
        <v>92.2</v>
      </c>
      <c r="Q14" s="164">
        <f>ROUND(IFERROR('Data Negeri,2D &amp; 7Sub'!Z8,"NA"),1)</f>
        <v>91.2</v>
      </c>
      <c r="R14" s="880" t="s">
        <v>181</v>
      </c>
      <c r="S14" s="164">
        <f>ROUND(IFERROR('Data Negeri,2D &amp; 7Sub'!AA8,"NA"),1)</f>
        <v>90.1</v>
      </c>
      <c r="T14" s="164">
        <f>ROUND(IFERROR('Data Negeri,2D &amp; 7Sub'!AB8,"NA"),1)</f>
        <v>63.4</v>
      </c>
      <c r="U14" s="164">
        <f>ROUND(IFERROR('Data Negeri,2D &amp; 7Sub'!AC8,"NA"),1)</f>
        <v>74.2</v>
      </c>
      <c r="V14" s="164">
        <f>ROUND(IFERROR('Data Negeri,2D &amp; 7Sub'!AD8,"NA"),1)</f>
        <v>81.7</v>
      </c>
      <c r="W14" s="164">
        <f>ROUND(IFERROR('Data Negeri,2D &amp; 7Sub'!AE8,"NA"),1)</f>
        <v>81.5</v>
      </c>
      <c r="X14" s="164">
        <f>ROUND(IFERROR('Data Negeri,2D &amp; 7Sub'!AF8,"NA"),1)</f>
        <v>53.4</v>
      </c>
      <c r="Y14" s="164">
        <f>ROUND(IFERROR('Data Negeri,2D &amp; 7Sub'!AG8,"NA"),1)</f>
        <v>47</v>
      </c>
      <c r="Z14" s="164">
        <f>ROUND(IFERROR('Data Negeri,2D &amp; 7Sub'!AH8,"NA"),1)</f>
        <v>62.5</v>
      </c>
      <c r="AA14" s="164">
        <f>ROUND(IFERROR('Data Negeri,2D &amp; 7Sub'!AI8,"NA"),1)</f>
        <v>64.900000000000006</v>
      </c>
      <c r="AB14" s="164">
        <f>ROUND(IFERROR('Data Negeri,2D &amp; 7Sub'!AJ8,"NA"),1)</f>
        <v>83.8</v>
      </c>
      <c r="AC14" s="164">
        <f>ROUND(IFERROR('Data Negeri,2D &amp; 7Sub'!AK8,"NA"),1)</f>
        <v>77.5</v>
      </c>
      <c r="AD14" s="164">
        <f>ROUND(IFERROR('Data Negeri,2D &amp; 7Sub'!AL8,"NA"),1)</f>
        <v>62.9</v>
      </c>
      <c r="AE14" s="164">
        <f>ROUND(IFERROR('Data Negeri,2D &amp; 7Sub'!AM8,"NA"),1)</f>
        <v>59.6</v>
      </c>
      <c r="AF14" s="164">
        <f>ROUND(IFERROR('Data Negeri,2D &amp; 7Sub'!AN8,"NA"),1)</f>
        <v>87</v>
      </c>
      <c r="AG14" s="164">
        <f>ROUND(IFERROR('Data Negeri,2D &amp; 7Sub'!AO8,"NA"),1)</f>
        <v>70.5</v>
      </c>
      <c r="AH14" s="164">
        <f>ROUND(IFERROR('Data Negeri,2D &amp; 7Sub'!AP8,"NA"),1)</f>
        <v>87.9</v>
      </c>
      <c r="AI14" s="164">
        <f>ROUND(IFERROR('Data Negeri,2D &amp; 7Sub'!AQ8,"NA"),1)</f>
        <v>87.4</v>
      </c>
      <c r="AJ14" s="164">
        <f>ROUND(IFERROR('Data Negeri,2D &amp; 7Sub'!AR8,"NA"),1)</f>
        <v>81.400000000000006</v>
      </c>
      <c r="AK14" s="164">
        <f>ROUND(IFERROR('Data Negeri,2D &amp; 7Sub'!AS8,"NA"),1)</f>
        <v>81.8</v>
      </c>
    </row>
    <row r="15" spans="1:37" ht="48" customHeight="1">
      <c r="A15" s="722"/>
      <c r="B15" s="164"/>
      <c r="C15" s="164"/>
      <c r="D15" s="164"/>
      <c r="E15" s="164"/>
      <c r="F15" s="164"/>
      <c r="G15" s="164"/>
      <c r="H15" s="164"/>
      <c r="I15" s="164"/>
      <c r="J15" s="722"/>
      <c r="K15" s="164"/>
      <c r="L15" s="164"/>
      <c r="M15" s="164"/>
      <c r="N15" s="164"/>
      <c r="O15" s="164"/>
      <c r="P15" s="164"/>
      <c r="Q15" s="164"/>
      <c r="R15" s="879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</row>
    <row r="16" spans="1:37" ht="48" customHeight="1">
      <c r="A16" s="721" t="s">
        <v>182</v>
      </c>
      <c r="B16" s="164">
        <f>ROUND(IFERROR('Data Negeri,2D &amp; 7Sub'!L9,"NA"),1)</f>
        <v>78.7</v>
      </c>
      <c r="C16" s="164">
        <f>ROUND(IFERROR('Data Negeri,2D &amp; 7Sub'!M9,"NA"),1)</f>
        <v>81</v>
      </c>
      <c r="D16" s="164">
        <f>ROUND(IFERROR('Data Negeri,2D &amp; 7Sub'!N9,"NA"),1)</f>
        <v>73.7</v>
      </c>
      <c r="E16" s="164">
        <f>ROUND(IFERROR('Data Negeri,2D &amp; 7Sub'!O9,"NA"),1)</f>
        <v>76.599999999999994</v>
      </c>
      <c r="F16" s="164">
        <f>ROUND(IFERROR('Data Negeri,2D &amp; 7Sub'!P9,"NA"),1)</f>
        <v>79.5</v>
      </c>
      <c r="G16" s="164">
        <f>ROUND(IFERROR('Data Negeri,2D &amp; 7Sub'!Q9,"NA"),1)</f>
        <v>75</v>
      </c>
      <c r="H16" s="164">
        <f>ROUND(IFERROR('Data Negeri,2D &amp; 7Sub'!R9,"NA"),1)</f>
        <v>74.8</v>
      </c>
      <c r="I16" s="164">
        <f>ROUND(IFERROR('Data Negeri,2D &amp; 7Sub'!S9,"NA"),1)</f>
        <v>77</v>
      </c>
      <c r="J16" s="721" t="s">
        <v>182</v>
      </c>
      <c r="K16" s="164">
        <f>ROUND(IFERROR('Data Negeri,2D &amp; 7Sub'!T9,"NA"),1)</f>
        <v>77.8</v>
      </c>
      <c r="L16" s="164">
        <f>ROUND(IFERROR('Data Negeri,2D &amp; 7Sub'!U9,"NA"),1)</f>
        <v>76.099999999999994</v>
      </c>
      <c r="M16" s="164">
        <f>ROUND(IFERROR('Data Negeri,2D &amp; 7Sub'!V9,"NA"),1)</f>
        <v>78.099999999999994</v>
      </c>
      <c r="N16" s="164">
        <f>ROUND(IFERROR('Data Negeri,2D &amp; 7Sub'!W9,"NA"),1)</f>
        <v>75.900000000000006</v>
      </c>
      <c r="O16" s="164">
        <f>ROUND(IFERROR('Data Negeri,2D &amp; 7Sub'!X9,"NA"),1)</f>
        <v>77.900000000000006</v>
      </c>
      <c r="P16" s="164">
        <f>ROUND(IFERROR('Data Negeri,2D &amp; 7Sub'!Y9,"NA"),1)</f>
        <v>78.3</v>
      </c>
      <c r="Q16" s="164">
        <f>ROUND(IFERROR('Data Negeri,2D &amp; 7Sub'!Z9,"NA"),1)</f>
        <v>68</v>
      </c>
      <c r="R16" s="880" t="s">
        <v>182</v>
      </c>
      <c r="S16" s="164">
        <f>ROUND(IFERROR('Data Negeri,2D &amp; 7Sub'!AA9,"NA"),1)</f>
        <v>71.400000000000006</v>
      </c>
      <c r="T16" s="164">
        <f>ROUND(IFERROR('Data Negeri,2D &amp; 7Sub'!AB9,"NA"),1)</f>
        <v>78.8</v>
      </c>
      <c r="U16" s="164">
        <f>ROUND(IFERROR('Data Negeri,2D &amp; 7Sub'!AC9,"NA"),1)</f>
        <v>78.2</v>
      </c>
      <c r="V16" s="164">
        <f>ROUND(IFERROR('Data Negeri,2D &amp; 7Sub'!AD9,"NA"),1)</f>
        <v>76.900000000000006</v>
      </c>
      <c r="W16" s="164">
        <f>ROUND(IFERROR('Data Negeri,2D &amp; 7Sub'!AE9,"NA"),1)</f>
        <v>72.900000000000006</v>
      </c>
      <c r="X16" s="164">
        <f>ROUND(IFERROR('Data Negeri,2D &amp; 7Sub'!AF9,"NA"),1)</f>
        <v>73.5</v>
      </c>
      <c r="Y16" s="164">
        <f>ROUND(IFERROR('Data Negeri,2D &amp; 7Sub'!AG9,"NA"),1)</f>
        <v>61.9</v>
      </c>
      <c r="Z16" s="164">
        <f>ROUND(IFERROR('Data Negeri,2D &amp; 7Sub'!AH9,"NA"),1)</f>
        <v>71.599999999999994</v>
      </c>
      <c r="AA16" s="164">
        <f>ROUND(IFERROR('Data Negeri,2D &amp; 7Sub'!AI9,"NA"),1)</f>
        <v>71.7</v>
      </c>
      <c r="AB16" s="164">
        <f>ROUND(IFERROR('Data Negeri,2D &amp; 7Sub'!AJ9,"NA"),1)</f>
        <v>72.2</v>
      </c>
      <c r="AC16" s="164">
        <f>ROUND(IFERROR('Data Negeri,2D &amp; 7Sub'!AK9,"NA"),1)</f>
        <v>70.400000000000006</v>
      </c>
      <c r="AD16" s="164">
        <f>ROUND(IFERROR('Data Negeri,2D &amp; 7Sub'!AL9,"NA"),1)</f>
        <v>67.400000000000006</v>
      </c>
      <c r="AE16" s="164">
        <f>ROUND(IFERROR('Data Negeri,2D &amp; 7Sub'!AM9,"NA"),1)</f>
        <v>71.8</v>
      </c>
      <c r="AF16" s="164">
        <f>ROUND(IFERROR('Data Negeri,2D &amp; 7Sub'!AN9,"NA"),1)</f>
        <v>86.8</v>
      </c>
      <c r="AG16" s="164">
        <f>ROUND(IFERROR('Data Negeri,2D &amp; 7Sub'!AO9,"NA"),1)</f>
        <v>85.7</v>
      </c>
      <c r="AH16" s="164">
        <f>ROUND(IFERROR('Data Negeri,2D &amp; 7Sub'!AP9,"NA"),1)</f>
        <v>84.5</v>
      </c>
      <c r="AI16" s="164">
        <f>ROUND(IFERROR('Data Negeri,2D &amp; 7Sub'!AQ9,"NA"),1)</f>
        <v>82.2</v>
      </c>
      <c r="AJ16" s="164">
        <f>ROUND(IFERROR('Data Negeri,2D &amp; 7Sub'!AR9,"NA"),1)</f>
        <v>82</v>
      </c>
      <c r="AK16" s="164">
        <f>ROUND(IFERROR('Data Negeri,2D &amp; 7Sub'!AS9,"NA"),1)</f>
        <v>78.3</v>
      </c>
    </row>
    <row r="17" spans="1:37" ht="48" customHeight="1">
      <c r="A17" s="721"/>
      <c r="B17" s="164"/>
      <c r="C17" s="164"/>
      <c r="D17" s="164"/>
      <c r="E17" s="164"/>
      <c r="F17" s="164"/>
      <c r="G17" s="164"/>
      <c r="H17" s="164"/>
      <c r="I17" s="164"/>
      <c r="J17" s="721"/>
      <c r="K17" s="164"/>
      <c r="L17" s="164"/>
      <c r="M17" s="164"/>
      <c r="N17" s="164"/>
      <c r="O17" s="164"/>
      <c r="P17" s="164"/>
      <c r="Q17" s="164"/>
      <c r="R17" s="880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</row>
    <row r="18" spans="1:37" ht="48" customHeight="1">
      <c r="A18" s="721" t="s">
        <v>183</v>
      </c>
      <c r="B18" s="164">
        <f>ROUND(IFERROR('Data Negeri,2D &amp; 7Sub'!L10,"NA"),1)</f>
        <v>79.400000000000006</v>
      </c>
      <c r="C18" s="164">
        <f>ROUND(IFERROR('Data Negeri,2D &amp; 7Sub'!M10,"NA"),1)</f>
        <v>76.400000000000006</v>
      </c>
      <c r="D18" s="164">
        <f>ROUND(IFERROR('Data Negeri,2D &amp; 7Sub'!N10,"NA"),1)</f>
        <v>81.5</v>
      </c>
      <c r="E18" s="164">
        <f>ROUND(IFERROR('Data Negeri,2D &amp; 7Sub'!O10,"NA"),1)</f>
        <v>81.900000000000006</v>
      </c>
      <c r="F18" s="164">
        <f>ROUND(IFERROR('Data Negeri,2D &amp; 7Sub'!P10,"NA"),1)</f>
        <v>78</v>
      </c>
      <c r="G18" s="164">
        <f>ROUND(IFERROR('Data Negeri,2D &amp; 7Sub'!Q10,"NA"),1)</f>
        <v>79.5</v>
      </c>
      <c r="H18" s="164">
        <f>ROUND(IFERROR('Data Negeri,2D &amp; 7Sub'!R10,"NA"),1)</f>
        <v>79.099999999999994</v>
      </c>
      <c r="I18" s="164">
        <f>ROUND(IFERROR('Data Negeri,2D &amp; 7Sub'!S10,"NA"),1)</f>
        <v>84</v>
      </c>
      <c r="J18" s="721" t="s">
        <v>183</v>
      </c>
      <c r="K18" s="164">
        <f>ROUND(IFERROR('Data Negeri,2D &amp; 7Sub'!T10,"NA"),1)</f>
        <v>82.3</v>
      </c>
      <c r="L18" s="164">
        <f>ROUND(IFERROR('Data Negeri,2D &amp; 7Sub'!U10,"NA"),1)</f>
        <v>75.400000000000006</v>
      </c>
      <c r="M18" s="164">
        <f>ROUND(IFERROR('Data Negeri,2D &amp; 7Sub'!V10,"NA"),1)</f>
        <v>78.900000000000006</v>
      </c>
      <c r="N18" s="164">
        <f>ROUND(IFERROR('Data Negeri,2D &amp; 7Sub'!W10,"NA"),1)</f>
        <v>76.099999999999994</v>
      </c>
      <c r="O18" s="164">
        <f>ROUND(IFERROR('Data Negeri,2D &amp; 7Sub'!X10,"NA"),1)</f>
        <v>84.9</v>
      </c>
      <c r="P18" s="164">
        <f>ROUND(IFERROR('Data Negeri,2D &amp; 7Sub'!Y10,"NA"),1)</f>
        <v>78.2</v>
      </c>
      <c r="Q18" s="164">
        <f>ROUND(IFERROR('Data Negeri,2D &amp; 7Sub'!Z10,"NA"),1)</f>
        <v>82.7</v>
      </c>
      <c r="R18" s="880" t="s">
        <v>183</v>
      </c>
      <c r="S18" s="164">
        <f>ROUND(IFERROR('Data Negeri,2D &amp; 7Sub'!AA10,"NA"),1)</f>
        <v>82.4</v>
      </c>
      <c r="T18" s="164">
        <f>ROUND(IFERROR('Data Negeri,2D &amp; 7Sub'!AB10,"NA"),1)</f>
        <v>79.3</v>
      </c>
      <c r="U18" s="164">
        <f>ROUND(IFERROR('Data Negeri,2D &amp; 7Sub'!AC10,"NA"),1)</f>
        <v>78.099999999999994</v>
      </c>
      <c r="V18" s="164">
        <f>ROUND(IFERROR('Data Negeri,2D &amp; 7Sub'!AD10,"NA"),1)</f>
        <v>80.8</v>
      </c>
      <c r="W18" s="164">
        <f>ROUND(IFERROR('Data Negeri,2D &amp; 7Sub'!AE10,"NA"),1)</f>
        <v>84.3</v>
      </c>
      <c r="X18" s="164">
        <f>ROUND(IFERROR('Data Negeri,2D &amp; 7Sub'!AF10,"NA"),1)</f>
        <v>76</v>
      </c>
      <c r="Y18" s="164">
        <f>ROUND(IFERROR('Data Negeri,2D &amp; 7Sub'!AG10,"NA"),1)</f>
        <v>70.8</v>
      </c>
      <c r="Z18" s="164">
        <f>ROUND(IFERROR('Data Negeri,2D &amp; 7Sub'!AH10,"NA"),1)</f>
        <v>80</v>
      </c>
      <c r="AA18" s="164">
        <f>ROUND(IFERROR('Data Negeri,2D &amp; 7Sub'!AI10,"NA"),1)</f>
        <v>78.5</v>
      </c>
      <c r="AB18" s="164">
        <f>ROUND(IFERROR('Data Negeri,2D &amp; 7Sub'!AJ10,"NA"),1)</f>
        <v>79.7</v>
      </c>
      <c r="AC18" s="164">
        <f>ROUND(IFERROR('Data Negeri,2D &amp; 7Sub'!AK10,"NA"),1)</f>
        <v>73.5</v>
      </c>
      <c r="AD18" s="164">
        <f>ROUND(IFERROR('Data Negeri,2D &amp; 7Sub'!AL10,"NA"),1)</f>
        <v>76.900000000000006</v>
      </c>
      <c r="AE18" s="164">
        <f>ROUND(IFERROR('Data Negeri,2D &amp; 7Sub'!AM10,"NA"),1)</f>
        <v>83</v>
      </c>
      <c r="AF18" s="164">
        <f>ROUND(IFERROR('Data Negeri,2D &amp; 7Sub'!AN10,"NA"),1)</f>
        <v>78.2</v>
      </c>
      <c r="AG18" s="164">
        <f>ROUND(IFERROR('Data Negeri,2D &amp; 7Sub'!AO10,"NA"),1)</f>
        <v>79.7</v>
      </c>
      <c r="AH18" s="164">
        <f>ROUND(IFERROR('Data Negeri,2D &amp; 7Sub'!AP10,"NA"),1)</f>
        <v>76.7</v>
      </c>
      <c r="AI18" s="164">
        <f>ROUND(IFERROR('Data Negeri,2D &amp; 7Sub'!AQ10,"NA"),1)</f>
        <v>75.099999999999994</v>
      </c>
      <c r="AJ18" s="164">
        <f>ROUND(IFERROR('Data Negeri,2D &amp; 7Sub'!AR10,"NA"),1)</f>
        <v>76.3</v>
      </c>
      <c r="AK18" s="164">
        <f>ROUND(IFERROR('Data Negeri,2D &amp; 7Sub'!AS10,"NA"),1)</f>
        <v>75.400000000000006</v>
      </c>
    </row>
    <row r="19" spans="1:37" ht="48" customHeight="1">
      <c r="A19" s="721"/>
      <c r="B19" s="164"/>
      <c r="C19" s="164"/>
      <c r="D19" s="164"/>
      <c r="E19" s="164"/>
      <c r="F19" s="164"/>
      <c r="G19" s="164"/>
      <c r="H19" s="164"/>
      <c r="I19" s="164"/>
      <c r="J19" s="721"/>
      <c r="K19" s="164"/>
      <c r="L19" s="164"/>
      <c r="M19" s="164"/>
      <c r="N19" s="164"/>
      <c r="O19" s="164"/>
      <c r="P19" s="164"/>
      <c r="Q19" s="164"/>
      <c r="R19" s="880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</row>
    <row r="20" spans="1:37" ht="48" customHeight="1">
      <c r="A20" s="721" t="s">
        <v>184</v>
      </c>
      <c r="B20" s="164">
        <f>ROUND(IFERROR('Data Negeri,2D &amp; 7Sub'!L11,"NA"),1)</f>
        <v>75.8</v>
      </c>
      <c r="C20" s="164">
        <f>ROUND(IFERROR('Data Negeri,2D &amp; 7Sub'!M11,"NA"),1)</f>
        <v>77.8</v>
      </c>
      <c r="D20" s="164">
        <f>ROUND(IFERROR('Data Negeri,2D &amp; 7Sub'!N11,"NA"),1)</f>
        <v>78</v>
      </c>
      <c r="E20" s="164">
        <f>ROUND(IFERROR('Data Negeri,2D &amp; 7Sub'!O11,"NA"),1)</f>
        <v>78.599999999999994</v>
      </c>
      <c r="F20" s="164">
        <f>ROUND(IFERROR('Data Negeri,2D &amp; 7Sub'!P11,"NA"),1)</f>
        <v>79.5</v>
      </c>
      <c r="G20" s="164">
        <f>ROUND(IFERROR('Data Negeri,2D &amp; 7Sub'!Q11,"NA"),1)</f>
        <v>81</v>
      </c>
      <c r="H20" s="164">
        <f>ROUND(IFERROR('Data Negeri,2D &amp; 7Sub'!R11,"NA"),1)</f>
        <v>78.8</v>
      </c>
      <c r="I20" s="164">
        <f>ROUND(IFERROR('Data Negeri,2D &amp; 7Sub'!S11,"NA"),1)</f>
        <v>82</v>
      </c>
      <c r="J20" s="721" t="s">
        <v>184</v>
      </c>
      <c r="K20" s="164">
        <f>ROUND(IFERROR('Data Negeri,2D &amp; 7Sub'!T11,"NA"),1)</f>
        <v>78.2</v>
      </c>
      <c r="L20" s="164">
        <f>ROUND(IFERROR('Data Negeri,2D &amp; 7Sub'!U11,"NA"),1)</f>
        <v>76.5</v>
      </c>
      <c r="M20" s="164">
        <f>ROUND(IFERROR('Data Negeri,2D &amp; 7Sub'!V11,"NA"),1)</f>
        <v>81.2</v>
      </c>
      <c r="N20" s="164">
        <f>ROUND(IFERROR('Data Negeri,2D &amp; 7Sub'!W11,"NA"),1)</f>
        <v>81.900000000000006</v>
      </c>
      <c r="O20" s="164">
        <f>ROUND(IFERROR('Data Negeri,2D &amp; 7Sub'!X11,"NA"),1)</f>
        <v>79.599999999999994</v>
      </c>
      <c r="P20" s="164">
        <f>ROUND(IFERROR('Data Negeri,2D &amp; 7Sub'!Y11,"NA"),1)</f>
        <v>78.900000000000006</v>
      </c>
      <c r="Q20" s="164">
        <f>ROUND(IFERROR('Data Negeri,2D &amp; 7Sub'!Z11,"NA"),1)</f>
        <v>80.2</v>
      </c>
      <c r="R20" s="880" t="s">
        <v>184</v>
      </c>
      <c r="S20" s="164">
        <f>ROUND(IFERROR('Data Negeri,2D &amp; 7Sub'!AA11,"NA"),1)</f>
        <v>77.599999999999994</v>
      </c>
      <c r="T20" s="164">
        <f>ROUND(IFERROR('Data Negeri,2D &amp; 7Sub'!AB11,"NA"),1)</f>
        <v>76.8</v>
      </c>
      <c r="U20" s="164">
        <f>ROUND(IFERROR('Data Negeri,2D &amp; 7Sub'!AC11,"NA"),1)</f>
        <v>77</v>
      </c>
      <c r="V20" s="164">
        <f>ROUND(IFERROR('Data Negeri,2D &amp; 7Sub'!AD11,"NA"),1)</f>
        <v>78.3</v>
      </c>
      <c r="W20" s="164">
        <f>ROUND(IFERROR('Data Negeri,2D &amp; 7Sub'!AE11,"NA"),1)</f>
        <v>78.400000000000006</v>
      </c>
      <c r="X20" s="164">
        <f>ROUND(IFERROR('Data Negeri,2D &amp; 7Sub'!AF11,"NA"),1)</f>
        <v>73.099999999999994</v>
      </c>
      <c r="Y20" s="164">
        <f>ROUND(IFERROR('Data Negeri,2D &amp; 7Sub'!AG11,"NA"),1)</f>
        <v>63.8</v>
      </c>
      <c r="Z20" s="164">
        <f>ROUND(IFERROR('Data Negeri,2D &amp; 7Sub'!AH11,"NA"),1)</f>
        <v>74.2</v>
      </c>
      <c r="AA20" s="164">
        <f>ROUND(IFERROR('Data Negeri,2D &amp; 7Sub'!AI11,"NA"),1)</f>
        <v>77</v>
      </c>
      <c r="AB20" s="164">
        <f>ROUND(IFERROR('Data Negeri,2D &amp; 7Sub'!AJ11,"NA"),1)</f>
        <v>77.7</v>
      </c>
      <c r="AC20" s="164">
        <f>ROUND(IFERROR('Data Negeri,2D &amp; 7Sub'!AK11,"NA"),1)</f>
        <v>75.2</v>
      </c>
      <c r="AD20" s="164">
        <f>ROUND(IFERROR('Data Negeri,2D &amp; 7Sub'!AL11,"NA"),1)</f>
        <v>72.400000000000006</v>
      </c>
      <c r="AE20" s="164">
        <f>ROUND(IFERROR('Data Negeri,2D &amp; 7Sub'!AM11,"NA"),1)</f>
        <v>74.5</v>
      </c>
      <c r="AF20" s="164">
        <f>ROUND(IFERROR('Data Negeri,2D &amp; 7Sub'!AN11,"NA"),1)</f>
        <v>77.599999999999994</v>
      </c>
      <c r="AG20" s="164">
        <f>ROUND(IFERROR('Data Negeri,2D &amp; 7Sub'!AO11,"NA"),1)</f>
        <v>76.2</v>
      </c>
      <c r="AH20" s="164">
        <f>ROUND(IFERROR('Data Negeri,2D &amp; 7Sub'!AP11,"NA"),1)</f>
        <v>78</v>
      </c>
      <c r="AI20" s="164">
        <f>ROUND(IFERROR('Data Negeri,2D &amp; 7Sub'!AQ11,"NA"),1)</f>
        <v>75.400000000000006</v>
      </c>
      <c r="AJ20" s="164">
        <f>ROUND(IFERROR('Data Negeri,2D &amp; 7Sub'!AR11,"NA"),1)</f>
        <v>76.8</v>
      </c>
      <c r="AK20" s="164">
        <f>ROUND(IFERROR('Data Negeri,2D &amp; 7Sub'!AS11,"NA"),1)</f>
        <v>75.900000000000006</v>
      </c>
    </row>
    <row r="21" spans="1:37" ht="48" customHeight="1">
      <c r="A21" s="721"/>
      <c r="B21" s="164"/>
      <c r="C21" s="164"/>
      <c r="D21" s="164"/>
      <c r="E21" s="164"/>
      <c r="F21" s="164"/>
      <c r="G21" s="164"/>
      <c r="H21" s="164"/>
      <c r="I21" s="164"/>
      <c r="J21" s="721"/>
      <c r="K21" s="164"/>
      <c r="L21" s="164"/>
      <c r="M21" s="164"/>
      <c r="N21" s="164"/>
      <c r="O21" s="164"/>
      <c r="P21" s="164"/>
      <c r="Q21" s="164"/>
      <c r="R21" s="880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</row>
    <row r="22" spans="1:37" ht="48" customHeight="1">
      <c r="A22" s="721" t="s">
        <v>185</v>
      </c>
      <c r="B22" s="164">
        <f>ROUND(IFERROR('Data Negeri,2D &amp; 7Sub'!L12,"NA"),1)</f>
        <v>71.7</v>
      </c>
      <c r="C22" s="164">
        <f>ROUND(IFERROR('Data Negeri,2D &amp; 7Sub'!M12,"NA"),1)</f>
        <v>70.599999999999994</v>
      </c>
      <c r="D22" s="164">
        <f>ROUND(IFERROR('Data Negeri,2D &amp; 7Sub'!N12,"NA"),1)</f>
        <v>72.8</v>
      </c>
      <c r="E22" s="164">
        <f>ROUND(IFERROR('Data Negeri,2D &amp; 7Sub'!O12,"NA"),1)</f>
        <v>72.900000000000006</v>
      </c>
      <c r="F22" s="164">
        <f>ROUND(IFERROR('Data Negeri,2D &amp; 7Sub'!P12,"NA"),1)</f>
        <v>73.599999999999994</v>
      </c>
      <c r="G22" s="164">
        <f>ROUND(IFERROR('Data Negeri,2D &amp; 7Sub'!Q12,"NA"),1)</f>
        <v>74.900000000000006</v>
      </c>
      <c r="H22" s="164">
        <f>ROUND(IFERROR('Data Negeri,2D &amp; 7Sub'!R12,"NA"),1)</f>
        <v>74.099999999999994</v>
      </c>
      <c r="I22" s="164">
        <f>ROUND(IFERROR('Data Negeri,2D &amp; 7Sub'!S12,"NA"),1)</f>
        <v>74.7</v>
      </c>
      <c r="J22" s="721" t="s">
        <v>185</v>
      </c>
      <c r="K22" s="164">
        <f>ROUND(IFERROR('Data Negeri,2D &amp; 7Sub'!T12,"NA"),1)</f>
        <v>72.099999999999994</v>
      </c>
      <c r="L22" s="164">
        <f>ROUND(IFERROR('Data Negeri,2D &amp; 7Sub'!U12,"NA"),1)</f>
        <v>69.2</v>
      </c>
      <c r="M22" s="164">
        <f>ROUND(IFERROR('Data Negeri,2D &amp; 7Sub'!V12,"NA"),1)</f>
        <v>71.099999999999994</v>
      </c>
      <c r="N22" s="164">
        <f>ROUND(IFERROR('Data Negeri,2D &amp; 7Sub'!W12,"NA"),1)</f>
        <v>73.2</v>
      </c>
      <c r="O22" s="164">
        <f>ROUND(IFERROR('Data Negeri,2D &amp; 7Sub'!X12,"NA"),1)</f>
        <v>71.099999999999994</v>
      </c>
      <c r="P22" s="164">
        <f>ROUND(IFERROR('Data Negeri,2D &amp; 7Sub'!Y12,"NA"),1)</f>
        <v>70.400000000000006</v>
      </c>
      <c r="Q22" s="164">
        <f>ROUND(IFERROR('Data Negeri,2D &amp; 7Sub'!Z12,"NA"),1)</f>
        <v>71.599999999999994</v>
      </c>
      <c r="R22" s="880" t="s">
        <v>185</v>
      </c>
      <c r="S22" s="164">
        <f>ROUND(IFERROR('Data Negeri,2D &amp; 7Sub'!AA12,"NA"),1)</f>
        <v>69.400000000000006</v>
      </c>
      <c r="T22" s="164">
        <f>ROUND(IFERROR('Data Negeri,2D &amp; 7Sub'!AB12,"NA"),1)</f>
        <v>69.5</v>
      </c>
      <c r="U22" s="164">
        <f>ROUND(IFERROR('Data Negeri,2D &amp; 7Sub'!AC12,"NA"),1)</f>
        <v>70.2</v>
      </c>
      <c r="V22" s="164">
        <f>ROUND(IFERROR('Data Negeri,2D &amp; 7Sub'!AD12,"NA"),1)</f>
        <v>71.3</v>
      </c>
      <c r="W22" s="164">
        <f>ROUND(IFERROR('Data Negeri,2D &amp; 7Sub'!AE12,"NA"),1)</f>
        <v>72.099999999999994</v>
      </c>
      <c r="X22" s="164">
        <f>ROUND(IFERROR('Data Negeri,2D &amp; 7Sub'!AF12,"NA"),1)</f>
        <v>71.400000000000006</v>
      </c>
      <c r="Y22" s="164">
        <f>ROUND(IFERROR('Data Negeri,2D &amp; 7Sub'!AG12,"NA"),1)</f>
        <v>67.5</v>
      </c>
      <c r="Z22" s="164">
        <f>ROUND(IFERROR('Data Negeri,2D &amp; 7Sub'!AH12,"NA"),1)</f>
        <v>71.599999999999994</v>
      </c>
      <c r="AA22" s="164">
        <f>ROUND(IFERROR('Data Negeri,2D &amp; 7Sub'!AI12,"NA"),1)</f>
        <v>71.400000000000006</v>
      </c>
      <c r="AB22" s="164">
        <f>ROUND(IFERROR('Data Negeri,2D &amp; 7Sub'!AJ12,"NA"),1)</f>
        <v>72.099999999999994</v>
      </c>
      <c r="AC22" s="164">
        <f>ROUND(IFERROR('Data Negeri,2D &amp; 7Sub'!AK12,"NA"),1)</f>
        <v>70.3</v>
      </c>
      <c r="AD22" s="164">
        <f>ROUND(IFERROR('Data Negeri,2D &amp; 7Sub'!AL12,"NA"),1)</f>
        <v>72.900000000000006</v>
      </c>
      <c r="AE22" s="164">
        <f>ROUND(IFERROR('Data Negeri,2D &amp; 7Sub'!AM12,"NA"),1)</f>
        <v>75.2</v>
      </c>
      <c r="AF22" s="164">
        <f>ROUND(IFERROR('Data Negeri,2D &amp; 7Sub'!AN12,"NA"),1)</f>
        <v>78.599999999999994</v>
      </c>
      <c r="AG22" s="164">
        <f>ROUND(IFERROR('Data Negeri,2D &amp; 7Sub'!AO12,"NA"),1)</f>
        <v>75.2</v>
      </c>
      <c r="AH22" s="164">
        <f>ROUND(IFERROR('Data Negeri,2D &amp; 7Sub'!AP12,"NA"),1)</f>
        <v>74.2</v>
      </c>
      <c r="AI22" s="164">
        <f>ROUND(IFERROR('Data Negeri,2D &amp; 7Sub'!AQ12,"NA"),1)</f>
        <v>77.2</v>
      </c>
      <c r="AJ22" s="164">
        <f>ROUND(IFERROR('Data Negeri,2D &amp; 7Sub'!AR12,"NA"),1)</f>
        <v>77.099999999999994</v>
      </c>
      <c r="AK22" s="164">
        <f>ROUND(IFERROR('Data Negeri,2D &amp; 7Sub'!AS12,"NA"),1)</f>
        <v>75.900000000000006</v>
      </c>
    </row>
    <row r="23" spans="1:37" ht="48" customHeight="1">
      <c r="A23" s="721"/>
      <c r="B23" s="164"/>
      <c r="C23" s="164"/>
      <c r="D23" s="164"/>
      <c r="E23" s="164"/>
      <c r="F23" s="164"/>
      <c r="G23" s="164"/>
      <c r="H23" s="164"/>
      <c r="I23" s="164"/>
      <c r="J23" s="721"/>
      <c r="K23" s="164"/>
      <c r="L23" s="164"/>
      <c r="M23" s="164"/>
      <c r="N23" s="164"/>
      <c r="O23" s="164"/>
      <c r="P23" s="164"/>
      <c r="Q23" s="164"/>
      <c r="R23" s="880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</row>
    <row r="24" spans="1:37" ht="48" customHeight="1">
      <c r="A24" s="721" t="s">
        <v>186</v>
      </c>
      <c r="B24" s="164">
        <f>ROUND(IFERROR('Data Negeri,2D &amp; 7Sub'!L13,"NA"),1)</f>
        <v>82.5</v>
      </c>
      <c r="C24" s="164">
        <f>ROUND(IFERROR('Data Negeri,2D &amp; 7Sub'!M13,"NA"),1)</f>
        <v>83.5</v>
      </c>
      <c r="D24" s="164">
        <f>ROUND(IFERROR('Data Negeri,2D &amp; 7Sub'!N13,"NA"),1)</f>
        <v>82.9</v>
      </c>
      <c r="E24" s="164">
        <f>ROUND(IFERROR('Data Negeri,2D &amp; 7Sub'!O13,"NA"),1)</f>
        <v>80.900000000000006</v>
      </c>
      <c r="F24" s="164">
        <f>ROUND(IFERROR('Data Negeri,2D &amp; 7Sub'!P13,"NA"),1)</f>
        <v>91</v>
      </c>
      <c r="G24" s="164">
        <f>ROUND(IFERROR('Data Negeri,2D &amp; 7Sub'!Q13,"NA"),1)</f>
        <v>86.9</v>
      </c>
      <c r="H24" s="164">
        <f>ROUND(IFERROR('Data Negeri,2D &amp; 7Sub'!R13,"NA"),1)</f>
        <v>76.3</v>
      </c>
      <c r="I24" s="164">
        <f>ROUND(IFERROR('Data Negeri,2D &amp; 7Sub'!S13,"NA"),1)</f>
        <v>83</v>
      </c>
      <c r="J24" s="721" t="s">
        <v>186</v>
      </c>
      <c r="K24" s="164">
        <f>ROUND(IFERROR('Data Negeri,2D &amp; 7Sub'!T13,"NA"),1)</f>
        <v>74.2</v>
      </c>
      <c r="L24" s="164">
        <f>ROUND(IFERROR('Data Negeri,2D &amp; 7Sub'!U13,"NA"),1)</f>
        <v>73.5</v>
      </c>
      <c r="M24" s="164">
        <f>ROUND(IFERROR('Data Negeri,2D &amp; 7Sub'!V13,"NA"),1)</f>
        <v>71.7</v>
      </c>
      <c r="N24" s="164">
        <f>ROUND(IFERROR('Data Negeri,2D &amp; 7Sub'!W13,"NA"),1)</f>
        <v>85</v>
      </c>
      <c r="O24" s="164">
        <f>ROUND(IFERROR('Data Negeri,2D &amp; 7Sub'!X13,"NA"),1)</f>
        <v>90.4</v>
      </c>
      <c r="P24" s="164">
        <f>ROUND(IFERROR('Data Negeri,2D &amp; 7Sub'!Y13,"NA"),1)</f>
        <v>89.5</v>
      </c>
      <c r="Q24" s="164">
        <f>ROUND(IFERROR('Data Negeri,2D &amp; 7Sub'!Z13,"NA"),1)</f>
        <v>89.7</v>
      </c>
      <c r="R24" s="880" t="s">
        <v>186</v>
      </c>
      <c r="S24" s="164">
        <f>ROUND(IFERROR('Data Negeri,2D &amp; 7Sub'!AA13,"NA"),1)</f>
        <v>58.6</v>
      </c>
      <c r="T24" s="164">
        <f>ROUND(IFERROR('Data Negeri,2D &amp; 7Sub'!AB13,"NA"),1)</f>
        <v>71.8</v>
      </c>
      <c r="U24" s="164">
        <f>ROUND(IFERROR('Data Negeri,2D &amp; 7Sub'!AC13,"NA"),1)</f>
        <v>71.099999999999994</v>
      </c>
      <c r="V24" s="164">
        <f>ROUND(IFERROR('Data Negeri,2D &amp; 7Sub'!AD13,"NA"),1)</f>
        <v>71.7</v>
      </c>
      <c r="W24" s="164">
        <f>ROUND(IFERROR('Data Negeri,2D &amp; 7Sub'!AE13,"NA"),1)</f>
        <v>71.5</v>
      </c>
      <c r="X24" s="164">
        <f>ROUND(IFERROR('Data Negeri,2D &amp; 7Sub'!AF13,"NA"),1)</f>
        <v>65</v>
      </c>
      <c r="Y24" s="164">
        <f>ROUND(IFERROR('Data Negeri,2D &amp; 7Sub'!AG13,"NA"),1)</f>
        <v>41.5</v>
      </c>
      <c r="Z24" s="164">
        <f>ROUND(IFERROR('Data Negeri,2D &amp; 7Sub'!AH13,"NA"),1)</f>
        <v>66.2</v>
      </c>
      <c r="AA24" s="164">
        <f>ROUND(IFERROR('Data Negeri,2D &amp; 7Sub'!AI13,"NA"),1)</f>
        <v>77.3</v>
      </c>
      <c r="AB24" s="164">
        <f>ROUND(IFERROR('Data Negeri,2D &amp; 7Sub'!AJ13,"NA"),1)</f>
        <v>73.900000000000006</v>
      </c>
      <c r="AC24" s="164">
        <f>ROUND(IFERROR('Data Negeri,2D &amp; 7Sub'!AK13,"NA"),1)</f>
        <v>71.8</v>
      </c>
      <c r="AD24" s="164">
        <f>ROUND(IFERROR('Data Negeri,2D &amp; 7Sub'!AL13,"NA"),1)</f>
        <v>68</v>
      </c>
      <c r="AE24" s="164">
        <f>ROUND(IFERROR('Data Negeri,2D &amp; 7Sub'!AM13,"NA"),1)</f>
        <v>71.3</v>
      </c>
      <c r="AF24" s="164">
        <f>ROUND(IFERROR('Data Negeri,2D &amp; 7Sub'!AN13,"NA"),1)</f>
        <v>77.5</v>
      </c>
      <c r="AG24" s="164">
        <f>ROUND(IFERROR('Data Negeri,2D &amp; 7Sub'!AO13,"NA"),1)</f>
        <v>77.5</v>
      </c>
      <c r="AH24" s="164">
        <f>ROUND(IFERROR('Data Negeri,2D &amp; 7Sub'!AP13,"NA"),1)</f>
        <v>73.400000000000006</v>
      </c>
      <c r="AI24" s="164">
        <f>ROUND(IFERROR('Data Negeri,2D &amp; 7Sub'!AQ13,"NA"),1)</f>
        <v>74.400000000000006</v>
      </c>
      <c r="AJ24" s="164">
        <f>ROUND(IFERROR('Data Negeri,2D &amp; 7Sub'!AR13,"NA"),1)</f>
        <v>65.8</v>
      </c>
      <c r="AK24" s="164">
        <f>ROUND(IFERROR('Data Negeri,2D &amp; 7Sub'!AS13,"NA"),1)</f>
        <v>62.3</v>
      </c>
    </row>
    <row r="25" spans="1:37" ht="48" customHeight="1">
      <c r="A25" s="721"/>
      <c r="B25" s="164"/>
      <c r="C25" s="164"/>
      <c r="D25" s="164"/>
      <c r="E25" s="164"/>
      <c r="F25" s="164"/>
      <c r="G25" s="164"/>
      <c r="H25" s="164"/>
      <c r="I25" s="164"/>
      <c r="J25" s="721"/>
      <c r="K25" s="164"/>
      <c r="L25" s="164"/>
      <c r="M25" s="164"/>
      <c r="N25" s="164"/>
      <c r="O25" s="164"/>
      <c r="P25" s="164"/>
      <c r="Q25" s="164"/>
      <c r="R25" s="880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</row>
    <row r="26" spans="1:37" ht="48" customHeight="1">
      <c r="A26" s="721" t="s">
        <v>187</v>
      </c>
      <c r="B26" s="164">
        <f>ROUND(IFERROR('Data Negeri,2D &amp; 7Sub'!L14,"NA"),1)</f>
        <v>75.3</v>
      </c>
      <c r="C26" s="164">
        <f>ROUND(IFERROR('Data Negeri,2D &amp; 7Sub'!M14,"NA"),1)</f>
        <v>76.3</v>
      </c>
      <c r="D26" s="164">
        <f>ROUND(IFERROR('Data Negeri,2D &amp; 7Sub'!N14,"NA"),1)</f>
        <v>79.2</v>
      </c>
      <c r="E26" s="164">
        <f>ROUND(IFERROR('Data Negeri,2D &amp; 7Sub'!O14,"NA"),1)</f>
        <v>80.400000000000006</v>
      </c>
      <c r="F26" s="164">
        <f>ROUND(IFERROR('Data Negeri,2D &amp; 7Sub'!P14,"NA"),1)</f>
        <v>77.2</v>
      </c>
      <c r="G26" s="164">
        <f>ROUND(IFERROR('Data Negeri,2D &amp; 7Sub'!Q14,"NA"),1)</f>
        <v>77</v>
      </c>
      <c r="H26" s="164">
        <f>ROUND(IFERROR('Data Negeri,2D &amp; 7Sub'!R14,"NA"),1)</f>
        <v>75.8</v>
      </c>
      <c r="I26" s="164">
        <f>ROUND(IFERROR('Data Negeri,2D &amp; 7Sub'!S14,"NA"),1)</f>
        <v>76.2</v>
      </c>
      <c r="J26" s="721" t="s">
        <v>187</v>
      </c>
      <c r="K26" s="164">
        <f>ROUND(IFERROR('Data Negeri,2D &amp; 7Sub'!T14,"NA"),1)</f>
        <v>75</v>
      </c>
      <c r="L26" s="164">
        <f>ROUND(IFERROR('Data Negeri,2D &amp; 7Sub'!U14,"NA"),1)</f>
        <v>76</v>
      </c>
      <c r="M26" s="164">
        <f>ROUND(IFERROR('Data Negeri,2D &amp; 7Sub'!V14,"NA"),1)</f>
        <v>76.900000000000006</v>
      </c>
      <c r="N26" s="164">
        <f>ROUND(IFERROR('Data Negeri,2D &amp; 7Sub'!W14,"NA"),1)</f>
        <v>75.900000000000006</v>
      </c>
      <c r="O26" s="164">
        <f>ROUND(IFERROR('Data Negeri,2D &amp; 7Sub'!X14,"NA"),1)</f>
        <v>75.900000000000006</v>
      </c>
      <c r="P26" s="164">
        <f>ROUND(IFERROR('Data Negeri,2D &amp; 7Sub'!Y14,"NA"),1)</f>
        <v>76.2</v>
      </c>
      <c r="Q26" s="164">
        <f>ROUND(IFERROR('Data Negeri,2D &amp; 7Sub'!Z14,"NA"),1)</f>
        <v>76.400000000000006</v>
      </c>
      <c r="R26" s="880" t="s">
        <v>187</v>
      </c>
      <c r="S26" s="164">
        <f>ROUND(IFERROR('Data Negeri,2D &amp; 7Sub'!AA14,"NA"),1)</f>
        <v>74.5</v>
      </c>
      <c r="T26" s="164">
        <f>ROUND(IFERROR('Data Negeri,2D &amp; 7Sub'!AB14,"NA"),1)</f>
        <v>73.900000000000006</v>
      </c>
      <c r="U26" s="164">
        <f>ROUND(IFERROR('Data Negeri,2D &amp; 7Sub'!AC14,"NA"),1)</f>
        <v>75.3</v>
      </c>
      <c r="V26" s="164">
        <f>ROUND(IFERROR('Data Negeri,2D &amp; 7Sub'!AD14,"NA"),1)</f>
        <v>77.400000000000006</v>
      </c>
      <c r="W26" s="164">
        <f>ROUND(IFERROR('Data Negeri,2D &amp; 7Sub'!AE14,"NA"),1)</f>
        <v>76.5</v>
      </c>
      <c r="X26" s="164">
        <f>ROUND(IFERROR('Data Negeri,2D &amp; 7Sub'!AF14,"NA"),1)</f>
        <v>71.3</v>
      </c>
      <c r="Y26" s="164">
        <f>ROUND(IFERROR('Data Negeri,2D &amp; 7Sub'!AG14,"NA"),1)</f>
        <v>58.2</v>
      </c>
      <c r="Z26" s="164">
        <f>ROUND(IFERROR('Data Negeri,2D &amp; 7Sub'!AH14,"NA"),1)</f>
        <v>73.099999999999994</v>
      </c>
      <c r="AA26" s="164">
        <f>ROUND(IFERROR('Data Negeri,2D &amp; 7Sub'!AI14,"NA"),1)</f>
        <v>73.099999999999994</v>
      </c>
      <c r="AB26" s="164">
        <f>ROUND(IFERROR('Data Negeri,2D &amp; 7Sub'!AJ14,"NA"),1)</f>
        <v>73.5</v>
      </c>
      <c r="AC26" s="164">
        <f>ROUND(IFERROR('Data Negeri,2D &amp; 7Sub'!AK14,"NA"),1)</f>
        <v>72</v>
      </c>
      <c r="AD26" s="164">
        <f>ROUND(IFERROR('Data Negeri,2D &amp; 7Sub'!AL14,"NA"),1)</f>
        <v>67.8</v>
      </c>
      <c r="AE26" s="164">
        <f>ROUND(IFERROR('Data Negeri,2D &amp; 7Sub'!AM14,"NA"),1)</f>
        <v>76.599999999999994</v>
      </c>
      <c r="AF26" s="164">
        <f>ROUND(IFERROR('Data Negeri,2D &amp; 7Sub'!AN14,"NA"),1)</f>
        <v>80.8</v>
      </c>
      <c r="AG26" s="164">
        <f>ROUND(IFERROR('Data Negeri,2D &amp; 7Sub'!AO14,"NA"),1)</f>
        <v>80.7</v>
      </c>
      <c r="AH26" s="164">
        <f>ROUND(IFERROR('Data Negeri,2D &amp; 7Sub'!AP14,"NA"),1)</f>
        <v>83.1</v>
      </c>
      <c r="AI26" s="164">
        <f>ROUND(IFERROR('Data Negeri,2D &amp; 7Sub'!AQ14,"NA"),1)</f>
        <v>80.599999999999994</v>
      </c>
      <c r="AJ26" s="164">
        <f>ROUND(IFERROR('Data Negeri,2D &amp; 7Sub'!AR14,"NA"),1)</f>
        <v>79.7</v>
      </c>
      <c r="AK26" s="164">
        <f>ROUND(IFERROR('Data Negeri,2D &amp; 7Sub'!AS14,"NA"),1)</f>
        <v>82</v>
      </c>
    </row>
    <row r="27" spans="1:37" ht="48" customHeight="1">
      <c r="A27" s="721"/>
      <c r="B27" s="164"/>
      <c r="C27" s="164"/>
      <c r="D27" s="164"/>
      <c r="E27" s="164"/>
      <c r="F27" s="164"/>
      <c r="G27" s="164"/>
      <c r="H27" s="164"/>
      <c r="I27" s="164"/>
      <c r="J27" s="721"/>
      <c r="K27" s="164"/>
      <c r="L27" s="164"/>
      <c r="M27" s="164"/>
      <c r="N27" s="164"/>
      <c r="O27" s="164"/>
      <c r="P27" s="164"/>
      <c r="Q27" s="164"/>
      <c r="R27" s="880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</row>
    <row r="28" spans="1:37" ht="48" customHeight="1">
      <c r="A28" s="721" t="s">
        <v>188</v>
      </c>
      <c r="B28" s="164">
        <f>ROUND(IFERROR('Data Negeri,2D &amp; 7Sub'!L15,"NA"),1)</f>
        <v>88.9</v>
      </c>
      <c r="C28" s="164">
        <f>ROUND(IFERROR('Data Negeri,2D &amp; 7Sub'!M15,"NA"),1)</f>
        <v>85.7</v>
      </c>
      <c r="D28" s="164">
        <f>ROUND(IFERROR('Data Negeri,2D &amp; 7Sub'!N15,"NA"),1)</f>
        <v>90.6</v>
      </c>
      <c r="E28" s="164">
        <f>ROUND(IFERROR('Data Negeri,2D &amp; 7Sub'!O15,"NA"),1)</f>
        <v>90.1</v>
      </c>
      <c r="F28" s="164">
        <f>ROUND(IFERROR('Data Negeri,2D &amp; 7Sub'!P15,"NA"),1)</f>
        <v>88.5</v>
      </c>
      <c r="G28" s="164">
        <f>ROUND(IFERROR('Data Negeri,2D &amp; 7Sub'!Q15,"NA"),1)</f>
        <v>87.9</v>
      </c>
      <c r="H28" s="164">
        <f>ROUND(IFERROR('Data Negeri,2D &amp; 7Sub'!R15,"NA"),1)</f>
        <v>93.4</v>
      </c>
      <c r="I28" s="164">
        <f>ROUND(IFERROR('Data Negeri,2D &amp; 7Sub'!S15,"NA"),1)</f>
        <v>94.2</v>
      </c>
      <c r="J28" s="721" t="s">
        <v>188</v>
      </c>
      <c r="K28" s="164">
        <f>ROUND(IFERROR('Data Negeri,2D &amp; 7Sub'!T15,"NA"),1)</f>
        <v>91.1</v>
      </c>
      <c r="L28" s="164">
        <f>ROUND(IFERROR('Data Negeri,2D &amp; 7Sub'!U15,"NA"),1)</f>
        <v>86</v>
      </c>
      <c r="M28" s="164">
        <f>ROUND(IFERROR('Data Negeri,2D &amp; 7Sub'!V15,"NA"),1)</f>
        <v>81.400000000000006</v>
      </c>
      <c r="N28" s="164">
        <f>ROUND(IFERROR('Data Negeri,2D &amp; 7Sub'!W15,"NA"),1)</f>
        <v>86.6</v>
      </c>
      <c r="O28" s="164">
        <f>ROUND(IFERROR('Data Negeri,2D &amp; 7Sub'!X15,"NA"),1)</f>
        <v>87.5</v>
      </c>
      <c r="P28" s="164">
        <f>ROUND(IFERROR('Data Negeri,2D &amp; 7Sub'!Y15,"NA"),1)</f>
        <v>83.6</v>
      </c>
      <c r="Q28" s="164">
        <f>ROUND(IFERROR('Data Negeri,2D &amp; 7Sub'!Z15,"NA"),1)</f>
        <v>84.6</v>
      </c>
      <c r="R28" s="880" t="s">
        <v>188</v>
      </c>
      <c r="S28" s="164">
        <f>ROUND(IFERROR('Data Negeri,2D &amp; 7Sub'!AA15,"NA"),1)</f>
        <v>88.6</v>
      </c>
      <c r="T28" s="164">
        <f>ROUND(IFERROR('Data Negeri,2D &amp; 7Sub'!AB15,"NA"),1)</f>
        <v>88.6</v>
      </c>
      <c r="U28" s="164">
        <f>ROUND(IFERROR('Data Negeri,2D &amp; 7Sub'!AC15,"NA"),1)</f>
        <v>94.5</v>
      </c>
      <c r="V28" s="164">
        <f>ROUND(IFERROR('Data Negeri,2D &amp; 7Sub'!AD15,"NA"),1)</f>
        <v>90.7</v>
      </c>
      <c r="W28" s="164">
        <f>ROUND(IFERROR('Data Negeri,2D &amp; 7Sub'!AE15,"NA"),1)</f>
        <v>92.2</v>
      </c>
      <c r="X28" s="164">
        <f>ROUND(IFERROR('Data Negeri,2D &amp; 7Sub'!AF15,"NA"),1)</f>
        <v>85.9</v>
      </c>
      <c r="Y28" s="164">
        <f>ROUND(IFERROR('Data Negeri,2D &amp; 7Sub'!AG15,"NA"),1)</f>
        <v>69.2</v>
      </c>
      <c r="Z28" s="164">
        <f>ROUND(IFERROR('Data Negeri,2D &amp; 7Sub'!AH15,"NA"),1)</f>
        <v>79.400000000000006</v>
      </c>
      <c r="AA28" s="164">
        <f>ROUND(IFERROR('Data Negeri,2D &amp; 7Sub'!AI15,"NA"),1)</f>
        <v>80.2</v>
      </c>
      <c r="AB28" s="164">
        <f>ROUND(IFERROR('Data Negeri,2D &amp; 7Sub'!AJ15,"NA"),1)</f>
        <v>86.4</v>
      </c>
      <c r="AC28" s="164">
        <f>ROUND(IFERROR('Data Negeri,2D &amp; 7Sub'!AK15,"NA"),1)</f>
        <v>85.7</v>
      </c>
      <c r="AD28" s="164">
        <f>ROUND(IFERROR('Data Negeri,2D &amp; 7Sub'!AL15,"NA"),1)</f>
        <v>81.5</v>
      </c>
      <c r="AE28" s="164">
        <f>ROUND(IFERROR('Data Negeri,2D &amp; 7Sub'!AM15,"NA"),1)</f>
        <v>85.3</v>
      </c>
      <c r="AF28" s="164">
        <f>ROUND(IFERROR('Data Negeri,2D &amp; 7Sub'!AN15,"NA"),1)</f>
        <v>72.8</v>
      </c>
      <c r="AG28" s="164">
        <f>ROUND(IFERROR('Data Negeri,2D &amp; 7Sub'!AO15,"NA"),1)</f>
        <v>81.7</v>
      </c>
      <c r="AH28" s="164">
        <f>ROUND(IFERROR('Data Negeri,2D &amp; 7Sub'!AP15,"NA"),1)</f>
        <v>82.3</v>
      </c>
      <c r="AI28" s="164">
        <f>ROUND(IFERROR('Data Negeri,2D &amp; 7Sub'!AQ15,"NA"),1)</f>
        <v>84.7</v>
      </c>
      <c r="AJ28" s="164">
        <f>ROUND(IFERROR('Data Negeri,2D &amp; 7Sub'!AR15,"NA"),1)</f>
        <v>78.8</v>
      </c>
      <c r="AK28" s="164">
        <f>ROUND(IFERROR('Data Negeri,2D &amp; 7Sub'!AS15,"NA"),1)</f>
        <v>86.4</v>
      </c>
    </row>
    <row r="29" spans="1:37" ht="48" customHeight="1">
      <c r="A29" s="721"/>
      <c r="B29" s="164"/>
      <c r="C29" s="164"/>
      <c r="D29" s="164"/>
      <c r="E29" s="164"/>
      <c r="F29" s="164"/>
      <c r="G29" s="164"/>
      <c r="H29" s="164"/>
      <c r="I29" s="164"/>
      <c r="J29" s="721"/>
      <c r="K29" s="164"/>
      <c r="L29" s="164"/>
      <c r="M29" s="164"/>
      <c r="N29" s="164"/>
      <c r="O29" s="164"/>
      <c r="P29" s="164"/>
      <c r="Q29" s="164"/>
      <c r="R29" s="880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</row>
    <row r="30" spans="1:37" ht="48" customHeight="1">
      <c r="A30" s="721" t="s">
        <v>189</v>
      </c>
      <c r="B30" s="164">
        <f>ROUND(IFERROR('Data Negeri,2D &amp; 7Sub'!L16,"NA"),1)</f>
        <v>74.8</v>
      </c>
      <c r="C30" s="164">
        <f>ROUND(IFERROR('Data Negeri,2D &amp; 7Sub'!M16,"NA"),1)</f>
        <v>72.900000000000006</v>
      </c>
      <c r="D30" s="164">
        <f>ROUND(IFERROR('Data Negeri,2D &amp; 7Sub'!N16,"NA"),1)</f>
        <v>72.099999999999994</v>
      </c>
      <c r="E30" s="164">
        <f>ROUND(IFERROR('Data Negeri,2D &amp; 7Sub'!O16,"NA"),1)</f>
        <v>72.5</v>
      </c>
      <c r="F30" s="164">
        <f>ROUND(IFERROR('Data Negeri,2D &amp; 7Sub'!P16,"NA"),1)</f>
        <v>72.8</v>
      </c>
      <c r="G30" s="164">
        <f>ROUND(IFERROR('Data Negeri,2D &amp; 7Sub'!Q16,"NA"),1)</f>
        <v>74.099999999999994</v>
      </c>
      <c r="H30" s="164">
        <f>ROUND(IFERROR('Data Negeri,2D &amp; 7Sub'!R16,"NA"),1)</f>
        <v>74.400000000000006</v>
      </c>
      <c r="I30" s="164">
        <f>ROUND(IFERROR('Data Negeri,2D &amp; 7Sub'!S16,"NA"),1)</f>
        <v>73.5</v>
      </c>
      <c r="J30" s="721" t="s">
        <v>189</v>
      </c>
      <c r="K30" s="164">
        <f>ROUND(IFERROR('Data Negeri,2D &amp; 7Sub'!T16,"NA"),1)</f>
        <v>73.3</v>
      </c>
      <c r="L30" s="164">
        <f>ROUND(IFERROR('Data Negeri,2D &amp; 7Sub'!U16,"NA"),1)</f>
        <v>69.5</v>
      </c>
      <c r="M30" s="164">
        <f>ROUND(IFERROR('Data Negeri,2D &amp; 7Sub'!V16,"NA"),1)</f>
        <v>73.099999999999994</v>
      </c>
      <c r="N30" s="164">
        <f>ROUND(IFERROR('Data Negeri,2D &amp; 7Sub'!W16,"NA"),1)</f>
        <v>75.099999999999994</v>
      </c>
      <c r="O30" s="164">
        <f>ROUND(IFERROR('Data Negeri,2D &amp; 7Sub'!X16,"NA"),1)</f>
        <v>72.5</v>
      </c>
      <c r="P30" s="164">
        <f>ROUND(IFERROR('Data Negeri,2D &amp; 7Sub'!Y16,"NA"),1)</f>
        <v>74.599999999999994</v>
      </c>
      <c r="Q30" s="164">
        <f>ROUND(IFERROR('Data Negeri,2D &amp; 7Sub'!Z16,"NA"),1)</f>
        <v>76</v>
      </c>
      <c r="R30" s="880" t="s">
        <v>189</v>
      </c>
      <c r="S30" s="164">
        <f>ROUND(IFERROR('Data Negeri,2D &amp; 7Sub'!AA16,"NA"),1)</f>
        <v>73.3</v>
      </c>
      <c r="T30" s="164">
        <f>ROUND(IFERROR('Data Negeri,2D &amp; 7Sub'!AB16,"NA"),1)</f>
        <v>74.2</v>
      </c>
      <c r="U30" s="164">
        <f>ROUND(IFERROR('Data Negeri,2D &amp; 7Sub'!AC16,"NA"),1)</f>
        <v>75.3</v>
      </c>
      <c r="V30" s="164">
        <f>ROUND(IFERROR('Data Negeri,2D &amp; 7Sub'!AD16,"NA"),1)</f>
        <v>73.8</v>
      </c>
      <c r="W30" s="164">
        <f>ROUND(IFERROR('Data Negeri,2D &amp; 7Sub'!AE16,"NA"),1)</f>
        <v>75.900000000000006</v>
      </c>
      <c r="X30" s="164">
        <f>ROUND(IFERROR('Data Negeri,2D &amp; 7Sub'!AF16,"NA"),1)</f>
        <v>68.3</v>
      </c>
      <c r="Y30" s="164">
        <f>ROUND(IFERROR('Data Negeri,2D &amp; 7Sub'!AG16,"NA"),1)</f>
        <v>61.1</v>
      </c>
      <c r="Z30" s="164">
        <f>ROUND(IFERROR('Data Negeri,2D &amp; 7Sub'!AH16,"NA"),1)</f>
        <v>73.900000000000006</v>
      </c>
      <c r="AA30" s="164">
        <f>ROUND(IFERROR('Data Negeri,2D &amp; 7Sub'!AI16,"NA"),1)</f>
        <v>68.7</v>
      </c>
      <c r="AB30" s="164">
        <f>ROUND(IFERROR('Data Negeri,2D &amp; 7Sub'!AJ16,"NA"),1)</f>
        <v>70.599999999999994</v>
      </c>
      <c r="AC30" s="164">
        <f>ROUND(IFERROR('Data Negeri,2D &amp; 7Sub'!AK16,"NA"),1)</f>
        <v>70.099999999999994</v>
      </c>
      <c r="AD30" s="164">
        <f>ROUND(IFERROR('Data Negeri,2D &amp; 7Sub'!AL16,"NA"),1)</f>
        <v>68.900000000000006</v>
      </c>
      <c r="AE30" s="164">
        <f>ROUND(IFERROR('Data Negeri,2D &amp; 7Sub'!AM16,"NA"),1)</f>
        <v>73.7</v>
      </c>
      <c r="AF30" s="164">
        <f>ROUND(IFERROR('Data Negeri,2D &amp; 7Sub'!AN16,"NA"),1)</f>
        <v>72.400000000000006</v>
      </c>
      <c r="AG30" s="164">
        <f>ROUND(IFERROR('Data Negeri,2D &amp; 7Sub'!AO16,"NA"),1)</f>
        <v>74.8</v>
      </c>
      <c r="AH30" s="164">
        <f>ROUND(IFERROR('Data Negeri,2D &amp; 7Sub'!AP16,"NA"),1)</f>
        <v>72</v>
      </c>
      <c r="AI30" s="164">
        <f>ROUND(IFERROR('Data Negeri,2D &amp; 7Sub'!AQ16,"NA"),1)</f>
        <v>69.099999999999994</v>
      </c>
      <c r="AJ30" s="164">
        <f>ROUND(IFERROR('Data Negeri,2D &amp; 7Sub'!AR16,"NA"),1)</f>
        <v>72.3</v>
      </c>
      <c r="AK30" s="164">
        <f>ROUND(IFERROR('Data Negeri,2D &amp; 7Sub'!AS16,"NA"),1)</f>
        <v>72.7</v>
      </c>
    </row>
    <row r="31" spans="1:37" ht="48" customHeight="1">
      <c r="A31" s="721"/>
      <c r="B31" s="164"/>
      <c r="C31" s="164"/>
      <c r="D31" s="164"/>
      <c r="E31" s="164"/>
      <c r="F31" s="164"/>
      <c r="G31" s="164"/>
      <c r="H31" s="164"/>
      <c r="I31" s="164"/>
      <c r="J31" s="721"/>
      <c r="K31" s="164"/>
      <c r="L31" s="164"/>
      <c r="M31" s="164"/>
      <c r="N31" s="164"/>
      <c r="O31" s="164"/>
      <c r="P31" s="164"/>
      <c r="Q31" s="164"/>
      <c r="R31" s="880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</row>
    <row r="32" spans="1:37" ht="48" customHeight="1">
      <c r="A32" s="721" t="s">
        <v>190</v>
      </c>
      <c r="B32" s="164">
        <f>ROUND(IFERROR('Data Negeri,2D &amp; 7Sub'!L17,"NA"),1)</f>
        <v>89</v>
      </c>
      <c r="C32" s="164">
        <f>ROUND(IFERROR('Data Negeri,2D &amp; 7Sub'!M17,"NA"),1)</f>
        <v>82.1</v>
      </c>
      <c r="D32" s="164">
        <f>ROUND(IFERROR('Data Negeri,2D &amp; 7Sub'!N17,"NA"),1)</f>
        <v>80.099999999999994</v>
      </c>
      <c r="E32" s="164">
        <f>ROUND(IFERROR('Data Negeri,2D &amp; 7Sub'!O17,"NA"),1)</f>
        <v>87.9</v>
      </c>
      <c r="F32" s="164">
        <f>ROUND(IFERROR('Data Negeri,2D &amp; 7Sub'!P17,"NA"),1)</f>
        <v>84.7</v>
      </c>
      <c r="G32" s="164">
        <f>ROUND(IFERROR('Data Negeri,2D &amp; 7Sub'!Q17,"NA"),1)</f>
        <v>81</v>
      </c>
      <c r="H32" s="164">
        <f>ROUND(IFERROR('Data Negeri,2D &amp; 7Sub'!R17,"NA"),1)</f>
        <v>76.8</v>
      </c>
      <c r="I32" s="164">
        <f>ROUND(IFERROR('Data Negeri,2D &amp; 7Sub'!S17,"NA"),1)</f>
        <v>87.3</v>
      </c>
      <c r="J32" s="721" t="s">
        <v>190</v>
      </c>
      <c r="K32" s="164">
        <f>ROUND(IFERROR('Data Negeri,2D &amp; 7Sub'!T17,"NA"),1)</f>
        <v>85.2</v>
      </c>
      <c r="L32" s="164">
        <f>ROUND(IFERROR('Data Negeri,2D &amp; 7Sub'!U17,"NA"),1)</f>
        <v>78.8</v>
      </c>
      <c r="M32" s="164">
        <f>ROUND(IFERROR('Data Negeri,2D &amp; 7Sub'!V17,"NA"),1)</f>
        <v>83.3</v>
      </c>
      <c r="N32" s="164">
        <f>ROUND(IFERROR('Data Negeri,2D &amp; 7Sub'!W17,"NA"),1)</f>
        <v>85.9</v>
      </c>
      <c r="O32" s="164">
        <f>ROUND(IFERROR('Data Negeri,2D &amp; 7Sub'!X17,"NA"),1)</f>
        <v>81</v>
      </c>
      <c r="P32" s="164">
        <f>ROUND(IFERROR('Data Negeri,2D &amp; 7Sub'!Y17,"NA"),1)</f>
        <v>79.599999999999994</v>
      </c>
      <c r="Q32" s="164">
        <f>ROUND(IFERROR('Data Negeri,2D &amp; 7Sub'!Z17,"NA"),1)</f>
        <v>80.2</v>
      </c>
      <c r="R32" s="880" t="s">
        <v>190</v>
      </c>
      <c r="S32" s="164">
        <f>ROUND(IFERROR('Data Negeri,2D &amp; 7Sub'!AA17,"NA"),1)</f>
        <v>80.3</v>
      </c>
      <c r="T32" s="164">
        <f>ROUND(IFERROR('Data Negeri,2D &amp; 7Sub'!AB17,"NA"),1)</f>
        <v>79.599999999999994</v>
      </c>
      <c r="U32" s="164">
        <f>ROUND(IFERROR('Data Negeri,2D &amp; 7Sub'!AC17,"NA"),1)</f>
        <v>79.099999999999994</v>
      </c>
      <c r="V32" s="164">
        <f>ROUND(IFERROR('Data Negeri,2D &amp; 7Sub'!AD17,"NA"),1)</f>
        <v>78.7</v>
      </c>
      <c r="W32" s="164">
        <f>ROUND(IFERROR('Data Negeri,2D &amp; 7Sub'!AE17,"NA"),1)</f>
        <v>80.8</v>
      </c>
      <c r="X32" s="164">
        <f>ROUND(IFERROR('Data Negeri,2D &amp; 7Sub'!AF17,"NA"),1)</f>
        <v>70.5</v>
      </c>
      <c r="Y32" s="164">
        <f>ROUND(IFERROR('Data Negeri,2D &amp; 7Sub'!AG17,"NA"),1)</f>
        <v>58.9</v>
      </c>
      <c r="Z32" s="164">
        <f>ROUND(IFERROR('Data Negeri,2D &amp; 7Sub'!AH17,"NA"),1)</f>
        <v>71.599999999999994</v>
      </c>
      <c r="AA32" s="164">
        <f>ROUND(IFERROR('Data Negeri,2D &amp; 7Sub'!AI17,"NA"),1)</f>
        <v>74.599999999999994</v>
      </c>
      <c r="AB32" s="164">
        <f>ROUND(IFERROR('Data Negeri,2D &amp; 7Sub'!AJ17,"NA"),1)</f>
        <v>78.3</v>
      </c>
      <c r="AC32" s="164">
        <f>ROUND(IFERROR('Data Negeri,2D &amp; 7Sub'!AK17,"NA"),1)</f>
        <v>76.099999999999994</v>
      </c>
      <c r="AD32" s="164">
        <f>ROUND(IFERROR('Data Negeri,2D &amp; 7Sub'!AL17,"NA"),1)</f>
        <v>65</v>
      </c>
      <c r="AE32" s="164">
        <f>ROUND(IFERROR('Data Negeri,2D &amp; 7Sub'!AM17,"NA"),1)</f>
        <v>73.8</v>
      </c>
      <c r="AF32" s="164">
        <f>ROUND(IFERROR('Data Negeri,2D &amp; 7Sub'!AN17,"NA"),1)</f>
        <v>82.6</v>
      </c>
      <c r="AG32" s="164">
        <f>ROUND(IFERROR('Data Negeri,2D &amp; 7Sub'!AO17,"NA"),1)</f>
        <v>75.599999999999994</v>
      </c>
      <c r="AH32" s="164">
        <f>ROUND(IFERROR('Data Negeri,2D &amp; 7Sub'!AP17,"NA"),1)</f>
        <v>75.2</v>
      </c>
      <c r="AI32" s="164">
        <f>ROUND(IFERROR('Data Negeri,2D &amp; 7Sub'!AQ17,"NA"),1)</f>
        <v>77.5</v>
      </c>
      <c r="AJ32" s="164">
        <f>ROUND(IFERROR('Data Negeri,2D &amp; 7Sub'!AR17,"NA"),1)</f>
        <v>81.599999999999994</v>
      </c>
      <c r="AK32" s="164">
        <f>ROUND(IFERROR('Data Negeri,2D &amp; 7Sub'!AS17,"NA"),1)</f>
        <v>70.900000000000006</v>
      </c>
    </row>
    <row r="33" spans="1:37" ht="48" customHeight="1">
      <c r="A33" s="829"/>
      <c r="B33" s="164"/>
      <c r="C33" s="164"/>
      <c r="D33" s="164"/>
      <c r="E33" s="164"/>
      <c r="F33" s="164"/>
      <c r="G33" s="164"/>
      <c r="H33" s="164"/>
      <c r="I33" s="164"/>
      <c r="J33" s="721"/>
      <c r="K33" s="164"/>
      <c r="L33" s="164"/>
      <c r="M33" s="164"/>
      <c r="N33" s="164"/>
      <c r="O33" s="164"/>
      <c r="P33" s="164"/>
      <c r="Q33" s="164"/>
      <c r="R33" s="880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</row>
    <row r="34" spans="1:37" ht="48" customHeight="1">
      <c r="A34" s="721" t="s">
        <v>477</v>
      </c>
      <c r="B34" s="164">
        <f>ROUND(IFERROR('Data Negeri,2D &amp; 7Sub'!L21,"NA"),1)</f>
        <v>72.400000000000006</v>
      </c>
      <c r="C34" s="164">
        <f>ROUND(IFERROR('Data Negeri,2D &amp; 7Sub'!M21,"NA"),1)</f>
        <v>67.7</v>
      </c>
      <c r="D34" s="164">
        <f>ROUND(IFERROR('Data Negeri,2D &amp; 7Sub'!N21,"NA"),1)</f>
        <v>65.099999999999994</v>
      </c>
      <c r="E34" s="164">
        <f>ROUND(IFERROR('Data Negeri,2D &amp; 7Sub'!O21,"NA"),1)</f>
        <v>64</v>
      </c>
      <c r="F34" s="164">
        <f>ROUND(IFERROR('Data Negeri,2D &amp; 7Sub'!P21,"NA"),1)</f>
        <v>68</v>
      </c>
      <c r="G34" s="164">
        <f>ROUND(IFERROR('Data Negeri,2D &amp; 7Sub'!Q21,"NA"),1)</f>
        <v>69.3</v>
      </c>
      <c r="H34" s="164">
        <f>ROUND(IFERROR('Data Negeri,2D &amp; 7Sub'!R21,"NA"),1)</f>
        <v>70.7</v>
      </c>
      <c r="I34" s="164">
        <f>ROUND(IFERROR('Data Negeri,2D &amp; 7Sub'!S21,"NA"),1)</f>
        <v>70.7</v>
      </c>
      <c r="J34" s="721" t="s">
        <v>477</v>
      </c>
      <c r="K34" s="164">
        <f>ROUND(IFERROR('Data Negeri,2D &amp; 7Sub'!T21,"NA"),1)</f>
        <v>62.9</v>
      </c>
      <c r="L34" s="164">
        <f>ROUND(IFERROR('Data Negeri,2D &amp; 7Sub'!U21,"NA"),1)</f>
        <v>66.400000000000006</v>
      </c>
      <c r="M34" s="164">
        <f>ROUND(IFERROR('Data Negeri,2D &amp; 7Sub'!V21,"NA"),1)</f>
        <v>65.3</v>
      </c>
      <c r="N34" s="164">
        <f>ROUND(IFERROR('Data Negeri,2D &amp; 7Sub'!W21,"NA"),1)</f>
        <v>59.8</v>
      </c>
      <c r="O34" s="164">
        <f>ROUND(IFERROR('Data Negeri,2D &amp; 7Sub'!X21,"NA"),1)</f>
        <v>59.6</v>
      </c>
      <c r="P34" s="164">
        <f>ROUND(IFERROR('Data Negeri,2D &amp; 7Sub'!Y21,"NA"),1)</f>
        <v>62.5</v>
      </c>
      <c r="Q34" s="164">
        <f>ROUND(IFERROR('Data Negeri,2D &amp; 7Sub'!Z21,"NA"),1)</f>
        <v>63.8</v>
      </c>
      <c r="R34" s="880" t="s">
        <v>477</v>
      </c>
      <c r="S34" s="164">
        <f>ROUND(IFERROR('Data Negeri,2D &amp; 7Sub'!AA21,"NA"),1)</f>
        <v>60.2</v>
      </c>
      <c r="T34" s="164">
        <f>ROUND(IFERROR('Data Negeri,2D &amp; 7Sub'!AB21,"NA"),1)</f>
        <v>60.7</v>
      </c>
      <c r="U34" s="164">
        <f>ROUND(IFERROR('Data Negeri,2D &amp; 7Sub'!AC21,"NA"),1)</f>
        <v>61.9</v>
      </c>
      <c r="V34" s="164">
        <f>ROUND(IFERROR('Data Negeri,2D &amp; 7Sub'!AD21,"NA"),1)</f>
        <v>61.5</v>
      </c>
      <c r="W34" s="164">
        <f>ROUND(IFERROR('Data Negeri,2D &amp; 7Sub'!AE21,"NA"),1)</f>
        <v>61.1</v>
      </c>
      <c r="X34" s="164">
        <f>ROUND(IFERROR('Data Negeri,2D &amp; 7Sub'!AF21,"NA"),1)</f>
        <v>61</v>
      </c>
      <c r="Y34" s="164">
        <f>ROUND(IFERROR('Data Negeri,2D &amp; 7Sub'!AG21,"NA"),1)</f>
        <v>56.1</v>
      </c>
      <c r="Z34" s="164">
        <f>ROUND(IFERROR('Data Negeri,2D &amp; 7Sub'!AH21,"NA"),1)</f>
        <v>59.8</v>
      </c>
      <c r="AA34" s="164">
        <f>ROUND(IFERROR('Data Negeri,2D &amp; 7Sub'!AI21,"NA"),1)</f>
        <v>57.7</v>
      </c>
      <c r="AB34" s="164">
        <f>ROUND(IFERROR('Data Negeri,2D &amp; 7Sub'!AJ21,"NA"),1)</f>
        <v>65.2</v>
      </c>
      <c r="AC34" s="164">
        <f>ROUND(IFERROR('Data Negeri,2D &amp; 7Sub'!AK21,"NA"),1)</f>
        <v>62.7</v>
      </c>
      <c r="AD34" s="164">
        <f>ROUND(IFERROR('Data Negeri,2D &amp; 7Sub'!AL21,"NA"),1)</f>
        <v>61</v>
      </c>
      <c r="AE34" s="164">
        <f>ROUND(IFERROR('Data Negeri,2D &amp; 7Sub'!AM21,"NA"),1)</f>
        <v>67.3</v>
      </c>
      <c r="AF34" s="164">
        <f>ROUND(IFERROR('Data Negeri,2D &amp; 7Sub'!AN21,"NA"),1)</f>
        <v>76.8</v>
      </c>
      <c r="AG34" s="164">
        <f>ROUND(IFERROR('Data Negeri,2D &amp; 7Sub'!AO21,"NA"),1)</f>
        <v>75.099999999999994</v>
      </c>
      <c r="AH34" s="164">
        <f>ROUND(IFERROR('Data Negeri,2D &amp; 7Sub'!AP21,"NA"),1)</f>
        <v>75.599999999999994</v>
      </c>
      <c r="AI34" s="164">
        <f>ROUND(IFERROR('Data Negeri,2D &amp; 7Sub'!AQ21,"NA"),1)</f>
        <v>75.2</v>
      </c>
      <c r="AJ34" s="164">
        <f>ROUND(IFERROR('Data Negeri,2D &amp; 7Sub'!AR21,"NA"),1)</f>
        <v>79.599999999999994</v>
      </c>
      <c r="AK34" s="164">
        <f>ROUND(IFERROR('Data Negeri,2D &amp; 7Sub'!AS21,"NA"),1)</f>
        <v>75.5</v>
      </c>
    </row>
    <row r="35" spans="1:37" ht="48" customHeight="1">
      <c r="A35" s="721"/>
      <c r="B35" s="164"/>
      <c r="C35" s="164"/>
      <c r="D35" s="164"/>
      <c r="E35" s="164"/>
      <c r="F35" s="164"/>
      <c r="G35" s="164"/>
      <c r="H35" s="164"/>
      <c r="I35" s="164"/>
      <c r="J35" s="721"/>
      <c r="K35" s="164"/>
      <c r="L35" s="164"/>
      <c r="M35" s="164"/>
      <c r="N35" s="164"/>
      <c r="O35" s="164"/>
      <c r="P35" s="164"/>
      <c r="Q35" s="164"/>
      <c r="R35" s="880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</row>
    <row r="36" spans="1:37" ht="48" customHeight="1">
      <c r="A36" s="721" t="s">
        <v>244</v>
      </c>
      <c r="B36" s="164">
        <f>ROUND(IFERROR('Data Negeri,2D &amp; 7Sub'!L19,"NA"),1)</f>
        <v>78.2</v>
      </c>
      <c r="C36" s="164">
        <f>ROUND(IFERROR('Data Negeri,2D &amp; 7Sub'!M19,"NA"),1)</f>
        <v>77.8</v>
      </c>
      <c r="D36" s="164">
        <f>ROUND(IFERROR('Data Negeri,2D &amp; 7Sub'!N19,"NA"),1)</f>
        <v>79.5</v>
      </c>
      <c r="E36" s="164">
        <f>ROUND(IFERROR('Data Negeri,2D &amp; 7Sub'!O19,"NA"),1)</f>
        <v>78.400000000000006</v>
      </c>
      <c r="F36" s="164">
        <f>ROUND(IFERROR('Data Negeri,2D &amp; 7Sub'!P19,"NA"),1)</f>
        <v>71</v>
      </c>
      <c r="G36" s="164">
        <f>ROUND(IFERROR('Data Negeri,2D &amp; 7Sub'!Q19,"NA"),1)</f>
        <v>82.8</v>
      </c>
      <c r="H36" s="164">
        <f>ROUND(IFERROR('Data Negeri,2D &amp; 7Sub'!R19,"NA"),1)</f>
        <v>84.6</v>
      </c>
      <c r="I36" s="164">
        <f>ROUND(IFERROR('Data Negeri,2D &amp; 7Sub'!S19,"NA"),1)</f>
        <v>86.4</v>
      </c>
      <c r="J36" s="721" t="s">
        <v>244</v>
      </c>
      <c r="K36" s="164">
        <f>ROUND(IFERROR('Data Negeri,2D &amp; 7Sub'!T19,"NA"),1)</f>
        <v>78.400000000000006</v>
      </c>
      <c r="L36" s="164">
        <f>ROUND(IFERROR('Data Negeri,2D &amp; 7Sub'!U19,"NA"),1)</f>
        <v>85</v>
      </c>
      <c r="M36" s="164">
        <f>ROUND(IFERROR('Data Negeri,2D &amp; 7Sub'!V19,"NA"),1)</f>
        <v>83.2</v>
      </c>
      <c r="N36" s="164">
        <f>ROUND(IFERROR('Data Negeri,2D &amp; 7Sub'!W19,"NA"),1)</f>
        <v>67</v>
      </c>
      <c r="O36" s="164">
        <f>ROUND(IFERROR('Data Negeri,2D &amp; 7Sub'!X19,"NA"),1)</f>
        <v>87.4</v>
      </c>
      <c r="P36" s="164">
        <f>ROUND(IFERROR('Data Negeri,2D &amp; 7Sub'!Y19,"NA"),1)</f>
        <v>86.9</v>
      </c>
      <c r="Q36" s="164">
        <f>ROUND(IFERROR('Data Negeri,2D &amp; 7Sub'!Z19,"NA"),1)</f>
        <v>67.3</v>
      </c>
      <c r="R36" s="880" t="s">
        <v>244</v>
      </c>
      <c r="S36" s="164">
        <f>ROUND(IFERROR('Data Negeri,2D &amp; 7Sub'!AA19,"NA"),1)</f>
        <v>94.7</v>
      </c>
      <c r="T36" s="164">
        <f>ROUND(IFERROR('Data Negeri,2D &amp; 7Sub'!AB19,"NA"),1)</f>
        <v>64</v>
      </c>
      <c r="U36" s="164">
        <f>ROUND(IFERROR('Data Negeri,2D &amp; 7Sub'!AC19,"NA"),1)</f>
        <v>91.1</v>
      </c>
      <c r="V36" s="164">
        <f>ROUND(IFERROR('Data Negeri,2D &amp; 7Sub'!AD19,"NA"),1)</f>
        <v>85.7</v>
      </c>
      <c r="W36" s="164">
        <f>ROUND(IFERROR('Data Negeri,2D &amp; 7Sub'!AE19,"NA"),1)</f>
        <v>63.6</v>
      </c>
      <c r="X36" s="164">
        <f>ROUND(IFERROR('Data Negeri,2D &amp; 7Sub'!AF19,"NA"),1)</f>
        <v>70.7</v>
      </c>
      <c r="Y36" s="164">
        <f>ROUND(IFERROR('Data Negeri,2D &amp; 7Sub'!AG19,"NA"),1)</f>
        <v>59.9</v>
      </c>
      <c r="Z36" s="164">
        <f>ROUND(IFERROR('Data Negeri,2D &amp; 7Sub'!AH19,"NA"),1)</f>
        <v>68.099999999999994</v>
      </c>
      <c r="AA36" s="164">
        <f>ROUND(IFERROR('Data Negeri,2D &amp; 7Sub'!AI19,"NA"),1)</f>
        <v>69.400000000000006</v>
      </c>
      <c r="AB36" s="164">
        <f>ROUND(IFERROR('Data Negeri,2D &amp; 7Sub'!AJ19,"NA"),1)</f>
        <v>73.900000000000006</v>
      </c>
      <c r="AC36" s="164">
        <f>ROUND(IFERROR('Data Negeri,2D &amp; 7Sub'!AK19,"NA"),1)</f>
        <v>77.900000000000006</v>
      </c>
      <c r="AD36" s="164">
        <f>ROUND(IFERROR('Data Negeri,2D &amp; 7Sub'!AL19,"NA"),1)</f>
        <v>82.7</v>
      </c>
      <c r="AE36" s="164">
        <f>ROUND(IFERROR('Data Negeri,2D &amp; 7Sub'!AM19,"NA"),1)</f>
        <v>64.900000000000006</v>
      </c>
      <c r="AF36" s="164">
        <f>ROUND(IFERROR('Data Negeri,2D &amp; 7Sub'!AN19,"NA"),1)</f>
        <v>93.7</v>
      </c>
      <c r="AG36" s="164">
        <f>ROUND(IFERROR('Data Negeri,2D &amp; 7Sub'!AO19,"NA"),1)</f>
        <v>58.2</v>
      </c>
      <c r="AH36" s="164">
        <f>ROUND(IFERROR('Data Negeri,2D &amp; 7Sub'!AP19,"NA"),1)</f>
        <v>76.099999999999994</v>
      </c>
      <c r="AI36" s="164">
        <f>ROUND(IFERROR('Data Negeri,2D &amp; 7Sub'!AQ19,"NA"),1)</f>
        <v>93.1</v>
      </c>
      <c r="AJ36" s="164">
        <f>ROUND(IFERROR('Data Negeri,2D &amp; 7Sub'!AR19,"NA"),1)</f>
        <v>93.3</v>
      </c>
      <c r="AK36" s="164">
        <f>ROUND(IFERROR('Data Negeri,2D &amp; 7Sub'!AS19,"NA"),1)</f>
        <v>75.099999999999994</v>
      </c>
    </row>
    <row r="37" spans="1:37" s="867" customFormat="1" ht="48" customHeight="1" thickBot="1">
      <c r="A37" s="869"/>
      <c r="B37" s="835"/>
      <c r="C37" s="835"/>
      <c r="D37" s="835"/>
      <c r="E37" s="835"/>
      <c r="F37" s="835"/>
      <c r="G37" s="835"/>
      <c r="H37" s="835"/>
      <c r="I37" s="835"/>
      <c r="J37" s="866"/>
      <c r="K37" s="835"/>
      <c r="L37" s="835"/>
      <c r="M37" s="835"/>
      <c r="N37" s="835"/>
      <c r="O37" s="835"/>
      <c r="P37" s="835"/>
      <c r="Q37" s="835"/>
      <c r="R37" s="866"/>
      <c r="S37" s="835"/>
      <c r="T37" s="835"/>
      <c r="U37" s="835"/>
      <c r="V37" s="835"/>
      <c r="W37" s="835"/>
      <c r="X37" s="835"/>
      <c r="Y37" s="835"/>
      <c r="Z37" s="835"/>
      <c r="AA37" s="835"/>
      <c r="AB37" s="835"/>
      <c r="AC37" s="835"/>
      <c r="AD37" s="835"/>
      <c r="AE37" s="835"/>
      <c r="AF37" s="835"/>
      <c r="AG37" s="835"/>
      <c r="AH37" s="835"/>
      <c r="AI37" s="835"/>
      <c r="AJ37" s="835"/>
      <c r="AK37" s="835"/>
    </row>
    <row r="38" spans="1:37" s="868" customFormat="1" ht="80.099999999999994" customHeight="1" thickBot="1">
      <c r="A38" s="838" t="s">
        <v>362</v>
      </c>
      <c r="B38" s="328">
        <f>ROUND(IFERROR('Data Negeri,2D &amp; 7Sub'!L23,"NA"),1)</f>
        <v>80.2</v>
      </c>
      <c r="C38" s="328">
        <f>ROUND(IFERROR('Data Negeri,2D &amp; 7Sub'!M23,"NA"),1)</f>
        <v>79.900000000000006</v>
      </c>
      <c r="D38" s="328">
        <f>ROUND(IFERROR('Data Negeri,2D &amp; 7Sub'!N23,"NA"),1)</f>
        <v>80.2</v>
      </c>
      <c r="E38" s="328">
        <f>ROUND(IFERROR('Data Negeri,2D &amp; 7Sub'!O23,"NA"),1)</f>
        <v>80.2</v>
      </c>
      <c r="F38" s="328">
        <f>ROUND(IFERROR('Data Negeri,2D &amp; 7Sub'!P23,"NA"),1)</f>
        <v>80.3</v>
      </c>
      <c r="G38" s="328">
        <f>ROUND(IFERROR('Data Negeri,2D &amp; 7Sub'!Q23,"NA"),1)</f>
        <v>80</v>
      </c>
      <c r="H38" s="328">
        <f>ROUND(IFERROR('Data Negeri,2D &amp; 7Sub'!R23,"NA"),1)</f>
        <v>79.2</v>
      </c>
      <c r="I38" s="328">
        <f>ROUND(IFERROR('Data Negeri,2D &amp; 7Sub'!S23,"NA"),1)</f>
        <v>81.3</v>
      </c>
      <c r="J38" s="838" t="s">
        <v>362</v>
      </c>
      <c r="K38" s="328">
        <f>ROUND(IFERROR('Data Negeri,2D &amp; 7Sub'!T23,"NA"),1)</f>
        <v>79.099999999999994</v>
      </c>
      <c r="L38" s="328">
        <f>ROUND(IFERROR('Data Negeri,2D &amp; 7Sub'!U23,"NA"),1)</f>
        <v>77.7</v>
      </c>
      <c r="M38" s="328">
        <f>ROUND(IFERROR('Data Negeri,2D &amp; 7Sub'!V23,"NA"),1)</f>
        <v>80.099999999999994</v>
      </c>
      <c r="N38" s="328">
        <f>ROUND(IFERROR('Data Negeri,2D &amp; 7Sub'!W23,"NA"),1)</f>
        <v>80</v>
      </c>
      <c r="O38" s="328">
        <f>ROUND(IFERROR('Data Negeri,2D &amp; 7Sub'!X23,"NA"),1)</f>
        <v>79.7</v>
      </c>
      <c r="P38" s="328">
        <f>ROUND(IFERROR('Data Negeri,2D &amp; 7Sub'!Y23,"NA"),1)</f>
        <v>79.400000000000006</v>
      </c>
      <c r="Q38" s="328">
        <f>ROUND(IFERROR('Data Negeri,2D &amp; 7Sub'!Z23,"NA"),1)</f>
        <v>79.099999999999994</v>
      </c>
      <c r="R38" s="878" t="s">
        <v>362</v>
      </c>
      <c r="S38" s="328">
        <f>ROUND(IFERROR('Data Negeri,2D &amp; 7Sub'!AA23,"NA"),1)</f>
        <v>78.3</v>
      </c>
      <c r="T38" s="328">
        <f>ROUND(IFERROR('Data Negeri,2D &amp; 7Sub'!AB23,"NA"),1)</f>
        <v>76.099999999999994</v>
      </c>
      <c r="U38" s="328">
        <f>ROUND(IFERROR('Data Negeri,2D &amp; 7Sub'!AC23,"NA"),1)</f>
        <v>77.7</v>
      </c>
      <c r="V38" s="328">
        <f>ROUND(IFERROR('Data Negeri,2D &amp; 7Sub'!AD23,"NA"),1)</f>
        <v>78.8</v>
      </c>
      <c r="W38" s="328">
        <f>ROUND(IFERROR('Data Negeri,2D &amp; 7Sub'!AE23,"NA"),1)</f>
        <v>78.7</v>
      </c>
      <c r="X38" s="328">
        <f>ROUND(IFERROR('Data Negeri,2D &amp; 7Sub'!AF23,"NA"),1)</f>
        <v>71.2</v>
      </c>
      <c r="Y38" s="328">
        <f>ROUND(IFERROR('Data Negeri,2D &amp; 7Sub'!AG23,"NA"),1)</f>
        <v>60.8</v>
      </c>
      <c r="Z38" s="328">
        <f>ROUND(IFERROR('Data Negeri,2D &amp; 7Sub'!AH23,"NA"),1)</f>
        <v>73</v>
      </c>
      <c r="AA38" s="328">
        <f>ROUND(IFERROR('Data Negeri,2D &amp; 7Sub'!AI23,"NA"),1)</f>
        <v>74.099999999999994</v>
      </c>
      <c r="AB38" s="328">
        <f>ROUND(IFERROR('Data Negeri,2D &amp; 7Sub'!AJ23,"NA"),1)</f>
        <v>76.7</v>
      </c>
      <c r="AC38" s="328">
        <f>ROUND(IFERROR('Data Negeri,2D &amp; 7Sub'!AK23,"NA"),1)</f>
        <v>74.3</v>
      </c>
      <c r="AD38" s="328">
        <f>ROUND(IFERROR('Data Negeri,2D &amp; 7Sub'!AL23,"NA"),1)</f>
        <v>69.599999999999994</v>
      </c>
      <c r="AE38" s="328">
        <f>ROUND(IFERROR('Data Negeri,2D &amp; 7Sub'!AM23,"NA"),1)</f>
        <v>75.099999999999994</v>
      </c>
      <c r="AF38" s="328">
        <f>ROUND(IFERROR('Data Negeri,2D &amp; 7Sub'!AN23,"NA"),1)</f>
        <v>81.099999999999994</v>
      </c>
      <c r="AG38" s="328">
        <f>ROUND(IFERROR('Data Negeri,2D &amp; 7Sub'!AO23,"NA"),1)</f>
        <v>79</v>
      </c>
      <c r="AH38" s="328">
        <f>ROUND(IFERROR('Data Negeri,2D &amp; 7Sub'!AP23,"NA"),1)</f>
        <v>81.3</v>
      </c>
      <c r="AI38" s="328">
        <f>ROUND(IFERROR('Data Negeri,2D &amp; 7Sub'!AQ23,"NA"),1)</f>
        <v>80.2</v>
      </c>
      <c r="AJ38" s="328">
        <f>ROUND(IFERROR('Data Negeri,2D &amp; 7Sub'!AR23,"NA"),1)</f>
        <v>79.8</v>
      </c>
      <c r="AK38" s="328">
        <f>ROUND(IFERROR('Data Negeri,2D &amp; 7Sub'!AS23,"NA"),1)</f>
        <v>78.2</v>
      </c>
    </row>
    <row r="39" spans="1:37" ht="48" customHeight="1">
      <c r="A39" s="265"/>
      <c r="B39" s="164"/>
      <c r="C39" s="164"/>
      <c r="D39" s="164"/>
      <c r="E39" s="164"/>
      <c r="F39" s="164"/>
      <c r="G39" s="164"/>
      <c r="H39" s="164"/>
      <c r="I39" s="164"/>
      <c r="J39" s="265"/>
      <c r="K39" s="164"/>
      <c r="L39" s="164"/>
      <c r="M39" s="164"/>
      <c r="N39" s="164"/>
      <c r="O39" s="164"/>
      <c r="P39" s="164"/>
      <c r="Q39" s="164"/>
      <c r="R39" s="265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</row>
    <row r="40" spans="1:37" ht="48" customHeight="1">
      <c r="A40" s="265"/>
      <c r="B40" s="164"/>
      <c r="C40" s="164"/>
      <c r="D40" s="164"/>
      <c r="E40" s="164"/>
      <c r="F40" s="164"/>
      <c r="G40" s="164"/>
      <c r="H40" s="164"/>
      <c r="J40" s="265"/>
      <c r="R40" s="265"/>
    </row>
    <row r="41" spans="1:37" ht="48" customHeight="1">
      <c r="A41" s="265"/>
      <c r="B41" s="164"/>
      <c r="C41" s="164"/>
      <c r="D41" s="164"/>
      <c r="E41" s="164"/>
      <c r="F41" s="164"/>
      <c r="G41" s="164"/>
      <c r="H41" s="164"/>
      <c r="J41" s="265"/>
      <c r="R41" s="265"/>
    </row>
    <row r="42" spans="1:37" ht="48" customHeight="1">
      <c r="A42" s="265"/>
      <c r="B42" s="164"/>
      <c r="C42" s="164"/>
      <c r="D42" s="164"/>
      <c r="E42" s="164"/>
      <c r="F42" s="164"/>
      <c r="G42" s="164"/>
      <c r="H42" s="164"/>
      <c r="J42" s="265"/>
      <c r="R42" s="265"/>
    </row>
    <row r="43" spans="1:37">
      <c r="A43" s="265"/>
      <c r="B43" s="164"/>
      <c r="C43" s="164"/>
      <c r="D43" s="164"/>
      <c r="E43" s="164"/>
      <c r="F43" s="164"/>
      <c r="G43" s="164"/>
      <c r="H43" s="164"/>
      <c r="J43" s="265"/>
      <c r="R43" s="265"/>
    </row>
    <row r="44" spans="1:37" ht="41.25">
      <c r="A44" s="265"/>
      <c r="B44" s="161"/>
      <c r="C44" s="161"/>
      <c r="D44" s="161"/>
      <c r="E44" s="161"/>
      <c r="F44" s="161"/>
      <c r="G44" s="161"/>
      <c r="H44" s="161"/>
      <c r="J44" s="265"/>
      <c r="R44" s="265"/>
    </row>
    <row r="45" spans="1:37">
      <c r="A45" s="265"/>
      <c r="J45" s="265"/>
      <c r="R45" s="265"/>
    </row>
    <row r="46" spans="1:37">
      <c r="A46" s="265"/>
      <c r="J46" s="265"/>
      <c r="R46" s="265"/>
    </row>
  </sheetData>
  <mergeCells count="3">
    <mergeCell ref="A5:A6"/>
    <mergeCell ref="J5:J6"/>
    <mergeCell ref="R5:R6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9" fitToWidth="3" orientation="portrait" r:id="rId1"/>
  <colBreaks count="2" manualBreakCount="2">
    <brk id="17" max="37" man="1"/>
    <brk id="25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B46"/>
  <sheetViews>
    <sheetView view="pageBreakPreview" topLeftCell="Z1" zoomScale="25" zoomScaleNormal="25" zoomScaleSheetLayoutView="25" workbookViewId="0">
      <selection activeCell="Z5" sqref="Z5:Z6"/>
    </sheetView>
  </sheetViews>
  <sheetFormatPr defaultColWidth="9.140625" defaultRowHeight="40.5"/>
  <cols>
    <col min="1" max="1" width="207.7109375" style="146" hidden="1" customWidth="1"/>
    <col min="2" max="9" width="32.7109375" style="145" hidden="1" customWidth="1"/>
    <col min="10" max="13" width="29.7109375" style="145" hidden="1" customWidth="1"/>
    <col min="14" max="25" width="29.7109375" style="197" hidden="1" customWidth="1"/>
    <col min="26" max="26" width="210.7109375" style="146" customWidth="1"/>
    <col min="27" max="36" width="26.28515625" style="197" customWidth="1"/>
    <col min="37" max="52" width="29.7109375" style="197" customWidth="1"/>
    <col min="53" max="53" width="210.7109375" style="146" customWidth="1"/>
    <col min="54" max="63" width="26.28515625" style="197" customWidth="1"/>
    <col min="64" max="75" width="29.7109375" style="197" customWidth="1"/>
    <col min="76" max="79" width="29.7109375" style="145" customWidth="1"/>
    <col min="80" max="80" width="210.7109375" style="146" customWidth="1"/>
    <col min="81" max="88" width="26.28515625" style="145" customWidth="1"/>
    <col min="89" max="90" width="26.28515625" style="197" customWidth="1"/>
    <col min="91" max="106" width="29.7109375" style="197" customWidth="1"/>
    <col min="107" max="16384" width="9.140625" style="145"/>
  </cols>
  <sheetData>
    <row r="1" spans="1:106" ht="18" customHeight="1">
      <c r="A1" s="147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Z1" s="147"/>
      <c r="BA1" s="147"/>
      <c r="BX1" s="148"/>
      <c r="BY1" s="148"/>
      <c r="BZ1" s="148"/>
      <c r="CA1" s="148"/>
      <c r="CB1" s="147"/>
      <c r="CC1" s="148"/>
      <c r="CD1" s="148"/>
      <c r="CE1" s="148"/>
      <c r="CF1" s="148"/>
      <c r="CG1" s="148"/>
      <c r="CH1" s="148"/>
      <c r="CI1" s="148"/>
      <c r="CJ1" s="148"/>
    </row>
    <row r="2" spans="1:106" ht="48" customHeight="1">
      <c r="A2" s="264"/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Z2" s="264"/>
      <c r="BA2" s="264"/>
      <c r="BX2" s="894"/>
      <c r="BY2" s="894"/>
      <c r="BZ2" s="894"/>
      <c r="CA2" s="894"/>
      <c r="CB2" s="264"/>
      <c r="CC2" s="894"/>
      <c r="CD2" s="894"/>
      <c r="CE2" s="894"/>
      <c r="CF2" s="894"/>
      <c r="CG2" s="894"/>
      <c r="CH2" s="894"/>
      <c r="CI2" s="894"/>
      <c r="CJ2" s="894"/>
      <c r="CK2" s="894"/>
      <c r="CL2" s="894"/>
      <c r="CM2" s="894"/>
      <c r="CN2" s="894"/>
      <c r="CO2" s="894"/>
      <c r="CP2" s="894"/>
      <c r="CQ2" s="894"/>
      <c r="CR2" s="894"/>
      <c r="CS2" s="894"/>
      <c r="CZ2" s="894"/>
      <c r="DA2" s="894"/>
      <c r="DB2" s="894"/>
    </row>
    <row r="3" spans="1:106" ht="48" customHeight="1">
      <c r="A3" s="263"/>
      <c r="B3" s="968"/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Z3" s="263"/>
      <c r="BA3" s="263"/>
      <c r="BX3" s="893"/>
      <c r="BY3" s="893"/>
      <c r="BZ3" s="893"/>
      <c r="CA3" s="893"/>
      <c r="CB3" s="263"/>
      <c r="CC3" s="893"/>
      <c r="CD3" s="893"/>
      <c r="CE3" s="893"/>
      <c r="CF3" s="893"/>
      <c r="CG3" s="893"/>
      <c r="CH3" s="893"/>
      <c r="CI3" s="893"/>
      <c r="CJ3" s="893"/>
      <c r="CK3" s="893"/>
      <c r="CL3" s="893"/>
      <c r="CM3" s="893"/>
      <c r="CN3" s="893"/>
      <c r="CO3" s="893"/>
      <c r="CP3" s="893"/>
      <c r="CQ3" s="893"/>
      <c r="CR3" s="893"/>
      <c r="CS3" s="893"/>
      <c r="CZ3" s="893"/>
      <c r="DA3" s="893"/>
      <c r="DB3" s="893"/>
    </row>
    <row r="4" spans="1:106" ht="27" customHeight="1">
      <c r="A4" s="151"/>
      <c r="B4" s="150"/>
      <c r="C4" s="149"/>
      <c r="D4" s="149"/>
      <c r="E4" s="149"/>
      <c r="F4" s="149"/>
      <c r="G4" s="148"/>
      <c r="H4" s="148"/>
      <c r="I4" s="148"/>
      <c r="J4" s="148"/>
      <c r="K4" s="148"/>
      <c r="L4" s="148"/>
      <c r="M4" s="148"/>
      <c r="N4" s="196"/>
      <c r="Z4" s="151"/>
      <c r="BA4" s="151"/>
      <c r="BX4" s="150"/>
      <c r="BY4" s="149"/>
      <c r="BZ4" s="149"/>
      <c r="CA4" s="149"/>
      <c r="CB4" s="151"/>
      <c r="CC4" s="149"/>
      <c r="CD4" s="148"/>
      <c r="CE4" s="148"/>
      <c r="CF4" s="148"/>
      <c r="CG4" s="148"/>
      <c r="CH4" s="148"/>
      <c r="CI4" s="148"/>
      <c r="CJ4" s="148"/>
      <c r="CK4" s="196"/>
    </row>
    <row r="5" spans="1:106" s="282" customFormat="1" ht="49.5" customHeight="1">
      <c r="A5" s="944" t="s">
        <v>721</v>
      </c>
      <c r="B5" s="723" t="s">
        <v>376</v>
      </c>
      <c r="C5" s="723"/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 t="s">
        <v>377</v>
      </c>
      <c r="O5" s="723"/>
      <c r="P5" s="723"/>
      <c r="Q5" s="723"/>
      <c r="R5" s="723"/>
      <c r="S5" s="723"/>
      <c r="T5" s="723"/>
      <c r="U5" s="723"/>
      <c r="V5" s="723"/>
      <c r="W5" s="723"/>
      <c r="X5" s="723"/>
      <c r="Y5" s="723"/>
      <c r="Z5" s="944" t="s">
        <v>721</v>
      </c>
      <c r="AA5" s="723" t="s">
        <v>378</v>
      </c>
      <c r="AB5" s="723"/>
      <c r="AC5" s="723"/>
      <c r="AD5" s="723"/>
      <c r="AE5" s="723"/>
      <c r="AF5" s="723"/>
      <c r="AG5" s="723"/>
      <c r="AH5" s="723"/>
      <c r="AI5" s="723"/>
      <c r="AJ5" s="723"/>
      <c r="AK5" s="723"/>
      <c r="AL5" s="723"/>
      <c r="AM5" s="723" t="s">
        <v>379</v>
      </c>
      <c r="AN5" s="723"/>
      <c r="AO5" s="723"/>
      <c r="AP5" s="723"/>
      <c r="AQ5" s="723"/>
      <c r="AR5" s="723"/>
      <c r="AS5" s="723"/>
      <c r="AT5" s="723"/>
      <c r="AU5" s="723"/>
      <c r="AV5" s="723"/>
      <c r="AW5" s="723"/>
      <c r="AX5" s="723"/>
      <c r="AY5" s="723" t="s">
        <v>380</v>
      </c>
      <c r="AZ5" s="723"/>
      <c r="BA5" s="944" t="s">
        <v>721</v>
      </c>
      <c r="BB5" s="723" t="s">
        <v>380</v>
      </c>
      <c r="BC5" s="723"/>
      <c r="BD5" s="723"/>
      <c r="BE5" s="723"/>
      <c r="BF5" s="723"/>
      <c r="BG5" s="723"/>
      <c r="BH5" s="723"/>
      <c r="BI5" s="723"/>
      <c r="BJ5" s="723"/>
      <c r="BK5" s="723"/>
      <c r="BL5" s="723" t="s">
        <v>381</v>
      </c>
      <c r="BM5" s="723"/>
      <c r="BN5" s="723"/>
      <c r="BO5" s="723"/>
      <c r="BP5" s="723"/>
      <c r="BQ5" s="723"/>
      <c r="BR5" s="723"/>
      <c r="BS5" s="723"/>
      <c r="BT5" s="723"/>
      <c r="BU5" s="723"/>
      <c r="BV5" s="723"/>
      <c r="BW5" s="723"/>
      <c r="BX5" s="723" t="s">
        <v>382</v>
      </c>
      <c r="BY5" s="723"/>
      <c r="BZ5" s="723"/>
      <c r="CA5" s="723"/>
      <c r="CB5" s="944" t="s">
        <v>721</v>
      </c>
      <c r="CC5" s="723" t="s">
        <v>382</v>
      </c>
      <c r="CD5" s="723"/>
      <c r="CE5" s="723"/>
      <c r="CF5" s="723"/>
      <c r="CG5" s="723"/>
      <c r="CH5" s="723"/>
      <c r="CI5" s="723"/>
      <c r="CJ5" s="723"/>
      <c r="CK5" s="723" t="s">
        <v>393</v>
      </c>
      <c r="CL5" s="723"/>
      <c r="CM5" s="723"/>
      <c r="CN5" s="723"/>
      <c r="CO5" s="723"/>
      <c r="CP5" s="723"/>
      <c r="CQ5" s="723"/>
      <c r="CR5" s="723"/>
      <c r="CS5" s="723"/>
      <c r="CT5" s="723"/>
      <c r="CU5" s="723"/>
      <c r="CV5" s="723"/>
      <c r="CW5" s="723" t="s">
        <v>432</v>
      </c>
      <c r="CX5" s="723"/>
      <c r="CY5" s="723"/>
      <c r="CZ5" s="875"/>
      <c r="DA5" s="875"/>
      <c r="DB5" s="875"/>
    </row>
    <row r="6" spans="1:106" s="282" customFormat="1" ht="115.5" customHeight="1">
      <c r="A6" s="944"/>
      <c r="B6" s="585" t="s">
        <v>384</v>
      </c>
      <c r="C6" s="585" t="s">
        <v>385</v>
      </c>
      <c r="D6" s="585" t="s">
        <v>153</v>
      </c>
      <c r="E6" s="585" t="s">
        <v>386</v>
      </c>
      <c r="F6" s="585" t="s">
        <v>155</v>
      </c>
      <c r="G6" s="585" t="s">
        <v>156</v>
      </c>
      <c r="H6" s="585" t="s">
        <v>387</v>
      </c>
      <c r="I6" s="585" t="s">
        <v>388</v>
      </c>
      <c r="J6" s="585" t="s">
        <v>389</v>
      </c>
      <c r="K6" s="586" t="s">
        <v>390</v>
      </c>
      <c r="L6" s="586" t="s">
        <v>391</v>
      </c>
      <c r="M6" s="586" t="s">
        <v>392</v>
      </c>
      <c r="N6" s="585" t="s">
        <v>384</v>
      </c>
      <c r="O6" s="585" t="s">
        <v>385</v>
      </c>
      <c r="P6" s="585" t="s">
        <v>153</v>
      </c>
      <c r="Q6" s="585" t="s">
        <v>386</v>
      </c>
      <c r="R6" s="585" t="s">
        <v>155</v>
      </c>
      <c r="S6" s="585" t="s">
        <v>156</v>
      </c>
      <c r="T6" s="585" t="s">
        <v>387</v>
      </c>
      <c r="U6" s="585" t="s">
        <v>388</v>
      </c>
      <c r="V6" s="585" t="s">
        <v>389</v>
      </c>
      <c r="W6" s="586" t="s">
        <v>390</v>
      </c>
      <c r="X6" s="586" t="s">
        <v>391</v>
      </c>
      <c r="Y6" s="586" t="s">
        <v>392</v>
      </c>
      <c r="Z6" s="944"/>
      <c r="AA6" s="585" t="s">
        <v>384</v>
      </c>
      <c r="AB6" s="585" t="s">
        <v>385</v>
      </c>
      <c r="AC6" s="585" t="s">
        <v>153</v>
      </c>
      <c r="AD6" s="585" t="s">
        <v>386</v>
      </c>
      <c r="AE6" s="585" t="s">
        <v>155</v>
      </c>
      <c r="AF6" s="585" t="s">
        <v>156</v>
      </c>
      <c r="AG6" s="585" t="s">
        <v>387</v>
      </c>
      <c r="AH6" s="585" t="s">
        <v>388</v>
      </c>
      <c r="AI6" s="585" t="s">
        <v>389</v>
      </c>
      <c r="AJ6" s="586" t="s">
        <v>390</v>
      </c>
      <c r="AK6" s="586" t="s">
        <v>391</v>
      </c>
      <c r="AL6" s="586" t="s">
        <v>392</v>
      </c>
      <c r="AM6" s="585" t="s">
        <v>384</v>
      </c>
      <c r="AN6" s="585" t="s">
        <v>385</v>
      </c>
      <c r="AO6" s="585" t="s">
        <v>153</v>
      </c>
      <c r="AP6" s="585" t="s">
        <v>386</v>
      </c>
      <c r="AQ6" s="585" t="s">
        <v>155</v>
      </c>
      <c r="AR6" s="585" t="s">
        <v>156</v>
      </c>
      <c r="AS6" s="585" t="s">
        <v>387</v>
      </c>
      <c r="AT6" s="585" t="s">
        <v>388</v>
      </c>
      <c r="AU6" s="585" t="s">
        <v>389</v>
      </c>
      <c r="AV6" s="586" t="s">
        <v>390</v>
      </c>
      <c r="AW6" s="586" t="s">
        <v>391</v>
      </c>
      <c r="AX6" s="586" t="s">
        <v>392</v>
      </c>
      <c r="AY6" s="585" t="s">
        <v>384</v>
      </c>
      <c r="AZ6" s="585" t="s">
        <v>385</v>
      </c>
      <c r="BA6" s="944"/>
      <c r="BB6" s="585" t="s">
        <v>153</v>
      </c>
      <c r="BC6" s="585" t="s">
        <v>386</v>
      </c>
      <c r="BD6" s="585" t="s">
        <v>155</v>
      </c>
      <c r="BE6" s="585" t="s">
        <v>156</v>
      </c>
      <c r="BF6" s="585" t="s">
        <v>387</v>
      </c>
      <c r="BG6" s="585" t="s">
        <v>388</v>
      </c>
      <c r="BH6" s="585" t="s">
        <v>389</v>
      </c>
      <c r="BI6" s="586" t="s">
        <v>390</v>
      </c>
      <c r="BJ6" s="586" t="s">
        <v>391</v>
      </c>
      <c r="BK6" s="586" t="s">
        <v>392</v>
      </c>
      <c r="BL6" s="585" t="s">
        <v>384</v>
      </c>
      <c r="BM6" s="585" t="s">
        <v>385</v>
      </c>
      <c r="BN6" s="585" t="s">
        <v>153</v>
      </c>
      <c r="BO6" s="585" t="s">
        <v>386</v>
      </c>
      <c r="BP6" s="585" t="s">
        <v>155</v>
      </c>
      <c r="BQ6" s="585" t="s">
        <v>156</v>
      </c>
      <c r="BR6" s="585" t="s">
        <v>387</v>
      </c>
      <c r="BS6" s="585" t="s">
        <v>388</v>
      </c>
      <c r="BT6" s="585" t="s">
        <v>389</v>
      </c>
      <c r="BU6" s="586" t="s">
        <v>390</v>
      </c>
      <c r="BV6" s="586" t="s">
        <v>391</v>
      </c>
      <c r="BW6" s="586" t="s">
        <v>392</v>
      </c>
      <c r="BX6" s="585" t="s">
        <v>384</v>
      </c>
      <c r="BY6" s="585" t="s">
        <v>385</v>
      </c>
      <c r="BZ6" s="585" t="s">
        <v>153</v>
      </c>
      <c r="CA6" s="585" t="s">
        <v>386</v>
      </c>
      <c r="CB6" s="944"/>
      <c r="CC6" s="585" t="s">
        <v>155</v>
      </c>
      <c r="CD6" s="585" t="s">
        <v>156</v>
      </c>
      <c r="CE6" s="585" t="s">
        <v>387</v>
      </c>
      <c r="CF6" s="585" t="s">
        <v>388</v>
      </c>
      <c r="CG6" s="585" t="s">
        <v>389</v>
      </c>
      <c r="CH6" s="586" t="s">
        <v>390</v>
      </c>
      <c r="CI6" s="586" t="s">
        <v>391</v>
      </c>
      <c r="CJ6" s="586" t="s">
        <v>392</v>
      </c>
      <c r="CK6" s="585" t="s">
        <v>384</v>
      </c>
      <c r="CL6" s="585" t="s">
        <v>385</v>
      </c>
      <c r="CM6" s="585" t="s">
        <v>153</v>
      </c>
      <c r="CN6" s="585" t="s">
        <v>386</v>
      </c>
      <c r="CO6" s="585" t="s">
        <v>155</v>
      </c>
      <c r="CP6" s="585" t="s">
        <v>156</v>
      </c>
      <c r="CQ6" s="585" t="s">
        <v>387</v>
      </c>
      <c r="CR6" s="585" t="s">
        <v>388</v>
      </c>
      <c r="CS6" s="585" t="s">
        <v>389</v>
      </c>
      <c r="CT6" s="586" t="s">
        <v>390</v>
      </c>
      <c r="CU6" s="586" t="s">
        <v>391</v>
      </c>
      <c r="CV6" s="586" t="s">
        <v>392</v>
      </c>
      <c r="CW6" s="585" t="s">
        <v>384</v>
      </c>
      <c r="CX6" s="585" t="s">
        <v>385</v>
      </c>
      <c r="CY6" s="585" t="s">
        <v>153</v>
      </c>
      <c r="CZ6" s="585" t="s">
        <v>386</v>
      </c>
      <c r="DA6" s="585" t="s">
        <v>155</v>
      </c>
      <c r="DB6" s="585" t="s">
        <v>156</v>
      </c>
    </row>
    <row r="7" spans="1:106" ht="27" customHeight="1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8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8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8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</row>
    <row r="8" spans="1:106" ht="48" customHeight="1">
      <c r="A8" s="721" t="s">
        <v>178</v>
      </c>
      <c r="B8" s="164">
        <f>ROUND(IFERROR('Data Negeri,2D &amp; 7Sub'!AV5,"NA"),1)</f>
        <v>82.7</v>
      </c>
      <c r="C8" s="164">
        <f>ROUND(IFERROR('Data Negeri,2D &amp; 7Sub'!AW5,"NA"),1)</f>
        <v>81</v>
      </c>
      <c r="D8" s="164">
        <f>ROUND(IFERROR('Data Negeri,2D &amp; 7Sub'!AX5,"NA"),1)</f>
        <v>83.2</v>
      </c>
      <c r="E8" s="164">
        <f>ROUND(IFERROR('Data Negeri,2D &amp; 7Sub'!AY5,"NA"),1)</f>
        <v>81.2</v>
      </c>
      <c r="F8" s="164">
        <f>ROUND(IFERROR('Data Negeri,2D &amp; 7Sub'!AZ5,"NA"),1)</f>
        <v>79.7</v>
      </c>
      <c r="G8" s="164">
        <f>ROUND(IFERROR('Data Negeri,2D &amp; 7Sub'!BA5,"NA"),1)</f>
        <v>80.3</v>
      </c>
      <c r="H8" s="164">
        <f>ROUND(IFERROR('Data Negeri,2D &amp; 7Sub'!BB5,"NA"),1)</f>
        <v>79.599999999999994</v>
      </c>
      <c r="I8" s="164">
        <f>ROUND(IFERROR('Data Negeri,2D &amp; 7Sub'!BC5,"NA"),1)</f>
        <v>80.7</v>
      </c>
      <c r="J8" s="164">
        <f>ROUND(IFERROR('Data Negeri,2D &amp; 7Sub'!BD5,"NA"),1)</f>
        <v>78.5</v>
      </c>
      <c r="K8" s="164">
        <f>ROUND(IFERROR('Data Negeri,2D &amp; 7Sub'!BE5,"NA"),1)</f>
        <v>78.7</v>
      </c>
      <c r="L8" s="164">
        <f>ROUND(IFERROR('Data Negeri,2D &amp; 7Sub'!BF5,"NA"),1)</f>
        <v>77.7</v>
      </c>
      <c r="M8" s="164">
        <f>ROUND(IFERROR('Data Negeri,2D &amp; 7Sub'!BG5,"NA"),1)</f>
        <v>78.599999999999994</v>
      </c>
      <c r="N8" s="164">
        <f>ROUND(IFERROR('Data Negeri,2D &amp; 7Sub'!BH5,"NA"),1)</f>
        <v>77.900000000000006</v>
      </c>
      <c r="O8" s="164">
        <f>ROUND(IFERROR('Data Negeri,2D &amp; 7Sub'!BI5,"NA"),1)</f>
        <v>78</v>
      </c>
      <c r="P8" s="164">
        <f>ROUND(IFERROR('Data Negeri,2D &amp; 7Sub'!BJ5,"NA"),1)</f>
        <v>79.7</v>
      </c>
      <c r="Q8" s="164">
        <f>ROUND(IFERROR('Data Negeri,2D &amp; 7Sub'!BK5,"NA"),1)</f>
        <v>78</v>
      </c>
      <c r="R8" s="164">
        <f>ROUND(IFERROR('Data Negeri,2D &amp; 7Sub'!BL5,"NA"),1)</f>
        <v>77.900000000000006</v>
      </c>
      <c r="S8" s="164">
        <f>ROUND(IFERROR('Data Negeri,2D &amp; 7Sub'!BM5,"NA"),1)</f>
        <v>78.099999999999994</v>
      </c>
      <c r="T8" s="164">
        <f>ROUND(IFERROR('Data Negeri,2D &amp; 7Sub'!BN5,"NA"),1)</f>
        <v>76.900000000000006</v>
      </c>
      <c r="U8" s="164">
        <f>ROUND(IFERROR('Data Negeri,2D &amp; 7Sub'!BO5,"NA"),1)</f>
        <v>80</v>
      </c>
      <c r="V8" s="164">
        <f>ROUND(IFERROR('Data Negeri,2D &amp; 7Sub'!BP5,"NA"),1)</f>
        <v>79.2</v>
      </c>
      <c r="W8" s="164">
        <f>ROUND(IFERROR('Data Negeri,2D &amp; 7Sub'!BQ5,"NA"),1)</f>
        <v>78.099999999999994</v>
      </c>
      <c r="X8" s="164">
        <f>ROUND(IFERROR('Data Negeri,2D &amp; 7Sub'!BR5,"NA"),1)</f>
        <v>79.599999999999994</v>
      </c>
      <c r="Y8" s="164">
        <f>ROUND(IFERROR('Data Negeri,2D &amp; 7Sub'!BS5,"NA"),1)</f>
        <v>78.3</v>
      </c>
      <c r="Z8" s="721" t="s">
        <v>178</v>
      </c>
      <c r="AA8" s="164">
        <f>ROUND(IFERROR('Data Negeri,2D &amp; 7Sub'!BT5,"NA"),1)</f>
        <v>79.099999999999994</v>
      </c>
      <c r="AB8" s="164">
        <f>ROUND(IFERROR('Data Negeri,2D &amp; 7Sub'!BU5,"NA"),1)</f>
        <v>74.099999999999994</v>
      </c>
      <c r="AC8" s="164">
        <f>ROUND(IFERROR('Data Negeri,2D &amp; 7Sub'!BV5,"NA"),1)</f>
        <v>75.900000000000006</v>
      </c>
      <c r="AD8" s="164">
        <f>ROUND(IFERROR('Data Negeri,2D &amp; 7Sub'!BW5,"NA"),1)</f>
        <v>75.599999999999994</v>
      </c>
      <c r="AE8" s="164">
        <f>ROUND(IFERROR('Data Negeri,2D &amp; 7Sub'!BX5,"NA"),1)</f>
        <v>76</v>
      </c>
      <c r="AF8" s="164">
        <f>ROUND(IFERROR('Data Negeri,2D &amp; 7Sub'!BY5,"NA"),1)</f>
        <v>75.599999999999994</v>
      </c>
      <c r="AG8" s="164">
        <f>ROUND(IFERROR('Data Negeri,2D &amp; 7Sub'!BZ5,"NA"),1)</f>
        <v>78.8</v>
      </c>
      <c r="AH8" s="164">
        <f>ROUND(IFERROR('Data Negeri,2D &amp; 7Sub'!CA5,"NA"),1)</f>
        <v>79.7</v>
      </c>
      <c r="AI8" s="164">
        <f>ROUND(IFERROR('Data Negeri,2D &amp; 7Sub'!CB5,"NA"),1)</f>
        <v>79.2</v>
      </c>
      <c r="AJ8" s="164">
        <f>ROUND(IFERROR('Data Negeri,2D &amp; 7Sub'!CC5,"NA"),1)</f>
        <v>78.7</v>
      </c>
      <c r="AK8" s="164">
        <f>ROUND(IFERROR('Data Negeri,2D &amp; 7Sub'!CD5,"NA"),1)</f>
        <v>78.8</v>
      </c>
      <c r="AL8" s="164">
        <f>ROUND(IFERROR('Data Negeri,2D &amp; 7Sub'!CE5,"NA"),1)</f>
        <v>76.400000000000006</v>
      </c>
      <c r="AM8" s="164">
        <f>ROUND(IFERROR('Data Negeri,2D &amp; 7Sub'!CF5,"NA"),1)</f>
        <v>79.900000000000006</v>
      </c>
      <c r="AN8" s="164">
        <f>ROUND(IFERROR('Data Negeri,2D &amp; 7Sub'!CG5,"NA"),1)</f>
        <v>78.5</v>
      </c>
      <c r="AO8" s="164">
        <f>ROUND(IFERROR('Data Negeri,2D &amp; 7Sub'!CH5,"NA"),1)</f>
        <v>80.400000000000006</v>
      </c>
      <c r="AP8" s="164">
        <f>ROUND(IFERROR('Data Negeri,2D &amp; 7Sub'!CI5,"NA"),1)</f>
        <v>80.8</v>
      </c>
      <c r="AQ8" s="164">
        <f>ROUND(IFERROR('Data Negeri,2D &amp; 7Sub'!CJ5,"NA"),1)</f>
        <v>81.7</v>
      </c>
      <c r="AR8" s="164">
        <f>ROUND(IFERROR('Data Negeri,2D &amp; 7Sub'!CK5,"NA"),1)</f>
        <v>78.099999999999994</v>
      </c>
      <c r="AS8" s="164">
        <f>ROUND(IFERROR('Data Negeri,2D &amp; 7Sub'!CL5,"NA"),1)</f>
        <v>80.400000000000006</v>
      </c>
      <c r="AT8" s="164">
        <f>ROUND(IFERROR('Data Negeri,2D &amp; 7Sub'!CM5,"NA"),1)</f>
        <v>79.400000000000006</v>
      </c>
      <c r="AU8" s="164">
        <f>ROUND(IFERROR('Data Negeri,2D &amp; 7Sub'!CN5,"NA"),1)</f>
        <v>78.7</v>
      </c>
      <c r="AV8" s="164">
        <f>ROUND(IFERROR('Data Negeri,2D &amp; 7Sub'!CO5,"NA"),1)</f>
        <v>79.8</v>
      </c>
      <c r="AW8" s="164">
        <f>ROUND(IFERROR('Data Negeri,2D &amp; 7Sub'!CP5,"NA"),1)</f>
        <v>78.7</v>
      </c>
      <c r="AX8" s="164">
        <f>ROUND(IFERROR('Data Negeri,2D &amp; 7Sub'!CQ5,"NA"),1)</f>
        <v>78.900000000000006</v>
      </c>
      <c r="AY8" s="164">
        <f>ROUND(IFERROR('Data Negeri,2D &amp; 7Sub'!CR5,"NA"),1)</f>
        <v>79.3</v>
      </c>
      <c r="AZ8" s="164">
        <f>ROUND(IFERROR('Data Negeri,2D &amp; 7Sub'!CS5,"NA"),1)</f>
        <v>78</v>
      </c>
      <c r="BA8" s="721" t="s">
        <v>178</v>
      </c>
      <c r="BB8" s="164">
        <f>ROUND(IFERROR('Data Negeri,2D &amp; 7Sub'!CT5,"NA"),1)</f>
        <v>79.2</v>
      </c>
      <c r="BC8" s="164">
        <f>ROUND(IFERROR('Data Negeri,2D &amp; 7Sub'!CU5,"NA"),1)</f>
        <v>80</v>
      </c>
      <c r="BD8" s="164">
        <f>ROUND(IFERROR('Data Negeri,2D &amp; 7Sub'!CV5,"NA"),1)</f>
        <v>78.8</v>
      </c>
      <c r="BE8" s="164">
        <f>ROUND(IFERROR('Data Negeri,2D &amp; 7Sub'!CW5,"NA"),1)</f>
        <v>77.099999999999994</v>
      </c>
      <c r="BF8" s="164">
        <f>ROUND(IFERROR('Data Negeri,2D &amp; 7Sub'!CX5,"NA"),1)</f>
        <v>78.900000000000006</v>
      </c>
      <c r="BG8" s="164">
        <f>ROUND(IFERROR('Data Negeri,2D &amp; 7Sub'!CY5,"NA"),1)</f>
        <v>77.2</v>
      </c>
      <c r="BH8" s="164">
        <f>ROUND(IFERROR('Data Negeri,2D &amp; 7Sub'!CZ5,"NA"),1)</f>
        <v>77.5</v>
      </c>
      <c r="BI8" s="164">
        <f>ROUND(IFERROR('Data Negeri,2D &amp; 7Sub'!DA5,"NA"),1)</f>
        <v>79.599999999999994</v>
      </c>
      <c r="BJ8" s="164">
        <f>ROUND(IFERROR('Data Negeri,2D &amp; 7Sub'!DB5,"NA"),1)</f>
        <v>78.400000000000006</v>
      </c>
      <c r="BK8" s="164">
        <f>ROUND(IFERROR('Data Negeri,2D &amp; 7Sub'!DC5,"NA"),1)</f>
        <v>78.900000000000006</v>
      </c>
      <c r="BL8" s="164">
        <f>ROUND(IFERROR('Data Negeri,2D &amp; 7Sub'!DD5,"NA"),1)</f>
        <v>77.599999999999994</v>
      </c>
      <c r="BM8" s="164">
        <f>ROUND(IFERROR('Data Negeri,2D &amp; 7Sub'!DE5,"NA"),1)</f>
        <v>77.5</v>
      </c>
      <c r="BN8" s="164">
        <f>ROUND(IFERROR('Data Negeri,2D &amp; 7Sub'!DF5,"NA"),1)</f>
        <v>63</v>
      </c>
      <c r="BO8" s="164">
        <f>ROUND(IFERROR('Data Negeri,2D &amp; 7Sub'!DG5,"NA"),1)</f>
        <v>47.3</v>
      </c>
      <c r="BP8" s="164">
        <f>ROUND(IFERROR('Data Negeri,2D &amp; 7Sub'!DH5,"NA"),1)</f>
        <v>66.7</v>
      </c>
      <c r="BQ8" s="164">
        <f>ROUND(IFERROR('Data Negeri,2D &amp; 7Sub'!DI5,"NA"),1)</f>
        <v>70.2</v>
      </c>
      <c r="BR8" s="164">
        <f>ROUND(IFERROR('Data Negeri,2D &amp; 7Sub'!DJ5,"NA"),1)</f>
        <v>74.7</v>
      </c>
      <c r="BS8" s="164">
        <f>ROUND(IFERROR('Data Negeri,2D &amp; 7Sub'!DK5,"NA"),1)</f>
        <v>73.3</v>
      </c>
      <c r="BT8" s="164">
        <f>ROUND(IFERROR('Data Negeri,2D &amp; 7Sub'!DL5,"NA"),1)</f>
        <v>76.3</v>
      </c>
      <c r="BU8" s="164">
        <f>ROUND(IFERROR('Data Negeri,2D &amp; 7Sub'!DM5,"NA"),1)</f>
        <v>76.7</v>
      </c>
      <c r="BV8" s="164">
        <f>ROUND(IFERROR('Data Negeri,2D &amp; 7Sub'!DN5,"NA"),1)</f>
        <v>75.8</v>
      </c>
      <c r="BW8" s="164">
        <f>ROUND(IFERROR('Data Negeri,2D &amp; 7Sub'!DO5,"NA"),1)</f>
        <v>76.5</v>
      </c>
      <c r="BX8" s="164">
        <f>ROUND(IFERROR('Data Negeri,2D &amp; 7Sub'!DP5,"NA"),1)</f>
        <v>75.5</v>
      </c>
      <c r="BY8" s="164">
        <f>ROUND(IFERROR('Data Negeri,2D &amp; 7Sub'!DQ5,"NA"),1)</f>
        <v>74.2</v>
      </c>
      <c r="BZ8" s="164">
        <f>ROUND(IFERROR('Data Negeri,2D &amp; 7Sub'!DR5,"NA"),1)</f>
        <v>77.7</v>
      </c>
      <c r="CA8" s="164">
        <f>ROUND(IFERROR('Data Negeri,2D &amp; 7Sub'!DS5,"NA"),1)</f>
        <v>77.2</v>
      </c>
      <c r="CB8" s="721" t="s">
        <v>178</v>
      </c>
      <c r="CC8" s="164">
        <f>ROUND(IFERROR('Data Negeri,2D &amp; 7Sub'!DT5,"NA"),1)</f>
        <v>74.8</v>
      </c>
      <c r="CD8" s="164">
        <f>ROUND(IFERROR('Data Negeri,2D &amp; 7Sub'!DU5,"NA"),1)</f>
        <v>66.900000000000006</v>
      </c>
      <c r="CE8" s="164">
        <f>ROUND(IFERROR('Data Negeri,2D &amp; 7Sub'!DV5,"NA"),1)</f>
        <v>66.900000000000006</v>
      </c>
      <c r="CF8" s="164">
        <f>ROUND(IFERROR('Data Negeri,2D &amp; 7Sub'!DW5,"NA"),1)</f>
        <v>67.599999999999994</v>
      </c>
      <c r="CG8" s="164">
        <f>ROUND(IFERROR('Data Negeri,2D &amp; 7Sub'!DX5,"NA"),1)</f>
        <v>74.5</v>
      </c>
      <c r="CH8" s="164">
        <f>ROUND(IFERROR('Data Negeri,2D &amp; 7Sub'!DY5,"NA"),1)</f>
        <v>76.8</v>
      </c>
      <c r="CI8" s="164">
        <f>ROUND(IFERROR('Data Negeri,2D &amp; 7Sub'!DZ5,"NA"),1)</f>
        <v>77.599999999999994</v>
      </c>
      <c r="CJ8" s="164">
        <f>ROUND(IFERROR('Data Negeri,2D &amp; 7Sub'!EA5,"NA"),1)</f>
        <v>78.8</v>
      </c>
      <c r="CK8" s="164">
        <f>ROUND(IFERROR('Data Negeri,2D &amp; 7Sub'!EB5,"NA"),1)</f>
        <v>80.8</v>
      </c>
      <c r="CL8" s="164">
        <f>ROUND(IFERROR('Data Negeri,2D &amp; 7Sub'!EC5,"NA"),1)</f>
        <v>79.3</v>
      </c>
      <c r="CM8" s="164">
        <f>ROUND(IFERROR('Data Negeri,2D &amp; 7Sub'!ED5,"NA"),1)</f>
        <v>83.1</v>
      </c>
      <c r="CN8" s="164">
        <f>ROUND(IFERROR('Data Negeri,2D &amp; 7Sub'!EE5,"NA"),1)</f>
        <v>80.5</v>
      </c>
      <c r="CO8" s="164">
        <f>ROUND(IFERROR('Data Negeri,2D &amp; 7Sub'!EF5,"NA"),1)</f>
        <v>79.3</v>
      </c>
      <c r="CP8" s="164">
        <f>ROUND(IFERROR('Data Negeri,2D &amp; 7Sub'!EG5,"NA"),1)</f>
        <v>83</v>
      </c>
      <c r="CQ8" s="164">
        <f>ROUND(IFERROR('Data Negeri,2D &amp; 7Sub'!EH5,"NA"),1)</f>
        <v>82.9</v>
      </c>
      <c r="CR8" s="164">
        <f>ROUND(IFERROR('Data Negeri,2D &amp; 7Sub'!EI5,"NA"),1)</f>
        <v>82.9</v>
      </c>
      <c r="CS8" s="164">
        <f>ROUND(IFERROR('Data Negeri,2D &amp; 7Sub'!EJ5,"NA"),1)</f>
        <v>79.8</v>
      </c>
      <c r="CT8" s="164">
        <f>ROUND(IFERROR('Data Negeri,2D &amp; 7Sub'!EK5,"NA"),1)</f>
        <v>81.5</v>
      </c>
      <c r="CU8" s="164">
        <f>ROUND(IFERROR('Data Negeri,2D &amp; 7Sub'!EL5,"NA"),1)</f>
        <v>80.599999999999994</v>
      </c>
      <c r="CV8" s="164">
        <f>ROUND(IFERROR('Data Negeri,2D &amp; 7Sub'!EM5,"NA"),1)</f>
        <v>80.5</v>
      </c>
      <c r="CW8" s="164">
        <f>ROUND(IFERROR('Data Negeri,2D &amp; 7Sub'!EN5,"NA"),1)</f>
        <v>79.900000000000006</v>
      </c>
      <c r="CX8" s="164">
        <f>ROUND(IFERROR('Data Negeri,2D &amp; 7Sub'!EO5,"NA"),1)</f>
        <v>80.3</v>
      </c>
      <c r="CY8" s="164">
        <f>ROUND(IFERROR('Data Negeri,2D &amp; 7Sub'!EP5,"NA"),1)</f>
        <v>82</v>
      </c>
      <c r="CZ8" s="164">
        <f>ROUND(IFERROR('Data Negeri,2D &amp; 7Sub'!EQ5,"NA"),1)</f>
        <v>77.099999999999994</v>
      </c>
      <c r="DA8" s="164">
        <f>ROUND(IFERROR('Data Negeri,2D &amp; 7Sub'!ER5,"NA"),1)</f>
        <v>79.3</v>
      </c>
      <c r="DB8" s="164">
        <f>ROUND(IFERROR('Data Negeri,2D &amp; 7Sub'!ES5,"NA"),1)</f>
        <v>79.7</v>
      </c>
    </row>
    <row r="9" spans="1:106" ht="48" customHeight="1">
      <c r="A9" s="830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830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830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830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</row>
    <row r="10" spans="1:106" ht="48" customHeight="1">
      <c r="A10" s="721" t="s">
        <v>179</v>
      </c>
      <c r="B10" s="164">
        <f>ROUND(IFERROR('Data Negeri,2D &amp; 7Sub'!AV6,"NA"),1)</f>
        <v>88.2</v>
      </c>
      <c r="C10" s="164">
        <f>ROUND(IFERROR('Data Negeri,2D &amp; 7Sub'!AW6,"NA"),1)</f>
        <v>89.6</v>
      </c>
      <c r="D10" s="164">
        <f>ROUND(IFERROR('Data Negeri,2D &amp; 7Sub'!AX6,"NA"),1)</f>
        <v>91.9</v>
      </c>
      <c r="E10" s="164">
        <f>ROUND(IFERROR('Data Negeri,2D &amp; 7Sub'!AY6,"NA"),1)</f>
        <v>90</v>
      </c>
      <c r="F10" s="164">
        <f>ROUND(IFERROR('Data Negeri,2D &amp; 7Sub'!AZ6,"NA"),1)</f>
        <v>90.4</v>
      </c>
      <c r="G10" s="164">
        <f>ROUND(IFERROR('Data Negeri,2D &amp; 7Sub'!BA6,"NA"),1)</f>
        <v>91</v>
      </c>
      <c r="H10" s="164">
        <f>ROUND(IFERROR('Data Negeri,2D &amp; 7Sub'!BB6,"NA"),1)</f>
        <v>90</v>
      </c>
      <c r="I10" s="164">
        <f>ROUND(IFERROR('Data Negeri,2D &amp; 7Sub'!BC6,"NA"),1)</f>
        <v>89.5</v>
      </c>
      <c r="J10" s="164">
        <f>ROUND(IFERROR('Data Negeri,2D &amp; 7Sub'!BD6,"NA"),1)</f>
        <v>91</v>
      </c>
      <c r="K10" s="164">
        <f>ROUND(IFERROR('Data Negeri,2D &amp; 7Sub'!BE6,"NA"),1)</f>
        <v>87.3</v>
      </c>
      <c r="L10" s="164">
        <f>ROUND(IFERROR('Data Negeri,2D &amp; 7Sub'!BF6,"NA"),1)</f>
        <v>89.2</v>
      </c>
      <c r="M10" s="164">
        <f>ROUND(IFERROR('Data Negeri,2D &amp; 7Sub'!BG6,"NA"),1)</f>
        <v>89.7</v>
      </c>
      <c r="N10" s="164">
        <f>ROUND(IFERROR('Data Negeri,2D &amp; 7Sub'!BH6,"NA"),1)</f>
        <v>87</v>
      </c>
      <c r="O10" s="164">
        <f>ROUND(IFERROR('Data Negeri,2D &amp; 7Sub'!BI6,"NA"),1)</f>
        <v>85.5</v>
      </c>
      <c r="P10" s="164">
        <f>ROUND(IFERROR('Data Negeri,2D &amp; 7Sub'!BJ6,"NA"),1)</f>
        <v>87.9</v>
      </c>
      <c r="Q10" s="164">
        <f>ROUND(IFERROR('Data Negeri,2D &amp; 7Sub'!BK6,"NA"),1)</f>
        <v>85.8</v>
      </c>
      <c r="R10" s="164">
        <f>ROUND(IFERROR('Data Negeri,2D &amp; 7Sub'!BL6,"NA"),1)</f>
        <v>84.4</v>
      </c>
      <c r="S10" s="164">
        <f>ROUND(IFERROR('Data Negeri,2D &amp; 7Sub'!BM6,"NA"),1)</f>
        <v>86.3</v>
      </c>
      <c r="T10" s="164">
        <f>ROUND(IFERROR('Data Negeri,2D &amp; 7Sub'!BN6,"NA"),1)</f>
        <v>83.7</v>
      </c>
      <c r="U10" s="164">
        <f>ROUND(IFERROR('Data Negeri,2D &amp; 7Sub'!BO6,"NA"),1)</f>
        <v>85.9</v>
      </c>
      <c r="V10" s="164">
        <f>ROUND(IFERROR('Data Negeri,2D &amp; 7Sub'!BP6,"NA"),1)</f>
        <v>85.9</v>
      </c>
      <c r="W10" s="164">
        <f>ROUND(IFERROR('Data Negeri,2D &amp; 7Sub'!BQ6,"NA"),1)</f>
        <v>85.9</v>
      </c>
      <c r="X10" s="164">
        <f>ROUND(IFERROR('Data Negeri,2D &amp; 7Sub'!BR6,"NA"),1)</f>
        <v>87</v>
      </c>
      <c r="Y10" s="164">
        <f>ROUND(IFERROR('Data Negeri,2D &amp; 7Sub'!BS6,"NA"),1)</f>
        <v>88.1</v>
      </c>
      <c r="Z10" s="721" t="s">
        <v>179</v>
      </c>
      <c r="AA10" s="164">
        <f>ROUND(IFERROR('Data Negeri,2D &amp; 7Sub'!BT6,"NA"),1)</f>
        <v>85.4</v>
      </c>
      <c r="AB10" s="164">
        <f>ROUND(IFERROR('Data Negeri,2D &amp; 7Sub'!BU6,"NA"),1)</f>
        <v>85.2</v>
      </c>
      <c r="AC10" s="164">
        <f>ROUND(IFERROR('Data Negeri,2D &amp; 7Sub'!BV6,"NA"),1)</f>
        <v>85.9</v>
      </c>
      <c r="AD10" s="164">
        <f>ROUND(IFERROR('Data Negeri,2D &amp; 7Sub'!BW6,"NA"),1)</f>
        <v>82.8</v>
      </c>
      <c r="AE10" s="164">
        <f>ROUND(IFERROR('Data Negeri,2D &amp; 7Sub'!BX6,"NA"),1)</f>
        <v>86</v>
      </c>
      <c r="AF10" s="164">
        <f>ROUND(IFERROR('Data Negeri,2D &amp; 7Sub'!BY6,"NA"),1)</f>
        <v>84.5</v>
      </c>
      <c r="AG10" s="164">
        <f>ROUND(IFERROR('Data Negeri,2D &amp; 7Sub'!BZ6,"NA"),1)</f>
        <v>83.4</v>
      </c>
      <c r="AH10" s="164">
        <f>ROUND(IFERROR('Data Negeri,2D &amp; 7Sub'!CA6,"NA"),1)</f>
        <v>85.7</v>
      </c>
      <c r="AI10" s="164">
        <f>ROUND(IFERROR('Data Negeri,2D &amp; 7Sub'!CB6,"NA"),1)</f>
        <v>85.5</v>
      </c>
      <c r="AJ10" s="164">
        <f>ROUND(IFERROR('Data Negeri,2D &amp; 7Sub'!CC6,"NA"),1)</f>
        <v>85</v>
      </c>
      <c r="AK10" s="164">
        <f>ROUND(IFERROR('Data Negeri,2D &amp; 7Sub'!CD6,"NA"),1)</f>
        <v>86.2</v>
      </c>
      <c r="AL10" s="164">
        <f>ROUND(IFERROR('Data Negeri,2D &amp; 7Sub'!CE6,"NA"),1)</f>
        <v>86.5</v>
      </c>
      <c r="AM10" s="164">
        <f>ROUND(IFERROR('Data Negeri,2D &amp; 7Sub'!CF6,"NA"),1)</f>
        <v>82.8</v>
      </c>
      <c r="AN10" s="164">
        <f>ROUND(IFERROR('Data Negeri,2D &amp; 7Sub'!CG6,"NA"),1)</f>
        <v>84.5</v>
      </c>
      <c r="AO10" s="164">
        <f>ROUND(IFERROR('Data Negeri,2D &amp; 7Sub'!CH6,"NA"),1)</f>
        <v>87.4</v>
      </c>
      <c r="AP10" s="164">
        <f>ROUND(IFERROR('Data Negeri,2D &amp; 7Sub'!CI6,"NA"),1)</f>
        <v>86.3</v>
      </c>
      <c r="AQ10" s="164">
        <f>ROUND(IFERROR('Data Negeri,2D &amp; 7Sub'!CJ6,"NA"),1)</f>
        <v>86.2</v>
      </c>
      <c r="AR10" s="164">
        <f>ROUND(IFERROR('Data Negeri,2D &amp; 7Sub'!CK6,"NA"),1)</f>
        <v>86</v>
      </c>
      <c r="AS10" s="164">
        <f>ROUND(IFERROR('Data Negeri,2D &amp; 7Sub'!CL6,"NA"),1)</f>
        <v>85.8</v>
      </c>
      <c r="AT10" s="164">
        <f>ROUND(IFERROR('Data Negeri,2D &amp; 7Sub'!CM6,"NA"),1)</f>
        <v>86.9</v>
      </c>
      <c r="AU10" s="164">
        <f>ROUND(IFERROR('Data Negeri,2D &amp; 7Sub'!CN6,"NA"),1)</f>
        <v>86.9</v>
      </c>
      <c r="AV10" s="164">
        <f>ROUND(IFERROR('Data Negeri,2D &amp; 7Sub'!CO6,"NA"),1)</f>
        <v>86.4</v>
      </c>
      <c r="AW10" s="164">
        <f>ROUND(IFERROR('Data Negeri,2D &amp; 7Sub'!CP6,"NA"),1)</f>
        <v>86.8</v>
      </c>
      <c r="AX10" s="164">
        <f>ROUND(IFERROR('Data Negeri,2D &amp; 7Sub'!CQ6,"NA"),1)</f>
        <v>87.9</v>
      </c>
      <c r="AY10" s="164">
        <f>ROUND(IFERROR('Data Negeri,2D &amp; 7Sub'!CR6,"NA"),1)</f>
        <v>88.1</v>
      </c>
      <c r="AZ10" s="164">
        <f>ROUND(IFERROR('Data Negeri,2D &amp; 7Sub'!CS6,"NA"),1)</f>
        <v>87.3</v>
      </c>
      <c r="BA10" s="721" t="s">
        <v>179</v>
      </c>
      <c r="BB10" s="164">
        <f>ROUND(IFERROR('Data Negeri,2D &amp; 7Sub'!CT6,"NA"),1)</f>
        <v>88.1</v>
      </c>
      <c r="BC10" s="164">
        <f>ROUND(IFERROR('Data Negeri,2D &amp; 7Sub'!CU6,"NA"),1)</f>
        <v>87.2</v>
      </c>
      <c r="BD10" s="164">
        <f>ROUND(IFERROR('Data Negeri,2D &amp; 7Sub'!CV6,"NA"),1)</f>
        <v>87.3</v>
      </c>
      <c r="BE10" s="164">
        <f>ROUND(IFERROR('Data Negeri,2D &amp; 7Sub'!CW6,"NA"),1)</f>
        <v>87.5</v>
      </c>
      <c r="BF10" s="164">
        <f>ROUND(IFERROR('Data Negeri,2D &amp; 7Sub'!CX6,"NA"),1)</f>
        <v>87.2</v>
      </c>
      <c r="BG10" s="164">
        <f>ROUND(IFERROR('Data Negeri,2D &amp; 7Sub'!CY6,"NA"),1)</f>
        <v>86.7</v>
      </c>
      <c r="BH10" s="164">
        <f>ROUND(IFERROR('Data Negeri,2D &amp; 7Sub'!CZ6,"NA"),1)</f>
        <v>87.3</v>
      </c>
      <c r="BI10" s="164">
        <f>ROUND(IFERROR('Data Negeri,2D &amp; 7Sub'!DA6,"NA"),1)</f>
        <v>86.3</v>
      </c>
      <c r="BJ10" s="164">
        <f>ROUND(IFERROR('Data Negeri,2D &amp; 7Sub'!DB6,"NA"),1)</f>
        <v>87.8</v>
      </c>
      <c r="BK10" s="164">
        <f>ROUND(IFERROR('Data Negeri,2D &amp; 7Sub'!DC6,"NA"),1)</f>
        <v>88.5</v>
      </c>
      <c r="BL10" s="164">
        <f>ROUND(IFERROR('Data Negeri,2D &amp; 7Sub'!DD6,"NA"),1)</f>
        <v>77.400000000000006</v>
      </c>
      <c r="BM10" s="164">
        <f>ROUND(IFERROR('Data Negeri,2D &amp; 7Sub'!DE6,"NA"),1)</f>
        <v>78.7</v>
      </c>
      <c r="BN10" s="164">
        <f>ROUND(IFERROR('Data Negeri,2D &amp; 7Sub'!DF6,"NA"),1)</f>
        <v>76</v>
      </c>
      <c r="BO10" s="164">
        <f>ROUND(IFERROR('Data Negeri,2D &amp; 7Sub'!DG6,"NA"),1)</f>
        <v>65.7</v>
      </c>
      <c r="BP10" s="164">
        <f>ROUND(IFERROR('Data Negeri,2D &amp; 7Sub'!DH6,"NA"),1)</f>
        <v>76.5</v>
      </c>
      <c r="BQ10" s="164">
        <f>ROUND(IFERROR('Data Negeri,2D &amp; 7Sub'!DI6,"NA"),1)</f>
        <v>80.5</v>
      </c>
      <c r="BR10" s="164">
        <f>ROUND(IFERROR('Data Negeri,2D &amp; 7Sub'!DJ6,"NA"),1)</f>
        <v>80.8</v>
      </c>
      <c r="BS10" s="164">
        <f>ROUND(IFERROR('Data Negeri,2D &amp; 7Sub'!DK6,"NA"),1)</f>
        <v>79.900000000000006</v>
      </c>
      <c r="BT10" s="164">
        <f>ROUND(IFERROR('Data Negeri,2D &amp; 7Sub'!DL6,"NA"),1)</f>
        <v>81.599999999999994</v>
      </c>
      <c r="BU10" s="164">
        <f>ROUND(IFERROR('Data Negeri,2D &amp; 7Sub'!DM6,"NA"),1)</f>
        <v>81.2</v>
      </c>
      <c r="BV10" s="164">
        <f>ROUND(IFERROR('Data Negeri,2D &amp; 7Sub'!DN6,"NA"),1)</f>
        <v>81.400000000000006</v>
      </c>
      <c r="BW10" s="164">
        <f>ROUND(IFERROR('Data Negeri,2D &amp; 7Sub'!DO6,"NA"),1)</f>
        <v>82.2</v>
      </c>
      <c r="BX10" s="164">
        <f>ROUND(IFERROR('Data Negeri,2D &amp; 7Sub'!DP6,"NA"),1)</f>
        <v>81.599999999999994</v>
      </c>
      <c r="BY10" s="164">
        <f>ROUND(IFERROR('Data Negeri,2D &amp; 7Sub'!DQ6,"NA"),1)</f>
        <v>82.2</v>
      </c>
      <c r="BZ10" s="164">
        <f>ROUND(IFERROR('Data Negeri,2D &amp; 7Sub'!DR6,"NA"),1)</f>
        <v>83.6</v>
      </c>
      <c r="CA10" s="164">
        <f>ROUND(IFERROR('Data Negeri,2D &amp; 7Sub'!DS6,"NA"),1)</f>
        <v>82.2</v>
      </c>
      <c r="CB10" s="721" t="s">
        <v>179</v>
      </c>
      <c r="CC10" s="164">
        <f>ROUND(IFERROR('Data Negeri,2D &amp; 7Sub'!DT6,"NA"),1)</f>
        <v>81.099999999999994</v>
      </c>
      <c r="CD10" s="164">
        <f>ROUND(IFERROR('Data Negeri,2D &amp; 7Sub'!DU6,"NA"),1)</f>
        <v>81.3</v>
      </c>
      <c r="CE10" s="164">
        <f>ROUND(IFERROR('Data Negeri,2D &amp; 7Sub'!DV6,"NA"),1)</f>
        <v>76.2</v>
      </c>
      <c r="CF10" s="164">
        <f>ROUND(IFERROR('Data Negeri,2D &amp; 7Sub'!DW6,"NA"),1)</f>
        <v>76.8</v>
      </c>
      <c r="CG10" s="164">
        <f>ROUND(IFERROR('Data Negeri,2D &amp; 7Sub'!DX6,"NA"),1)</f>
        <v>83</v>
      </c>
      <c r="CH10" s="164">
        <f>ROUND(IFERROR('Data Negeri,2D &amp; 7Sub'!DY6,"NA"),1)</f>
        <v>82.7</v>
      </c>
      <c r="CI10" s="164">
        <f>ROUND(IFERROR('Data Negeri,2D &amp; 7Sub'!DZ6,"NA"),1)</f>
        <v>84.1</v>
      </c>
      <c r="CJ10" s="164">
        <f>ROUND(IFERROR('Data Negeri,2D &amp; 7Sub'!EA6,"NA"),1)</f>
        <v>83.9</v>
      </c>
      <c r="CK10" s="164">
        <f>ROUND(IFERROR('Data Negeri,2D &amp; 7Sub'!EB6,"NA"),1)</f>
        <v>84.6</v>
      </c>
      <c r="CL10" s="164">
        <f>ROUND(IFERROR('Data Negeri,2D &amp; 7Sub'!EC6,"NA"),1)</f>
        <v>86.7</v>
      </c>
      <c r="CM10" s="164">
        <f>ROUND(IFERROR('Data Negeri,2D &amp; 7Sub'!ED6,"NA"),1)</f>
        <v>83.3</v>
      </c>
      <c r="CN10" s="164">
        <f>ROUND(IFERROR('Data Negeri,2D &amp; 7Sub'!EE6,"NA"),1)</f>
        <v>87</v>
      </c>
      <c r="CO10" s="164">
        <f>ROUND(IFERROR('Data Negeri,2D &amp; 7Sub'!EF6,"NA"),1)</f>
        <v>84.7</v>
      </c>
      <c r="CP10" s="164">
        <f>ROUND(IFERROR('Data Negeri,2D &amp; 7Sub'!EG6,"NA"),1)</f>
        <v>85.3</v>
      </c>
      <c r="CQ10" s="164">
        <f>ROUND(IFERROR('Data Negeri,2D &amp; 7Sub'!EH6,"NA"),1)</f>
        <v>85.4</v>
      </c>
      <c r="CR10" s="164">
        <f>ROUND(IFERROR('Data Negeri,2D &amp; 7Sub'!EI6,"NA"),1)</f>
        <v>84.4</v>
      </c>
      <c r="CS10" s="164">
        <f>ROUND(IFERROR('Data Negeri,2D &amp; 7Sub'!EJ6,"NA"),1)</f>
        <v>85.8</v>
      </c>
      <c r="CT10" s="164">
        <f>ROUND(IFERROR('Data Negeri,2D &amp; 7Sub'!EK6,"NA"),1)</f>
        <v>87.1</v>
      </c>
      <c r="CU10" s="164">
        <f>ROUND(IFERROR('Data Negeri,2D &amp; 7Sub'!EL6,"NA"),1)</f>
        <v>86.7</v>
      </c>
      <c r="CV10" s="164">
        <f>ROUND(IFERROR('Data Negeri,2D &amp; 7Sub'!EM6,"NA"),1)</f>
        <v>81.400000000000006</v>
      </c>
      <c r="CW10" s="164">
        <f>ROUND(IFERROR('Data Negeri,2D &amp; 7Sub'!EN6,"NA"),1)</f>
        <v>85</v>
      </c>
      <c r="CX10" s="164">
        <f>ROUND(IFERROR('Data Negeri,2D &amp; 7Sub'!EO6,"NA"),1)</f>
        <v>82.9</v>
      </c>
      <c r="CY10" s="164">
        <f>ROUND(IFERROR('Data Negeri,2D &amp; 7Sub'!EP6,"NA"),1)</f>
        <v>83.3</v>
      </c>
      <c r="CZ10" s="164">
        <f>ROUND(IFERROR('Data Negeri,2D &amp; 7Sub'!EQ6,"NA"),1)</f>
        <v>75.8</v>
      </c>
      <c r="DA10" s="164">
        <f>ROUND(IFERROR('Data Negeri,2D &amp; 7Sub'!ER6,"NA"),1)</f>
        <v>80</v>
      </c>
      <c r="DB10" s="164">
        <f>ROUND(IFERROR('Data Negeri,2D &amp; 7Sub'!ES6,"NA"),1)</f>
        <v>79.900000000000006</v>
      </c>
    </row>
    <row r="11" spans="1:106" ht="48" customHeight="1">
      <c r="A11" s="721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721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721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721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</row>
    <row r="12" spans="1:106" ht="48" customHeight="1">
      <c r="A12" s="721" t="s">
        <v>180</v>
      </c>
      <c r="B12" s="164">
        <f>ROUND(IFERROR('Data Negeri,2D &amp; 7Sub'!AV7,"NA"),1)</f>
        <v>71.900000000000006</v>
      </c>
      <c r="C12" s="164">
        <f>ROUND(IFERROR('Data Negeri,2D &amp; 7Sub'!AW7,"NA"),1)</f>
        <v>70.5</v>
      </c>
      <c r="D12" s="164">
        <f>ROUND(IFERROR('Data Negeri,2D &amp; 7Sub'!AX7,"NA"),1)</f>
        <v>73</v>
      </c>
      <c r="E12" s="164">
        <f>ROUND(IFERROR('Data Negeri,2D &amp; 7Sub'!AY7,"NA"),1)</f>
        <v>78.2</v>
      </c>
      <c r="F12" s="164">
        <f>ROUND(IFERROR('Data Negeri,2D &amp; 7Sub'!AZ7,"NA"),1)</f>
        <v>77.7</v>
      </c>
      <c r="G12" s="164">
        <f>ROUND(IFERROR('Data Negeri,2D &amp; 7Sub'!BA7,"NA"),1)</f>
        <v>71.8</v>
      </c>
      <c r="H12" s="164">
        <f>ROUND(IFERROR('Data Negeri,2D &amp; 7Sub'!BB7,"NA"),1)</f>
        <v>69.099999999999994</v>
      </c>
      <c r="I12" s="164">
        <f>ROUND(IFERROR('Data Negeri,2D &amp; 7Sub'!BC7,"NA"),1)</f>
        <v>71.3</v>
      </c>
      <c r="J12" s="164">
        <f>ROUND(IFERROR('Data Negeri,2D &amp; 7Sub'!BD7,"NA"),1)</f>
        <v>69.5</v>
      </c>
      <c r="K12" s="164">
        <f>ROUND(IFERROR('Data Negeri,2D &amp; 7Sub'!BE7,"NA"),1)</f>
        <v>69.8</v>
      </c>
      <c r="L12" s="164">
        <f>ROUND(IFERROR('Data Negeri,2D &amp; 7Sub'!BF7,"NA"),1)</f>
        <v>68.3</v>
      </c>
      <c r="M12" s="164">
        <f>ROUND(IFERROR('Data Negeri,2D &amp; 7Sub'!BG7,"NA"),1)</f>
        <v>69.900000000000006</v>
      </c>
      <c r="N12" s="164">
        <f>ROUND(IFERROR('Data Negeri,2D &amp; 7Sub'!BH7,"NA"),1)</f>
        <v>72.599999999999994</v>
      </c>
      <c r="O12" s="164">
        <f>ROUND(IFERROR('Data Negeri,2D &amp; 7Sub'!BI7,"NA"),1)</f>
        <v>69.900000000000006</v>
      </c>
      <c r="P12" s="164">
        <f>ROUND(IFERROR('Data Negeri,2D &amp; 7Sub'!BJ7,"NA"),1)</f>
        <v>73.7</v>
      </c>
      <c r="Q12" s="164">
        <f>ROUND(IFERROR('Data Negeri,2D &amp; 7Sub'!BK7,"NA"),1)</f>
        <v>71.8</v>
      </c>
      <c r="R12" s="164">
        <f>ROUND(IFERROR('Data Negeri,2D &amp; 7Sub'!BL7,"NA"),1)</f>
        <v>73.599999999999994</v>
      </c>
      <c r="S12" s="164">
        <f>ROUND(IFERROR('Data Negeri,2D &amp; 7Sub'!BM7,"NA"),1)</f>
        <v>75.400000000000006</v>
      </c>
      <c r="T12" s="164">
        <f>ROUND(IFERROR('Data Negeri,2D &amp; 7Sub'!BN7,"NA"),1)</f>
        <v>73.900000000000006</v>
      </c>
      <c r="U12" s="164">
        <f>ROUND(IFERROR('Data Negeri,2D &amp; 7Sub'!BO7,"NA"),1)</f>
        <v>73.400000000000006</v>
      </c>
      <c r="V12" s="164">
        <f>ROUND(IFERROR('Data Negeri,2D &amp; 7Sub'!BP7,"NA"),1)</f>
        <v>74.2</v>
      </c>
      <c r="W12" s="164">
        <f>ROUND(IFERROR('Data Negeri,2D &amp; 7Sub'!BQ7,"NA"),1)</f>
        <v>76.8</v>
      </c>
      <c r="X12" s="164">
        <f>ROUND(IFERROR('Data Negeri,2D &amp; 7Sub'!BR7,"NA"),1)</f>
        <v>76.900000000000006</v>
      </c>
      <c r="Y12" s="164">
        <f>ROUND(IFERROR('Data Negeri,2D &amp; 7Sub'!BS7,"NA"),1)</f>
        <v>74.8</v>
      </c>
      <c r="Z12" s="721" t="s">
        <v>180</v>
      </c>
      <c r="AA12" s="164">
        <f>ROUND(IFERROR('Data Negeri,2D &amp; 7Sub'!BT7,"NA"),1)</f>
        <v>68.3</v>
      </c>
      <c r="AB12" s="164">
        <f>ROUND(IFERROR('Data Negeri,2D &amp; 7Sub'!BU7,"NA"),1)</f>
        <v>70.8</v>
      </c>
      <c r="AC12" s="164">
        <f>ROUND(IFERROR('Data Negeri,2D &amp; 7Sub'!BV7,"NA"),1)</f>
        <v>73.900000000000006</v>
      </c>
      <c r="AD12" s="164">
        <f>ROUND(IFERROR('Data Negeri,2D &amp; 7Sub'!BW7,"NA"),1)</f>
        <v>77</v>
      </c>
      <c r="AE12" s="164">
        <f>ROUND(IFERROR('Data Negeri,2D &amp; 7Sub'!BX7,"NA"),1)</f>
        <v>70.099999999999994</v>
      </c>
      <c r="AF12" s="164">
        <f>ROUND(IFERROR('Data Negeri,2D &amp; 7Sub'!BY7,"NA"),1)</f>
        <v>68.400000000000006</v>
      </c>
      <c r="AG12" s="164">
        <f>ROUND(IFERROR('Data Negeri,2D &amp; 7Sub'!BZ7,"NA"),1)</f>
        <v>69.2</v>
      </c>
      <c r="AH12" s="164">
        <f>ROUND(IFERROR('Data Negeri,2D &amp; 7Sub'!CA7,"NA"),1)</f>
        <v>69.400000000000006</v>
      </c>
      <c r="AI12" s="164">
        <f>ROUND(IFERROR('Data Negeri,2D &amp; 7Sub'!CB7,"NA"),1)</f>
        <v>71.3</v>
      </c>
      <c r="AJ12" s="164">
        <f>ROUND(IFERROR('Data Negeri,2D &amp; 7Sub'!CC7,"NA"),1)</f>
        <v>72.599999999999994</v>
      </c>
      <c r="AK12" s="164">
        <f>ROUND(IFERROR('Data Negeri,2D &amp; 7Sub'!CD7,"NA"),1)</f>
        <v>75</v>
      </c>
      <c r="AL12" s="164">
        <f>ROUND(IFERROR('Data Negeri,2D &amp; 7Sub'!CE7,"NA"),1)</f>
        <v>67.7</v>
      </c>
      <c r="AM12" s="164">
        <f>ROUND(IFERROR('Data Negeri,2D &amp; 7Sub'!CF7,"NA"),1)</f>
        <v>73.400000000000006</v>
      </c>
      <c r="AN12" s="164">
        <f>ROUND(IFERROR('Data Negeri,2D &amp; 7Sub'!CG7,"NA"),1)</f>
        <v>75.599999999999994</v>
      </c>
      <c r="AO12" s="164">
        <f>ROUND(IFERROR('Data Negeri,2D &amp; 7Sub'!CH7,"NA"),1)</f>
        <v>78</v>
      </c>
      <c r="AP12" s="164">
        <f>ROUND(IFERROR('Data Negeri,2D &amp; 7Sub'!CI7,"NA"),1)</f>
        <v>71.900000000000006</v>
      </c>
      <c r="AQ12" s="164">
        <f>ROUND(IFERROR('Data Negeri,2D &amp; 7Sub'!CJ7,"NA"),1)</f>
        <v>69.400000000000006</v>
      </c>
      <c r="AR12" s="164">
        <f>ROUND(IFERROR('Data Negeri,2D &amp; 7Sub'!CK7,"NA"),1)</f>
        <v>72.099999999999994</v>
      </c>
      <c r="AS12" s="164">
        <f>ROUND(IFERROR('Data Negeri,2D &amp; 7Sub'!CL7,"NA"),1)</f>
        <v>71.5</v>
      </c>
      <c r="AT12" s="164">
        <f>ROUND(IFERROR('Data Negeri,2D &amp; 7Sub'!CM7,"NA"),1)</f>
        <v>70.900000000000006</v>
      </c>
      <c r="AU12" s="164">
        <f>ROUND(IFERROR('Data Negeri,2D &amp; 7Sub'!CN7,"NA"),1)</f>
        <v>73.099999999999994</v>
      </c>
      <c r="AV12" s="164">
        <f>ROUND(IFERROR('Data Negeri,2D &amp; 7Sub'!CO7,"NA"),1)</f>
        <v>73.400000000000006</v>
      </c>
      <c r="AW12" s="164">
        <f>ROUND(IFERROR('Data Negeri,2D &amp; 7Sub'!CP7,"NA"),1)</f>
        <v>72.3</v>
      </c>
      <c r="AX12" s="164">
        <f>ROUND(IFERROR('Data Negeri,2D &amp; 7Sub'!CQ7,"NA"),1)</f>
        <v>73.7</v>
      </c>
      <c r="AY12" s="164">
        <f>ROUND(IFERROR('Data Negeri,2D &amp; 7Sub'!CR7,"NA"),1)</f>
        <v>72.400000000000006</v>
      </c>
      <c r="AZ12" s="164">
        <f>ROUND(IFERROR('Data Negeri,2D &amp; 7Sub'!CS7,"NA"),1)</f>
        <v>73.599999999999994</v>
      </c>
      <c r="BA12" s="721" t="s">
        <v>180</v>
      </c>
      <c r="BB12" s="164">
        <f>ROUND(IFERROR('Data Negeri,2D &amp; 7Sub'!CT7,"NA"),1)</f>
        <v>75.400000000000006</v>
      </c>
      <c r="BC12" s="164">
        <f>ROUND(IFERROR('Data Negeri,2D &amp; 7Sub'!CU7,"NA"),1)</f>
        <v>77</v>
      </c>
      <c r="BD12" s="164">
        <f>ROUND(IFERROR('Data Negeri,2D &amp; 7Sub'!CV7,"NA"),1)</f>
        <v>76.5</v>
      </c>
      <c r="BE12" s="164">
        <f>ROUND(IFERROR('Data Negeri,2D &amp; 7Sub'!CW7,"NA"),1)</f>
        <v>74.7</v>
      </c>
      <c r="BF12" s="164">
        <f>ROUND(IFERROR('Data Negeri,2D &amp; 7Sub'!CX7,"NA"),1)</f>
        <v>75.900000000000006</v>
      </c>
      <c r="BG12" s="164">
        <f>ROUND(IFERROR('Data Negeri,2D &amp; 7Sub'!CY7,"NA"),1)</f>
        <v>74.2</v>
      </c>
      <c r="BH12" s="164">
        <f>ROUND(IFERROR('Data Negeri,2D &amp; 7Sub'!CZ7,"NA"),1)</f>
        <v>74.5</v>
      </c>
      <c r="BI12" s="164">
        <f>ROUND(IFERROR('Data Negeri,2D &amp; 7Sub'!DA7,"NA"),1)</f>
        <v>73.099999999999994</v>
      </c>
      <c r="BJ12" s="164">
        <f>ROUND(IFERROR('Data Negeri,2D &amp; 7Sub'!DB7,"NA"),1)</f>
        <v>72.8</v>
      </c>
      <c r="BK12" s="164">
        <f>ROUND(IFERROR('Data Negeri,2D &amp; 7Sub'!DC7,"NA"),1)</f>
        <v>73.2</v>
      </c>
      <c r="BL12" s="164">
        <f>ROUND(IFERROR('Data Negeri,2D &amp; 7Sub'!DD7,"NA"),1)</f>
        <v>72.7</v>
      </c>
      <c r="BM12" s="164">
        <f>ROUND(IFERROR('Data Negeri,2D &amp; 7Sub'!DE7,"NA"),1)</f>
        <v>75.2</v>
      </c>
      <c r="BN12" s="164">
        <f>ROUND(IFERROR('Data Negeri,2D &amp; 7Sub'!DF7,"NA"),1)</f>
        <v>60.6</v>
      </c>
      <c r="BO12" s="164">
        <f>ROUND(IFERROR('Data Negeri,2D &amp; 7Sub'!DG7,"NA"),1)</f>
        <v>56.9</v>
      </c>
      <c r="BP12" s="164">
        <f>ROUND(IFERROR('Data Negeri,2D &amp; 7Sub'!DH7,"NA"),1)</f>
        <v>68.8</v>
      </c>
      <c r="BQ12" s="164">
        <f>ROUND(IFERROR('Data Negeri,2D &amp; 7Sub'!DI7,"NA"),1)</f>
        <v>70.8</v>
      </c>
      <c r="BR12" s="164">
        <f>ROUND(IFERROR('Data Negeri,2D &amp; 7Sub'!DJ7,"NA"),1)</f>
        <v>74.5</v>
      </c>
      <c r="BS12" s="164">
        <f>ROUND(IFERROR('Data Negeri,2D &amp; 7Sub'!DK7,"NA"),1)</f>
        <v>73.900000000000006</v>
      </c>
      <c r="BT12" s="164">
        <f>ROUND(IFERROR('Data Negeri,2D &amp; 7Sub'!DL7,"NA"),1)</f>
        <v>71.7</v>
      </c>
      <c r="BU12" s="164">
        <f>ROUND(IFERROR('Data Negeri,2D &amp; 7Sub'!DM7,"NA"),1)</f>
        <v>73.2</v>
      </c>
      <c r="BV12" s="164">
        <f>ROUND(IFERROR('Data Negeri,2D &amp; 7Sub'!DN7,"NA"),1)</f>
        <v>73</v>
      </c>
      <c r="BW12" s="164">
        <f>ROUND(IFERROR('Data Negeri,2D &amp; 7Sub'!DO7,"NA"),1)</f>
        <v>75</v>
      </c>
      <c r="BX12" s="164">
        <f>ROUND(IFERROR('Data Negeri,2D &amp; 7Sub'!DP7,"NA"),1)</f>
        <v>73.599999999999994</v>
      </c>
      <c r="BY12" s="164">
        <f>ROUND(IFERROR('Data Negeri,2D &amp; 7Sub'!DQ7,"NA"),1)</f>
        <v>71.400000000000006</v>
      </c>
      <c r="BZ12" s="164">
        <f>ROUND(IFERROR('Data Negeri,2D &amp; 7Sub'!DR7,"NA"),1)</f>
        <v>78.599999999999994</v>
      </c>
      <c r="CA12" s="164">
        <f>ROUND(IFERROR('Data Negeri,2D &amp; 7Sub'!DS7,"NA"),1)</f>
        <v>77</v>
      </c>
      <c r="CB12" s="721" t="s">
        <v>180</v>
      </c>
      <c r="CC12" s="164">
        <f>ROUND(IFERROR('Data Negeri,2D &amp; 7Sub'!DT7,"NA"),1)</f>
        <v>72.5</v>
      </c>
      <c r="CD12" s="164">
        <f>ROUND(IFERROR('Data Negeri,2D &amp; 7Sub'!DU7,"NA"),1)</f>
        <v>67.2</v>
      </c>
      <c r="CE12" s="164">
        <f>ROUND(IFERROR('Data Negeri,2D &amp; 7Sub'!DV7,"NA"),1)</f>
        <v>68.3</v>
      </c>
      <c r="CF12" s="164">
        <f>ROUND(IFERROR('Data Negeri,2D &amp; 7Sub'!DW7,"NA"),1)</f>
        <v>70.3</v>
      </c>
      <c r="CG12" s="164">
        <f>ROUND(IFERROR('Data Negeri,2D &amp; 7Sub'!DX7,"NA"),1)</f>
        <v>74.099999999999994</v>
      </c>
      <c r="CH12" s="164">
        <f>ROUND(IFERROR('Data Negeri,2D &amp; 7Sub'!DY7,"NA"),1)</f>
        <v>76.2</v>
      </c>
      <c r="CI12" s="164">
        <f>ROUND(IFERROR('Data Negeri,2D &amp; 7Sub'!DZ7,"NA"),1)</f>
        <v>75</v>
      </c>
      <c r="CJ12" s="164">
        <f>ROUND(IFERROR('Data Negeri,2D &amp; 7Sub'!EA7,"NA"),1)</f>
        <v>76.2</v>
      </c>
      <c r="CK12" s="164">
        <f>ROUND(IFERROR('Data Negeri,2D &amp; 7Sub'!EB7,"NA"),1)</f>
        <v>87.9</v>
      </c>
      <c r="CL12" s="164">
        <f>ROUND(IFERROR('Data Negeri,2D &amp; 7Sub'!EC7,"NA"),1)</f>
        <v>79.599999999999994</v>
      </c>
      <c r="CM12" s="164">
        <f>ROUND(IFERROR('Data Negeri,2D &amp; 7Sub'!ED7,"NA"),1)</f>
        <v>83</v>
      </c>
      <c r="CN12" s="164">
        <f>ROUND(IFERROR('Data Negeri,2D &amp; 7Sub'!EE7,"NA"),1)</f>
        <v>80</v>
      </c>
      <c r="CO12" s="164">
        <f>ROUND(IFERROR('Data Negeri,2D &amp; 7Sub'!EF7,"NA"),1)</f>
        <v>75.900000000000006</v>
      </c>
      <c r="CP12" s="164">
        <f>ROUND(IFERROR('Data Negeri,2D &amp; 7Sub'!EG7,"NA"),1)</f>
        <v>80.8</v>
      </c>
      <c r="CQ12" s="164">
        <f>ROUND(IFERROR('Data Negeri,2D &amp; 7Sub'!EH7,"NA"),1)</f>
        <v>80.7</v>
      </c>
      <c r="CR12" s="164">
        <f>ROUND(IFERROR('Data Negeri,2D &amp; 7Sub'!EI7,"NA"),1)</f>
        <v>79.7</v>
      </c>
      <c r="CS12" s="164">
        <f>ROUND(IFERROR('Data Negeri,2D &amp; 7Sub'!EJ7,"NA"),1)</f>
        <v>78.2</v>
      </c>
      <c r="CT12" s="164">
        <f>ROUND(IFERROR('Data Negeri,2D &amp; 7Sub'!EK7,"NA"),1)</f>
        <v>77.7</v>
      </c>
      <c r="CU12" s="164">
        <f>ROUND(IFERROR('Data Negeri,2D &amp; 7Sub'!EL7,"NA"),1)</f>
        <v>75.8</v>
      </c>
      <c r="CV12" s="164">
        <f>ROUND(IFERROR('Data Negeri,2D &amp; 7Sub'!EM7,"NA"),1)</f>
        <v>73.400000000000006</v>
      </c>
      <c r="CW12" s="164">
        <f>ROUND(IFERROR('Data Negeri,2D &amp; 7Sub'!EN7,"NA"),1)</f>
        <v>76.7</v>
      </c>
      <c r="CX12" s="164">
        <f>ROUND(IFERROR('Data Negeri,2D &amp; 7Sub'!EO7,"NA"),1)</f>
        <v>77.3</v>
      </c>
      <c r="CY12" s="164">
        <f>ROUND(IFERROR('Data Negeri,2D &amp; 7Sub'!EP7,"NA"),1)</f>
        <v>78.099999999999994</v>
      </c>
      <c r="CZ12" s="164">
        <f>ROUND(IFERROR('Data Negeri,2D &amp; 7Sub'!EQ7,"NA"),1)</f>
        <v>72.900000000000006</v>
      </c>
      <c r="DA12" s="164">
        <f>ROUND(IFERROR('Data Negeri,2D &amp; 7Sub'!ER7,"NA"),1)</f>
        <v>72.5</v>
      </c>
      <c r="DB12" s="164">
        <f>ROUND(IFERROR('Data Negeri,2D &amp; 7Sub'!ES7,"NA"),1)</f>
        <v>76.099999999999994</v>
      </c>
    </row>
    <row r="13" spans="1:106" ht="48" customHeight="1">
      <c r="A13" s="721"/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721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721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721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</row>
    <row r="14" spans="1:106" ht="48" customHeight="1">
      <c r="A14" s="721" t="s">
        <v>181</v>
      </c>
      <c r="B14" s="164">
        <f>ROUND(IFERROR('Data Negeri,2D &amp; 7Sub'!AV8,"NA"),1)</f>
        <v>87.4</v>
      </c>
      <c r="C14" s="164">
        <f>ROUND(IFERROR('Data Negeri,2D &amp; 7Sub'!AW8,"NA"),1)</f>
        <v>86.7</v>
      </c>
      <c r="D14" s="164">
        <f>ROUND(IFERROR('Data Negeri,2D &amp; 7Sub'!AX8,"NA"),1)</f>
        <v>89.9</v>
      </c>
      <c r="E14" s="164">
        <f>ROUND(IFERROR('Data Negeri,2D &amp; 7Sub'!AY8,"NA"),1)</f>
        <v>89.7</v>
      </c>
      <c r="F14" s="164">
        <f>ROUND(IFERROR('Data Negeri,2D &amp; 7Sub'!AZ8,"NA"),1)</f>
        <v>88.5</v>
      </c>
      <c r="G14" s="164">
        <f>ROUND(IFERROR('Data Negeri,2D &amp; 7Sub'!BA8,"NA"),1)</f>
        <v>89.6</v>
      </c>
      <c r="H14" s="164">
        <f>ROUND(IFERROR('Data Negeri,2D &amp; 7Sub'!BB8,"NA"),1)</f>
        <v>88.2</v>
      </c>
      <c r="I14" s="164">
        <f>ROUND(IFERROR('Data Negeri,2D &amp; 7Sub'!BC8,"NA"),1)</f>
        <v>89</v>
      </c>
      <c r="J14" s="164">
        <f>ROUND(IFERROR('Data Negeri,2D &amp; 7Sub'!BD8,"NA"),1)</f>
        <v>86.1</v>
      </c>
      <c r="K14" s="164">
        <f>ROUND(IFERROR('Data Negeri,2D &amp; 7Sub'!BE8,"NA"),1)</f>
        <v>89.4</v>
      </c>
      <c r="L14" s="164">
        <f>ROUND(IFERROR('Data Negeri,2D &amp; 7Sub'!BF8,"NA"),1)</f>
        <v>61.6</v>
      </c>
      <c r="M14" s="164">
        <f>ROUND(IFERROR('Data Negeri,2D &amp; 7Sub'!BG8,"NA"),1)</f>
        <v>72.8</v>
      </c>
      <c r="N14" s="164">
        <f>ROUND(IFERROR('Data Negeri,2D &amp; 7Sub'!BH8,"NA"),1)</f>
        <v>86.1</v>
      </c>
      <c r="O14" s="164">
        <f>ROUND(IFERROR('Data Negeri,2D &amp; 7Sub'!BI8,"NA"),1)</f>
        <v>89.5</v>
      </c>
      <c r="P14" s="164">
        <f>ROUND(IFERROR('Data Negeri,2D &amp; 7Sub'!BJ8,"NA"),1)</f>
        <v>90.6</v>
      </c>
      <c r="Q14" s="164">
        <f>ROUND(IFERROR('Data Negeri,2D &amp; 7Sub'!BK8,"NA"),1)</f>
        <v>91.9</v>
      </c>
      <c r="R14" s="164">
        <f>ROUND(IFERROR('Data Negeri,2D &amp; 7Sub'!BL8,"NA"),1)</f>
        <v>90.3</v>
      </c>
      <c r="S14" s="164">
        <f>ROUND(IFERROR('Data Negeri,2D &amp; 7Sub'!BM8,"NA"),1)</f>
        <v>91</v>
      </c>
      <c r="T14" s="164">
        <f>ROUND(IFERROR('Data Negeri,2D &amp; 7Sub'!BN8,"NA"),1)</f>
        <v>90.9</v>
      </c>
      <c r="U14" s="164">
        <f>ROUND(IFERROR('Data Negeri,2D &amp; 7Sub'!BO8,"NA"),1)</f>
        <v>92.4</v>
      </c>
      <c r="V14" s="164">
        <f>ROUND(IFERROR('Data Negeri,2D &amp; 7Sub'!BP8,"NA"),1)</f>
        <v>89.7</v>
      </c>
      <c r="W14" s="164">
        <f>ROUND(IFERROR('Data Negeri,2D &amp; 7Sub'!BQ8,"NA"),1)</f>
        <v>92.3</v>
      </c>
      <c r="X14" s="164">
        <f>ROUND(IFERROR('Data Negeri,2D &amp; 7Sub'!BR8,"NA"),1)</f>
        <v>91.1</v>
      </c>
      <c r="Y14" s="164">
        <f>ROUND(IFERROR('Data Negeri,2D &amp; 7Sub'!BS8,"NA"),1)</f>
        <v>93</v>
      </c>
      <c r="Z14" s="721" t="s">
        <v>181</v>
      </c>
      <c r="AA14" s="164">
        <f>ROUND(IFERROR('Data Negeri,2D &amp; 7Sub'!BT8,"NA"),1)</f>
        <v>92</v>
      </c>
      <c r="AB14" s="164">
        <f>ROUND(IFERROR('Data Negeri,2D &amp; 7Sub'!BU8,"NA"),1)</f>
        <v>88.1</v>
      </c>
      <c r="AC14" s="164">
        <f>ROUND(IFERROR('Data Negeri,2D &amp; 7Sub'!BV8,"NA"),1)</f>
        <v>89.2</v>
      </c>
      <c r="AD14" s="164">
        <f>ROUND(IFERROR('Data Negeri,2D &amp; 7Sub'!BW8,"NA"),1)</f>
        <v>82</v>
      </c>
      <c r="AE14" s="164">
        <f>ROUND(IFERROR('Data Negeri,2D &amp; 7Sub'!BX8,"NA"),1)</f>
        <v>90.3</v>
      </c>
      <c r="AF14" s="164">
        <f>ROUND(IFERROR('Data Negeri,2D &amp; 7Sub'!BY8,"NA"),1)</f>
        <v>90.4</v>
      </c>
      <c r="AG14" s="164">
        <f>ROUND(IFERROR('Data Negeri,2D &amp; 7Sub'!BZ8,"NA"),1)</f>
        <v>92.2</v>
      </c>
      <c r="AH14" s="164">
        <f>ROUND(IFERROR('Data Negeri,2D &amp; 7Sub'!CA8,"NA"),1)</f>
        <v>92.7</v>
      </c>
      <c r="AI14" s="164">
        <f>ROUND(IFERROR('Data Negeri,2D &amp; 7Sub'!CB8,"NA"),1)</f>
        <v>90.4</v>
      </c>
      <c r="AJ14" s="164">
        <f>ROUND(IFERROR('Data Negeri,2D &amp; 7Sub'!CC8,"NA"),1)</f>
        <v>92.9</v>
      </c>
      <c r="AK14" s="164">
        <f>ROUND(IFERROR('Data Negeri,2D &amp; 7Sub'!CD8,"NA"),1)</f>
        <v>91.9</v>
      </c>
      <c r="AL14" s="164">
        <f>ROUND(IFERROR('Data Negeri,2D &amp; 7Sub'!CE8,"NA"),1)</f>
        <v>92</v>
      </c>
      <c r="AM14" s="164">
        <f>ROUND(IFERROR('Data Negeri,2D &amp; 7Sub'!CF8,"NA"),1)</f>
        <v>91</v>
      </c>
      <c r="AN14" s="164">
        <f>ROUND(IFERROR('Data Negeri,2D &amp; 7Sub'!CG8,"NA"),1)</f>
        <v>90.3</v>
      </c>
      <c r="AO14" s="164">
        <f>ROUND(IFERROR('Data Negeri,2D &amp; 7Sub'!CH8,"NA"),1)</f>
        <v>91.7</v>
      </c>
      <c r="AP14" s="164">
        <f>ROUND(IFERROR('Data Negeri,2D &amp; 7Sub'!CI8,"NA"),1)</f>
        <v>92</v>
      </c>
      <c r="AQ14" s="164">
        <f>ROUND(IFERROR('Data Negeri,2D &amp; 7Sub'!CJ8,"NA"),1)</f>
        <v>92.4</v>
      </c>
      <c r="AR14" s="164">
        <f>ROUND(IFERROR('Data Negeri,2D &amp; 7Sub'!CK8,"NA"),1)</f>
        <v>92.2</v>
      </c>
      <c r="AS14" s="164">
        <f>ROUND(IFERROR('Data Negeri,2D &amp; 7Sub'!CL8,"NA"),1)</f>
        <v>91.7</v>
      </c>
      <c r="AT14" s="164">
        <f>ROUND(IFERROR('Data Negeri,2D &amp; 7Sub'!CM8,"NA"),1)</f>
        <v>91.4</v>
      </c>
      <c r="AU14" s="164">
        <f>ROUND(IFERROR('Data Negeri,2D &amp; 7Sub'!CN8,"NA"),1)</f>
        <v>90.5</v>
      </c>
      <c r="AV14" s="164">
        <f>ROUND(IFERROR('Data Negeri,2D &amp; 7Sub'!CO8,"NA"),1)</f>
        <v>90.9</v>
      </c>
      <c r="AW14" s="164">
        <f>ROUND(IFERROR('Data Negeri,2D &amp; 7Sub'!CP8,"NA"),1)</f>
        <v>89.8</v>
      </c>
      <c r="AX14" s="164">
        <f>ROUND(IFERROR('Data Negeri,2D &amp; 7Sub'!CQ8,"NA"),1)</f>
        <v>89.4</v>
      </c>
      <c r="AY14" s="164">
        <f>ROUND(IFERROR('Data Negeri,2D &amp; 7Sub'!CR8,"NA"),1)</f>
        <v>59.9</v>
      </c>
      <c r="AZ14" s="164">
        <f>ROUND(IFERROR('Data Negeri,2D &amp; 7Sub'!CS8,"NA"),1)</f>
        <v>72.599999999999994</v>
      </c>
      <c r="BA14" s="721" t="s">
        <v>181</v>
      </c>
      <c r="BB14" s="164">
        <f>ROUND(IFERROR('Data Negeri,2D &amp; 7Sub'!CT8,"NA"),1)</f>
        <v>57.6</v>
      </c>
      <c r="BC14" s="164">
        <f>ROUND(IFERROR('Data Negeri,2D &amp; 7Sub'!CU8,"NA"),1)</f>
        <v>61.7</v>
      </c>
      <c r="BD14" s="164">
        <f>ROUND(IFERROR('Data Negeri,2D &amp; 7Sub'!CV8,"NA"),1)</f>
        <v>74.3</v>
      </c>
      <c r="BE14" s="164">
        <f>ROUND(IFERROR('Data Negeri,2D &amp; 7Sub'!CW8,"NA"),1)</f>
        <v>86.7</v>
      </c>
      <c r="BF14" s="164">
        <f>ROUND(IFERROR('Data Negeri,2D &amp; 7Sub'!CX8,"NA"),1)</f>
        <v>80.3</v>
      </c>
      <c r="BG14" s="164">
        <f>ROUND(IFERROR('Data Negeri,2D &amp; 7Sub'!CY8,"NA"),1)</f>
        <v>81.2</v>
      </c>
      <c r="BH14" s="164">
        <f>ROUND(IFERROR('Data Negeri,2D &amp; 7Sub'!CZ8,"NA"),1)</f>
        <v>83.5</v>
      </c>
      <c r="BI14" s="164">
        <f>ROUND(IFERROR('Data Negeri,2D &amp; 7Sub'!DA8,"NA"),1)</f>
        <v>82.2</v>
      </c>
      <c r="BJ14" s="164">
        <f>ROUND(IFERROR('Data Negeri,2D &amp; 7Sub'!DB8,"NA"),1)</f>
        <v>81.3</v>
      </c>
      <c r="BK14" s="164">
        <f>ROUND(IFERROR('Data Negeri,2D &amp; 7Sub'!DC8,"NA"),1)</f>
        <v>80.900000000000006</v>
      </c>
      <c r="BL14" s="164">
        <f>ROUND(IFERROR('Data Negeri,2D &amp; 7Sub'!DD8,"NA"),1)</f>
        <v>59.3</v>
      </c>
      <c r="BM14" s="164">
        <f>ROUND(IFERROR('Data Negeri,2D &amp; 7Sub'!DE8,"NA"),1)</f>
        <v>60</v>
      </c>
      <c r="BN14" s="164">
        <f>ROUND(IFERROR('Data Negeri,2D &amp; 7Sub'!DF8,"NA"),1)</f>
        <v>41</v>
      </c>
      <c r="BO14" s="164">
        <f>ROUND(IFERROR('Data Negeri,2D &amp; 7Sub'!DG8,"NA"),1)</f>
        <v>28</v>
      </c>
      <c r="BP14" s="164">
        <f>ROUND(IFERROR('Data Negeri,2D &amp; 7Sub'!DH8,"NA"),1)</f>
        <v>49.8</v>
      </c>
      <c r="BQ14" s="164">
        <f>ROUND(IFERROR('Data Negeri,2D &amp; 7Sub'!DI8,"NA"),1)</f>
        <v>63.1</v>
      </c>
      <c r="BR14" s="164">
        <f>ROUND(IFERROR('Data Negeri,2D &amp; 7Sub'!DJ8,"NA"),1)</f>
        <v>56.7</v>
      </c>
      <c r="BS14" s="164">
        <f>ROUND(IFERROR('Data Negeri,2D &amp; 7Sub'!DK8,"NA"),1)</f>
        <v>62.9</v>
      </c>
      <c r="BT14" s="164">
        <f>ROUND(IFERROR('Data Negeri,2D &amp; 7Sub'!DL8,"NA"),1)</f>
        <v>67.8</v>
      </c>
      <c r="BU14" s="164">
        <f>ROUND(IFERROR('Data Negeri,2D &amp; 7Sub'!DM8,"NA"),1)</f>
        <v>73.099999999999994</v>
      </c>
      <c r="BV14" s="164">
        <f>ROUND(IFERROR('Data Negeri,2D &amp; 7Sub'!DN8,"NA"),1)</f>
        <v>58.5</v>
      </c>
      <c r="BW14" s="164">
        <f>ROUND(IFERROR('Data Negeri,2D &amp; 7Sub'!DO8,"NA"),1)</f>
        <v>62.9</v>
      </c>
      <c r="BX14" s="164">
        <f>ROUND(IFERROR('Data Negeri,2D &amp; 7Sub'!DP8,"NA"),1)</f>
        <v>83.2</v>
      </c>
      <c r="BY14" s="164">
        <f>ROUND(IFERROR('Data Negeri,2D &amp; 7Sub'!DQ8,"NA"),1)</f>
        <v>84.4</v>
      </c>
      <c r="BZ14" s="164">
        <f>ROUND(IFERROR('Data Negeri,2D &amp; 7Sub'!DR8,"NA"),1)</f>
        <v>83.7</v>
      </c>
      <c r="CA14" s="164">
        <f>ROUND(IFERROR('Data Negeri,2D &amp; 7Sub'!DS8,"NA"),1)</f>
        <v>83.2</v>
      </c>
      <c r="CB14" s="721" t="s">
        <v>181</v>
      </c>
      <c r="CC14" s="164">
        <f>ROUND(IFERROR('Data Negeri,2D &amp; 7Sub'!DT8,"NA"),1)</f>
        <v>82.5</v>
      </c>
      <c r="CD14" s="164">
        <f>ROUND(IFERROR('Data Negeri,2D &amp; 7Sub'!DU8,"NA"),1)</f>
        <v>66.8</v>
      </c>
      <c r="CE14" s="164">
        <f>ROUND(IFERROR('Data Negeri,2D &amp; 7Sub'!DV8,"NA"),1)</f>
        <v>67.599999999999994</v>
      </c>
      <c r="CF14" s="164">
        <f>ROUND(IFERROR('Data Negeri,2D &amp; 7Sub'!DW8,"NA"),1)</f>
        <v>62</v>
      </c>
      <c r="CG14" s="164">
        <f>ROUND(IFERROR('Data Negeri,2D &amp; 7Sub'!DX8,"NA"),1)</f>
        <v>59</v>
      </c>
      <c r="CH14" s="164">
        <f>ROUND(IFERROR('Data Negeri,2D &amp; 7Sub'!DY8,"NA"),1)</f>
        <v>59.3</v>
      </c>
      <c r="CI14" s="164">
        <f>ROUND(IFERROR('Data Negeri,2D &amp; 7Sub'!DZ8,"NA"),1)</f>
        <v>58.7</v>
      </c>
      <c r="CJ14" s="164">
        <f>ROUND(IFERROR('Data Negeri,2D &amp; 7Sub'!EA8,"NA"),1)</f>
        <v>60.8</v>
      </c>
      <c r="CK14" s="164">
        <f>ROUND(IFERROR('Data Negeri,2D &amp; 7Sub'!EB8,"NA"),1)</f>
        <v>93.4</v>
      </c>
      <c r="CL14" s="164">
        <f>ROUND(IFERROR('Data Negeri,2D &amp; 7Sub'!EC8,"NA"),1)</f>
        <v>89.8</v>
      </c>
      <c r="CM14" s="164">
        <f>ROUND(IFERROR('Data Negeri,2D &amp; 7Sub'!ED8,"NA"),1)</f>
        <v>77.8</v>
      </c>
      <c r="CN14" s="164">
        <f>ROUND(IFERROR('Data Negeri,2D &amp; 7Sub'!EE8,"NA"),1)</f>
        <v>89</v>
      </c>
      <c r="CO14" s="164">
        <f>ROUND(IFERROR('Data Negeri,2D &amp; 7Sub'!EF8,"NA"),1)</f>
        <v>73.2</v>
      </c>
      <c r="CP14" s="164">
        <f>ROUND(IFERROR('Data Negeri,2D &amp; 7Sub'!EG8,"NA"),1)</f>
        <v>49.2</v>
      </c>
      <c r="CQ14" s="164">
        <f>ROUND(IFERROR('Data Negeri,2D &amp; 7Sub'!EH8,"NA"),1)</f>
        <v>82.7</v>
      </c>
      <c r="CR14" s="164">
        <f>ROUND(IFERROR('Data Negeri,2D &amp; 7Sub'!EI8,"NA"),1)</f>
        <v>88.1</v>
      </c>
      <c r="CS14" s="164">
        <f>ROUND(IFERROR('Data Negeri,2D &amp; 7Sub'!EJ8,"NA"),1)</f>
        <v>92.8</v>
      </c>
      <c r="CT14" s="164">
        <f>ROUND(IFERROR('Data Negeri,2D &amp; 7Sub'!EK8,"NA"),1)</f>
        <v>90</v>
      </c>
      <c r="CU14" s="164">
        <f>ROUND(IFERROR('Data Negeri,2D &amp; 7Sub'!EL8,"NA"),1)</f>
        <v>92.4</v>
      </c>
      <c r="CV14" s="164">
        <f>ROUND(IFERROR('Data Negeri,2D &amp; 7Sub'!EM8,"NA"),1)</f>
        <v>79.900000000000006</v>
      </c>
      <c r="CW14" s="164">
        <f>ROUND(IFERROR('Data Negeri,2D &amp; 7Sub'!EN8,"NA"),1)</f>
        <v>86.7</v>
      </c>
      <c r="CX14" s="164">
        <f>ROUND(IFERROR('Data Negeri,2D &amp; 7Sub'!EO8,"NA"),1)</f>
        <v>76</v>
      </c>
      <c r="CY14" s="164">
        <f>ROUND(IFERROR('Data Negeri,2D &amp; 7Sub'!EP8,"NA"),1)</f>
        <v>81.599999999999994</v>
      </c>
      <c r="CZ14" s="164">
        <f>ROUND(IFERROR('Data Negeri,2D &amp; 7Sub'!EQ8,"NA"),1)</f>
        <v>81.400000000000006</v>
      </c>
      <c r="DA14" s="164">
        <f>ROUND(IFERROR('Data Negeri,2D &amp; 7Sub'!ER8,"NA"),1)</f>
        <v>86.8</v>
      </c>
      <c r="DB14" s="164">
        <f>ROUND(IFERROR('Data Negeri,2D &amp; 7Sub'!ES8,"NA"),1)</f>
        <v>77.2</v>
      </c>
    </row>
    <row r="15" spans="1:106" ht="48" customHeight="1">
      <c r="A15" s="722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722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722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722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</row>
    <row r="16" spans="1:106" ht="48" customHeight="1">
      <c r="A16" s="721" t="s">
        <v>182</v>
      </c>
      <c r="B16" s="164">
        <f>ROUND(IFERROR('Data Negeri,2D &amp; 7Sub'!AV9,"NA"),1)</f>
        <v>81.099999999999994</v>
      </c>
      <c r="C16" s="164">
        <f>ROUND(IFERROR('Data Negeri,2D &amp; 7Sub'!AW9,"NA"),1)</f>
        <v>77.3</v>
      </c>
      <c r="D16" s="164">
        <f>ROUND(IFERROR('Data Negeri,2D &amp; 7Sub'!AX9,"NA"),1)</f>
        <v>77.599999999999994</v>
      </c>
      <c r="E16" s="164">
        <f>ROUND(IFERROR('Data Negeri,2D &amp; 7Sub'!AY9,"NA"),1)</f>
        <v>80.400000000000006</v>
      </c>
      <c r="F16" s="164">
        <f>ROUND(IFERROR('Data Negeri,2D &amp; 7Sub'!AZ9,"NA"),1)</f>
        <v>81</v>
      </c>
      <c r="G16" s="164">
        <f>ROUND(IFERROR('Data Negeri,2D &amp; 7Sub'!BA9,"NA"),1)</f>
        <v>81.5</v>
      </c>
      <c r="H16" s="164">
        <f>ROUND(IFERROR('Data Negeri,2D &amp; 7Sub'!BB9,"NA"),1)</f>
        <v>77.599999999999994</v>
      </c>
      <c r="I16" s="164">
        <f>ROUND(IFERROR('Data Negeri,2D &amp; 7Sub'!BC9,"NA"),1)</f>
        <v>69</v>
      </c>
      <c r="J16" s="164">
        <f>ROUND(IFERROR('Data Negeri,2D &amp; 7Sub'!BD9,"NA"),1)</f>
        <v>74.599999999999994</v>
      </c>
      <c r="K16" s="164">
        <f>ROUND(IFERROR('Data Negeri,2D &amp; 7Sub'!BE9,"NA"),1)</f>
        <v>77.900000000000006</v>
      </c>
      <c r="L16" s="164">
        <f>ROUND(IFERROR('Data Negeri,2D &amp; 7Sub'!BF9,"NA"),1)</f>
        <v>74.8</v>
      </c>
      <c r="M16" s="164">
        <f>ROUND(IFERROR('Data Negeri,2D &amp; 7Sub'!BG9,"NA"),1)</f>
        <v>77.099999999999994</v>
      </c>
      <c r="N16" s="164">
        <f>ROUND(IFERROR('Data Negeri,2D &amp; 7Sub'!BH9,"NA"),1)</f>
        <v>82.3</v>
      </c>
      <c r="O16" s="164">
        <f>ROUND(IFERROR('Data Negeri,2D &amp; 7Sub'!BI9,"NA"),1)</f>
        <v>77.8</v>
      </c>
      <c r="P16" s="164">
        <f>ROUND(IFERROR('Data Negeri,2D &amp; 7Sub'!BJ9,"NA"),1)</f>
        <v>78.3</v>
      </c>
      <c r="Q16" s="164">
        <f>ROUND(IFERROR('Data Negeri,2D &amp; 7Sub'!BK9,"NA"),1)</f>
        <v>70</v>
      </c>
      <c r="R16" s="164">
        <f>ROUND(IFERROR('Data Negeri,2D &amp; 7Sub'!BL9,"NA"),1)</f>
        <v>78.400000000000006</v>
      </c>
      <c r="S16" s="164">
        <f>ROUND(IFERROR('Data Negeri,2D &amp; 7Sub'!BM9,"NA"),1)</f>
        <v>76.5</v>
      </c>
      <c r="T16" s="164">
        <f>ROUND(IFERROR('Data Negeri,2D &amp; 7Sub'!BN9,"NA"),1)</f>
        <v>77</v>
      </c>
      <c r="U16" s="164">
        <f>ROUND(IFERROR('Data Negeri,2D &amp; 7Sub'!BO9,"NA"),1)</f>
        <v>73.5</v>
      </c>
      <c r="V16" s="164">
        <f>ROUND(IFERROR('Data Negeri,2D &amp; 7Sub'!BP9,"NA"),1)</f>
        <v>73.900000000000006</v>
      </c>
      <c r="W16" s="164">
        <f>ROUND(IFERROR('Data Negeri,2D &amp; 7Sub'!BQ9,"NA"),1)</f>
        <v>73.8</v>
      </c>
      <c r="X16" s="164">
        <f>ROUND(IFERROR('Data Negeri,2D &amp; 7Sub'!BR9,"NA"),1)</f>
        <v>78.5</v>
      </c>
      <c r="Y16" s="164">
        <f>ROUND(IFERROR('Data Negeri,2D &amp; 7Sub'!BS9,"NA"),1)</f>
        <v>78.8</v>
      </c>
      <c r="Z16" s="721" t="s">
        <v>182</v>
      </c>
      <c r="AA16" s="164">
        <f>ROUND(IFERROR('Data Negeri,2D &amp; 7Sub'!BT9,"NA"),1)</f>
        <v>78.7</v>
      </c>
      <c r="AB16" s="164">
        <f>ROUND(IFERROR('Data Negeri,2D &amp; 7Sub'!BU9,"NA"),1)</f>
        <v>77.400000000000006</v>
      </c>
      <c r="AC16" s="164">
        <f>ROUND(IFERROR('Data Negeri,2D &amp; 7Sub'!BV9,"NA"),1)</f>
        <v>77.2</v>
      </c>
      <c r="AD16" s="164">
        <f>ROUND(IFERROR('Data Negeri,2D &amp; 7Sub'!BW9,"NA"),1)</f>
        <v>76.400000000000006</v>
      </c>
      <c r="AE16" s="164">
        <f>ROUND(IFERROR('Data Negeri,2D &amp; 7Sub'!BX9,"NA"),1)</f>
        <v>74.8</v>
      </c>
      <c r="AF16" s="164">
        <f>ROUND(IFERROR('Data Negeri,2D &amp; 7Sub'!BY9,"NA"),1)</f>
        <v>77.099999999999994</v>
      </c>
      <c r="AG16" s="164">
        <f>ROUND(IFERROR('Data Negeri,2D &amp; 7Sub'!BZ9,"NA"),1)</f>
        <v>78.7</v>
      </c>
      <c r="AH16" s="164">
        <f>ROUND(IFERROR('Data Negeri,2D &amp; 7Sub'!CA9,"NA"),1)</f>
        <v>77.599999999999994</v>
      </c>
      <c r="AI16" s="164">
        <f>ROUND(IFERROR('Data Negeri,2D &amp; 7Sub'!CB9,"NA"),1)</f>
        <v>78.099999999999994</v>
      </c>
      <c r="AJ16" s="164">
        <f>ROUND(IFERROR('Data Negeri,2D &amp; 7Sub'!CC9,"NA"),1)</f>
        <v>77</v>
      </c>
      <c r="AK16" s="164">
        <f>ROUND(IFERROR('Data Negeri,2D &amp; 7Sub'!CD9,"NA"),1)</f>
        <v>76.599999999999994</v>
      </c>
      <c r="AL16" s="164">
        <f>ROUND(IFERROR('Data Negeri,2D &amp; 7Sub'!CE9,"NA"),1)</f>
        <v>74.099999999999994</v>
      </c>
      <c r="AM16" s="164">
        <f>ROUND(IFERROR('Data Negeri,2D &amp; 7Sub'!CF9,"NA"),1)</f>
        <v>80.900000000000006</v>
      </c>
      <c r="AN16" s="164">
        <f>ROUND(IFERROR('Data Negeri,2D &amp; 7Sub'!CG9,"NA"),1)</f>
        <v>77.3</v>
      </c>
      <c r="AO16" s="164">
        <f>ROUND(IFERROR('Data Negeri,2D &amp; 7Sub'!CH9,"NA"),1)</f>
        <v>75.400000000000006</v>
      </c>
      <c r="AP16" s="164">
        <f>ROUND(IFERROR('Data Negeri,2D &amp; 7Sub'!CI9,"NA"),1)</f>
        <v>79.400000000000006</v>
      </c>
      <c r="AQ16" s="164">
        <f>ROUND(IFERROR('Data Negeri,2D &amp; 7Sub'!CJ9,"NA"),1)</f>
        <v>77.099999999999994</v>
      </c>
      <c r="AR16" s="164">
        <f>ROUND(IFERROR('Data Negeri,2D &amp; 7Sub'!CK9,"NA"),1)</f>
        <v>78.400000000000006</v>
      </c>
      <c r="AS16" s="164">
        <f>ROUND(IFERROR('Data Negeri,2D &amp; 7Sub'!CL9,"NA"),1)</f>
        <v>77.7</v>
      </c>
      <c r="AT16" s="164">
        <f>ROUND(IFERROR('Data Negeri,2D &amp; 7Sub'!CM9,"NA"),1)</f>
        <v>62.9</v>
      </c>
      <c r="AU16" s="164">
        <f>ROUND(IFERROR('Data Negeri,2D &amp; 7Sub'!CN9,"NA"),1)</f>
        <v>63.4</v>
      </c>
      <c r="AV16" s="164">
        <f>ROUND(IFERROR('Data Negeri,2D &amp; 7Sub'!CO9,"NA"),1)</f>
        <v>58.6</v>
      </c>
      <c r="AW16" s="164">
        <f>ROUND(IFERROR('Data Negeri,2D &amp; 7Sub'!CP9,"NA"),1)</f>
        <v>77</v>
      </c>
      <c r="AX16" s="164">
        <f>ROUND(IFERROR('Data Negeri,2D &amp; 7Sub'!CQ9,"NA"),1)</f>
        <v>78.7</v>
      </c>
      <c r="AY16" s="164">
        <f>ROUND(IFERROR('Data Negeri,2D &amp; 7Sub'!CR9,"NA"),1)</f>
        <v>78.599999999999994</v>
      </c>
      <c r="AZ16" s="164">
        <f>ROUND(IFERROR('Data Negeri,2D &amp; 7Sub'!CS9,"NA"),1)</f>
        <v>79</v>
      </c>
      <c r="BA16" s="721" t="s">
        <v>182</v>
      </c>
      <c r="BB16" s="164">
        <f>ROUND(IFERROR('Data Negeri,2D &amp; 7Sub'!CT9,"NA"),1)</f>
        <v>79</v>
      </c>
      <c r="BC16" s="164">
        <f>ROUND(IFERROR('Data Negeri,2D &amp; 7Sub'!CU9,"NA"),1)</f>
        <v>79.5</v>
      </c>
      <c r="BD16" s="164">
        <f>ROUND(IFERROR('Data Negeri,2D &amp; 7Sub'!CV9,"NA"),1)</f>
        <v>78.2</v>
      </c>
      <c r="BE16" s="164">
        <f>ROUND(IFERROR('Data Negeri,2D &amp; 7Sub'!CW9,"NA"),1)</f>
        <v>76.8</v>
      </c>
      <c r="BF16" s="164">
        <f>ROUND(IFERROR('Data Negeri,2D &amp; 7Sub'!CX9,"NA"),1)</f>
        <v>77.2</v>
      </c>
      <c r="BG16" s="164">
        <f>ROUND(IFERROR('Data Negeri,2D &amp; 7Sub'!CY9,"NA"),1)</f>
        <v>75.2</v>
      </c>
      <c r="BH16" s="164">
        <f>ROUND(IFERROR('Data Negeri,2D &amp; 7Sub'!CZ9,"NA"),1)</f>
        <v>78.2</v>
      </c>
      <c r="BI16" s="164">
        <f>ROUND(IFERROR('Data Negeri,2D &amp; 7Sub'!DA9,"NA"),1)</f>
        <v>72.599999999999994</v>
      </c>
      <c r="BJ16" s="164">
        <f>ROUND(IFERROR('Data Negeri,2D &amp; 7Sub'!DB9,"NA"),1)</f>
        <v>74.599999999999994</v>
      </c>
      <c r="BK16" s="164">
        <f>ROUND(IFERROR('Data Negeri,2D &amp; 7Sub'!DC9,"NA"),1)</f>
        <v>71.599999999999994</v>
      </c>
      <c r="BL16" s="164">
        <f>ROUND(IFERROR('Data Negeri,2D &amp; 7Sub'!DD9,"NA"),1)</f>
        <v>76.7</v>
      </c>
      <c r="BM16" s="164">
        <f>ROUND(IFERROR('Data Negeri,2D &amp; 7Sub'!DE9,"NA"),1)</f>
        <v>76.3</v>
      </c>
      <c r="BN16" s="164">
        <f>ROUND(IFERROR('Data Negeri,2D &amp; 7Sub'!DF9,"NA"),1)</f>
        <v>67.599999999999994</v>
      </c>
      <c r="BO16" s="164">
        <f>ROUND(IFERROR('Data Negeri,2D &amp; 7Sub'!DG9,"NA"),1)</f>
        <v>54</v>
      </c>
      <c r="BP16" s="164">
        <f>ROUND(IFERROR('Data Negeri,2D &amp; 7Sub'!DH9,"NA"),1)</f>
        <v>62.1</v>
      </c>
      <c r="BQ16" s="164">
        <f>ROUND(IFERROR('Data Negeri,2D &amp; 7Sub'!DI9,"NA"),1)</f>
        <v>69.5</v>
      </c>
      <c r="BR16" s="164">
        <f>ROUND(IFERROR('Data Negeri,2D &amp; 7Sub'!DJ9,"NA"),1)</f>
        <v>71.900000000000006</v>
      </c>
      <c r="BS16" s="164">
        <f>ROUND(IFERROR('Data Negeri,2D &amp; 7Sub'!DK9,"NA"),1)</f>
        <v>70.400000000000006</v>
      </c>
      <c r="BT16" s="164">
        <f>ROUND(IFERROR('Data Negeri,2D &amp; 7Sub'!DL9,"NA"),1)</f>
        <v>72.400000000000006</v>
      </c>
      <c r="BU16" s="164">
        <f>ROUND(IFERROR('Data Negeri,2D &amp; 7Sub'!DM9,"NA"),1)</f>
        <v>71.7</v>
      </c>
      <c r="BV16" s="164">
        <f>ROUND(IFERROR('Data Negeri,2D &amp; 7Sub'!DN9,"NA"),1)</f>
        <v>72.400000000000006</v>
      </c>
      <c r="BW16" s="164">
        <f>ROUND(IFERROR('Data Negeri,2D &amp; 7Sub'!DO9,"NA"),1)</f>
        <v>70.900000000000006</v>
      </c>
      <c r="BX16" s="164">
        <f>ROUND(IFERROR('Data Negeri,2D &amp; 7Sub'!DP9,"NA"),1)</f>
        <v>72.8</v>
      </c>
      <c r="BY16" s="164">
        <f>ROUND(IFERROR('Data Negeri,2D &amp; 7Sub'!DQ9,"NA"),1)</f>
        <v>70</v>
      </c>
      <c r="BZ16" s="164">
        <f>ROUND(IFERROR('Data Negeri,2D &amp; 7Sub'!DR9,"NA"),1)</f>
        <v>73.7</v>
      </c>
      <c r="CA16" s="164">
        <f>ROUND(IFERROR('Data Negeri,2D &amp; 7Sub'!DS9,"NA"),1)</f>
        <v>73.5</v>
      </c>
      <c r="CB16" s="721" t="s">
        <v>182</v>
      </c>
      <c r="CC16" s="164">
        <f>ROUND(IFERROR('Data Negeri,2D &amp; 7Sub'!DT9,"NA"),1)</f>
        <v>71.599999999999994</v>
      </c>
      <c r="CD16" s="164">
        <f>ROUND(IFERROR('Data Negeri,2D &amp; 7Sub'!DU9,"NA"),1)</f>
        <v>65.900000000000006</v>
      </c>
      <c r="CE16" s="164">
        <f>ROUND(IFERROR('Data Negeri,2D &amp; 7Sub'!DV9,"NA"),1)</f>
        <v>64.599999999999994</v>
      </c>
      <c r="CF16" s="164">
        <f>ROUND(IFERROR('Data Negeri,2D &amp; 7Sub'!DW9,"NA"),1)</f>
        <v>66.900000000000006</v>
      </c>
      <c r="CG16" s="164">
        <f>ROUND(IFERROR('Data Negeri,2D &amp; 7Sub'!DX9,"NA"),1)</f>
        <v>70.7</v>
      </c>
      <c r="CH16" s="164">
        <f>ROUND(IFERROR('Data Negeri,2D &amp; 7Sub'!DY9,"NA"),1)</f>
        <v>72.7</v>
      </c>
      <c r="CI16" s="164">
        <f>ROUND(IFERROR('Data Negeri,2D &amp; 7Sub'!DZ9,"NA"),1)</f>
        <v>71.2</v>
      </c>
      <c r="CJ16" s="164">
        <f>ROUND(IFERROR('Data Negeri,2D &amp; 7Sub'!EA9,"NA"),1)</f>
        <v>71.5</v>
      </c>
      <c r="CK16" s="164">
        <f>ROUND(IFERROR('Data Negeri,2D &amp; 7Sub'!EB9,"NA"),1)</f>
        <v>87.9</v>
      </c>
      <c r="CL16" s="164">
        <f>ROUND(IFERROR('Data Negeri,2D &amp; 7Sub'!EC9,"NA"),1)</f>
        <v>82.9</v>
      </c>
      <c r="CM16" s="164">
        <f>ROUND(IFERROR('Data Negeri,2D &amp; 7Sub'!ED9,"NA"),1)</f>
        <v>89.6</v>
      </c>
      <c r="CN16" s="164">
        <f>ROUND(IFERROR('Data Negeri,2D &amp; 7Sub'!EE9,"NA"),1)</f>
        <v>85.6</v>
      </c>
      <c r="CO16" s="164">
        <f>ROUND(IFERROR('Data Negeri,2D &amp; 7Sub'!EF9,"NA"),1)</f>
        <v>81.099999999999994</v>
      </c>
      <c r="CP16" s="164">
        <f>ROUND(IFERROR('Data Negeri,2D &amp; 7Sub'!EG9,"NA"),1)</f>
        <v>90.3</v>
      </c>
      <c r="CQ16" s="164">
        <f>ROUND(IFERROR('Data Negeri,2D &amp; 7Sub'!EH9,"NA"),1)</f>
        <v>84.5</v>
      </c>
      <c r="CR16" s="164">
        <f>ROUND(IFERROR('Data Negeri,2D &amp; 7Sub'!EI9,"NA"),1)</f>
        <v>83.6</v>
      </c>
      <c r="CS16" s="164">
        <f>ROUND(IFERROR('Data Negeri,2D &amp; 7Sub'!EJ9,"NA"),1)</f>
        <v>85.3</v>
      </c>
      <c r="CT16" s="164">
        <f>ROUND(IFERROR('Data Negeri,2D &amp; 7Sub'!EK9,"NA"),1)</f>
        <v>85.4</v>
      </c>
      <c r="CU16" s="164">
        <f>ROUND(IFERROR('Data Negeri,2D &amp; 7Sub'!EL9,"NA"),1)</f>
        <v>84.1</v>
      </c>
      <c r="CV16" s="164">
        <f>ROUND(IFERROR('Data Negeri,2D &amp; 7Sub'!EM9,"NA"),1)</f>
        <v>77.2</v>
      </c>
      <c r="CW16" s="164">
        <f>ROUND(IFERROR('Data Negeri,2D &amp; 7Sub'!EN9,"NA"),1)</f>
        <v>81.7</v>
      </c>
      <c r="CX16" s="164">
        <f>ROUND(IFERROR('Data Negeri,2D &amp; 7Sub'!EO9,"NA"),1)</f>
        <v>79.7</v>
      </c>
      <c r="CY16" s="164">
        <f>ROUND(IFERROR('Data Negeri,2D &amp; 7Sub'!EP9,"NA"),1)</f>
        <v>84.6</v>
      </c>
      <c r="CZ16" s="164">
        <f>ROUND(IFERROR('Data Negeri,2D &amp; 7Sub'!EQ9,"NA"),1)</f>
        <v>82.6</v>
      </c>
      <c r="DA16" s="164">
        <f>ROUND(IFERROR('Data Negeri,2D &amp; 7Sub'!ER9,"NA"),1)</f>
        <v>81.099999999999994</v>
      </c>
      <c r="DB16" s="164">
        <f>ROUND(IFERROR('Data Negeri,2D &amp; 7Sub'!ES9,"NA"),1)</f>
        <v>71.3</v>
      </c>
    </row>
    <row r="17" spans="1:106" ht="48" customHeight="1">
      <c r="A17" s="721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721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721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721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</row>
    <row r="18" spans="1:106" ht="48" customHeight="1">
      <c r="A18" s="721" t="s">
        <v>183</v>
      </c>
      <c r="B18" s="164">
        <f>ROUND(IFERROR('Data Negeri,2D &amp; 7Sub'!AV10,"NA"),1)</f>
        <v>76.3</v>
      </c>
      <c r="C18" s="164">
        <f>ROUND(IFERROR('Data Negeri,2D &amp; 7Sub'!AW10,"NA"),1)</f>
        <v>82.5</v>
      </c>
      <c r="D18" s="164">
        <f>ROUND(IFERROR('Data Negeri,2D &amp; 7Sub'!AX10,"NA"),1)</f>
        <v>79.599999999999994</v>
      </c>
      <c r="E18" s="164">
        <f>ROUND(IFERROR('Data Negeri,2D &amp; 7Sub'!AY10,"NA"),1)</f>
        <v>81.099999999999994</v>
      </c>
      <c r="F18" s="164">
        <f>ROUND(IFERROR('Data Negeri,2D &amp; 7Sub'!AZ10,"NA"),1)</f>
        <v>75.900000000000006</v>
      </c>
      <c r="G18" s="164">
        <f>ROUND(IFERROR('Data Negeri,2D &amp; 7Sub'!BA10,"NA"),1)</f>
        <v>72</v>
      </c>
      <c r="H18" s="164">
        <f>ROUND(IFERROR('Data Negeri,2D &amp; 7Sub'!BB10,"NA"),1)</f>
        <v>87.1</v>
      </c>
      <c r="I18" s="164">
        <f>ROUND(IFERROR('Data Negeri,2D &amp; 7Sub'!BC10,"NA"),1)</f>
        <v>85.4</v>
      </c>
      <c r="J18" s="164">
        <f>ROUND(IFERROR('Data Negeri,2D &amp; 7Sub'!BD10,"NA"),1)</f>
        <v>71.900000000000006</v>
      </c>
      <c r="K18" s="164">
        <f>ROUND(IFERROR('Data Negeri,2D &amp; 7Sub'!BE10,"NA"),1)</f>
        <v>85.8</v>
      </c>
      <c r="L18" s="164">
        <f>ROUND(IFERROR('Data Negeri,2D &amp; 7Sub'!BF10,"NA"),1)</f>
        <v>81.599999999999994</v>
      </c>
      <c r="M18" s="164">
        <f>ROUND(IFERROR('Data Negeri,2D &amp; 7Sub'!BG10,"NA"),1)</f>
        <v>78.400000000000006</v>
      </c>
      <c r="N18" s="164">
        <f>ROUND(IFERROR('Data Negeri,2D &amp; 7Sub'!BH10,"NA"),1)</f>
        <v>77.400000000000006</v>
      </c>
      <c r="O18" s="164">
        <f>ROUND(IFERROR('Data Negeri,2D &amp; 7Sub'!BI10,"NA"),1)</f>
        <v>77.7</v>
      </c>
      <c r="P18" s="164">
        <f>ROUND(IFERROR('Data Negeri,2D &amp; 7Sub'!BJ10,"NA"),1)</f>
        <v>79</v>
      </c>
      <c r="Q18" s="164">
        <f>ROUND(IFERROR('Data Negeri,2D &amp; 7Sub'!BK10,"NA"),1)</f>
        <v>79.599999999999994</v>
      </c>
      <c r="R18" s="164">
        <f>ROUND(IFERROR('Data Negeri,2D &amp; 7Sub'!BL10,"NA"),1)</f>
        <v>79.2</v>
      </c>
      <c r="S18" s="164">
        <f>ROUND(IFERROR('Data Negeri,2D &amp; 7Sub'!BM10,"NA"),1)</f>
        <v>79.7</v>
      </c>
      <c r="T18" s="164">
        <f>ROUND(IFERROR('Data Negeri,2D &amp; 7Sub'!BN10,"NA"),1)</f>
        <v>85.4</v>
      </c>
      <c r="U18" s="164">
        <f>ROUND(IFERROR('Data Negeri,2D &amp; 7Sub'!BO10,"NA"),1)</f>
        <v>77.7</v>
      </c>
      <c r="V18" s="164">
        <f>ROUND(IFERROR('Data Negeri,2D &amp; 7Sub'!BP10,"NA"),1)</f>
        <v>74.2</v>
      </c>
      <c r="W18" s="164">
        <f>ROUND(IFERROR('Data Negeri,2D &amp; 7Sub'!BQ10,"NA"),1)</f>
        <v>86.1</v>
      </c>
      <c r="X18" s="164">
        <f>ROUND(IFERROR('Data Negeri,2D &amp; 7Sub'!BR10,"NA"),1)</f>
        <v>85.7</v>
      </c>
      <c r="Y18" s="164">
        <f>ROUND(IFERROR('Data Negeri,2D &amp; 7Sub'!BS10,"NA"),1)</f>
        <v>80.099999999999994</v>
      </c>
      <c r="Z18" s="721" t="s">
        <v>183</v>
      </c>
      <c r="AA18" s="164">
        <f>ROUND(IFERROR('Data Negeri,2D &amp; 7Sub'!BT10,"NA"),1)</f>
        <v>82.4</v>
      </c>
      <c r="AB18" s="164">
        <f>ROUND(IFERROR('Data Negeri,2D &amp; 7Sub'!BU10,"NA"),1)</f>
        <v>80.5</v>
      </c>
      <c r="AC18" s="164">
        <f>ROUND(IFERROR('Data Negeri,2D &amp; 7Sub'!BV10,"NA"),1)</f>
        <v>84.1</v>
      </c>
      <c r="AD18" s="164">
        <f>ROUND(IFERROR('Data Negeri,2D &amp; 7Sub'!BW10,"NA"),1)</f>
        <v>75.7</v>
      </c>
      <c r="AE18" s="164">
        <f>ROUND(IFERROR('Data Negeri,2D &amp; 7Sub'!BX10,"NA"),1)</f>
        <v>72.2</v>
      </c>
      <c r="AF18" s="164">
        <f>ROUND(IFERROR('Data Negeri,2D &amp; 7Sub'!BY10,"NA"),1)</f>
        <v>78.2</v>
      </c>
      <c r="AG18" s="164">
        <f>ROUND(IFERROR('Data Negeri,2D &amp; 7Sub'!BZ10,"NA"),1)</f>
        <v>79.2</v>
      </c>
      <c r="AH18" s="164">
        <f>ROUND(IFERROR('Data Negeri,2D &amp; 7Sub'!CA10,"NA"),1)</f>
        <v>79.2</v>
      </c>
      <c r="AI18" s="164">
        <f>ROUND(IFERROR('Data Negeri,2D &amp; 7Sub'!CB10,"NA"),1)</f>
        <v>78.2</v>
      </c>
      <c r="AJ18" s="164">
        <f>ROUND(IFERROR('Data Negeri,2D &amp; 7Sub'!CC10,"NA"),1)</f>
        <v>77.900000000000006</v>
      </c>
      <c r="AK18" s="164">
        <f>ROUND(IFERROR('Data Negeri,2D &amp; 7Sub'!CD10,"NA"),1)</f>
        <v>73.900000000000006</v>
      </c>
      <c r="AL18" s="164">
        <f>ROUND(IFERROR('Data Negeri,2D &amp; 7Sub'!CE10,"NA"),1)</f>
        <v>76.7</v>
      </c>
      <c r="AM18" s="164">
        <f>ROUND(IFERROR('Data Negeri,2D &amp; 7Sub'!CF10,"NA"),1)</f>
        <v>84.8</v>
      </c>
      <c r="AN18" s="164">
        <f>ROUND(IFERROR('Data Negeri,2D &amp; 7Sub'!CG10,"NA"),1)</f>
        <v>84</v>
      </c>
      <c r="AO18" s="164">
        <f>ROUND(IFERROR('Data Negeri,2D &amp; 7Sub'!CH10,"NA"),1)</f>
        <v>86</v>
      </c>
      <c r="AP18" s="164">
        <f>ROUND(IFERROR('Data Negeri,2D &amp; 7Sub'!CI10,"NA"),1)</f>
        <v>75.2</v>
      </c>
      <c r="AQ18" s="164">
        <f>ROUND(IFERROR('Data Negeri,2D &amp; 7Sub'!CJ10,"NA"),1)</f>
        <v>77.400000000000006</v>
      </c>
      <c r="AR18" s="164">
        <f>ROUND(IFERROR('Data Negeri,2D &amp; 7Sub'!CK10,"NA"),1)</f>
        <v>82.1</v>
      </c>
      <c r="AS18" s="164">
        <f>ROUND(IFERROR('Data Negeri,2D &amp; 7Sub'!CL10,"NA"),1)</f>
        <v>84.6</v>
      </c>
      <c r="AT18" s="164">
        <f>ROUND(IFERROR('Data Negeri,2D &amp; 7Sub'!CM10,"NA"),1)</f>
        <v>83</v>
      </c>
      <c r="AU18" s="164">
        <f>ROUND(IFERROR('Data Negeri,2D &amp; 7Sub'!CN10,"NA"),1)</f>
        <v>80.5</v>
      </c>
      <c r="AV18" s="164">
        <f>ROUND(IFERROR('Data Negeri,2D &amp; 7Sub'!CO10,"NA"),1)</f>
        <v>81.8</v>
      </c>
      <c r="AW18" s="164">
        <f>ROUND(IFERROR('Data Negeri,2D &amp; 7Sub'!CP10,"NA"),1)</f>
        <v>83.9</v>
      </c>
      <c r="AX18" s="164">
        <f>ROUND(IFERROR('Data Negeri,2D &amp; 7Sub'!CQ10,"NA"),1)</f>
        <v>81.5</v>
      </c>
      <c r="AY18" s="164">
        <f>ROUND(IFERROR('Data Negeri,2D &amp; 7Sub'!CR10,"NA"),1)</f>
        <v>83.8</v>
      </c>
      <c r="AZ18" s="164">
        <f>ROUND(IFERROR('Data Negeri,2D &amp; 7Sub'!CS10,"NA"),1)</f>
        <v>81.5</v>
      </c>
      <c r="BA18" s="721" t="s">
        <v>183</v>
      </c>
      <c r="BB18" s="164">
        <f>ROUND(IFERROR('Data Negeri,2D &amp; 7Sub'!CT10,"NA"),1)</f>
        <v>72.8</v>
      </c>
      <c r="BC18" s="164">
        <f>ROUND(IFERROR('Data Negeri,2D &amp; 7Sub'!CU10,"NA"),1)</f>
        <v>73.599999999999994</v>
      </c>
      <c r="BD18" s="164">
        <f>ROUND(IFERROR('Data Negeri,2D &amp; 7Sub'!CV10,"NA"),1)</f>
        <v>80.599999999999994</v>
      </c>
      <c r="BE18" s="164">
        <f>ROUND(IFERROR('Data Negeri,2D &amp; 7Sub'!CW10,"NA"),1)</f>
        <v>80.2</v>
      </c>
      <c r="BF18" s="164">
        <f>ROUND(IFERROR('Data Negeri,2D &amp; 7Sub'!CX10,"NA"),1)</f>
        <v>77.8</v>
      </c>
      <c r="BG18" s="164">
        <f>ROUND(IFERROR('Data Negeri,2D &amp; 7Sub'!CY10,"NA"),1)</f>
        <v>80.3</v>
      </c>
      <c r="BH18" s="164">
        <f>ROUND(IFERROR('Data Negeri,2D &amp; 7Sub'!CZ10,"NA"),1)</f>
        <v>84.3</v>
      </c>
      <c r="BI18" s="164">
        <f>ROUND(IFERROR('Data Negeri,2D &amp; 7Sub'!DA10,"NA"),1)</f>
        <v>83.8</v>
      </c>
      <c r="BJ18" s="164">
        <f>ROUND(IFERROR('Data Negeri,2D &amp; 7Sub'!DB10,"NA"),1)</f>
        <v>85.3</v>
      </c>
      <c r="BK18" s="164">
        <f>ROUND(IFERROR('Data Negeri,2D &amp; 7Sub'!DC10,"NA"),1)</f>
        <v>83.9</v>
      </c>
      <c r="BL18" s="164">
        <f>ROUND(IFERROR('Data Negeri,2D &amp; 7Sub'!DD10,"NA"),1)</f>
        <v>77.900000000000006</v>
      </c>
      <c r="BM18" s="164">
        <f>ROUND(IFERROR('Data Negeri,2D &amp; 7Sub'!DE10,"NA"),1)</f>
        <v>77.599999999999994</v>
      </c>
      <c r="BN18" s="164">
        <f>ROUND(IFERROR('Data Negeri,2D &amp; 7Sub'!DF10,"NA"),1)</f>
        <v>72.5</v>
      </c>
      <c r="BO18" s="164">
        <f>ROUND(IFERROR('Data Negeri,2D &amp; 7Sub'!DG10,"NA"),1)</f>
        <v>62.7</v>
      </c>
      <c r="BP18" s="164">
        <f>ROUND(IFERROR('Data Negeri,2D &amp; 7Sub'!DH10,"NA"),1)</f>
        <v>72.099999999999994</v>
      </c>
      <c r="BQ18" s="164">
        <f>ROUND(IFERROR('Data Negeri,2D &amp; 7Sub'!DI10,"NA"),1)</f>
        <v>77.7</v>
      </c>
      <c r="BR18" s="164">
        <f>ROUND(IFERROR('Data Negeri,2D &amp; 7Sub'!DJ10,"NA"),1)</f>
        <v>80.5</v>
      </c>
      <c r="BS18" s="164">
        <f>ROUND(IFERROR('Data Negeri,2D &amp; 7Sub'!DK10,"NA"),1)</f>
        <v>79.2</v>
      </c>
      <c r="BT18" s="164">
        <f>ROUND(IFERROR('Data Negeri,2D &amp; 7Sub'!DL10,"NA"),1)</f>
        <v>80.2</v>
      </c>
      <c r="BU18" s="164">
        <f>ROUND(IFERROR('Data Negeri,2D &amp; 7Sub'!DM10,"NA"),1)</f>
        <v>84.8</v>
      </c>
      <c r="BV18" s="164">
        <f>ROUND(IFERROR('Data Negeri,2D &amp; 7Sub'!DN10,"NA"),1)</f>
        <v>77.7</v>
      </c>
      <c r="BW18" s="164">
        <f>ROUND(IFERROR('Data Negeri,2D &amp; 7Sub'!DO10,"NA"),1)</f>
        <v>72.900000000000006</v>
      </c>
      <c r="BX18" s="164">
        <f>ROUND(IFERROR('Data Negeri,2D &amp; 7Sub'!DP10,"NA"),1)</f>
        <v>84.6</v>
      </c>
      <c r="BY18" s="164">
        <f>ROUND(IFERROR('Data Negeri,2D &amp; 7Sub'!DQ10,"NA"),1)</f>
        <v>82.3</v>
      </c>
      <c r="BZ18" s="164">
        <f>ROUND(IFERROR('Data Negeri,2D &amp; 7Sub'!DR10,"NA"),1)</f>
        <v>72.099999999999994</v>
      </c>
      <c r="CA18" s="164">
        <f>ROUND(IFERROR('Data Negeri,2D &amp; 7Sub'!DS10,"NA"),1)</f>
        <v>70.8</v>
      </c>
      <c r="CB18" s="721" t="s">
        <v>183</v>
      </c>
      <c r="CC18" s="164">
        <f>ROUND(IFERROR('Data Negeri,2D &amp; 7Sub'!DT10,"NA"),1)</f>
        <v>76.099999999999994</v>
      </c>
      <c r="CD18" s="164">
        <f>ROUND(IFERROR('Data Negeri,2D &amp; 7Sub'!DU10,"NA"),1)</f>
        <v>73.599999999999994</v>
      </c>
      <c r="CE18" s="164">
        <f>ROUND(IFERROR('Data Negeri,2D &amp; 7Sub'!DV10,"NA"),1)</f>
        <v>76</v>
      </c>
      <c r="CF18" s="164">
        <f>ROUND(IFERROR('Data Negeri,2D &amp; 7Sub'!DW10,"NA"),1)</f>
        <v>74.2</v>
      </c>
      <c r="CG18" s="164">
        <f>ROUND(IFERROR('Data Negeri,2D &amp; 7Sub'!DX10,"NA"),1)</f>
        <v>80.599999999999994</v>
      </c>
      <c r="CH18" s="164">
        <f>ROUND(IFERROR('Data Negeri,2D &amp; 7Sub'!DY10,"NA"),1)</f>
        <v>85.6</v>
      </c>
      <c r="CI18" s="164">
        <f>ROUND(IFERROR('Data Negeri,2D &amp; 7Sub'!DZ10,"NA"),1)</f>
        <v>81.7</v>
      </c>
      <c r="CJ18" s="164">
        <f>ROUND(IFERROR('Data Negeri,2D &amp; 7Sub'!EA10,"NA"),1)</f>
        <v>81.599999999999994</v>
      </c>
      <c r="CK18" s="164">
        <f>ROUND(IFERROR('Data Negeri,2D &amp; 7Sub'!EB10,"NA"),1)</f>
        <v>73.2</v>
      </c>
      <c r="CL18" s="164">
        <f>ROUND(IFERROR('Data Negeri,2D &amp; 7Sub'!EC10,"NA"),1)</f>
        <v>81.400000000000006</v>
      </c>
      <c r="CM18" s="164">
        <f>ROUND(IFERROR('Data Negeri,2D &amp; 7Sub'!ED10,"NA"),1)</f>
        <v>80.099999999999994</v>
      </c>
      <c r="CN18" s="164">
        <f>ROUND(IFERROR('Data Negeri,2D &amp; 7Sub'!EE10,"NA"),1)</f>
        <v>79.7</v>
      </c>
      <c r="CO18" s="164">
        <f>ROUND(IFERROR('Data Negeri,2D &amp; 7Sub'!EF10,"NA"),1)</f>
        <v>79</v>
      </c>
      <c r="CP18" s="164">
        <f>ROUND(IFERROR('Data Negeri,2D &amp; 7Sub'!EG10,"NA"),1)</f>
        <v>80.400000000000006</v>
      </c>
      <c r="CQ18" s="164">
        <f>ROUND(IFERROR('Data Negeri,2D &amp; 7Sub'!EH10,"NA"),1)</f>
        <v>78.8</v>
      </c>
      <c r="CR18" s="164">
        <f>ROUND(IFERROR('Data Negeri,2D &amp; 7Sub'!EI10,"NA"),1)</f>
        <v>78.099999999999994</v>
      </c>
      <c r="CS18" s="164">
        <f>ROUND(IFERROR('Data Negeri,2D &amp; 7Sub'!EJ10,"NA"),1)</f>
        <v>73.3</v>
      </c>
      <c r="CT18" s="164">
        <f>ROUND(IFERROR('Data Negeri,2D &amp; 7Sub'!EK10,"NA"),1)</f>
        <v>72.900000000000006</v>
      </c>
      <c r="CU18" s="164">
        <f>ROUND(IFERROR('Data Negeri,2D &amp; 7Sub'!EL10,"NA"),1)</f>
        <v>76.3</v>
      </c>
      <c r="CV18" s="164">
        <f>ROUND(IFERROR('Data Negeri,2D &amp; 7Sub'!EM10,"NA"),1)</f>
        <v>76.099999999999994</v>
      </c>
      <c r="CW18" s="164">
        <f>ROUND(IFERROR('Data Negeri,2D &amp; 7Sub'!EN10,"NA"),1)</f>
        <v>79.5</v>
      </c>
      <c r="CX18" s="164">
        <f>ROUND(IFERROR('Data Negeri,2D &amp; 7Sub'!EO10,"NA"),1)</f>
        <v>73.900000000000006</v>
      </c>
      <c r="CY18" s="164">
        <f>ROUND(IFERROR('Data Negeri,2D &amp; 7Sub'!EP10,"NA"),1)</f>
        <v>75.400000000000006</v>
      </c>
      <c r="CZ18" s="164">
        <f>ROUND(IFERROR('Data Negeri,2D &amp; 7Sub'!EQ10,"NA"),1)</f>
        <v>78.400000000000006</v>
      </c>
      <c r="DA18" s="164">
        <f>ROUND(IFERROR('Data Negeri,2D &amp; 7Sub'!ER10,"NA"),1)</f>
        <v>76.400000000000006</v>
      </c>
      <c r="DB18" s="164">
        <f>ROUND(IFERROR('Data Negeri,2D &amp; 7Sub'!ES10,"NA"),1)</f>
        <v>71.400000000000006</v>
      </c>
    </row>
    <row r="19" spans="1:106" ht="48" customHeight="1">
      <c r="A19" s="721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721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721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721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</row>
    <row r="20" spans="1:106" ht="48" customHeight="1">
      <c r="A20" s="721" t="s">
        <v>184</v>
      </c>
      <c r="B20" s="164">
        <f>ROUND(IFERROR('Data Negeri,2D &amp; 7Sub'!AV11,"NA"),1)</f>
        <v>76.900000000000006</v>
      </c>
      <c r="C20" s="164">
        <f>ROUND(IFERROR('Data Negeri,2D &amp; 7Sub'!AW11,"NA"),1)</f>
        <v>73</v>
      </c>
      <c r="D20" s="164">
        <f>ROUND(IFERROR('Data Negeri,2D &amp; 7Sub'!AX11,"NA"),1)</f>
        <v>77.599999999999994</v>
      </c>
      <c r="E20" s="164">
        <f>ROUND(IFERROR('Data Negeri,2D &amp; 7Sub'!AY11,"NA"),1)</f>
        <v>77.099999999999994</v>
      </c>
      <c r="F20" s="164">
        <f>ROUND(IFERROR('Data Negeri,2D &amp; 7Sub'!AZ11,"NA"),1)</f>
        <v>76.900000000000006</v>
      </c>
      <c r="G20" s="164">
        <f>ROUND(IFERROR('Data Negeri,2D &amp; 7Sub'!BA11,"NA"),1)</f>
        <v>79.5</v>
      </c>
      <c r="H20" s="164">
        <f>ROUND(IFERROR('Data Negeri,2D &amp; 7Sub'!BB11,"NA"),1)</f>
        <v>76.099999999999994</v>
      </c>
      <c r="I20" s="164">
        <f>ROUND(IFERROR('Data Negeri,2D &amp; 7Sub'!BC11,"NA"),1)</f>
        <v>76.5</v>
      </c>
      <c r="J20" s="164">
        <f>ROUND(IFERROR('Data Negeri,2D &amp; 7Sub'!BD11,"NA"),1)</f>
        <v>81.3</v>
      </c>
      <c r="K20" s="164">
        <f>ROUND(IFERROR('Data Negeri,2D &amp; 7Sub'!BE11,"NA"),1)</f>
        <v>80.599999999999994</v>
      </c>
      <c r="L20" s="164">
        <f>ROUND(IFERROR('Data Negeri,2D &amp; 7Sub'!BF11,"NA"),1)</f>
        <v>77.599999999999994</v>
      </c>
      <c r="M20" s="164">
        <f>ROUND(IFERROR('Data Negeri,2D &amp; 7Sub'!BG11,"NA"),1)</f>
        <v>77.7</v>
      </c>
      <c r="N20" s="164">
        <f>ROUND(IFERROR('Data Negeri,2D &amp; 7Sub'!BH11,"NA"),1)</f>
        <v>78.900000000000006</v>
      </c>
      <c r="O20" s="164">
        <f>ROUND(IFERROR('Data Negeri,2D &amp; 7Sub'!BI11,"NA"),1)</f>
        <v>76.599999999999994</v>
      </c>
      <c r="P20" s="164">
        <f>ROUND(IFERROR('Data Negeri,2D &amp; 7Sub'!BJ11,"NA"),1)</f>
        <v>82.8</v>
      </c>
      <c r="Q20" s="164">
        <f>ROUND(IFERROR('Data Negeri,2D &amp; 7Sub'!BK11,"NA"),1)</f>
        <v>80.3</v>
      </c>
      <c r="R20" s="164">
        <f>ROUND(IFERROR('Data Negeri,2D &amp; 7Sub'!BL11,"NA"),1)</f>
        <v>80.5</v>
      </c>
      <c r="S20" s="164">
        <f>ROUND(IFERROR('Data Negeri,2D &amp; 7Sub'!BM11,"NA"),1)</f>
        <v>82.1</v>
      </c>
      <c r="T20" s="164">
        <f>ROUND(IFERROR('Data Negeri,2D &amp; 7Sub'!BN11,"NA"),1)</f>
        <v>74.900000000000006</v>
      </c>
      <c r="U20" s="164">
        <f>ROUND(IFERROR('Data Negeri,2D &amp; 7Sub'!BO11,"NA"),1)</f>
        <v>79.599999999999994</v>
      </c>
      <c r="V20" s="164">
        <f>ROUND(IFERROR('Data Negeri,2D &amp; 7Sub'!BP11,"NA"),1)</f>
        <v>81.8</v>
      </c>
      <c r="W20" s="164">
        <f>ROUND(IFERROR('Data Negeri,2D &amp; 7Sub'!BQ11,"NA"),1)</f>
        <v>81.599999999999994</v>
      </c>
      <c r="X20" s="164">
        <f>ROUND(IFERROR('Data Negeri,2D &amp; 7Sub'!BR11,"NA"),1)</f>
        <v>82.4</v>
      </c>
      <c r="Y20" s="164">
        <f>ROUND(IFERROR('Data Negeri,2D &amp; 7Sub'!BS11,"NA"),1)</f>
        <v>82</v>
      </c>
      <c r="Z20" s="721" t="s">
        <v>184</v>
      </c>
      <c r="AA20" s="164">
        <f>ROUND(IFERROR('Data Negeri,2D &amp; 7Sub'!BT11,"NA"),1)</f>
        <v>77.5</v>
      </c>
      <c r="AB20" s="164">
        <f>ROUND(IFERROR('Data Negeri,2D &amp; 7Sub'!BU11,"NA"),1)</f>
        <v>77.8</v>
      </c>
      <c r="AC20" s="164">
        <f>ROUND(IFERROR('Data Negeri,2D &amp; 7Sub'!BV11,"NA"),1)</f>
        <v>79.400000000000006</v>
      </c>
      <c r="AD20" s="164">
        <f>ROUND(IFERROR('Data Negeri,2D &amp; 7Sub'!BW11,"NA"),1)</f>
        <v>75.900000000000006</v>
      </c>
      <c r="AE20" s="164">
        <f>ROUND(IFERROR('Data Negeri,2D &amp; 7Sub'!BX11,"NA"),1)</f>
        <v>77.900000000000006</v>
      </c>
      <c r="AF20" s="164">
        <f>ROUND(IFERROR('Data Negeri,2D &amp; 7Sub'!BY11,"NA"),1)</f>
        <v>75.900000000000006</v>
      </c>
      <c r="AG20" s="164">
        <f>ROUND(IFERROR('Data Negeri,2D &amp; 7Sub'!BZ11,"NA"),1)</f>
        <v>78.599999999999994</v>
      </c>
      <c r="AH20" s="164">
        <f>ROUND(IFERROR('Data Negeri,2D &amp; 7Sub'!CA11,"NA"),1)</f>
        <v>82.2</v>
      </c>
      <c r="AI20" s="164">
        <f>ROUND(IFERROR('Data Negeri,2D &amp; 7Sub'!CB11,"NA"),1)</f>
        <v>82.8</v>
      </c>
      <c r="AJ20" s="164">
        <f>ROUND(IFERROR('Data Negeri,2D &amp; 7Sub'!CC11,"NA"),1)</f>
        <v>81.3</v>
      </c>
      <c r="AK20" s="164">
        <f>ROUND(IFERROR('Data Negeri,2D &amp; 7Sub'!CD11,"NA"),1)</f>
        <v>81.8</v>
      </c>
      <c r="AL20" s="164">
        <f>ROUND(IFERROR('Data Negeri,2D &amp; 7Sub'!CE11,"NA"),1)</f>
        <v>82.6</v>
      </c>
      <c r="AM20" s="164">
        <f>ROUND(IFERROR('Data Negeri,2D &amp; 7Sub'!CF11,"NA"),1)</f>
        <v>80.8</v>
      </c>
      <c r="AN20" s="164">
        <f>ROUND(IFERROR('Data Negeri,2D &amp; 7Sub'!CG11,"NA"),1)</f>
        <v>79</v>
      </c>
      <c r="AO20" s="164">
        <f>ROUND(IFERROR('Data Negeri,2D &amp; 7Sub'!CH11,"NA"),1)</f>
        <v>79.099999999999994</v>
      </c>
      <c r="AP20" s="164">
        <f>ROUND(IFERROR('Data Negeri,2D &amp; 7Sub'!CI11,"NA"),1)</f>
        <v>79.400000000000006</v>
      </c>
      <c r="AQ20" s="164">
        <f>ROUND(IFERROR('Data Negeri,2D &amp; 7Sub'!CJ11,"NA"),1)</f>
        <v>80.099999999999994</v>
      </c>
      <c r="AR20" s="164">
        <f>ROUND(IFERROR('Data Negeri,2D &amp; 7Sub'!CK11,"NA"),1)</f>
        <v>77.2</v>
      </c>
      <c r="AS20" s="164">
        <f>ROUND(IFERROR('Data Negeri,2D &amp; 7Sub'!CL11,"NA"),1)</f>
        <v>80.599999999999994</v>
      </c>
      <c r="AT20" s="164">
        <f>ROUND(IFERROR('Data Negeri,2D &amp; 7Sub'!CM11,"NA"),1)</f>
        <v>81</v>
      </c>
      <c r="AU20" s="164">
        <f>ROUND(IFERROR('Data Negeri,2D &amp; 7Sub'!CN11,"NA"),1)</f>
        <v>79</v>
      </c>
      <c r="AV20" s="164">
        <f>ROUND(IFERROR('Data Negeri,2D &amp; 7Sub'!CO11,"NA"),1)</f>
        <v>79.3</v>
      </c>
      <c r="AW20" s="164">
        <f>ROUND(IFERROR('Data Negeri,2D &amp; 7Sub'!CP11,"NA"),1)</f>
        <v>76.5</v>
      </c>
      <c r="AX20" s="164">
        <f>ROUND(IFERROR('Data Negeri,2D &amp; 7Sub'!CQ11,"NA"),1)</f>
        <v>76.8</v>
      </c>
      <c r="AY20" s="164">
        <f>ROUND(IFERROR('Data Negeri,2D &amp; 7Sub'!CR11,"NA"),1)</f>
        <v>79.099999999999994</v>
      </c>
      <c r="AZ20" s="164">
        <f>ROUND(IFERROR('Data Negeri,2D &amp; 7Sub'!CS11,"NA"),1)</f>
        <v>74.3</v>
      </c>
      <c r="BA20" s="721" t="s">
        <v>184</v>
      </c>
      <c r="BB20" s="164">
        <f>ROUND(IFERROR('Data Negeri,2D &amp; 7Sub'!CT11,"NA"),1)</f>
        <v>77</v>
      </c>
      <c r="BC20" s="164">
        <f>ROUND(IFERROR('Data Negeri,2D &amp; 7Sub'!CU11,"NA"),1)</f>
        <v>76.400000000000006</v>
      </c>
      <c r="BD20" s="164">
        <f>ROUND(IFERROR('Data Negeri,2D &amp; 7Sub'!CV11,"NA"),1)</f>
        <v>78</v>
      </c>
      <c r="BE20" s="164">
        <f>ROUND(IFERROR('Data Negeri,2D &amp; 7Sub'!CW11,"NA"),1)</f>
        <v>76.599999999999994</v>
      </c>
      <c r="BF20" s="164">
        <f>ROUND(IFERROR('Data Negeri,2D &amp; 7Sub'!CX11,"NA"),1)</f>
        <v>79.7</v>
      </c>
      <c r="BG20" s="164">
        <f>ROUND(IFERROR('Data Negeri,2D &amp; 7Sub'!CY11,"NA"),1)</f>
        <v>78.8</v>
      </c>
      <c r="BH20" s="164">
        <f>ROUND(IFERROR('Data Negeri,2D &amp; 7Sub'!CZ11,"NA"),1)</f>
        <v>76.400000000000006</v>
      </c>
      <c r="BI20" s="164">
        <f>ROUND(IFERROR('Data Negeri,2D &amp; 7Sub'!DA11,"NA"),1)</f>
        <v>79.099999999999994</v>
      </c>
      <c r="BJ20" s="164">
        <f>ROUND(IFERROR('Data Negeri,2D &amp; 7Sub'!DB11,"NA"),1)</f>
        <v>78.7</v>
      </c>
      <c r="BK20" s="164">
        <f>ROUND(IFERROR('Data Negeri,2D &amp; 7Sub'!DC11,"NA"),1)</f>
        <v>77.3</v>
      </c>
      <c r="BL20" s="164">
        <f>ROUND(IFERROR('Data Negeri,2D &amp; 7Sub'!DD11,"NA"),1)</f>
        <v>76.900000000000006</v>
      </c>
      <c r="BM20" s="164">
        <f>ROUND(IFERROR('Data Negeri,2D &amp; 7Sub'!DE11,"NA"),1)</f>
        <v>76.7</v>
      </c>
      <c r="BN20" s="164">
        <f>ROUND(IFERROR('Data Negeri,2D &amp; 7Sub'!DF11,"NA"),1)</f>
        <v>65.8</v>
      </c>
      <c r="BO20" s="164">
        <f>ROUND(IFERROR('Data Negeri,2D &amp; 7Sub'!DG11,"NA"),1)</f>
        <v>50.4</v>
      </c>
      <c r="BP20" s="164">
        <f>ROUND(IFERROR('Data Negeri,2D &amp; 7Sub'!DH11,"NA"),1)</f>
        <v>68.400000000000006</v>
      </c>
      <c r="BQ20" s="164">
        <f>ROUND(IFERROR('Data Negeri,2D &amp; 7Sub'!DI11,"NA"),1)</f>
        <v>72.599999999999994</v>
      </c>
      <c r="BR20" s="164">
        <f>ROUND(IFERROR('Data Negeri,2D &amp; 7Sub'!DJ11,"NA"),1)</f>
        <v>71.7</v>
      </c>
      <c r="BS20" s="164">
        <f>ROUND(IFERROR('Data Negeri,2D &amp; 7Sub'!DK11,"NA"),1)</f>
        <v>73.7</v>
      </c>
      <c r="BT20" s="164">
        <f>ROUND(IFERROR('Data Negeri,2D &amp; 7Sub'!DL11,"NA"),1)</f>
        <v>77.3</v>
      </c>
      <c r="BU20" s="164">
        <f>ROUND(IFERROR('Data Negeri,2D &amp; 7Sub'!DM11,"NA"),1)</f>
        <v>76.599999999999994</v>
      </c>
      <c r="BV20" s="164">
        <f>ROUND(IFERROR('Data Negeri,2D &amp; 7Sub'!DN11,"NA"),1)</f>
        <v>77</v>
      </c>
      <c r="BW20" s="164">
        <f>ROUND(IFERROR('Data Negeri,2D &amp; 7Sub'!DO11,"NA"),1)</f>
        <v>77.400000000000006</v>
      </c>
      <c r="BX20" s="164">
        <f>ROUND(IFERROR('Data Negeri,2D &amp; 7Sub'!DP11,"NA"),1)</f>
        <v>79</v>
      </c>
      <c r="BY20" s="164">
        <f>ROUND(IFERROR('Data Negeri,2D &amp; 7Sub'!DQ11,"NA"),1)</f>
        <v>76</v>
      </c>
      <c r="BZ20" s="164">
        <f>ROUND(IFERROR('Data Negeri,2D &amp; 7Sub'!DR11,"NA"),1)</f>
        <v>78.099999999999994</v>
      </c>
      <c r="CA20" s="164">
        <f>ROUND(IFERROR('Data Negeri,2D &amp; 7Sub'!DS11,"NA"),1)</f>
        <v>78.3</v>
      </c>
      <c r="CB20" s="721" t="s">
        <v>184</v>
      </c>
      <c r="CC20" s="164">
        <f>ROUND(IFERROR('Data Negeri,2D &amp; 7Sub'!DT11,"NA"),1)</f>
        <v>75.3</v>
      </c>
      <c r="CD20" s="164">
        <f>ROUND(IFERROR('Data Negeri,2D &amp; 7Sub'!DU11,"NA"),1)</f>
        <v>72</v>
      </c>
      <c r="CE20" s="164">
        <f>ROUND(IFERROR('Data Negeri,2D &amp; 7Sub'!DV11,"NA"),1)</f>
        <v>72.599999999999994</v>
      </c>
      <c r="CF20" s="164">
        <f>ROUND(IFERROR('Data Negeri,2D &amp; 7Sub'!DW11,"NA"),1)</f>
        <v>70.7</v>
      </c>
      <c r="CG20" s="164">
        <f>ROUND(IFERROR('Data Negeri,2D &amp; 7Sub'!DX11,"NA"),1)</f>
        <v>74</v>
      </c>
      <c r="CH20" s="164">
        <f>ROUND(IFERROR('Data Negeri,2D &amp; 7Sub'!DY11,"NA"),1)</f>
        <v>75.2</v>
      </c>
      <c r="CI20" s="164">
        <f>ROUND(IFERROR('Data Negeri,2D &amp; 7Sub'!DZ11,"NA"),1)</f>
        <v>73.900000000000006</v>
      </c>
      <c r="CJ20" s="164">
        <f>ROUND(IFERROR('Data Negeri,2D &amp; 7Sub'!EA11,"NA"),1)</f>
        <v>74.5</v>
      </c>
      <c r="CK20" s="164">
        <f>ROUND(IFERROR('Data Negeri,2D &amp; 7Sub'!EB11,"NA"),1)</f>
        <v>75.599999999999994</v>
      </c>
      <c r="CL20" s="164">
        <f>ROUND(IFERROR('Data Negeri,2D &amp; 7Sub'!EC11,"NA"),1)</f>
        <v>76</v>
      </c>
      <c r="CM20" s="164">
        <f>ROUND(IFERROR('Data Negeri,2D &amp; 7Sub'!ED11,"NA"),1)</f>
        <v>81.3</v>
      </c>
      <c r="CN20" s="164">
        <f>ROUND(IFERROR('Data Negeri,2D &amp; 7Sub'!EE11,"NA"),1)</f>
        <v>76.7</v>
      </c>
      <c r="CO20" s="164">
        <f>ROUND(IFERROR('Data Negeri,2D &amp; 7Sub'!EF11,"NA"),1)</f>
        <v>74</v>
      </c>
      <c r="CP20" s="164">
        <f>ROUND(IFERROR('Data Negeri,2D &amp; 7Sub'!EG11,"NA"),1)</f>
        <v>78</v>
      </c>
      <c r="CQ20" s="164">
        <f>ROUND(IFERROR('Data Negeri,2D &amp; 7Sub'!EH11,"NA"),1)</f>
        <v>78.599999999999994</v>
      </c>
      <c r="CR20" s="164">
        <f>ROUND(IFERROR('Data Negeri,2D &amp; 7Sub'!EI11,"NA"),1)</f>
        <v>76.7</v>
      </c>
      <c r="CS20" s="164">
        <f>ROUND(IFERROR('Data Negeri,2D &amp; 7Sub'!EJ11,"NA"),1)</f>
        <v>78.8</v>
      </c>
      <c r="CT20" s="164">
        <f>ROUND(IFERROR('Data Negeri,2D &amp; 7Sub'!EK11,"NA"),1)</f>
        <v>74.8</v>
      </c>
      <c r="CU20" s="164">
        <f>ROUND(IFERROR('Data Negeri,2D &amp; 7Sub'!EL11,"NA"),1)</f>
        <v>74.599999999999994</v>
      </c>
      <c r="CV20" s="164">
        <f>ROUND(IFERROR('Data Negeri,2D &amp; 7Sub'!EM11,"NA"),1)</f>
        <v>76.8</v>
      </c>
      <c r="CW20" s="164">
        <f>ROUND(IFERROR('Data Negeri,2D &amp; 7Sub'!EN11,"NA"),1)</f>
        <v>75.7</v>
      </c>
      <c r="CX20" s="164">
        <f>ROUND(IFERROR('Data Negeri,2D &amp; 7Sub'!EO11,"NA"),1)</f>
        <v>76.7</v>
      </c>
      <c r="CY20" s="164">
        <f>ROUND(IFERROR('Data Negeri,2D &amp; 7Sub'!EP11,"NA"),1)</f>
        <v>77.900000000000006</v>
      </c>
      <c r="CZ20" s="164">
        <f>ROUND(IFERROR('Data Negeri,2D &amp; 7Sub'!EQ11,"NA"),1)</f>
        <v>72.8</v>
      </c>
      <c r="DA20" s="164">
        <f>ROUND(IFERROR('Data Negeri,2D &amp; 7Sub'!ER11,"NA"),1)</f>
        <v>77.2</v>
      </c>
      <c r="DB20" s="164">
        <f>ROUND(IFERROR('Data Negeri,2D &amp; 7Sub'!ES11,"NA"),1)</f>
        <v>77.8</v>
      </c>
    </row>
    <row r="21" spans="1:106" ht="48" customHeight="1">
      <c r="A21" s="721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721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721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721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</row>
    <row r="22" spans="1:106" ht="48" customHeight="1">
      <c r="A22" s="721" t="s">
        <v>185</v>
      </c>
      <c r="B22" s="164">
        <f>ROUND(IFERROR('Data Negeri,2D &amp; 7Sub'!AV12,"NA"),1)</f>
        <v>71.2</v>
      </c>
      <c r="C22" s="164">
        <f>ROUND(IFERROR('Data Negeri,2D &amp; 7Sub'!AW12,"NA"),1)</f>
        <v>68.400000000000006</v>
      </c>
      <c r="D22" s="164">
        <f>ROUND(IFERROR('Data Negeri,2D &amp; 7Sub'!AX12,"NA"),1)</f>
        <v>75.400000000000006</v>
      </c>
      <c r="E22" s="164">
        <f>ROUND(IFERROR('Data Negeri,2D &amp; 7Sub'!AY12,"NA"),1)</f>
        <v>70.8</v>
      </c>
      <c r="F22" s="164">
        <f>ROUND(IFERROR('Data Negeri,2D &amp; 7Sub'!AZ12,"NA"),1)</f>
        <v>71.2</v>
      </c>
      <c r="G22" s="164">
        <f>ROUND(IFERROR('Data Negeri,2D &amp; 7Sub'!BA12,"NA"),1)</f>
        <v>69.7</v>
      </c>
      <c r="H22" s="164">
        <f>ROUND(IFERROR('Data Negeri,2D &amp; 7Sub'!BB12,"NA"),1)</f>
        <v>71.599999999999994</v>
      </c>
      <c r="I22" s="164">
        <f>ROUND(IFERROR('Data Negeri,2D &amp; 7Sub'!BC12,"NA"),1)</f>
        <v>73.5</v>
      </c>
      <c r="J22" s="164">
        <f>ROUND(IFERROR('Data Negeri,2D &amp; 7Sub'!BD12,"NA"),1)</f>
        <v>73.2</v>
      </c>
      <c r="K22" s="164">
        <f>ROUND(IFERROR('Data Negeri,2D &amp; 7Sub'!BE12,"NA"),1)</f>
        <v>71.3</v>
      </c>
      <c r="L22" s="164">
        <f>ROUND(IFERROR('Data Negeri,2D &amp; 7Sub'!BF12,"NA"),1)</f>
        <v>74.099999999999994</v>
      </c>
      <c r="M22" s="164">
        <f>ROUND(IFERROR('Data Negeri,2D &amp; 7Sub'!BG12,"NA"),1)</f>
        <v>73.3</v>
      </c>
      <c r="N22" s="164">
        <f>ROUND(IFERROR('Data Negeri,2D &amp; 7Sub'!BH12,"NA"),1)</f>
        <v>75.5</v>
      </c>
      <c r="O22" s="164">
        <f>ROUND(IFERROR('Data Negeri,2D &amp; 7Sub'!BI12,"NA"),1)</f>
        <v>70.5</v>
      </c>
      <c r="P22" s="164">
        <f>ROUND(IFERROR('Data Negeri,2D &amp; 7Sub'!BJ12,"NA"),1)</f>
        <v>74.900000000000006</v>
      </c>
      <c r="Q22" s="164">
        <f>ROUND(IFERROR('Data Negeri,2D &amp; 7Sub'!BK12,"NA"),1)</f>
        <v>74.599999999999994</v>
      </c>
      <c r="R22" s="164">
        <f>ROUND(IFERROR('Data Negeri,2D &amp; 7Sub'!BL12,"NA"),1)</f>
        <v>74.7</v>
      </c>
      <c r="S22" s="164">
        <f>ROUND(IFERROR('Data Negeri,2D &amp; 7Sub'!BM12,"NA"),1)</f>
        <v>75.3</v>
      </c>
      <c r="T22" s="164">
        <f>ROUND(IFERROR('Data Negeri,2D &amp; 7Sub'!BN12,"NA"),1)</f>
        <v>72.5</v>
      </c>
      <c r="U22" s="164">
        <f>ROUND(IFERROR('Data Negeri,2D &amp; 7Sub'!BO12,"NA"),1)</f>
        <v>74.2</v>
      </c>
      <c r="V22" s="164">
        <f>ROUND(IFERROR('Data Negeri,2D &amp; 7Sub'!BP12,"NA"),1)</f>
        <v>75.599999999999994</v>
      </c>
      <c r="W22" s="164">
        <f>ROUND(IFERROR('Data Negeri,2D &amp; 7Sub'!BQ12,"NA"),1)</f>
        <v>73.900000000000006</v>
      </c>
      <c r="X22" s="164">
        <f>ROUND(IFERROR('Data Negeri,2D &amp; 7Sub'!BR12,"NA"),1)</f>
        <v>75</v>
      </c>
      <c r="Y22" s="164">
        <f>ROUND(IFERROR('Data Negeri,2D &amp; 7Sub'!BS12,"NA"),1)</f>
        <v>75</v>
      </c>
      <c r="Z22" s="721" t="s">
        <v>185</v>
      </c>
      <c r="AA22" s="164">
        <f>ROUND(IFERROR('Data Negeri,2D &amp; 7Sub'!BT12,"NA"),1)</f>
        <v>72.2</v>
      </c>
      <c r="AB22" s="164">
        <f>ROUND(IFERROR('Data Negeri,2D &amp; 7Sub'!BU12,"NA"),1)</f>
        <v>71.3</v>
      </c>
      <c r="AC22" s="164">
        <f>ROUND(IFERROR('Data Negeri,2D &amp; 7Sub'!BV12,"NA"),1)</f>
        <v>72.7</v>
      </c>
      <c r="AD22" s="164">
        <f>ROUND(IFERROR('Data Negeri,2D &amp; 7Sub'!BW12,"NA"),1)</f>
        <v>69.400000000000006</v>
      </c>
      <c r="AE22" s="164">
        <f>ROUND(IFERROR('Data Negeri,2D &amp; 7Sub'!BX12,"NA"),1)</f>
        <v>68.3</v>
      </c>
      <c r="AF22" s="164">
        <f>ROUND(IFERROR('Data Negeri,2D &amp; 7Sub'!BY12,"NA"),1)</f>
        <v>69.8</v>
      </c>
      <c r="AG22" s="164">
        <f>ROUND(IFERROR('Data Negeri,2D &amp; 7Sub'!BZ12,"NA"),1)</f>
        <v>71.099999999999994</v>
      </c>
      <c r="AH22" s="164">
        <f>ROUND(IFERROR('Data Negeri,2D &amp; 7Sub'!CA12,"NA"),1)</f>
        <v>70</v>
      </c>
      <c r="AI22" s="164">
        <f>ROUND(IFERROR('Data Negeri,2D &amp; 7Sub'!CB12,"NA"),1)</f>
        <v>72.2</v>
      </c>
      <c r="AJ22" s="164">
        <f>ROUND(IFERROR('Data Negeri,2D &amp; 7Sub'!CC12,"NA"),1)</f>
        <v>74.3</v>
      </c>
      <c r="AK22" s="164">
        <f>ROUND(IFERROR('Data Negeri,2D &amp; 7Sub'!CD12,"NA"),1)</f>
        <v>73.2</v>
      </c>
      <c r="AL22" s="164">
        <f>ROUND(IFERROR('Data Negeri,2D &amp; 7Sub'!CE12,"NA"),1)</f>
        <v>72.2</v>
      </c>
      <c r="AM22" s="164">
        <f>ROUND(IFERROR('Data Negeri,2D &amp; 7Sub'!CF12,"NA"),1)</f>
        <v>72.400000000000006</v>
      </c>
      <c r="AN22" s="164">
        <f>ROUND(IFERROR('Data Negeri,2D &amp; 7Sub'!CG12,"NA"),1)</f>
        <v>67.599999999999994</v>
      </c>
      <c r="AO22" s="164">
        <f>ROUND(IFERROR('Data Negeri,2D &amp; 7Sub'!CH12,"NA"),1)</f>
        <v>73.3</v>
      </c>
      <c r="AP22" s="164">
        <f>ROUND(IFERROR('Data Negeri,2D &amp; 7Sub'!CI12,"NA"),1)</f>
        <v>72.099999999999994</v>
      </c>
      <c r="AQ22" s="164">
        <f>ROUND(IFERROR('Data Negeri,2D &amp; 7Sub'!CJ12,"NA"),1)</f>
        <v>71</v>
      </c>
      <c r="AR22" s="164">
        <f>ROUND(IFERROR('Data Negeri,2D &amp; 7Sub'!CK12,"NA"),1)</f>
        <v>68.2</v>
      </c>
      <c r="AS22" s="164">
        <f>ROUND(IFERROR('Data Negeri,2D &amp; 7Sub'!CL12,"NA"),1)</f>
        <v>73.900000000000006</v>
      </c>
      <c r="AT22" s="164">
        <f>ROUND(IFERROR('Data Negeri,2D &amp; 7Sub'!CM12,"NA"),1)</f>
        <v>71.8</v>
      </c>
      <c r="AU22" s="164">
        <f>ROUND(IFERROR('Data Negeri,2D &amp; 7Sub'!CN12,"NA"),1)</f>
        <v>69.099999999999994</v>
      </c>
      <c r="AV22" s="164">
        <f>ROUND(IFERROR('Data Negeri,2D &amp; 7Sub'!CO12,"NA"),1)</f>
        <v>73.400000000000006</v>
      </c>
      <c r="AW22" s="164">
        <f>ROUND(IFERROR('Data Negeri,2D &amp; 7Sub'!CP12,"NA"),1)</f>
        <v>67.400000000000006</v>
      </c>
      <c r="AX22" s="164">
        <f>ROUND(IFERROR('Data Negeri,2D &amp; 7Sub'!CQ12,"NA"),1)</f>
        <v>67.5</v>
      </c>
      <c r="AY22" s="164">
        <f>ROUND(IFERROR('Data Negeri,2D &amp; 7Sub'!CR12,"NA"),1)</f>
        <v>70.599999999999994</v>
      </c>
      <c r="AZ22" s="164">
        <f>ROUND(IFERROR('Data Negeri,2D &amp; 7Sub'!CS12,"NA"),1)</f>
        <v>67.7</v>
      </c>
      <c r="BA22" s="721" t="s">
        <v>185</v>
      </c>
      <c r="BB22" s="164">
        <f>ROUND(IFERROR('Data Negeri,2D &amp; 7Sub'!CT12,"NA"),1)</f>
        <v>70.099999999999994</v>
      </c>
      <c r="BC22" s="164">
        <f>ROUND(IFERROR('Data Negeri,2D &amp; 7Sub'!CU12,"NA"),1)</f>
        <v>71.8</v>
      </c>
      <c r="BD22" s="164">
        <f>ROUND(IFERROR('Data Negeri,2D &amp; 7Sub'!CV12,"NA"),1)</f>
        <v>71.900000000000006</v>
      </c>
      <c r="BE22" s="164">
        <f>ROUND(IFERROR('Data Negeri,2D &amp; 7Sub'!CW12,"NA"),1)</f>
        <v>67</v>
      </c>
      <c r="BF22" s="164">
        <f>ROUND(IFERROR('Data Negeri,2D &amp; 7Sub'!CX12,"NA"),1)</f>
        <v>71.8</v>
      </c>
      <c r="BG22" s="164">
        <f>ROUND(IFERROR('Data Negeri,2D &amp; 7Sub'!CY12,"NA"),1)</f>
        <v>70.7</v>
      </c>
      <c r="BH22" s="164">
        <f>ROUND(IFERROR('Data Negeri,2D &amp; 7Sub'!CZ12,"NA"),1)</f>
        <v>71.400000000000006</v>
      </c>
      <c r="BI22" s="164">
        <f>ROUND(IFERROR('Data Negeri,2D &amp; 7Sub'!DA12,"NA"),1)</f>
        <v>72.2</v>
      </c>
      <c r="BJ22" s="164">
        <f>ROUND(IFERROR('Data Negeri,2D &amp; 7Sub'!DB12,"NA"),1)</f>
        <v>70.900000000000006</v>
      </c>
      <c r="BK22" s="164">
        <f>ROUND(IFERROR('Data Negeri,2D &amp; 7Sub'!DC12,"NA"),1)</f>
        <v>73</v>
      </c>
      <c r="BL22" s="164">
        <f>ROUND(IFERROR('Data Negeri,2D &amp; 7Sub'!DD12,"NA"),1)</f>
        <v>73.900000000000006</v>
      </c>
      <c r="BM22" s="164">
        <f>ROUND(IFERROR('Data Negeri,2D &amp; 7Sub'!DE12,"NA"),1)</f>
        <v>74.900000000000006</v>
      </c>
      <c r="BN22" s="164">
        <f>ROUND(IFERROR('Data Negeri,2D &amp; 7Sub'!DF12,"NA"),1)</f>
        <v>65.3</v>
      </c>
      <c r="BO22" s="164">
        <f>ROUND(IFERROR('Data Negeri,2D &amp; 7Sub'!DG12,"NA"),1)</f>
        <v>62</v>
      </c>
      <c r="BP22" s="164">
        <f>ROUND(IFERROR('Data Negeri,2D &amp; 7Sub'!DH12,"NA"),1)</f>
        <v>67.8</v>
      </c>
      <c r="BQ22" s="164">
        <f>ROUND(IFERROR('Data Negeri,2D &amp; 7Sub'!DI12,"NA"),1)</f>
        <v>72.7</v>
      </c>
      <c r="BR22" s="164">
        <f>ROUND(IFERROR('Data Negeri,2D &amp; 7Sub'!DJ12,"NA"),1)</f>
        <v>71.5</v>
      </c>
      <c r="BS22" s="164">
        <f>ROUND(IFERROR('Data Negeri,2D &amp; 7Sub'!DK12,"NA"),1)</f>
        <v>71.8</v>
      </c>
      <c r="BT22" s="164">
        <f>ROUND(IFERROR('Data Negeri,2D &amp; 7Sub'!DL12,"NA"),1)</f>
        <v>71.400000000000006</v>
      </c>
      <c r="BU22" s="164">
        <f>ROUND(IFERROR('Data Negeri,2D &amp; 7Sub'!DM12,"NA"),1)</f>
        <v>71.5</v>
      </c>
      <c r="BV22" s="164">
        <f>ROUND(IFERROR('Data Negeri,2D &amp; 7Sub'!DN12,"NA"),1)</f>
        <v>70</v>
      </c>
      <c r="BW22" s="164">
        <f>ROUND(IFERROR('Data Negeri,2D &amp; 7Sub'!DO12,"NA"),1)</f>
        <v>72.599999999999994</v>
      </c>
      <c r="BX22" s="164">
        <f>ROUND(IFERROR('Data Negeri,2D &amp; 7Sub'!DP12,"NA"),1)</f>
        <v>71</v>
      </c>
      <c r="BY22" s="164">
        <f>ROUND(IFERROR('Data Negeri,2D &amp; 7Sub'!DQ12,"NA"),1)</f>
        <v>72.2</v>
      </c>
      <c r="BZ22" s="164">
        <f>ROUND(IFERROR('Data Negeri,2D &amp; 7Sub'!DR12,"NA"),1)</f>
        <v>73.3</v>
      </c>
      <c r="CA22" s="164">
        <f>ROUND(IFERROR('Data Negeri,2D &amp; 7Sub'!DS12,"NA"),1)</f>
        <v>74.7</v>
      </c>
      <c r="CB22" s="721" t="s">
        <v>185</v>
      </c>
      <c r="CC22" s="164">
        <f>ROUND(IFERROR('Data Negeri,2D &amp; 7Sub'!DT12,"NA"),1)</f>
        <v>72.2</v>
      </c>
      <c r="CD22" s="164">
        <f>ROUND(IFERROR('Data Negeri,2D &amp; 7Sub'!DU12,"NA"),1)</f>
        <v>64</v>
      </c>
      <c r="CE22" s="164">
        <f>ROUND(IFERROR('Data Negeri,2D &amp; 7Sub'!DV12,"NA"),1)</f>
        <v>71.599999999999994</v>
      </c>
      <c r="CF22" s="164">
        <f>ROUND(IFERROR('Data Negeri,2D &amp; 7Sub'!DW12,"NA"),1)</f>
        <v>72.7</v>
      </c>
      <c r="CG22" s="164">
        <f>ROUND(IFERROR('Data Negeri,2D &amp; 7Sub'!DX12,"NA"),1)</f>
        <v>74.599999999999994</v>
      </c>
      <c r="CH22" s="164">
        <f>ROUND(IFERROR('Data Negeri,2D &amp; 7Sub'!DY12,"NA"),1)</f>
        <v>78.099999999999994</v>
      </c>
      <c r="CI22" s="164">
        <f>ROUND(IFERROR('Data Negeri,2D &amp; 7Sub'!DZ12,"NA"),1)</f>
        <v>70.900000000000006</v>
      </c>
      <c r="CJ22" s="164">
        <f>ROUND(IFERROR('Data Negeri,2D &amp; 7Sub'!EA12,"NA"),1)</f>
        <v>76.599999999999994</v>
      </c>
      <c r="CK22" s="164">
        <f>ROUND(IFERROR('Data Negeri,2D &amp; 7Sub'!EB12,"NA"),1)</f>
        <v>80.099999999999994</v>
      </c>
      <c r="CL22" s="164">
        <f>ROUND(IFERROR('Data Negeri,2D &amp; 7Sub'!EC12,"NA"),1)</f>
        <v>74.7</v>
      </c>
      <c r="CM22" s="164">
        <f>ROUND(IFERROR('Data Negeri,2D &amp; 7Sub'!ED12,"NA"),1)</f>
        <v>81</v>
      </c>
      <c r="CN22" s="164">
        <f>ROUND(IFERROR('Data Negeri,2D &amp; 7Sub'!EE12,"NA"),1)</f>
        <v>75.8</v>
      </c>
      <c r="CO22" s="164">
        <f>ROUND(IFERROR('Data Negeri,2D &amp; 7Sub'!EF12,"NA"),1)</f>
        <v>74</v>
      </c>
      <c r="CP22" s="164">
        <f>ROUND(IFERROR('Data Negeri,2D &amp; 7Sub'!EG12,"NA"),1)</f>
        <v>76</v>
      </c>
      <c r="CQ22" s="164">
        <f>ROUND(IFERROR('Data Negeri,2D &amp; 7Sub'!EH12,"NA"),1)</f>
        <v>73.7</v>
      </c>
      <c r="CR22" s="164">
        <f>ROUND(IFERROR('Data Negeri,2D &amp; 7Sub'!EI12,"NA"),1)</f>
        <v>74</v>
      </c>
      <c r="CS22" s="164">
        <f>ROUND(IFERROR('Data Negeri,2D &amp; 7Sub'!EJ12,"NA"),1)</f>
        <v>74.7</v>
      </c>
      <c r="CT22" s="164">
        <f>ROUND(IFERROR('Data Negeri,2D &amp; 7Sub'!EK12,"NA"),1)</f>
        <v>77</v>
      </c>
      <c r="CU22" s="164">
        <f>ROUND(IFERROR('Data Negeri,2D &amp; 7Sub'!EL12,"NA"),1)</f>
        <v>76.8</v>
      </c>
      <c r="CV22" s="164">
        <f>ROUND(IFERROR('Data Negeri,2D &amp; 7Sub'!EM12,"NA"),1)</f>
        <v>77.7</v>
      </c>
      <c r="CW22" s="164">
        <f>ROUND(IFERROR('Data Negeri,2D &amp; 7Sub'!EN12,"NA"),1)</f>
        <v>78</v>
      </c>
      <c r="CX22" s="164">
        <f>ROUND(IFERROR('Data Negeri,2D &amp; 7Sub'!EO12,"NA"),1)</f>
        <v>80.5</v>
      </c>
      <c r="CY22" s="164">
        <f>ROUND(IFERROR('Data Negeri,2D &amp; 7Sub'!EP12,"NA"),1)</f>
        <v>72.8</v>
      </c>
      <c r="CZ22" s="164">
        <f>ROUND(IFERROR('Data Negeri,2D &amp; 7Sub'!EQ12,"NA"),1)</f>
        <v>77.2</v>
      </c>
      <c r="DA22" s="164">
        <f>ROUND(IFERROR('Data Negeri,2D &amp; 7Sub'!ER12,"NA"),1)</f>
        <v>73.900000000000006</v>
      </c>
      <c r="DB22" s="164">
        <f>ROUND(IFERROR('Data Negeri,2D &amp; 7Sub'!ES12,"NA"),1)</f>
        <v>76.8</v>
      </c>
    </row>
    <row r="23" spans="1:106" ht="48" customHeight="1">
      <c r="A23" s="721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721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721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721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</row>
    <row r="24" spans="1:106" ht="48" customHeight="1">
      <c r="A24" s="721" t="s">
        <v>186</v>
      </c>
      <c r="B24" s="164">
        <f>ROUND(IFERROR('Data Negeri,2D &amp; 7Sub'!AV13,"NA"),1)</f>
        <v>83</v>
      </c>
      <c r="C24" s="164">
        <f>ROUND(IFERROR('Data Negeri,2D &amp; 7Sub'!AW13,"NA"),1)</f>
        <v>82.7</v>
      </c>
      <c r="D24" s="164">
        <f>ROUND(IFERROR('Data Negeri,2D &amp; 7Sub'!AX13,"NA"),1)</f>
        <v>82</v>
      </c>
      <c r="E24" s="164">
        <f>ROUND(IFERROR('Data Negeri,2D &amp; 7Sub'!AY13,"NA"),1)</f>
        <v>82.9</v>
      </c>
      <c r="F24" s="164">
        <f>ROUND(IFERROR('Data Negeri,2D &amp; 7Sub'!AZ13,"NA"),1)</f>
        <v>84.3</v>
      </c>
      <c r="G24" s="164">
        <f>ROUND(IFERROR('Data Negeri,2D &amp; 7Sub'!BA13,"NA"),1)</f>
        <v>83.3</v>
      </c>
      <c r="H24" s="164">
        <f>ROUND(IFERROR('Data Negeri,2D &amp; 7Sub'!BB13,"NA"),1)</f>
        <v>83.1</v>
      </c>
      <c r="I24" s="164">
        <f>ROUND(IFERROR('Data Negeri,2D &amp; 7Sub'!BC13,"NA"),1)</f>
        <v>84</v>
      </c>
      <c r="J24" s="164">
        <f>ROUND(IFERROR('Data Negeri,2D &amp; 7Sub'!BD13,"NA"),1)</f>
        <v>81.599999999999994</v>
      </c>
      <c r="K24" s="164">
        <f>ROUND(IFERROR('Data Negeri,2D &amp; 7Sub'!BE13,"NA"),1)</f>
        <v>84.9</v>
      </c>
      <c r="L24" s="164">
        <f>ROUND(IFERROR('Data Negeri,2D &amp; 7Sub'!BF13,"NA"),1)</f>
        <v>86</v>
      </c>
      <c r="M24" s="164">
        <f>ROUND(IFERROR('Data Negeri,2D &amp; 7Sub'!BG13,"NA"),1)</f>
        <v>71.900000000000006</v>
      </c>
      <c r="N24" s="164">
        <f>ROUND(IFERROR('Data Negeri,2D &amp; 7Sub'!BH13,"NA"),1)</f>
        <v>92.7</v>
      </c>
      <c r="O24" s="164">
        <f>ROUND(IFERROR('Data Negeri,2D &amp; 7Sub'!BI13,"NA"),1)</f>
        <v>89.5</v>
      </c>
      <c r="P24" s="164">
        <f>ROUND(IFERROR('Data Negeri,2D &amp; 7Sub'!BJ13,"NA"),1)</f>
        <v>90.8</v>
      </c>
      <c r="Q24" s="164">
        <f>ROUND(IFERROR('Data Negeri,2D &amp; 7Sub'!BK13,"NA"),1)</f>
        <v>88.7</v>
      </c>
      <c r="R24" s="164">
        <f>ROUND(IFERROR('Data Negeri,2D &amp; 7Sub'!BL13,"NA"),1)</f>
        <v>88.4</v>
      </c>
      <c r="S24" s="164">
        <f>ROUND(IFERROR('Data Negeri,2D &amp; 7Sub'!BM13,"NA"),1)</f>
        <v>83.5</v>
      </c>
      <c r="T24" s="164">
        <f>ROUND(IFERROR('Data Negeri,2D &amp; 7Sub'!BN13,"NA"),1)</f>
        <v>73.099999999999994</v>
      </c>
      <c r="U24" s="164">
        <f>ROUND(IFERROR('Data Negeri,2D &amp; 7Sub'!BO13,"NA"),1)</f>
        <v>80.900000000000006</v>
      </c>
      <c r="V24" s="164">
        <f>ROUND(IFERROR('Data Negeri,2D &amp; 7Sub'!BP13,"NA"),1)</f>
        <v>74.900000000000006</v>
      </c>
      <c r="W24" s="164">
        <f>ROUND(IFERROR('Data Negeri,2D &amp; 7Sub'!BQ13,"NA"),1)</f>
        <v>80.3</v>
      </c>
      <c r="X24" s="164">
        <f>ROUND(IFERROR('Data Negeri,2D &amp; 7Sub'!BR13,"NA"),1)</f>
        <v>83.8</v>
      </c>
      <c r="Y24" s="164">
        <f>ROUND(IFERROR('Data Negeri,2D &amp; 7Sub'!BS13,"NA"),1)</f>
        <v>85</v>
      </c>
      <c r="Z24" s="721" t="s">
        <v>186</v>
      </c>
      <c r="AA24" s="164">
        <f>ROUND(IFERROR('Data Negeri,2D &amp; 7Sub'!BT13,"NA"),1)</f>
        <v>89.9</v>
      </c>
      <c r="AB24" s="164">
        <f>ROUND(IFERROR('Data Negeri,2D &amp; 7Sub'!BU13,"NA"),1)</f>
        <v>58.5</v>
      </c>
      <c r="AC24" s="164">
        <f>ROUND(IFERROR('Data Negeri,2D &amp; 7Sub'!BV13,"NA"),1)</f>
        <v>74.2</v>
      </c>
      <c r="AD24" s="164">
        <f>ROUND(IFERROR('Data Negeri,2D &amp; 7Sub'!BW13,"NA"),1)</f>
        <v>74.7</v>
      </c>
      <c r="AE24" s="164">
        <f>ROUND(IFERROR('Data Negeri,2D &amp; 7Sub'!BX13,"NA"),1)</f>
        <v>66.599999999999994</v>
      </c>
      <c r="AF24" s="164">
        <f>ROUND(IFERROR('Data Negeri,2D &amp; 7Sub'!BY13,"NA"),1)</f>
        <v>79.099999999999994</v>
      </c>
      <c r="AG24" s="164">
        <f>ROUND(IFERROR('Data Negeri,2D &amp; 7Sub'!BZ13,"NA"),1)</f>
        <v>72.8</v>
      </c>
      <c r="AH24" s="164">
        <f>ROUND(IFERROR('Data Negeri,2D &amp; 7Sub'!CA13,"NA"),1)</f>
        <v>74</v>
      </c>
      <c r="AI24" s="164">
        <f>ROUND(IFERROR('Data Negeri,2D &amp; 7Sub'!CB13,"NA"),1)</f>
        <v>68.2</v>
      </c>
      <c r="AJ24" s="164">
        <f>ROUND(IFERROR('Data Negeri,2D &amp; 7Sub'!CC13,"NA"),1)</f>
        <v>85.3</v>
      </c>
      <c r="AK24" s="164">
        <f>ROUND(IFERROR('Data Negeri,2D &amp; 7Sub'!CD13,"NA"),1)</f>
        <v>85.2</v>
      </c>
      <c r="AL24" s="164">
        <f>ROUND(IFERROR('Data Negeri,2D &amp; 7Sub'!CE13,"NA"),1)</f>
        <v>84.3</v>
      </c>
      <c r="AM24" s="164">
        <f>ROUND(IFERROR('Data Negeri,2D &amp; 7Sub'!CF13,"NA"),1)</f>
        <v>90.4</v>
      </c>
      <c r="AN24" s="164">
        <f>ROUND(IFERROR('Data Negeri,2D &amp; 7Sub'!CG13,"NA"),1)</f>
        <v>90.3</v>
      </c>
      <c r="AO24" s="164">
        <f>ROUND(IFERROR('Data Negeri,2D &amp; 7Sub'!CH13,"NA"),1)</f>
        <v>90.4</v>
      </c>
      <c r="AP24" s="164">
        <f>ROUND(IFERROR('Data Negeri,2D &amp; 7Sub'!CI13,"NA"),1)</f>
        <v>90.1</v>
      </c>
      <c r="AQ24" s="164">
        <f>ROUND(IFERROR('Data Negeri,2D &amp; 7Sub'!CJ13,"NA"),1)</f>
        <v>89.8</v>
      </c>
      <c r="AR24" s="164">
        <f>ROUND(IFERROR('Data Negeri,2D &amp; 7Sub'!CK13,"NA"),1)</f>
        <v>88.6</v>
      </c>
      <c r="AS24" s="164">
        <f>ROUND(IFERROR('Data Negeri,2D &amp; 7Sub'!CL13,"NA"),1)</f>
        <v>89.5</v>
      </c>
      <c r="AT24" s="164">
        <f>ROUND(IFERROR('Data Negeri,2D &amp; 7Sub'!CM13,"NA"),1)</f>
        <v>90.3</v>
      </c>
      <c r="AU24" s="164">
        <f>ROUND(IFERROR('Data Negeri,2D &amp; 7Sub'!CN13,"NA"),1)</f>
        <v>89.1</v>
      </c>
      <c r="AV24" s="164">
        <f>ROUND(IFERROR('Data Negeri,2D &amp; 7Sub'!CO13,"NA"),1)</f>
        <v>50.1</v>
      </c>
      <c r="AW24" s="164">
        <f>ROUND(IFERROR('Data Negeri,2D &amp; 7Sub'!CP13,"NA"),1)</f>
        <v>61.3</v>
      </c>
      <c r="AX24" s="164">
        <f>ROUND(IFERROR('Data Negeri,2D &amp; 7Sub'!CQ13,"NA"),1)</f>
        <v>64.5</v>
      </c>
      <c r="AY24" s="164">
        <f>ROUND(IFERROR('Data Negeri,2D &amp; 7Sub'!CR13,"NA"),1)</f>
        <v>70.900000000000006</v>
      </c>
      <c r="AZ24" s="164">
        <f>ROUND(IFERROR('Data Negeri,2D &amp; 7Sub'!CS13,"NA"),1)</f>
        <v>73</v>
      </c>
      <c r="BA24" s="721" t="s">
        <v>186</v>
      </c>
      <c r="BB24" s="164">
        <f>ROUND(IFERROR('Data Negeri,2D &amp; 7Sub'!CT13,"NA"),1)</f>
        <v>71.5</v>
      </c>
      <c r="BC24" s="164">
        <f>ROUND(IFERROR('Data Negeri,2D &amp; 7Sub'!CU13,"NA"),1)</f>
        <v>70.5</v>
      </c>
      <c r="BD24" s="164">
        <f>ROUND(IFERROR('Data Negeri,2D &amp; 7Sub'!CV13,"NA"),1)</f>
        <v>71.900000000000006</v>
      </c>
      <c r="BE24" s="164">
        <f>ROUND(IFERROR('Data Negeri,2D &amp; 7Sub'!CW13,"NA"),1)</f>
        <v>71</v>
      </c>
      <c r="BF24" s="164">
        <f>ROUND(IFERROR('Data Negeri,2D &amp; 7Sub'!CX13,"NA"),1)</f>
        <v>72</v>
      </c>
      <c r="BG24" s="164">
        <f>ROUND(IFERROR('Data Negeri,2D &amp; 7Sub'!CY13,"NA"),1)</f>
        <v>71.7</v>
      </c>
      <c r="BH24" s="164">
        <f>ROUND(IFERROR('Data Negeri,2D &amp; 7Sub'!CZ13,"NA"),1)</f>
        <v>71.5</v>
      </c>
      <c r="BI24" s="164">
        <f>ROUND(IFERROR('Data Negeri,2D &amp; 7Sub'!DA13,"NA"),1)</f>
        <v>72.099999999999994</v>
      </c>
      <c r="BJ24" s="164">
        <f>ROUND(IFERROR('Data Negeri,2D &amp; 7Sub'!DB13,"NA"),1)</f>
        <v>71.099999999999994</v>
      </c>
      <c r="BK24" s="164">
        <f>ROUND(IFERROR('Data Negeri,2D &amp; 7Sub'!DC13,"NA"),1)</f>
        <v>71.2</v>
      </c>
      <c r="BL24" s="164">
        <f>ROUND(IFERROR('Data Negeri,2D &amp; 7Sub'!DD13,"NA"),1)</f>
        <v>73</v>
      </c>
      <c r="BM24" s="164">
        <f>ROUND(IFERROR('Data Negeri,2D &amp; 7Sub'!DE13,"NA"),1)</f>
        <v>72.5</v>
      </c>
      <c r="BN24" s="164">
        <f>ROUND(IFERROR('Data Negeri,2D &amp; 7Sub'!DF13,"NA"),1)</f>
        <v>49.6</v>
      </c>
      <c r="BO24" s="164">
        <f>ROUND(IFERROR('Data Negeri,2D &amp; 7Sub'!DG13,"NA"),1)</f>
        <v>16.5</v>
      </c>
      <c r="BP24" s="164">
        <f>ROUND(IFERROR('Data Negeri,2D &amp; 7Sub'!DH13,"NA"),1)</f>
        <v>49.7</v>
      </c>
      <c r="BQ24" s="164">
        <f>ROUND(IFERROR('Data Negeri,2D &amp; 7Sub'!DI13,"NA"),1)</f>
        <v>58.1</v>
      </c>
      <c r="BR24" s="164">
        <f>ROUND(IFERROR('Data Negeri,2D &amp; 7Sub'!DJ13,"NA"),1)</f>
        <v>62.9</v>
      </c>
      <c r="BS24" s="164">
        <f>ROUND(IFERROR('Data Negeri,2D &amp; 7Sub'!DK13,"NA"),1)</f>
        <v>65.900000000000006</v>
      </c>
      <c r="BT24" s="164">
        <f>ROUND(IFERROR('Data Negeri,2D &amp; 7Sub'!DL13,"NA"),1)</f>
        <v>70</v>
      </c>
      <c r="BU24" s="164">
        <f>ROUND(IFERROR('Data Negeri,2D &amp; 7Sub'!DM13,"NA"),1)</f>
        <v>73.599999999999994</v>
      </c>
      <c r="BV24" s="164">
        <f>ROUND(IFERROR('Data Negeri,2D &amp; 7Sub'!DN13,"NA"),1)</f>
        <v>76.900000000000006</v>
      </c>
      <c r="BW24" s="164">
        <f>ROUND(IFERROR('Data Negeri,2D &amp; 7Sub'!DO13,"NA"),1)</f>
        <v>81.2</v>
      </c>
      <c r="BX24" s="164">
        <f>ROUND(IFERROR('Data Negeri,2D &amp; 7Sub'!DP13,"NA"),1)</f>
        <v>73.599999999999994</v>
      </c>
      <c r="BY24" s="164">
        <f>ROUND(IFERROR('Data Negeri,2D &amp; 7Sub'!DQ13,"NA"),1)</f>
        <v>74.3</v>
      </c>
      <c r="BZ24" s="164">
        <f>ROUND(IFERROR('Data Negeri,2D &amp; 7Sub'!DR13,"NA"),1)</f>
        <v>73.900000000000006</v>
      </c>
      <c r="CA24" s="164">
        <f>ROUND(IFERROR('Data Negeri,2D &amp; 7Sub'!DS13,"NA"),1)</f>
        <v>72.2</v>
      </c>
      <c r="CB24" s="721" t="s">
        <v>186</v>
      </c>
      <c r="CC24" s="164">
        <f>ROUND(IFERROR('Data Negeri,2D &amp; 7Sub'!DT13,"NA"),1)</f>
        <v>71.599999999999994</v>
      </c>
      <c r="CD24" s="164">
        <f>ROUND(IFERROR('Data Negeri,2D &amp; 7Sub'!DU13,"NA"),1)</f>
        <v>71.5</v>
      </c>
      <c r="CE24" s="164">
        <f>ROUND(IFERROR('Data Negeri,2D &amp; 7Sub'!DV13,"NA"),1)</f>
        <v>64.3</v>
      </c>
      <c r="CF24" s="164">
        <f>ROUND(IFERROR('Data Negeri,2D &amp; 7Sub'!DW13,"NA"),1)</f>
        <v>73.2</v>
      </c>
      <c r="CG24" s="164">
        <f>ROUND(IFERROR('Data Negeri,2D &amp; 7Sub'!DX13,"NA"),1)</f>
        <v>66.5</v>
      </c>
      <c r="CH24" s="164">
        <f>ROUND(IFERROR('Data Negeri,2D &amp; 7Sub'!DY13,"NA"),1)</f>
        <v>70.099999999999994</v>
      </c>
      <c r="CI24" s="164">
        <f>ROUND(IFERROR('Data Negeri,2D &amp; 7Sub'!DZ13,"NA"),1)</f>
        <v>72.400000000000006</v>
      </c>
      <c r="CJ24" s="164">
        <f>ROUND(IFERROR('Data Negeri,2D &amp; 7Sub'!EA13,"NA"),1)</f>
        <v>71.3</v>
      </c>
      <c r="CK24" s="164">
        <f>ROUND(IFERROR('Data Negeri,2D &amp; 7Sub'!EB13,"NA"),1)</f>
        <v>78</v>
      </c>
      <c r="CL24" s="164">
        <f>ROUND(IFERROR('Data Negeri,2D &amp; 7Sub'!EC13,"NA"),1)</f>
        <v>76.599999999999994</v>
      </c>
      <c r="CM24" s="164">
        <f>ROUND(IFERROR('Data Negeri,2D &amp; 7Sub'!ED13,"NA"),1)</f>
        <v>78</v>
      </c>
      <c r="CN24" s="164">
        <f>ROUND(IFERROR('Data Negeri,2D &amp; 7Sub'!EE13,"NA"),1)</f>
        <v>78.2</v>
      </c>
      <c r="CO24" s="164">
        <f>ROUND(IFERROR('Data Negeri,2D &amp; 7Sub'!EF13,"NA"),1)</f>
        <v>76.099999999999994</v>
      </c>
      <c r="CP24" s="164">
        <f>ROUND(IFERROR('Data Negeri,2D &amp; 7Sub'!EG13,"NA"),1)</f>
        <v>78.099999999999994</v>
      </c>
      <c r="CQ24" s="164">
        <f>ROUND(IFERROR('Data Negeri,2D &amp; 7Sub'!EH13,"NA"),1)</f>
        <v>70.8</v>
      </c>
      <c r="CR24" s="164">
        <f>ROUND(IFERROR('Data Negeri,2D &amp; 7Sub'!EI13,"NA"),1)</f>
        <v>74.099999999999994</v>
      </c>
      <c r="CS24" s="164">
        <f>ROUND(IFERROR('Data Negeri,2D &amp; 7Sub'!EJ13,"NA"),1)</f>
        <v>75.3</v>
      </c>
      <c r="CT24" s="164">
        <f>ROUND(IFERROR('Data Negeri,2D &amp; 7Sub'!EK13,"NA"),1)</f>
        <v>74.5</v>
      </c>
      <c r="CU24" s="164">
        <f>ROUND(IFERROR('Data Negeri,2D &amp; 7Sub'!EL13,"NA"),1)</f>
        <v>75.400000000000006</v>
      </c>
      <c r="CV24" s="164">
        <f>ROUND(IFERROR('Data Negeri,2D &amp; 7Sub'!EM13,"NA"),1)</f>
        <v>73.3</v>
      </c>
      <c r="CW24" s="164">
        <f>ROUND(IFERROR('Data Negeri,2D &amp; 7Sub'!EN13,"NA"),1)</f>
        <v>59.1</v>
      </c>
      <c r="CX24" s="164">
        <f>ROUND(IFERROR('Data Negeri,2D &amp; 7Sub'!EO13,"NA"),1)</f>
        <v>65.900000000000006</v>
      </c>
      <c r="CY24" s="164">
        <f>ROUND(IFERROR('Data Negeri,2D &amp; 7Sub'!EP13,"NA"),1)</f>
        <v>72.5</v>
      </c>
      <c r="CZ24" s="164">
        <f>ROUND(IFERROR('Data Negeri,2D &amp; 7Sub'!EQ13,"NA"),1)</f>
        <v>57.4</v>
      </c>
      <c r="DA24" s="164">
        <f>ROUND(IFERROR('Data Negeri,2D &amp; 7Sub'!ER13,"NA"),1)</f>
        <v>65.099999999999994</v>
      </c>
      <c r="DB24" s="164">
        <f>ROUND(IFERROR('Data Negeri,2D &amp; 7Sub'!ES13,"NA"),1)</f>
        <v>64.400000000000006</v>
      </c>
    </row>
    <row r="25" spans="1:106" ht="48" customHeight="1">
      <c r="A25" s="721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721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721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721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</row>
    <row r="26" spans="1:106" ht="48" customHeight="1">
      <c r="A26" s="721" t="s">
        <v>187</v>
      </c>
      <c r="B26" s="164">
        <f>ROUND(IFERROR('Data Negeri,2D &amp; 7Sub'!AV14,"NA"),1)</f>
        <v>75.599999999999994</v>
      </c>
      <c r="C26" s="164">
        <f>ROUND(IFERROR('Data Negeri,2D &amp; 7Sub'!AW14,"NA"),1)</f>
        <v>74.8</v>
      </c>
      <c r="D26" s="164">
        <f>ROUND(IFERROR('Data Negeri,2D &amp; 7Sub'!AX14,"NA"),1)</f>
        <v>75.400000000000006</v>
      </c>
      <c r="E26" s="164">
        <f>ROUND(IFERROR('Data Negeri,2D &amp; 7Sub'!AY14,"NA"),1)</f>
        <v>76</v>
      </c>
      <c r="F26" s="164">
        <f>ROUND(IFERROR('Data Negeri,2D &amp; 7Sub'!AZ14,"NA"),1)</f>
        <v>77.400000000000006</v>
      </c>
      <c r="G26" s="164">
        <f>ROUND(IFERROR('Data Negeri,2D &amp; 7Sub'!BA14,"NA"),1)</f>
        <v>75.400000000000006</v>
      </c>
      <c r="H26" s="164">
        <f>ROUND(IFERROR('Data Negeri,2D &amp; 7Sub'!BB14,"NA"),1)</f>
        <v>77</v>
      </c>
      <c r="I26" s="164">
        <f>ROUND(IFERROR('Data Negeri,2D &amp; 7Sub'!BC14,"NA"),1)</f>
        <v>79.400000000000006</v>
      </c>
      <c r="J26" s="164">
        <f>ROUND(IFERROR('Data Negeri,2D &amp; 7Sub'!BD14,"NA"),1)</f>
        <v>81.2</v>
      </c>
      <c r="K26" s="164">
        <f>ROUND(IFERROR('Data Negeri,2D &amp; 7Sub'!BE14,"NA"),1)</f>
        <v>81.5</v>
      </c>
      <c r="L26" s="164">
        <f>ROUND(IFERROR('Data Negeri,2D &amp; 7Sub'!BF14,"NA"),1)</f>
        <v>80.599999999999994</v>
      </c>
      <c r="M26" s="164">
        <f>ROUND(IFERROR('Data Negeri,2D &amp; 7Sub'!BG14,"NA"),1)</f>
        <v>79.099999999999994</v>
      </c>
      <c r="N26" s="164">
        <f>ROUND(IFERROR('Data Negeri,2D &amp; 7Sub'!BH14,"NA"),1)</f>
        <v>77.5</v>
      </c>
      <c r="O26" s="164">
        <f>ROUND(IFERROR('Data Negeri,2D &amp; 7Sub'!BI14,"NA"),1)</f>
        <v>75</v>
      </c>
      <c r="P26" s="164">
        <f>ROUND(IFERROR('Data Negeri,2D &amp; 7Sub'!BJ14,"NA"),1)</f>
        <v>79</v>
      </c>
      <c r="Q26" s="164">
        <f>ROUND(IFERROR('Data Negeri,2D &amp; 7Sub'!BK14,"NA"),1)</f>
        <v>78.900000000000006</v>
      </c>
      <c r="R26" s="164">
        <f>ROUND(IFERROR('Data Negeri,2D &amp; 7Sub'!BL14,"NA"),1)</f>
        <v>76</v>
      </c>
      <c r="S26" s="164">
        <f>ROUND(IFERROR('Data Negeri,2D &amp; 7Sub'!BM14,"NA"),1)</f>
        <v>76</v>
      </c>
      <c r="T26" s="164">
        <f>ROUND(IFERROR('Data Negeri,2D &amp; 7Sub'!BN14,"NA"),1)</f>
        <v>73.900000000000006</v>
      </c>
      <c r="U26" s="164">
        <f>ROUND(IFERROR('Data Negeri,2D &amp; 7Sub'!BO14,"NA"),1)</f>
        <v>76.099999999999994</v>
      </c>
      <c r="V26" s="164">
        <f>ROUND(IFERROR('Data Negeri,2D &amp; 7Sub'!BP14,"NA"),1)</f>
        <v>77.2</v>
      </c>
      <c r="W26" s="164">
        <f>ROUND(IFERROR('Data Negeri,2D &amp; 7Sub'!BQ14,"NA"),1)</f>
        <v>77.099999999999994</v>
      </c>
      <c r="X26" s="164">
        <f>ROUND(IFERROR('Data Negeri,2D &amp; 7Sub'!BR14,"NA"),1)</f>
        <v>75.7</v>
      </c>
      <c r="Y26" s="164">
        <f>ROUND(IFERROR('Data Negeri,2D &amp; 7Sub'!BS14,"NA"),1)</f>
        <v>75.7</v>
      </c>
      <c r="Z26" s="721" t="s">
        <v>187</v>
      </c>
      <c r="AA26" s="164">
        <f>ROUND(IFERROR('Data Negeri,2D &amp; 7Sub'!BT14,"NA"),1)</f>
        <v>74.8</v>
      </c>
      <c r="AB26" s="164">
        <f>ROUND(IFERROR('Data Negeri,2D &amp; 7Sub'!BU14,"NA"),1)</f>
        <v>74.400000000000006</v>
      </c>
      <c r="AC26" s="164">
        <f>ROUND(IFERROR('Data Negeri,2D &amp; 7Sub'!BV14,"NA"),1)</f>
        <v>75.7</v>
      </c>
      <c r="AD26" s="164">
        <f>ROUND(IFERROR('Data Negeri,2D &amp; 7Sub'!BW14,"NA"),1)</f>
        <v>74.2</v>
      </c>
      <c r="AE26" s="164">
        <f>ROUND(IFERROR('Data Negeri,2D &amp; 7Sub'!BX14,"NA"),1)</f>
        <v>77.7</v>
      </c>
      <c r="AF26" s="164">
        <f>ROUND(IFERROR('Data Negeri,2D &amp; 7Sub'!BY14,"NA"),1)</f>
        <v>76</v>
      </c>
      <c r="AG26" s="164">
        <f>ROUND(IFERROR('Data Negeri,2D &amp; 7Sub'!BZ14,"NA"),1)</f>
        <v>77.599999999999994</v>
      </c>
      <c r="AH26" s="164">
        <f>ROUND(IFERROR('Data Negeri,2D &amp; 7Sub'!CA14,"NA"),1)</f>
        <v>76.7</v>
      </c>
      <c r="AI26" s="164">
        <f>ROUND(IFERROR('Data Negeri,2D &amp; 7Sub'!CB14,"NA"),1)</f>
        <v>76.5</v>
      </c>
      <c r="AJ26" s="164">
        <f>ROUND(IFERROR('Data Negeri,2D &amp; 7Sub'!CC14,"NA"),1)</f>
        <v>75.099999999999994</v>
      </c>
      <c r="AK26" s="164">
        <f>ROUND(IFERROR('Data Negeri,2D &amp; 7Sub'!CD14,"NA"),1)</f>
        <v>76.599999999999994</v>
      </c>
      <c r="AL26" s="164">
        <f>ROUND(IFERROR('Data Negeri,2D &amp; 7Sub'!CE14,"NA"),1)</f>
        <v>76</v>
      </c>
      <c r="AM26" s="164">
        <f>ROUND(IFERROR('Data Negeri,2D &amp; 7Sub'!CF14,"NA"),1)</f>
        <v>75.7</v>
      </c>
      <c r="AN26" s="164">
        <f>ROUND(IFERROR('Data Negeri,2D &amp; 7Sub'!CG14,"NA"),1)</f>
        <v>72.400000000000006</v>
      </c>
      <c r="AO26" s="164">
        <f>ROUND(IFERROR('Data Negeri,2D &amp; 7Sub'!CH14,"NA"),1)</f>
        <v>79.7</v>
      </c>
      <c r="AP26" s="164">
        <f>ROUND(IFERROR('Data Negeri,2D &amp; 7Sub'!CI14,"NA"),1)</f>
        <v>76.3</v>
      </c>
      <c r="AQ26" s="164">
        <f>ROUND(IFERROR('Data Negeri,2D &amp; 7Sub'!CJ14,"NA"),1)</f>
        <v>76.5</v>
      </c>
      <c r="AR26" s="164">
        <f>ROUND(IFERROR('Data Negeri,2D &amp; 7Sub'!CK14,"NA"),1)</f>
        <v>75.7</v>
      </c>
      <c r="AS26" s="164">
        <f>ROUND(IFERROR('Data Negeri,2D &amp; 7Sub'!CL14,"NA"),1)</f>
        <v>78.400000000000006</v>
      </c>
      <c r="AT26" s="164">
        <f>ROUND(IFERROR('Data Negeri,2D &amp; 7Sub'!CM14,"NA"),1)</f>
        <v>76.3</v>
      </c>
      <c r="AU26" s="164">
        <f>ROUND(IFERROR('Data Negeri,2D &amp; 7Sub'!CN14,"NA"),1)</f>
        <v>74.5</v>
      </c>
      <c r="AV26" s="164">
        <f>ROUND(IFERROR('Data Negeri,2D &amp; 7Sub'!CO14,"NA"),1)</f>
        <v>75.8</v>
      </c>
      <c r="AW26" s="164">
        <f>ROUND(IFERROR('Data Negeri,2D &amp; 7Sub'!CP14,"NA"),1)</f>
        <v>73.7</v>
      </c>
      <c r="AX26" s="164">
        <f>ROUND(IFERROR('Data Negeri,2D &amp; 7Sub'!CQ14,"NA"),1)</f>
        <v>73.900000000000006</v>
      </c>
      <c r="AY26" s="164">
        <f>ROUND(IFERROR('Data Negeri,2D &amp; 7Sub'!CR14,"NA"),1)</f>
        <v>73.8</v>
      </c>
      <c r="AZ26" s="164">
        <f>ROUND(IFERROR('Data Negeri,2D &amp; 7Sub'!CS14,"NA"),1)</f>
        <v>72.900000000000006</v>
      </c>
      <c r="BA26" s="721" t="s">
        <v>187</v>
      </c>
      <c r="BB26" s="164">
        <f>ROUND(IFERROR('Data Negeri,2D &amp; 7Sub'!CT14,"NA"),1)</f>
        <v>74.900000000000006</v>
      </c>
      <c r="BC26" s="164">
        <f>ROUND(IFERROR('Data Negeri,2D &amp; 7Sub'!CU14,"NA"),1)</f>
        <v>76.2</v>
      </c>
      <c r="BD26" s="164">
        <f>ROUND(IFERROR('Data Negeri,2D &amp; 7Sub'!CV14,"NA"),1)</f>
        <v>75.400000000000006</v>
      </c>
      <c r="BE26" s="164">
        <f>ROUND(IFERROR('Data Negeri,2D &amp; 7Sub'!CW14,"NA"),1)</f>
        <v>74.3</v>
      </c>
      <c r="BF26" s="164">
        <f>ROUND(IFERROR('Data Negeri,2D &amp; 7Sub'!CX14,"NA"),1)</f>
        <v>78.099999999999994</v>
      </c>
      <c r="BG26" s="164">
        <f>ROUND(IFERROR('Data Negeri,2D &amp; 7Sub'!CY14,"NA"),1)</f>
        <v>77.599999999999994</v>
      </c>
      <c r="BH26" s="164">
        <f>ROUND(IFERROR('Data Negeri,2D &amp; 7Sub'!CZ14,"NA"),1)</f>
        <v>76.599999999999994</v>
      </c>
      <c r="BI26" s="164">
        <f>ROUND(IFERROR('Data Negeri,2D &amp; 7Sub'!DA14,"NA"),1)</f>
        <v>77</v>
      </c>
      <c r="BJ26" s="164">
        <f>ROUND(IFERROR('Data Negeri,2D &amp; 7Sub'!DB14,"NA"),1)</f>
        <v>76.5</v>
      </c>
      <c r="BK26" s="164">
        <f>ROUND(IFERROR('Data Negeri,2D &amp; 7Sub'!DC14,"NA"),1)</f>
        <v>76.2</v>
      </c>
      <c r="BL26" s="164">
        <f>ROUND(IFERROR('Data Negeri,2D &amp; 7Sub'!DD14,"NA"),1)</f>
        <v>74.8</v>
      </c>
      <c r="BM26" s="164">
        <f>ROUND(IFERROR('Data Negeri,2D &amp; 7Sub'!DE14,"NA"),1)</f>
        <v>74.5</v>
      </c>
      <c r="BN26" s="164">
        <f>ROUND(IFERROR('Data Negeri,2D &amp; 7Sub'!DF14,"NA"),1)</f>
        <v>64.400000000000006</v>
      </c>
      <c r="BO26" s="164">
        <f>ROUND(IFERROR('Data Negeri,2D &amp; 7Sub'!DG14,"NA"),1)</f>
        <v>45.2</v>
      </c>
      <c r="BP26" s="164">
        <f>ROUND(IFERROR('Data Negeri,2D &amp; 7Sub'!DH14,"NA"),1)</f>
        <v>59.2</v>
      </c>
      <c r="BQ26" s="164">
        <f>ROUND(IFERROR('Data Negeri,2D &amp; 7Sub'!DI14,"NA"),1)</f>
        <v>70.2</v>
      </c>
      <c r="BR26" s="164">
        <f>ROUND(IFERROR('Data Negeri,2D &amp; 7Sub'!DJ14,"NA"),1)</f>
        <v>73.099999999999994</v>
      </c>
      <c r="BS26" s="164">
        <f>ROUND(IFERROR('Data Negeri,2D &amp; 7Sub'!DK14,"NA"),1)</f>
        <v>72.3</v>
      </c>
      <c r="BT26" s="164">
        <f>ROUND(IFERROR('Data Negeri,2D &amp; 7Sub'!DL14,"NA"),1)</f>
        <v>73.7</v>
      </c>
      <c r="BU26" s="164">
        <f>ROUND(IFERROR('Data Negeri,2D &amp; 7Sub'!DM14,"NA"),1)</f>
        <v>73.7</v>
      </c>
      <c r="BV26" s="164">
        <f>ROUND(IFERROR('Data Negeri,2D &amp; 7Sub'!DN14,"NA"),1)</f>
        <v>71.900000000000006</v>
      </c>
      <c r="BW26" s="164">
        <f>ROUND(IFERROR('Data Negeri,2D &amp; 7Sub'!DO14,"NA"),1)</f>
        <v>73.7</v>
      </c>
      <c r="BX26" s="164">
        <f>ROUND(IFERROR('Data Negeri,2D &amp; 7Sub'!DP14,"NA"),1)</f>
        <v>72.5</v>
      </c>
      <c r="BY26" s="164">
        <f>ROUND(IFERROR('Data Negeri,2D &amp; 7Sub'!DQ14,"NA"),1)</f>
        <v>72</v>
      </c>
      <c r="BZ26" s="164">
        <f>ROUND(IFERROR('Data Negeri,2D &amp; 7Sub'!DR14,"NA"),1)</f>
        <v>76.099999999999994</v>
      </c>
      <c r="CA26" s="164">
        <f>ROUND(IFERROR('Data Negeri,2D &amp; 7Sub'!DS14,"NA"),1)</f>
        <v>74.3</v>
      </c>
      <c r="CB26" s="721" t="s">
        <v>187</v>
      </c>
      <c r="CC26" s="164">
        <f>ROUND(IFERROR('Data Negeri,2D &amp; 7Sub'!DT14,"NA"),1)</f>
        <v>73.900000000000006</v>
      </c>
      <c r="CD26" s="164">
        <f>ROUND(IFERROR('Data Negeri,2D &amp; 7Sub'!DU14,"NA"),1)</f>
        <v>67.900000000000006</v>
      </c>
      <c r="CE26" s="164">
        <f>ROUND(IFERROR('Data Negeri,2D &amp; 7Sub'!DV14,"NA"),1)</f>
        <v>60.1</v>
      </c>
      <c r="CF26" s="164">
        <f>ROUND(IFERROR('Data Negeri,2D &amp; 7Sub'!DW14,"NA"),1)</f>
        <v>67.599999999999994</v>
      </c>
      <c r="CG26" s="164">
        <f>ROUND(IFERROR('Data Negeri,2D &amp; 7Sub'!DX14,"NA"),1)</f>
        <v>75.7</v>
      </c>
      <c r="CH26" s="164">
        <f>ROUND(IFERROR('Data Negeri,2D &amp; 7Sub'!DY14,"NA"),1)</f>
        <v>77.099999999999994</v>
      </c>
      <c r="CI26" s="164">
        <f>ROUND(IFERROR('Data Negeri,2D &amp; 7Sub'!DZ14,"NA"),1)</f>
        <v>76.599999999999994</v>
      </c>
      <c r="CJ26" s="164">
        <f>ROUND(IFERROR('Data Negeri,2D &amp; 7Sub'!EA14,"NA"),1)</f>
        <v>76.099999999999994</v>
      </c>
      <c r="CK26" s="164">
        <f>ROUND(IFERROR('Data Negeri,2D &amp; 7Sub'!EB14,"NA"),1)</f>
        <v>82.8</v>
      </c>
      <c r="CL26" s="164">
        <f>ROUND(IFERROR('Data Negeri,2D &amp; 7Sub'!EC14,"NA"),1)</f>
        <v>77.400000000000006</v>
      </c>
      <c r="CM26" s="164">
        <f>ROUND(IFERROR('Data Negeri,2D &amp; 7Sub'!ED14,"NA"),1)</f>
        <v>82.3</v>
      </c>
      <c r="CN26" s="164">
        <f>ROUND(IFERROR('Data Negeri,2D &amp; 7Sub'!EE14,"NA"),1)</f>
        <v>78.7</v>
      </c>
      <c r="CO26" s="164">
        <f>ROUND(IFERROR('Data Negeri,2D &amp; 7Sub'!EF14,"NA"),1)</f>
        <v>80</v>
      </c>
      <c r="CP26" s="164">
        <f>ROUND(IFERROR('Data Negeri,2D &amp; 7Sub'!EG14,"NA"),1)</f>
        <v>83.3</v>
      </c>
      <c r="CQ26" s="164">
        <f>ROUND(IFERROR('Data Negeri,2D &amp; 7Sub'!EH14,"NA"),1)</f>
        <v>82.3</v>
      </c>
      <c r="CR26" s="164">
        <f>ROUND(IFERROR('Data Negeri,2D &amp; 7Sub'!EI14,"NA"),1)</f>
        <v>83.6</v>
      </c>
      <c r="CS26" s="164">
        <f>ROUND(IFERROR('Data Negeri,2D &amp; 7Sub'!EJ14,"NA"),1)</f>
        <v>83.3</v>
      </c>
      <c r="CT26" s="164">
        <f>ROUND(IFERROR('Data Negeri,2D &amp; 7Sub'!EK14,"NA"),1)</f>
        <v>79.3</v>
      </c>
      <c r="CU26" s="164">
        <f>ROUND(IFERROR('Data Negeri,2D &amp; 7Sub'!EL14,"NA"),1)</f>
        <v>79.900000000000006</v>
      </c>
      <c r="CV26" s="164">
        <f>ROUND(IFERROR('Data Negeri,2D &amp; 7Sub'!EM14,"NA"),1)</f>
        <v>82.8</v>
      </c>
      <c r="CW26" s="164">
        <f>ROUND(IFERROR('Data Negeri,2D &amp; 7Sub'!EN14,"NA"),1)</f>
        <v>77.900000000000006</v>
      </c>
      <c r="CX26" s="164">
        <f>ROUND(IFERROR('Data Negeri,2D &amp; 7Sub'!EO14,"NA"),1)</f>
        <v>78.8</v>
      </c>
      <c r="CY26" s="164">
        <f>ROUND(IFERROR('Data Negeri,2D &amp; 7Sub'!EP14,"NA"),1)</f>
        <v>82.3</v>
      </c>
      <c r="CZ26" s="164">
        <f>ROUND(IFERROR('Data Negeri,2D &amp; 7Sub'!EQ14,"NA"),1)</f>
        <v>80.599999999999994</v>
      </c>
      <c r="DA26" s="164">
        <f>ROUND(IFERROR('Data Negeri,2D &amp; 7Sub'!ER14,"NA"),1)</f>
        <v>82.6</v>
      </c>
      <c r="DB26" s="164">
        <f>ROUND(IFERROR('Data Negeri,2D &amp; 7Sub'!ES14,"NA"),1)</f>
        <v>82.7</v>
      </c>
    </row>
    <row r="27" spans="1:106" ht="48" customHeight="1">
      <c r="A27" s="721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721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721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721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</row>
    <row r="28" spans="1:106" ht="48" customHeight="1">
      <c r="A28" s="721" t="s">
        <v>188</v>
      </c>
      <c r="B28" s="164">
        <f>ROUND(IFERROR('Data Negeri,2D &amp; 7Sub'!AV15,"NA"),1)</f>
        <v>85.6</v>
      </c>
      <c r="C28" s="164">
        <f>ROUND(IFERROR('Data Negeri,2D &amp; 7Sub'!AW15,"NA"),1)</f>
        <v>90.5</v>
      </c>
      <c r="D28" s="164">
        <f>ROUND(IFERROR('Data Negeri,2D &amp; 7Sub'!AX15,"NA"),1)</f>
        <v>90.6</v>
      </c>
      <c r="E28" s="164">
        <f>ROUND(IFERROR('Data Negeri,2D &amp; 7Sub'!AY15,"NA"),1)</f>
        <v>87.3</v>
      </c>
      <c r="F28" s="164">
        <f>ROUND(IFERROR('Data Negeri,2D &amp; 7Sub'!AZ15,"NA"),1)</f>
        <v>82.4</v>
      </c>
      <c r="G28" s="164">
        <f>ROUND(IFERROR('Data Negeri,2D &amp; 7Sub'!BA15,"NA"),1)</f>
        <v>87.3</v>
      </c>
      <c r="H28" s="164">
        <f>ROUND(IFERROR('Data Negeri,2D &amp; 7Sub'!BB15,"NA"),1)</f>
        <v>89.7</v>
      </c>
      <c r="I28" s="164">
        <f>ROUND(IFERROR('Data Negeri,2D &amp; 7Sub'!BC15,"NA"),1)</f>
        <v>90.5</v>
      </c>
      <c r="J28" s="164">
        <f>ROUND(IFERROR('Data Negeri,2D &amp; 7Sub'!BD15,"NA"),1)</f>
        <v>91.5</v>
      </c>
      <c r="K28" s="164">
        <f>ROUND(IFERROR('Data Negeri,2D &amp; 7Sub'!BE15,"NA"),1)</f>
        <v>94.2</v>
      </c>
      <c r="L28" s="164">
        <f>ROUND(IFERROR('Data Negeri,2D &amp; 7Sub'!BF15,"NA"),1)</f>
        <v>85.8</v>
      </c>
      <c r="M28" s="164">
        <f>ROUND(IFERROR('Data Negeri,2D &amp; 7Sub'!BG15,"NA"),1)</f>
        <v>90.3</v>
      </c>
      <c r="N28" s="164">
        <f>ROUND(IFERROR('Data Negeri,2D &amp; 7Sub'!BH15,"NA"),1)</f>
        <v>90.9</v>
      </c>
      <c r="O28" s="164">
        <f>ROUND(IFERROR('Data Negeri,2D &amp; 7Sub'!BI15,"NA"),1)</f>
        <v>88.9</v>
      </c>
      <c r="P28" s="164">
        <f>ROUND(IFERROR('Data Negeri,2D &amp; 7Sub'!BJ15,"NA"),1)</f>
        <v>85.7</v>
      </c>
      <c r="Q28" s="164">
        <f>ROUND(IFERROR('Data Negeri,2D &amp; 7Sub'!BK15,"NA"),1)</f>
        <v>73.5</v>
      </c>
      <c r="R28" s="164">
        <f>ROUND(IFERROR('Data Negeri,2D &amp; 7Sub'!BL15,"NA"),1)</f>
        <v>95.1</v>
      </c>
      <c r="S28" s="164">
        <f>ROUND(IFERROR('Data Negeri,2D &amp; 7Sub'!BM15,"NA"),1)</f>
        <v>95.1</v>
      </c>
      <c r="T28" s="164">
        <f>ROUND(IFERROR('Data Negeri,2D &amp; 7Sub'!BN15,"NA"),1)</f>
        <v>94.3</v>
      </c>
      <c r="U28" s="164">
        <f>ROUND(IFERROR('Data Negeri,2D &amp; 7Sub'!BO15,"NA"),1)</f>
        <v>91.3</v>
      </c>
      <c r="V28" s="164">
        <f>ROUND(IFERROR('Data Negeri,2D &amp; 7Sub'!BP15,"NA"),1)</f>
        <v>94.8</v>
      </c>
      <c r="W28" s="164">
        <f>ROUND(IFERROR('Data Negeri,2D &amp; 7Sub'!BQ15,"NA"),1)</f>
        <v>94.6</v>
      </c>
      <c r="X28" s="164">
        <f>ROUND(IFERROR('Data Negeri,2D &amp; 7Sub'!BR15,"NA"),1)</f>
        <v>92.9</v>
      </c>
      <c r="Y28" s="164">
        <f>ROUND(IFERROR('Data Negeri,2D &amp; 7Sub'!BS15,"NA"),1)</f>
        <v>95.1</v>
      </c>
      <c r="Z28" s="721" t="s">
        <v>188</v>
      </c>
      <c r="AA28" s="164">
        <f>ROUND(IFERROR('Data Negeri,2D &amp; 7Sub'!BT15,"NA"),1)</f>
        <v>91.2</v>
      </c>
      <c r="AB28" s="164">
        <f>ROUND(IFERROR('Data Negeri,2D &amp; 7Sub'!BU15,"NA"),1)</f>
        <v>90.9</v>
      </c>
      <c r="AC28" s="164">
        <f>ROUND(IFERROR('Data Negeri,2D &amp; 7Sub'!BV15,"NA"),1)</f>
        <v>91.1</v>
      </c>
      <c r="AD28" s="164">
        <f>ROUND(IFERROR('Data Negeri,2D &amp; 7Sub'!BW15,"NA"),1)</f>
        <v>86.2</v>
      </c>
      <c r="AE28" s="164">
        <f>ROUND(IFERROR('Data Negeri,2D &amp; 7Sub'!BX15,"NA"),1)</f>
        <v>82.1</v>
      </c>
      <c r="AF28" s="164">
        <f>ROUND(IFERROR('Data Negeri,2D &amp; 7Sub'!BY15,"NA"),1)</f>
        <v>89.8</v>
      </c>
      <c r="AG28" s="164">
        <f>ROUND(IFERROR('Data Negeri,2D &amp; 7Sub'!BZ15,"NA"),1)</f>
        <v>81</v>
      </c>
      <c r="AH28" s="164">
        <f>ROUND(IFERROR('Data Negeri,2D &amp; 7Sub'!CA15,"NA"),1)</f>
        <v>78.8</v>
      </c>
      <c r="AI28" s="164">
        <f>ROUND(IFERROR('Data Negeri,2D &amp; 7Sub'!CB15,"NA"),1)</f>
        <v>84.5</v>
      </c>
      <c r="AJ28" s="164">
        <f>ROUND(IFERROR('Data Negeri,2D &amp; 7Sub'!CC15,"NA"),1)</f>
        <v>85.4</v>
      </c>
      <c r="AK28" s="164">
        <f>ROUND(IFERROR('Data Negeri,2D &amp; 7Sub'!CD15,"NA"),1)</f>
        <v>85.4</v>
      </c>
      <c r="AL28" s="164">
        <f>ROUND(IFERROR('Data Negeri,2D &amp; 7Sub'!CE15,"NA"),1)</f>
        <v>88.9</v>
      </c>
      <c r="AM28" s="164">
        <f>ROUND(IFERROR('Data Negeri,2D &amp; 7Sub'!CF15,"NA"),1)</f>
        <v>86.7</v>
      </c>
      <c r="AN28" s="164">
        <f>ROUND(IFERROR('Data Negeri,2D &amp; 7Sub'!CG15,"NA"),1)</f>
        <v>87</v>
      </c>
      <c r="AO28" s="164">
        <f>ROUND(IFERROR('Data Negeri,2D &amp; 7Sub'!CH15,"NA"),1)</f>
        <v>88.9</v>
      </c>
      <c r="AP28" s="164">
        <f>ROUND(IFERROR('Data Negeri,2D &amp; 7Sub'!CI15,"NA"),1)</f>
        <v>84.6</v>
      </c>
      <c r="AQ28" s="164">
        <f>ROUND(IFERROR('Data Negeri,2D &amp; 7Sub'!CJ15,"NA"),1)</f>
        <v>88.2</v>
      </c>
      <c r="AR28" s="164">
        <f>ROUND(IFERROR('Data Negeri,2D &amp; 7Sub'!CK15,"NA"),1)</f>
        <v>78</v>
      </c>
      <c r="AS28" s="164">
        <f>ROUND(IFERROR('Data Negeri,2D &amp; 7Sub'!CL15,"NA"),1)</f>
        <v>84.5</v>
      </c>
      <c r="AT28" s="164">
        <f>ROUND(IFERROR('Data Negeri,2D &amp; 7Sub'!CM15,"NA"),1)</f>
        <v>82.7</v>
      </c>
      <c r="AU28" s="164">
        <f>ROUND(IFERROR('Data Negeri,2D &amp; 7Sub'!CN15,"NA"),1)</f>
        <v>86.7</v>
      </c>
      <c r="AV28" s="164">
        <f>ROUND(IFERROR('Data Negeri,2D &amp; 7Sub'!CO15,"NA"),1)</f>
        <v>87.7</v>
      </c>
      <c r="AW28" s="164">
        <f>ROUND(IFERROR('Data Negeri,2D &amp; 7Sub'!CP15,"NA"),1)</f>
        <v>89.1</v>
      </c>
      <c r="AX28" s="164">
        <f>ROUND(IFERROR('Data Negeri,2D &amp; 7Sub'!CQ15,"NA"),1)</f>
        <v>89</v>
      </c>
      <c r="AY28" s="164">
        <f>ROUND(IFERROR('Data Negeri,2D &amp; 7Sub'!CR15,"NA"),1)</f>
        <v>82.7</v>
      </c>
      <c r="AZ28" s="164">
        <f>ROUND(IFERROR('Data Negeri,2D &amp; 7Sub'!CS15,"NA"),1)</f>
        <v>94.3</v>
      </c>
      <c r="BA28" s="721" t="s">
        <v>188</v>
      </c>
      <c r="BB28" s="164">
        <f>ROUND(IFERROR('Data Negeri,2D &amp; 7Sub'!CT15,"NA"),1)</f>
        <v>89</v>
      </c>
      <c r="BC28" s="164">
        <f>ROUND(IFERROR('Data Negeri,2D &amp; 7Sub'!CU15,"NA"),1)</f>
        <v>93.4</v>
      </c>
      <c r="BD28" s="164">
        <f>ROUND(IFERROR('Data Negeri,2D &amp; 7Sub'!CV15,"NA"),1)</f>
        <v>94.9</v>
      </c>
      <c r="BE28" s="164">
        <f>ROUND(IFERROR('Data Negeri,2D &amp; 7Sub'!CW15,"NA"),1)</f>
        <v>95.3</v>
      </c>
      <c r="BF28" s="164">
        <f>ROUND(IFERROR('Data Negeri,2D &amp; 7Sub'!CX15,"NA"),1)</f>
        <v>94.7</v>
      </c>
      <c r="BG28" s="164">
        <f>ROUND(IFERROR('Data Negeri,2D &amp; 7Sub'!CY15,"NA"),1)</f>
        <v>87</v>
      </c>
      <c r="BH28" s="164">
        <f>ROUND(IFERROR('Data Negeri,2D &amp; 7Sub'!CZ15,"NA"),1)</f>
        <v>90.3</v>
      </c>
      <c r="BI28" s="164">
        <f>ROUND(IFERROR('Data Negeri,2D &amp; 7Sub'!DA15,"NA"),1)</f>
        <v>90.2</v>
      </c>
      <c r="BJ28" s="164">
        <f>ROUND(IFERROR('Data Negeri,2D &amp; 7Sub'!DB15,"NA"),1)</f>
        <v>94.5</v>
      </c>
      <c r="BK28" s="164">
        <f>ROUND(IFERROR('Data Negeri,2D &amp; 7Sub'!DC15,"NA"),1)</f>
        <v>92.1</v>
      </c>
      <c r="BL28" s="164">
        <f>ROUND(IFERROR('Data Negeri,2D &amp; 7Sub'!DD15,"NA"),1)</f>
        <v>88.9</v>
      </c>
      <c r="BM28" s="164">
        <f>ROUND(IFERROR('Data Negeri,2D &amp; 7Sub'!DE15,"NA"),1)</f>
        <v>90.8</v>
      </c>
      <c r="BN28" s="164">
        <f>ROUND(IFERROR('Data Negeri,2D &amp; 7Sub'!DF15,"NA"),1)</f>
        <v>78.099999999999994</v>
      </c>
      <c r="BO28" s="164">
        <f>ROUND(IFERROR('Data Negeri,2D &amp; 7Sub'!DG15,"NA"),1)</f>
        <v>49.3</v>
      </c>
      <c r="BP28" s="164">
        <f>ROUND(IFERROR('Data Negeri,2D &amp; 7Sub'!DH15,"NA"),1)</f>
        <v>79.7</v>
      </c>
      <c r="BQ28" s="164">
        <f>ROUND(IFERROR('Data Negeri,2D &amp; 7Sub'!DI15,"NA"),1)</f>
        <v>78.5</v>
      </c>
      <c r="BR28" s="164">
        <f>ROUND(IFERROR('Data Negeri,2D &amp; 7Sub'!DJ15,"NA"),1)</f>
        <v>80.400000000000006</v>
      </c>
      <c r="BS28" s="164">
        <f>ROUND(IFERROR('Data Negeri,2D &amp; 7Sub'!DK15,"NA"),1)</f>
        <v>78.900000000000006</v>
      </c>
      <c r="BT28" s="164">
        <f>ROUND(IFERROR('Data Negeri,2D &amp; 7Sub'!DL15,"NA"),1)</f>
        <v>79</v>
      </c>
      <c r="BU28" s="164">
        <f>ROUND(IFERROR('Data Negeri,2D &amp; 7Sub'!DM15,"NA"),1)</f>
        <v>79.599999999999994</v>
      </c>
      <c r="BV28" s="164">
        <f>ROUND(IFERROR('Data Negeri,2D &amp; 7Sub'!DN15,"NA"),1)</f>
        <v>81.400000000000006</v>
      </c>
      <c r="BW28" s="164">
        <f>ROUND(IFERROR('Data Negeri,2D &amp; 7Sub'!DO15,"NA"),1)</f>
        <v>79.599999999999994</v>
      </c>
      <c r="BX28" s="164">
        <f>ROUND(IFERROR('Data Negeri,2D &amp; 7Sub'!DP15,"NA"),1)</f>
        <v>88.2</v>
      </c>
      <c r="BY28" s="164">
        <f>ROUND(IFERROR('Data Negeri,2D &amp; 7Sub'!DQ15,"NA"),1)</f>
        <v>83.2</v>
      </c>
      <c r="BZ28" s="164">
        <f>ROUND(IFERROR('Data Negeri,2D &amp; 7Sub'!DR15,"NA"),1)</f>
        <v>87.9</v>
      </c>
      <c r="CA28" s="164">
        <f>ROUND(IFERROR('Data Negeri,2D &amp; 7Sub'!DS15,"NA"),1)</f>
        <v>87</v>
      </c>
      <c r="CB28" s="721" t="s">
        <v>188</v>
      </c>
      <c r="CC28" s="164">
        <f>ROUND(IFERROR('Data Negeri,2D &amp; 7Sub'!DT15,"NA"),1)</f>
        <v>88.7</v>
      </c>
      <c r="CD28" s="164">
        <f>ROUND(IFERROR('Data Negeri,2D &amp; 7Sub'!DU15,"NA"),1)</f>
        <v>81.5</v>
      </c>
      <c r="CE28" s="164">
        <f>ROUND(IFERROR('Data Negeri,2D &amp; 7Sub'!DV15,"NA"),1)</f>
        <v>84</v>
      </c>
      <c r="CF28" s="164">
        <f>ROUND(IFERROR('Data Negeri,2D &amp; 7Sub'!DW15,"NA"),1)</f>
        <v>78.8</v>
      </c>
      <c r="CG28" s="164">
        <f>ROUND(IFERROR('Data Negeri,2D &amp; 7Sub'!DX15,"NA"),1)</f>
        <v>81.8</v>
      </c>
      <c r="CH28" s="164">
        <f>ROUND(IFERROR('Data Negeri,2D &amp; 7Sub'!DY15,"NA"),1)</f>
        <v>79.3</v>
      </c>
      <c r="CI28" s="164">
        <f>ROUND(IFERROR('Data Negeri,2D &amp; 7Sub'!DZ15,"NA"),1)</f>
        <v>87.1</v>
      </c>
      <c r="CJ28" s="164">
        <f>ROUND(IFERROR('Data Negeri,2D &amp; 7Sub'!EA15,"NA"),1)</f>
        <v>89.3</v>
      </c>
      <c r="CK28" s="164">
        <f>ROUND(IFERROR('Data Negeri,2D &amp; 7Sub'!EB15,"NA"),1)</f>
        <v>73.900000000000006</v>
      </c>
      <c r="CL28" s="164">
        <f>ROUND(IFERROR('Data Negeri,2D &amp; 7Sub'!EC15,"NA"),1)</f>
        <v>70.5</v>
      </c>
      <c r="CM28" s="164">
        <f>ROUND(IFERROR('Data Negeri,2D &amp; 7Sub'!ED15,"NA"),1)</f>
        <v>74.099999999999994</v>
      </c>
      <c r="CN28" s="164">
        <f>ROUND(IFERROR('Data Negeri,2D &amp; 7Sub'!EE15,"NA"),1)</f>
        <v>89.2</v>
      </c>
      <c r="CO28" s="164">
        <f>ROUND(IFERROR('Data Negeri,2D &amp; 7Sub'!EF15,"NA"),1)</f>
        <v>76.400000000000006</v>
      </c>
      <c r="CP28" s="164">
        <f>ROUND(IFERROR('Data Negeri,2D &amp; 7Sub'!EG15,"NA"),1)</f>
        <v>79.400000000000006</v>
      </c>
      <c r="CQ28" s="164">
        <f>ROUND(IFERROR('Data Negeri,2D &amp; 7Sub'!EH15,"NA"),1)</f>
        <v>79.400000000000006</v>
      </c>
      <c r="CR28" s="164">
        <f>ROUND(IFERROR('Data Negeri,2D &amp; 7Sub'!EI15,"NA"),1)</f>
        <v>84.7</v>
      </c>
      <c r="CS28" s="164">
        <f>ROUND(IFERROR('Data Negeri,2D &amp; 7Sub'!EJ15,"NA"),1)</f>
        <v>82.8</v>
      </c>
      <c r="CT28" s="164">
        <f>ROUND(IFERROR('Data Negeri,2D &amp; 7Sub'!EK15,"NA"),1)</f>
        <v>87.2</v>
      </c>
      <c r="CU28" s="164">
        <f>ROUND(IFERROR('Data Negeri,2D &amp; 7Sub'!EL15,"NA"),1)</f>
        <v>78.5</v>
      </c>
      <c r="CV28" s="164">
        <f>ROUND(IFERROR('Data Negeri,2D &amp; 7Sub'!EM15,"NA"),1)</f>
        <v>88.2</v>
      </c>
      <c r="CW28" s="164">
        <f>ROUND(IFERROR('Data Negeri,2D &amp; 7Sub'!EN15,"NA"),1)</f>
        <v>76.900000000000006</v>
      </c>
      <c r="CX28" s="164">
        <f>ROUND(IFERROR('Data Negeri,2D &amp; 7Sub'!EO15,"NA"),1)</f>
        <v>81.3</v>
      </c>
      <c r="CY28" s="164">
        <f>ROUND(IFERROR('Data Negeri,2D &amp; 7Sub'!EP15,"NA"),1)</f>
        <v>78.3</v>
      </c>
      <c r="CZ28" s="164">
        <f>ROUND(IFERROR('Data Negeri,2D &amp; 7Sub'!EQ15,"NA"),1)</f>
        <v>82</v>
      </c>
      <c r="DA28" s="164">
        <f>ROUND(IFERROR('Data Negeri,2D &amp; 7Sub'!ER15,"NA"),1)</f>
        <v>86.2</v>
      </c>
      <c r="DB28" s="164">
        <f>ROUND(IFERROR('Data Negeri,2D &amp; 7Sub'!ES15,"NA"),1)</f>
        <v>91.1</v>
      </c>
    </row>
    <row r="29" spans="1:106" ht="48" customHeight="1">
      <c r="A29" s="721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721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721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721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</row>
    <row r="30" spans="1:106" ht="48" customHeight="1">
      <c r="A30" s="721" t="s">
        <v>189</v>
      </c>
      <c r="B30" s="164">
        <f>ROUND(IFERROR('Data Negeri,2D &amp; 7Sub'!AV16,"NA"),1)</f>
        <v>76.599999999999994</v>
      </c>
      <c r="C30" s="164">
        <f>ROUND(IFERROR('Data Negeri,2D &amp; 7Sub'!AW16,"NA"),1)</f>
        <v>75.3</v>
      </c>
      <c r="D30" s="164">
        <f>ROUND(IFERROR('Data Negeri,2D &amp; 7Sub'!AX16,"NA"),1)</f>
        <v>72.599999999999994</v>
      </c>
      <c r="E30" s="164">
        <f>ROUND(IFERROR('Data Negeri,2D &amp; 7Sub'!AY16,"NA"),1)</f>
        <v>72.599999999999994</v>
      </c>
      <c r="F30" s="164">
        <f>ROUND(IFERROR('Data Negeri,2D &amp; 7Sub'!AZ16,"NA"),1)</f>
        <v>73.5</v>
      </c>
      <c r="G30" s="164">
        <f>ROUND(IFERROR('Data Negeri,2D &amp; 7Sub'!BA16,"NA"),1)</f>
        <v>72.5</v>
      </c>
      <c r="H30" s="164">
        <f>ROUND(IFERROR('Data Negeri,2D &amp; 7Sub'!BB16,"NA"),1)</f>
        <v>72.400000000000006</v>
      </c>
      <c r="I30" s="164">
        <f>ROUND(IFERROR('Data Negeri,2D &amp; 7Sub'!BC16,"NA"),1)</f>
        <v>72.3</v>
      </c>
      <c r="J30" s="164">
        <f>ROUND(IFERROR('Data Negeri,2D &amp; 7Sub'!BD16,"NA"),1)</f>
        <v>71.599999999999994</v>
      </c>
      <c r="K30" s="164">
        <f>ROUND(IFERROR('Data Negeri,2D &amp; 7Sub'!BE16,"NA"),1)</f>
        <v>71.5</v>
      </c>
      <c r="L30" s="164">
        <f>ROUND(IFERROR('Data Negeri,2D &amp; 7Sub'!BF16,"NA"),1)</f>
        <v>73.2</v>
      </c>
      <c r="M30" s="164">
        <f>ROUND(IFERROR('Data Negeri,2D &amp; 7Sub'!BG16,"NA"),1)</f>
        <v>72.900000000000006</v>
      </c>
      <c r="N30" s="164">
        <f>ROUND(IFERROR('Data Negeri,2D &amp; 7Sub'!BH16,"NA"),1)</f>
        <v>72.900000000000006</v>
      </c>
      <c r="O30" s="164">
        <f>ROUND(IFERROR('Data Negeri,2D &amp; 7Sub'!BI16,"NA"),1)</f>
        <v>70.7</v>
      </c>
      <c r="P30" s="164">
        <f>ROUND(IFERROR('Data Negeri,2D &amp; 7Sub'!BJ16,"NA"),1)</f>
        <v>74.900000000000006</v>
      </c>
      <c r="Q30" s="164">
        <f>ROUND(IFERROR('Data Negeri,2D &amp; 7Sub'!BK16,"NA"),1)</f>
        <v>72.3</v>
      </c>
      <c r="R30" s="164">
        <f>ROUND(IFERROR('Data Negeri,2D &amp; 7Sub'!BL16,"NA"),1)</f>
        <v>74.3</v>
      </c>
      <c r="S30" s="164">
        <f>ROUND(IFERROR('Data Negeri,2D &amp; 7Sub'!BM16,"NA"),1)</f>
        <v>75.599999999999994</v>
      </c>
      <c r="T30" s="164">
        <f>ROUND(IFERROR('Data Negeri,2D &amp; 7Sub'!BN16,"NA"),1)</f>
        <v>70.2</v>
      </c>
      <c r="U30" s="164">
        <f>ROUND(IFERROR('Data Negeri,2D &amp; 7Sub'!BO16,"NA"),1)</f>
        <v>78.099999999999994</v>
      </c>
      <c r="V30" s="164">
        <f>ROUND(IFERROR('Data Negeri,2D &amp; 7Sub'!BP16,"NA"),1)</f>
        <v>74.900000000000006</v>
      </c>
      <c r="W30" s="164">
        <f>ROUND(IFERROR('Data Negeri,2D &amp; 7Sub'!BQ16,"NA"),1)</f>
        <v>73.900000000000006</v>
      </c>
      <c r="X30" s="164">
        <f>ROUND(IFERROR('Data Negeri,2D &amp; 7Sub'!BR16,"NA"),1)</f>
        <v>73.099999999999994</v>
      </c>
      <c r="Y30" s="164">
        <f>ROUND(IFERROR('Data Negeri,2D &amp; 7Sub'!BS16,"NA"),1)</f>
        <v>73.3</v>
      </c>
      <c r="Z30" s="721" t="s">
        <v>189</v>
      </c>
      <c r="AA30" s="164">
        <f>ROUND(IFERROR('Data Negeri,2D &amp; 7Sub'!BT16,"NA"),1)</f>
        <v>74.099999999999994</v>
      </c>
      <c r="AB30" s="164">
        <f>ROUND(IFERROR('Data Negeri,2D &amp; 7Sub'!BU16,"NA"),1)</f>
        <v>75.099999999999994</v>
      </c>
      <c r="AC30" s="164">
        <f>ROUND(IFERROR('Data Negeri,2D &amp; 7Sub'!BV16,"NA"),1)</f>
        <v>70.8</v>
      </c>
      <c r="AD30" s="164">
        <f>ROUND(IFERROR('Data Negeri,2D &amp; 7Sub'!BW16,"NA"),1)</f>
        <v>72.8</v>
      </c>
      <c r="AE30" s="164">
        <f>ROUND(IFERROR('Data Negeri,2D &amp; 7Sub'!BX16,"NA"),1)</f>
        <v>71.400000000000006</v>
      </c>
      <c r="AF30" s="164">
        <f>ROUND(IFERROR('Data Negeri,2D &amp; 7Sub'!BY16,"NA"),1)</f>
        <v>64.400000000000006</v>
      </c>
      <c r="AG30" s="164">
        <f>ROUND(IFERROR('Data Negeri,2D &amp; 7Sub'!BZ16,"NA"),1)</f>
        <v>72.5</v>
      </c>
      <c r="AH30" s="164">
        <f>ROUND(IFERROR('Data Negeri,2D &amp; 7Sub'!CA16,"NA"),1)</f>
        <v>71.5</v>
      </c>
      <c r="AI30" s="164">
        <f>ROUND(IFERROR('Data Negeri,2D &amp; 7Sub'!CB16,"NA"),1)</f>
        <v>75.2</v>
      </c>
      <c r="AJ30" s="164">
        <f>ROUND(IFERROR('Data Negeri,2D &amp; 7Sub'!CC16,"NA"),1)</f>
        <v>76.400000000000006</v>
      </c>
      <c r="AK30" s="164">
        <f>ROUND(IFERROR('Data Negeri,2D &amp; 7Sub'!CD16,"NA"),1)</f>
        <v>74.599999999999994</v>
      </c>
      <c r="AL30" s="164">
        <f>ROUND(IFERROR('Data Negeri,2D &amp; 7Sub'!CE16,"NA"),1)</f>
        <v>74.2</v>
      </c>
      <c r="AM30" s="164">
        <f>ROUND(IFERROR('Data Negeri,2D &amp; 7Sub'!CF16,"NA"),1)</f>
        <v>73.3</v>
      </c>
      <c r="AN30" s="164">
        <f>ROUND(IFERROR('Data Negeri,2D &amp; 7Sub'!CG16,"NA"),1)</f>
        <v>69.3</v>
      </c>
      <c r="AO30" s="164">
        <f>ROUND(IFERROR('Data Negeri,2D &amp; 7Sub'!CH16,"NA"),1)</f>
        <v>75</v>
      </c>
      <c r="AP30" s="164">
        <f>ROUND(IFERROR('Data Negeri,2D &amp; 7Sub'!CI16,"NA"),1)</f>
        <v>75.3</v>
      </c>
      <c r="AQ30" s="164">
        <f>ROUND(IFERROR('Data Negeri,2D &amp; 7Sub'!CJ16,"NA"),1)</f>
        <v>74.599999999999994</v>
      </c>
      <c r="AR30" s="164">
        <f>ROUND(IFERROR('Data Negeri,2D &amp; 7Sub'!CK16,"NA"),1)</f>
        <v>73.7</v>
      </c>
      <c r="AS30" s="164">
        <f>ROUND(IFERROR('Data Negeri,2D &amp; 7Sub'!CL16,"NA"),1)</f>
        <v>77.8</v>
      </c>
      <c r="AT30" s="164">
        <f>ROUND(IFERROR('Data Negeri,2D &amp; 7Sub'!CM16,"NA"),1)</f>
        <v>75.099999999999994</v>
      </c>
      <c r="AU30" s="164">
        <f>ROUND(IFERROR('Data Negeri,2D &amp; 7Sub'!CN16,"NA"),1)</f>
        <v>75</v>
      </c>
      <c r="AV30" s="164">
        <f>ROUND(IFERROR('Data Negeri,2D &amp; 7Sub'!CO16,"NA"),1)</f>
        <v>74</v>
      </c>
      <c r="AW30" s="164">
        <f>ROUND(IFERROR('Data Negeri,2D &amp; 7Sub'!CP16,"NA"),1)</f>
        <v>75.5</v>
      </c>
      <c r="AX30" s="164">
        <f>ROUND(IFERROR('Data Negeri,2D &amp; 7Sub'!CQ16,"NA"),1)</f>
        <v>70.400000000000006</v>
      </c>
      <c r="AY30" s="164">
        <f>ROUND(IFERROR('Data Negeri,2D &amp; 7Sub'!CR16,"NA"),1)</f>
        <v>73.900000000000006</v>
      </c>
      <c r="AZ30" s="164">
        <f>ROUND(IFERROR('Data Negeri,2D &amp; 7Sub'!CS16,"NA"),1)</f>
        <v>72</v>
      </c>
      <c r="BA30" s="721" t="s">
        <v>189</v>
      </c>
      <c r="BB30" s="164">
        <f>ROUND(IFERROR('Data Negeri,2D &amp; 7Sub'!CT16,"NA"),1)</f>
        <v>76.7</v>
      </c>
      <c r="BC30" s="164">
        <f>ROUND(IFERROR('Data Negeri,2D &amp; 7Sub'!CU16,"NA"),1)</f>
        <v>75.7</v>
      </c>
      <c r="BD30" s="164">
        <f>ROUND(IFERROR('Data Negeri,2D &amp; 7Sub'!CV16,"NA"),1)</f>
        <v>77.5</v>
      </c>
      <c r="BE30" s="164">
        <f>ROUND(IFERROR('Data Negeri,2D &amp; 7Sub'!CW16,"NA"),1)</f>
        <v>72.8</v>
      </c>
      <c r="BF30" s="164">
        <f>ROUND(IFERROR('Data Negeri,2D &amp; 7Sub'!CX16,"NA"),1)</f>
        <v>73.8</v>
      </c>
      <c r="BG30" s="164">
        <f>ROUND(IFERROR('Data Negeri,2D &amp; 7Sub'!CY16,"NA"),1)</f>
        <v>74.099999999999994</v>
      </c>
      <c r="BH30" s="164">
        <f>ROUND(IFERROR('Data Negeri,2D &amp; 7Sub'!CZ16,"NA"),1)</f>
        <v>73.599999999999994</v>
      </c>
      <c r="BI30" s="164">
        <f>ROUND(IFERROR('Data Negeri,2D &amp; 7Sub'!DA16,"NA"),1)</f>
        <v>77.900000000000006</v>
      </c>
      <c r="BJ30" s="164">
        <f>ROUND(IFERROR('Data Negeri,2D &amp; 7Sub'!DB16,"NA"),1)</f>
        <v>79</v>
      </c>
      <c r="BK30" s="164">
        <f>ROUND(IFERROR('Data Negeri,2D &amp; 7Sub'!DC16,"NA"),1)</f>
        <v>70.599999999999994</v>
      </c>
      <c r="BL30" s="164">
        <f>ROUND(IFERROR('Data Negeri,2D &amp; 7Sub'!DD16,"NA"),1)</f>
        <v>73.099999999999994</v>
      </c>
      <c r="BM30" s="164">
        <f>ROUND(IFERROR('Data Negeri,2D &amp; 7Sub'!DE16,"NA"),1)</f>
        <v>73.3</v>
      </c>
      <c r="BN30" s="164">
        <f>ROUND(IFERROR('Data Negeri,2D &amp; 7Sub'!DF16,"NA"),1)</f>
        <v>58.5</v>
      </c>
      <c r="BO30" s="164">
        <f>ROUND(IFERROR('Data Negeri,2D &amp; 7Sub'!DG16,"NA"),1)</f>
        <v>40.799999999999997</v>
      </c>
      <c r="BP30" s="164">
        <f>ROUND(IFERROR('Data Negeri,2D &amp; 7Sub'!DH16,"NA"),1)</f>
        <v>67.2</v>
      </c>
      <c r="BQ30" s="164">
        <f>ROUND(IFERROR('Data Negeri,2D &amp; 7Sub'!DI16,"NA"),1)</f>
        <v>75.2</v>
      </c>
      <c r="BR30" s="164">
        <f>ROUND(IFERROR('Data Negeri,2D &amp; 7Sub'!DJ16,"NA"),1)</f>
        <v>74.8</v>
      </c>
      <c r="BS30" s="164">
        <f>ROUND(IFERROR('Data Negeri,2D &amp; 7Sub'!DK16,"NA"),1)</f>
        <v>73.900000000000006</v>
      </c>
      <c r="BT30" s="164">
        <f>ROUND(IFERROR('Data Negeri,2D &amp; 7Sub'!DL16,"NA"),1)</f>
        <v>73.2</v>
      </c>
      <c r="BU30" s="164">
        <f>ROUND(IFERROR('Data Negeri,2D &amp; 7Sub'!DM16,"NA"),1)</f>
        <v>65.8</v>
      </c>
      <c r="BV30" s="164">
        <f>ROUND(IFERROR('Data Negeri,2D &amp; 7Sub'!DN16,"NA"),1)</f>
        <v>69.7</v>
      </c>
      <c r="BW30" s="164">
        <f>ROUND(IFERROR('Data Negeri,2D &amp; 7Sub'!DO16,"NA"),1)</f>
        <v>70.7</v>
      </c>
      <c r="BX30" s="164">
        <f>ROUND(IFERROR('Data Negeri,2D &amp; 7Sub'!DP16,"NA"),1)</f>
        <v>69.8</v>
      </c>
      <c r="BY30" s="164">
        <f>ROUND(IFERROR('Data Negeri,2D &amp; 7Sub'!DQ16,"NA"),1)</f>
        <v>69.2</v>
      </c>
      <c r="BZ30" s="164">
        <f>ROUND(IFERROR('Data Negeri,2D &amp; 7Sub'!DR16,"NA"),1)</f>
        <v>73</v>
      </c>
      <c r="CA30" s="164">
        <f>ROUND(IFERROR('Data Negeri,2D &amp; 7Sub'!DS16,"NA"),1)</f>
        <v>73.8</v>
      </c>
      <c r="CB30" s="721" t="s">
        <v>189</v>
      </c>
      <c r="CC30" s="164">
        <f>ROUND(IFERROR('Data Negeri,2D &amp; 7Sub'!DT16,"NA"),1)</f>
        <v>67.7</v>
      </c>
      <c r="CD30" s="164">
        <f>ROUND(IFERROR('Data Negeri,2D &amp; 7Sub'!DU16,"NA"),1)</f>
        <v>68.900000000000006</v>
      </c>
      <c r="CE30" s="164">
        <f>ROUND(IFERROR('Data Negeri,2D &amp; 7Sub'!DV16,"NA"),1)</f>
        <v>68.900000000000006</v>
      </c>
      <c r="CF30" s="164">
        <f>ROUND(IFERROR('Data Negeri,2D &amp; 7Sub'!DW16,"NA"),1)</f>
        <v>69</v>
      </c>
      <c r="CG30" s="164">
        <f>ROUND(IFERROR('Data Negeri,2D &amp; 7Sub'!DX16,"NA"),1)</f>
        <v>68.900000000000006</v>
      </c>
      <c r="CH30" s="164">
        <f>ROUND(IFERROR('Data Negeri,2D &amp; 7Sub'!DY16,"NA"),1)</f>
        <v>73.5</v>
      </c>
      <c r="CI30" s="164">
        <f>ROUND(IFERROR('Data Negeri,2D &amp; 7Sub'!DZ16,"NA"),1)</f>
        <v>76.5</v>
      </c>
      <c r="CJ30" s="164">
        <f>ROUND(IFERROR('Data Negeri,2D &amp; 7Sub'!EA16,"NA"),1)</f>
        <v>71.099999999999994</v>
      </c>
      <c r="CK30" s="164">
        <f>ROUND(IFERROR('Data Negeri,2D &amp; 7Sub'!EB16,"NA"),1)</f>
        <v>69.8</v>
      </c>
      <c r="CL30" s="164">
        <f>ROUND(IFERROR('Data Negeri,2D &amp; 7Sub'!EC16,"NA"),1)</f>
        <v>68.8</v>
      </c>
      <c r="CM30" s="164">
        <f>ROUND(IFERROR('Data Negeri,2D &amp; 7Sub'!ED16,"NA"),1)</f>
        <v>78.599999999999994</v>
      </c>
      <c r="CN30" s="164">
        <f>ROUND(IFERROR('Data Negeri,2D &amp; 7Sub'!EE16,"NA"),1)</f>
        <v>74.2</v>
      </c>
      <c r="CO30" s="164">
        <f>ROUND(IFERROR('Data Negeri,2D &amp; 7Sub'!EF16,"NA"),1)</f>
        <v>71.599999999999994</v>
      </c>
      <c r="CP30" s="164">
        <f>ROUND(IFERROR('Data Negeri,2D &amp; 7Sub'!EG16,"NA"),1)</f>
        <v>78.5</v>
      </c>
      <c r="CQ30" s="164">
        <f>ROUND(IFERROR('Data Negeri,2D &amp; 7Sub'!EH16,"NA"),1)</f>
        <v>71.5</v>
      </c>
      <c r="CR30" s="164">
        <f>ROUND(IFERROR('Data Negeri,2D &amp; 7Sub'!EI16,"NA"),1)</f>
        <v>72</v>
      </c>
      <c r="CS30" s="164">
        <f>ROUND(IFERROR('Data Negeri,2D &amp; 7Sub'!EJ16,"NA"),1)</f>
        <v>72.599999999999994</v>
      </c>
      <c r="CT30" s="164">
        <f>ROUND(IFERROR('Data Negeri,2D &amp; 7Sub'!EK16,"NA"),1)</f>
        <v>69.099999999999994</v>
      </c>
      <c r="CU30" s="164">
        <f>ROUND(IFERROR('Data Negeri,2D &amp; 7Sub'!EL16,"NA"),1)</f>
        <v>67.5</v>
      </c>
      <c r="CV30" s="164">
        <f>ROUND(IFERROR('Data Negeri,2D &amp; 7Sub'!EM16,"NA"),1)</f>
        <v>70.599999999999994</v>
      </c>
      <c r="CW30" s="164">
        <f>ROUND(IFERROR('Data Negeri,2D &amp; 7Sub'!EN16,"NA"),1)</f>
        <v>71.8</v>
      </c>
      <c r="CX30" s="164">
        <f>ROUND(IFERROR('Data Negeri,2D &amp; 7Sub'!EO16,"NA"),1)</f>
        <v>72.400000000000006</v>
      </c>
      <c r="CY30" s="164">
        <f>ROUND(IFERROR('Data Negeri,2D &amp; 7Sub'!EP16,"NA"),1)</f>
        <v>72.8</v>
      </c>
      <c r="CZ30" s="164">
        <f>ROUND(IFERROR('Data Negeri,2D &amp; 7Sub'!EQ16,"NA"),1)</f>
        <v>69.599999999999994</v>
      </c>
      <c r="DA30" s="164">
        <f>ROUND(IFERROR('Data Negeri,2D &amp; 7Sub'!ER16,"NA"),1)</f>
        <v>74</v>
      </c>
      <c r="DB30" s="164">
        <f>ROUND(IFERROR('Data Negeri,2D &amp; 7Sub'!ES16,"NA"),1)</f>
        <v>74.400000000000006</v>
      </c>
    </row>
    <row r="31" spans="1:106" ht="48" customHeight="1">
      <c r="A31" s="721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721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721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721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</row>
    <row r="32" spans="1:106" ht="48" customHeight="1">
      <c r="A32" s="721" t="s">
        <v>190</v>
      </c>
      <c r="B32" s="164">
        <f>ROUND(IFERROR('Data Negeri,2D &amp; 7Sub'!AV17,"NA"),1)</f>
        <v>91.7</v>
      </c>
      <c r="C32" s="164">
        <f>ROUND(IFERROR('Data Negeri,2D &amp; 7Sub'!AW17,"NA"),1)</f>
        <v>87.9</v>
      </c>
      <c r="D32" s="164">
        <f>ROUND(IFERROR('Data Negeri,2D &amp; 7Sub'!AX17,"NA"),1)</f>
        <v>87.5</v>
      </c>
      <c r="E32" s="164">
        <f>ROUND(IFERROR('Data Negeri,2D &amp; 7Sub'!AY17,"NA"),1)</f>
        <v>76.8</v>
      </c>
      <c r="F32" s="164">
        <f>ROUND(IFERROR('Data Negeri,2D &amp; 7Sub'!AZ17,"NA"),1)</f>
        <v>85</v>
      </c>
      <c r="G32" s="164">
        <f>ROUND(IFERROR('Data Negeri,2D &amp; 7Sub'!BA17,"NA"),1)</f>
        <v>84.3</v>
      </c>
      <c r="H32" s="164">
        <f>ROUND(IFERROR('Data Negeri,2D &amp; 7Sub'!BB17,"NA"),1)</f>
        <v>87.2</v>
      </c>
      <c r="I32" s="164">
        <f>ROUND(IFERROR('Data Negeri,2D &amp; 7Sub'!BC17,"NA"),1)</f>
        <v>70.5</v>
      </c>
      <c r="J32" s="164">
        <f>ROUND(IFERROR('Data Negeri,2D &amp; 7Sub'!BD17,"NA"),1)</f>
        <v>82.5</v>
      </c>
      <c r="K32" s="164">
        <f>ROUND(IFERROR('Data Negeri,2D &amp; 7Sub'!BE17,"NA"),1)</f>
        <v>88.1</v>
      </c>
      <c r="L32" s="164">
        <f>ROUND(IFERROR('Data Negeri,2D &amp; 7Sub'!BF17,"NA"),1)</f>
        <v>87</v>
      </c>
      <c r="M32" s="164">
        <f>ROUND(IFERROR('Data Negeri,2D &amp; 7Sub'!BG17,"NA"),1)</f>
        <v>88.7</v>
      </c>
      <c r="N32" s="164">
        <f>ROUND(IFERROR('Data Negeri,2D &amp; 7Sub'!BH17,"NA"),1)</f>
        <v>86</v>
      </c>
      <c r="O32" s="164">
        <f>ROUND(IFERROR('Data Negeri,2D &amp; 7Sub'!BI17,"NA"),1)</f>
        <v>82.7</v>
      </c>
      <c r="P32" s="164">
        <f>ROUND(IFERROR('Data Negeri,2D &amp; 7Sub'!BJ17,"NA"),1)</f>
        <v>85.5</v>
      </c>
      <c r="Q32" s="164">
        <f>ROUND(IFERROR('Data Negeri,2D &amp; 7Sub'!BK17,"NA"),1)</f>
        <v>76.5</v>
      </c>
      <c r="R32" s="164">
        <f>ROUND(IFERROR('Data Negeri,2D &amp; 7Sub'!BL17,"NA"),1)</f>
        <v>81.099999999999994</v>
      </c>
      <c r="S32" s="164">
        <f>ROUND(IFERROR('Data Negeri,2D &amp; 7Sub'!BM17,"NA"),1)</f>
        <v>85.4</v>
      </c>
      <c r="T32" s="164">
        <f>ROUND(IFERROR('Data Negeri,2D &amp; 7Sub'!BN17,"NA"),1)</f>
        <v>76.099999999999994</v>
      </c>
      <c r="U32" s="164">
        <f>ROUND(IFERROR('Data Negeri,2D &amp; 7Sub'!BO17,"NA"),1)</f>
        <v>74.8</v>
      </c>
      <c r="V32" s="164">
        <f>ROUND(IFERROR('Data Negeri,2D &amp; 7Sub'!BP17,"NA"),1)</f>
        <v>79.599999999999994</v>
      </c>
      <c r="W32" s="164">
        <f>ROUND(IFERROR('Data Negeri,2D &amp; 7Sub'!BQ17,"NA"),1)</f>
        <v>85.7</v>
      </c>
      <c r="X32" s="164">
        <f>ROUND(IFERROR('Data Negeri,2D &amp; 7Sub'!BR17,"NA"),1)</f>
        <v>85.7</v>
      </c>
      <c r="Y32" s="164">
        <f>ROUND(IFERROR('Data Negeri,2D &amp; 7Sub'!BS17,"NA"),1)</f>
        <v>90.6</v>
      </c>
      <c r="Z32" s="721" t="s">
        <v>190</v>
      </c>
      <c r="AA32" s="164">
        <f>ROUND(IFERROR('Data Negeri,2D &amp; 7Sub'!BT17,"NA"),1)</f>
        <v>84.3</v>
      </c>
      <c r="AB32" s="164">
        <f>ROUND(IFERROR('Data Negeri,2D &amp; 7Sub'!BU17,"NA"),1)</f>
        <v>87.5</v>
      </c>
      <c r="AC32" s="164">
        <f>ROUND(IFERROR('Data Negeri,2D &amp; 7Sub'!BV17,"NA"),1)</f>
        <v>83.8</v>
      </c>
      <c r="AD32" s="164">
        <f>ROUND(IFERROR('Data Negeri,2D &amp; 7Sub'!BW17,"NA"),1)</f>
        <v>75.8</v>
      </c>
      <c r="AE32" s="164">
        <f>ROUND(IFERROR('Data Negeri,2D &amp; 7Sub'!BX17,"NA"),1)</f>
        <v>74.7</v>
      </c>
      <c r="AF32" s="164">
        <f>ROUND(IFERROR('Data Negeri,2D &amp; 7Sub'!BY17,"NA"),1)</f>
        <v>85.9</v>
      </c>
      <c r="AG32" s="164">
        <f>ROUND(IFERROR('Data Negeri,2D &amp; 7Sub'!BZ17,"NA"),1)</f>
        <v>86.9</v>
      </c>
      <c r="AH32" s="164">
        <f>ROUND(IFERROR('Data Negeri,2D &amp; 7Sub'!CA17,"NA"),1)</f>
        <v>84.1</v>
      </c>
      <c r="AI32" s="164">
        <f>ROUND(IFERROR('Data Negeri,2D &amp; 7Sub'!CB17,"NA"),1)</f>
        <v>78.8</v>
      </c>
      <c r="AJ32" s="164">
        <f>ROUND(IFERROR('Data Negeri,2D &amp; 7Sub'!CC17,"NA"),1)</f>
        <v>83.7</v>
      </c>
      <c r="AK32" s="164">
        <f>ROUND(IFERROR('Data Negeri,2D &amp; 7Sub'!CD17,"NA"),1)</f>
        <v>87.6</v>
      </c>
      <c r="AL32" s="164">
        <f>ROUND(IFERROR('Data Negeri,2D &amp; 7Sub'!CE17,"NA"),1)</f>
        <v>86.3</v>
      </c>
      <c r="AM32" s="164">
        <f>ROUND(IFERROR('Data Negeri,2D &amp; 7Sub'!CF17,"NA"),1)</f>
        <v>84.1</v>
      </c>
      <c r="AN32" s="164">
        <f>ROUND(IFERROR('Data Negeri,2D &amp; 7Sub'!CG17,"NA"),1)</f>
        <v>76.900000000000006</v>
      </c>
      <c r="AO32" s="164">
        <f>ROUND(IFERROR('Data Negeri,2D &amp; 7Sub'!CH17,"NA"),1)</f>
        <v>82</v>
      </c>
      <c r="AP32" s="164">
        <f>ROUND(IFERROR('Data Negeri,2D &amp; 7Sub'!CI17,"NA"),1)</f>
        <v>80</v>
      </c>
      <c r="AQ32" s="164">
        <f>ROUND(IFERROR('Data Negeri,2D &amp; 7Sub'!CJ17,"NA"),1)</f>
        <v>79.3</v>
      </c>
      <c r="AR32" s="164">
        <f>ROUND(IFERROR('Data Negeri,2D &amp; 7Sub'!CK17,"NA"),1)</f>
        <v>79.5</v>
      </c>
      <c r="AS32" s="164">
        <f>ROUND(IFERROR('Data Negeri,2D &amp; 7Sub'!CL17,"NA"),1)</f>
        <v>80.2</v>
      </c>
      <c r="AT32" s="164">
        <f>ROUND(IFERROR('Data Negeri,2D &amp; 7Sub'!CM17,"NA"),1)</f>
        <v>79.8</v>
      </c>
      <c r="AU32" s="164">
        <f>ROUND(IFERROR('Data Negeri,2D &amp; 7Sub'!CN17,"NA"),1)</f>
        <v>80.5</v>
      </c>
      <c r="AV32" s="164">
        <f>ROUND(IFERROR('Data Negeri,2D &amp; 7Sub'!CO17,"NA"),1)</f>
        <v>78</v>
      </c>
      <c r="AW32" s="164">
        <f>ROUND(IFERROR('Data Negeri,2D &amp; 7Sub'!CP17,"NA"),1)</f>
        <v>81.400000000000006</v>
      </c>
      <c r="AX32" s="164">
        <f>ROUND(IFERROR('Data Negeri,2D &amp; 7Sub'!CQ17,"NA"),1)</f>
        <v>81.5</v>
      </c>
      <c r="AY32" s="164">
        <f>ROUND(IFERROR('Data Negeri,2D &amp; 7Sub'!CR17,"NA"),1)</f>
        <v>83.6</v>
      </c>
      <c r="AZ32" s="164">
        <f>ROUND(IFERROR('Data Negeri,2D &amp; 7Sub'!CS17,"NA"),1)</f>
        <v>74.5</v>
      </c>
      <c r="BA32" s="721" t="s">
        <v>190</v>
      </c>
      <c r="BB32" s="164">
        <f>ROUND(IFERROR('Data Negeri,2D &amp; 7Sub'!CT17,"NA"),1)</f>
        <v>80.599999999999994</v>
      </c>
      <c r="BC32" s="164">
        <f>ROUND(IFERROR('Data Negeri,2D &amp; 7Sub'!CU17,"NA"),1)</f>
        <v>78.8</v>
      </c>
      <c r="BD32" s="164">
        <f>ROUND(IFERROR('Data Negeri,2D &amp; 7Sub'!CV17,"NA"),1)</f>
        <v>80.8</v>
      </c>
      <c r="BE32" s="164">
        <f>ROUND(IFERROR('Data Negeri,2D &amp; 7Sub'!CW17,"NA"),1)</f>
        <v>77.599999999999994</v>
      </c>
      <c r="BF32" s="164">
        <f>ROUND(IFERROR('Data Negeri,2D &amp; 7Sub'!CX17,"NA"),1)</f>
        <v>79.400000000000006</v>
      </c>
      <c r="BG32" s="164">
        <f>ROUND(IFERROR('Data Negeri,2D &amp; 7Sub'!CY17,"NA"),1)</f>
        <v>78.3</v>
      </c>
      <c r="BH32" s="164">
        <f>ROUND(IFERROR('Data Negeri,2D &amp; 7Sub'!CZ17,"NA"),1)</f>
        <v>78.3</v>
      </c>
      <c r="BI32" s="164">
        <f>ROUND(IFERROR('Data Negeri,2D &amp; 7Sub'!DA17,"NA"),1)</f>
        <v>77.7</v>
      </c>
      <c r="BJ32" s="164">
        <f>ROUND(IFERROR('Data Negeri,2D &amp; 7Sub'!DB17,"NA"),1)</f>
        <v>83</v>
      </c>
      <c r="BK32" s="164">
        <f>ROUND(IFERROR('Data Negeri,2D &amp; 7Sub'!DC17,"NA"),1)</f>
        <v>81.8</v>
      </c>
      <c r="BL32" s="164">
        <f>ROUND(IFERROR('Data Negeri,2D &amp; 7Sub'!DD17,"NA"),1)</f>
        <v>71</v>
      </c>
      <c r="BM32" s="164">
        <f>ROUND(IFERROR('Data Negeri,2D &amp; 7Sub'!DE17,"NA"),1)</f>
        <v>71.8</v>
      </c>
      <c r="BN32" s="164">
        <f>ROUND(IFERROR('Data Negeri,2D &amp; 7Sub'!DF17,"NA"),1)</f>
        <v>68.5</v>
      </c>
      <c r="BO32" s="164">
        <f>ROUND(IFERROR('Data Negeri,2D &amp; 7Sub'!DG17,"NA"),1)</f>
        <v>45.6</v>
      </c>
      <c r="BP32" s="164">
        <f>ROUND(IFERROR('Data Negeri,2D &amp; 7Sub'!DH17,"NA"),1)</f>
        <v>61.9</v>
      </c>
      <c r="BQ32" s="164">
        <f>ROUND(IFERROR('Data Negeri,2D &amp; 7Sub'!DI17,"NA"),1)</f>
        <v>69.099999999999994</v>
      </c>
      <c r="BR32" s="164">
        <f>ROUND(IFERROR('Data Negeri,2D &amp; 7Sub'!DJ17,"NA"),1)</f>
        <v>71.900000000000006</v>
      </c>
      <c r="BS32" s="164">
        <f>ROUND(IFERROR('Data Negeri,2D &amp; 7Sub'!DK17,"NA"),1)</f>
        <v>71.3</v>
      </c>
      <c r="BT32" s="164">
        <f>ROUND(IFERROR('Data Negeri,2D &amp; 7Sub'!DL17,"NA"),1)</f>
        <v>71.7</v>
      </c>
      <c r="BU32" s="164">
        <f>ROUND(IFERROR('Data Negeri,2D &amp; 7Sub'!DM17,"NA"),1)</f>
        <v>75.099999999999994</v>
      </c>
      <c r="BV32" s="164">
        <f>ROUND(IFERROR('Data Negeri,2D &amp; 7Sub'!DN17,"NA"),1)</f>
        <v>70.2</v>
      </c>
      <c r="BW32" s="164">
        <f>ROUND(IFERROR('Data Negeri,2D &amp; 7Sub'!DO17,"NA"),1)</f>
        <v>78.400000000000006</v>
      </c>
      <c r="BX32" s="164">
        <f>ROUND(IFERROR('Data Negeri,2D &amp; 7Sub'!DP17,"NA"),1)</f>
        <v>77.599999999999994</v>
      </c>
      <c r="BY32" s="164">
        <f>ROUND(IFERROR('Data Negeri,2D &amp; 7Sub'!DQ17,"NA"),1)</f>
        <v>80.400000000000006</v>
      </c>
      <c r="BZ32" s="164">
        <f>ROUND(IFERROR('Data Negeri,2D &amp; 7Sub'!DR17,"NA"),1)</f>
        <v>76.900000000000006</v>
      </c>
      <c r="CA32" s="164">
        <f>ROUND(IFERROR('Data Negeri,2D &amp; 7Sub'!DS17,"NA"),1)</f>
        <v>75.599999999999994</v>
      </c>
      <c r="CB32" s="721" t="s">
        <v>190</v>
      </c>
      <c r="CC32" s="164">
        <f>ROUND(IFERROR('Data Negeri,2D &amp; 7Sub'!DT17,"NA"),1)</f>
        <v>79</v>
      </c>
      <c r="CD32" s="164">
        <f>ROUND(IFERROR('Data Negeri,2D &amp; 7Sub'!DU17,"NA"),1)</f>
        <v>73.7</v>
      </c>
      <c r="CE32" s="164">
        <f>ROUND(IFERROR('Data Negeri,2D &amp; 7Sub'!DV17,"NA"),1)</f>
        <v>70.7</v>
      </c>
      <c r="CF32" s="164">
        <f>ROUND(IFERROR('Data Negeri,2D &amp; 7Sub'!DW17,"NA"),1)</f>
        <v>63.6</v>
      </c>
      <c r="CG32" s="164">
        <f>ROUND(IFERROR('Data Negeri,2D &amp; 7Sub'!DX17,"NA"),1)</f>
        <v>60.8</v>
      </c>
      <c r="CH32" s="164">
        <f>ROUND(IFERROR('Data Negeri,2D &amp; 7Sub'!DY17,"NA"),1)</f>
        <v>66.5</v>
      </c>
      <c r="CI32" s="164">
        <f>ROUND(IFERROR('Data Negeri,2D &amp; 7Sub'!DZ17,"NA"),1)</f>
        <v>77.400000000000006</v>
      </c>
      <c r="CJ32" s="164">
        <f>ROUND(IFERROR('Data Negeri,2D &amp; 7Sub'!EA17,"NA"),1)</f>
        <v>77.5</v>
      </c>
      <c r="CK32" s="164">
        <f>ROUND(IFERROR('Data Negeri,2D &amp; 7Sub'!EB17,"NA"),1)</f>
        <v>77.3</v>
      </c>
      <c r="CL32" s="164">
        <f>ROUND(IFERROR('Data Negeri,2D &amp; 7Sub'!EC17,"NA"),1)</f>
        <v>90.5</v>
      </c>
      <c r="CM32" s="164">
        <f>ROUND(IFERROR('Data Negeri,2D &amp; 7Sub'!ED17,"NA"),1)</f>
        <v>80.099999999999994</v>
      </c>
      <c r="CN32" s="164">
        <f>ROUND(IFERROR('Data Negeri,2D &amp; 7Sub'!EE17,"NA"),1)</f>
        <v>76.2</v>
      </c>
      <c r="CO32" s="164">
        <f>ROUND(IFERROR('Data Negeri,2D &amp; 7Sub'!EF17,"NA"),1)</f>
        <v>71.900000000000006</v>
      </c>
      <c r="CP32" s="164">
        <f>ROUND(IFERROR('Data Negeri,2D &amp; 7Sub'!EG17,"NA"),1)</f>
        <v>78.900000000000006</v>
      </c>
      <c r="CQ32" s="164">
        <f>ROUND(IFERROR('Data Negeri,2D &amp; 7Sub'!EH17,"NA"),1)</f>
        <v>77.599999999999994</v>
      </c>
      <c r="CR32" s="164">
        <f>ROUND(IFERROR('Data Negeri,2D &amp; 7Sub'!EI17,"NA"),1)</f>
        <v>72.3</v>
      </c>
      <c r="CS32" s="164">
        <f>ROUND(IFERROR('Data Negeri,2D &amp; 7Sub'!EJ17,"NA"),1)</f>
        <v>75.8</v>
      </c>
      <c r="CT32" s="164">
        <f>ROUND(IFERROR('Data Negeri,2D &amp; 7Sub'!EK17,"NA"),1)</f>
        <v>73.7</v>
      </c>
      <c r="CU32" s="164">
        <f>ROUND(IFERROR('Data Negeri,2D &amp; 7Sub'!EL17,"NA"),1)</f>
        <v>79.8</v>
      </c>
      <c r="CV32" s="164">
        <f>ROUND(IFERROR('Data Negeri,2D &amp; 7Sub'!EM17,"NA"),1)</f>
        <v>79</v>
      </c>
      <c r="CW32" s="164">
        <f>ROUND(IFERROR('Data Negeri,2D &amp; 7Sub'!EN17,"NA"),1)</f>
        <v>80.099999999999994</v>
      </c>
      <c r="CX32" s="164">
        <f>ROUND(IFERROR('Data Negeri,2D &amp; 7Sub'!EO17,"NA"),1)</f>
        <v>84</v>
      </c>
      <c r="CY32" s="164">
        <f>ROUND(IFERROR('Data Negeri,2D &amp; 7Sub'!EP17,"NA"),1)</f>
        <v>80.8</v>
      </c>
      <c r="CZ32" s="164">
        <f>ROUND(IFERROR('Data Negeri,2D &amp; 7Sub'!EQ17,"NA"),1)</f>
        <v>67.7</v>
      </c>
      <c r="DA32" s="164">
        <f>ROUND(IFERROR('Data Negeri,2D &amp; 7Sub'!ER17,"NA"),1)</f>
        <v>70.2</v>
      </c>
      <c r="DB32" s="164">
        <f>ROUND(IFERROR('Data Negeri,2D &amp; 7Sub'!ES17,"NA"),1)</f>
        <v>74.7</v>
      </c>
    </row>
    <row r="33" spans="1:106" ht="48" customHeight="1">
      <c r="A33" s="721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721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721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721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</row>
    <row r="34" spans="1:106" ht="48" customHeight="1">
      <c r="A34" s="721" t="s">
        <v>477</v>
      </c>
      <c r="B34" s="164">
        <f>ROUND(IFERROR('Data Negeri,2D &amp; 7Sub'!AV21,"NA"),1)</f>
        <v>74.099999999999994</v>
      </c>
      <c r="C34" s="164">
        <f>ROUND(IFERROR('Data Negeri,2D &amp; 7Sub'!AW21,"NA"),1)</f>
        <v>74.400000000000006</v>
      </c>
      <c r="D34" s="164">
        <f>ROUND(IFERROR('Data Negeri,2D &amp; 7Sub'!AX21,"NA"),1)</f>
        <v>68.599999999999994</v>
      </c>
      <c r="E34" s="164">
        <f>ROUND(IFERROR('Data Negeri,2D &amp; 7Sub'!AY21,"NA"),1)</f>
        <v>64.900000000000006</v>
      </c>
      <c r="F34" s="164">
        <f>ROUND(IFERROR('Data Negeri,2D &amp; 7Sub'!AZ21,"NA"),1)</f>
        <v>69.599999999999994</v>
      </c>
      <c r="G34" s="164">
        <f>ROUND(IFERROR('Data Negeri,2D &amp; 7Sub'!BA21,"NA"),1)</f>
        <v>68.7</v>
      </c>
      <c r="H34" s="164">
        <f>ROUND(IFERROR('Data Negeri,2D &amp; 7Sub'!BB21,"NA"),1)</f>
        <v>69</v>
      </c>
      <c r="I34" s="164">
        <f>ROUND(IFERROR('Data Negeri,2D &amp; 7Sub'!BC21,"NA"),1)</f>
        <v>63.9</v>
      </c>
      <c r="J34" s="164">
        <f>ROUND(IFERROR('Data Negeri,2D &amp; 7Sub'!BD21,"NA"),1)</f>
        <v>62.4</v>
      </c>
      <c r="K34" s="164">
        <f>ROUND(IFERROR('Data Negeri,2D &amp; 7Sub'!BE21,"NA"),1)</f>
        <v>65.7</v>
      </c>
      <c r="L34" s="164">
        <f>ROUND(IFERROR('Data Negeri,2D &amp; 7Sub'!BF21,"NA"),1)</f>
        <v>62.6</v>
      </c>
      <c r="M34" s="164">
        <f>ROUND(IFERROR('Data Negeri,2D &amp; 7Sub'!BG21,"NA"),1)</f>
        <v>63.8</v>
      </c>
      <c r="N34" s="164">
        <f>ROUND(IFERROR('Data Negeri,2D &amp; 7Sub'!BH21,"NA"),1)</f>
        <v>70.3</v>
      </c>
      <c r="O34" s="164">
        <f>ROUND(IFERROR('Data Negeri,2D &amp; 7Sub'!BI21,"NA"),1)</f>
        <v>67.2</v>
      </c>
      <c r="P34" s="164">
        <f>ROUND(IFERROR('Data Negeri,2D &amp; 7Sub'!BJ21,"NA"),1)</f>
        <v>66.400000000000006</v>
      </c>
      <c r="Q34" s="164">
        <f>ROUND(IFERROR('Data Negeri,2D &amp; 7Sub'!BK21,"NA"),1)</f>
        <v>68.5</v>
      </c>
      <c r="R34" s="164">
        <f>ROUND(IFERROR('Data Negeri,2D &amp; 7Sub'!BL21,"NA"),1)</f>
        <v>71.3</v>
      </c>
      <c r="S34" s="164">
        <f>ROUND(IFERROR('Data Negeri,2D &amp; 7Sub'!BM21,"NA"),1)</f>
        <v>68</v>
      </c>
      <c r="T34" s="164">
        <f>ROUND(IFERROR('Data Negeri,2D &amp; 7Sub'!BN21,"NA"),1)</f>
        <v>69.3</v>
      </c>
      <c r="U34" s="164">
        <f>ROUND(IFERROR('Data Negeri,2D &amp; 7Sub'!BO21,"NA"),1)</f>
        <v>70</v>
      </c>
      <c r="V34" s="164">
        <f>ROUND(IFERROR('Data Negeri,2D &amp; 7Sub'!BP21,"NA"),1)</f>
        <v>72.599999999999994</v>
      </c>
      <c r="W34" s="164">
        <f>ROUND(IFERROR('Data Negeri,2D &amp; 7Sub'!BQ21,"NA"),1)</f>
        <v>73.099999999999994</v>
      </c>
      <c r="X34" s="164">
        <f>ROUND(IFERROR('Data Negeri,2D &amp; 7Sub'!BR21,"NA"),1)</f>
        <v>68.3</v>
      </c>
      <c r="Y34" s="164">
        <f>ROUND(IFERROR('Data Negeri,2D &amp; 7Sub'!BS21,"NA"),1)</f>
        <v>70.599999999999994</v>
      </c>
      <c r="Z34" s="721" t="s">
        <v>477</v>
      </c>
      <c r="AA34" s="164">
        <f>ROUND(IFERROR('Data Negeri,2D &amp; 7Sub'!BT21,"NA"),1)</f>
        <v>63.4</v>
      </c>
      <c r="AB34" s="164">
        <f>ROUND(IFERROR('Data Negeri,2D &amp; 7Sub'!BU21,"NA"),1)</f>
        <v>62.9</v>
      </c>
      <c r="AC34" s="164">
        <f>ROUND(IFERROR('Data Negeri,2D &amp; 7Sub'!BV21,"NA"),1)</f>
        <v>62.5</v>
      </c>
      <c r="AD34" s="164">
        <f>ROUND(IFERROR('Data Negeri,2D &amp; 7Sub'!BW21,"NA"),1)</f>
        <v>68.099999999999994</v>
      </c>
      <c r="AE34" s="164">
        <f>ROUND(IFERROR('Data Negeri,2D &amp; 7Sub'!BX21,"NA"),1)</f>
        <v>65.099999999999994</v>
      </c>
      <c r="AF34" s="164">
        <f>ROUND(IFERROR('Data Negeri,2D &amp; 7Sub'!BY21,"NA"),1)</f>
        <v>66.099999999999994</v>
      </c>
      <c r="AG34" s="164">
        <f>ROUND(IFERROR('Data Negeri,2D &amp; 7Sub'!BZ21,"NA"),1)</f>
        <v>66.599999999999994</v>
      </c>
      <c r="AH34" s="164">
        <f>ROUND(IFERROR('Data Negeri,2D &amp; 7Sub'!CA21,"NA"),1)</f>
        <v>67.099999999999994</v>
      </c>
      <c r="AI34" s="164">
        <f>ROUND(IFERROR('Data Negeri,2D &amp; 7Sub'!CB21,"NA"),1)</f>
        <v>62.3</v>
      </c>
      <c r="AJ34" s="164">
        <f>ROUND(IFERROR('Data Negeri,2D &amp; 7Sub'!CC21,"NA"),1)</f>
        <v>60</v>
      </c>
      <c r="AK34" s="164">
        <f>ROUND(IFERROR('Data Negeri,2D &amp; 7Sub'!CD21,"NA"),1)</f>
        <v>59.4</v>
      </c>
      <c r="AL34" s="164">
        <f>ROUND(IFERROR('Data Negeri,2D &amp; 7Sub'!CE21,"NA"),1)</f>
        <v>59.8</v>
      </c>
      <c r="AM34" s="164">
        <f>ROUND(IFERROR('Data Negeri,2D &amp; 7Sub'!CF21,"NA"),1)</f>
        <v>62</v>
      </c>
      <c r="AN34" s="164">
        <f>ROUND(IFERROR('Data Negeri,2D &amp; 7Sub'!CG21,"NA"),1)</f>
        <v>55.1</v>
      </c>
      <c r="AO34" s="164">
        <f>ROUND(IFERROR('Data Negeri,2D &amp; 7Sub'!CH21,"NA"),1)</f>
        <v>61.9</v>
      </c>
      <c r="AP34" s="164">
        <f>ROUND(IFERROR('Data Negeri,2D &amp; 7Sub'!CI21,"NA"),1)</f>
        <v>61.2</v>
      </c>
      <c r="AQ34" s="164">
        <f>ROUND(IFERROR('Data Negeri,2D &amp; 7Sub'!CJ21,"NA"),1)</f>
        <v>61.6</v>
      </c>
      <c r="AR34" s="164">
        <f>ROUND(IFERROR('Data Negeri,2D &amp; 7Sub'!CK21,"NA"),1)</f>
        <v>64.900000000000006</v>
      </c>
      <c r="AS34" s="164">
        <f>ROUND(IFERROR('Data Negeri,2D &amp; 7Sub'!CL21,"NA"),1)</f>
        <v>66.099999999999994</v>
      </c>
      <c r="AT34" s="164">
        <f>ROUND(IFERROR('Data Negeri,2D &amp; 7Sub'!CM21,"NA"),1)</f>
        <v>66.099999999999994</v>
      </c>
      <c r="AU34" s="164">
        <f>ROUND(IFERROR('Data Negeri,2D &amp; 7Sub'!CN21,"NA"),1)</f>
        <v>59.2</v>
      </c>
      <c r="AV34" s="164">
        <f>ROUND(IFERROR('Data Negeri,2D &amp; 7Sub'!CO21,"NA"),1)</f>
        <v>61.1</v>
      </c>
      <c r="AW34" s="164">
        <f>ROUND(IFERROR('Data Negeri,2D &amp; 7Sub'!CP21,"NA"),1)</f>
        <v>59.4</v>
      </c>
      <c r="AX34" s="164">
        <f>ROUND(IFERROR('Data Negeri,2D &amp; 7Sub'!CQ21,"NA"),1)</f>
        <v>60.1</v>
      </c>
      <c r="AY34" s="164">
        <f>ROUND(IFERROR('Data Negeri,2D &amp; 7Sub'!CR21,"NA"),1)</f>
        <v>60.1</v>
      </c>
      <c r="AZ34" s="164">
        <f>ROUND(IFERROR('Data Negeri,2D &amp; 7Sub'!CS21,"NA"),1)</f>
        <v>60</v>
      </c>
      <c r="BA34" s="721" t="s">
        <v>477</v>
      </c>
      <c r="BB34" s="164">
        <f>ROUND(IFERROR('Data Negeri,2D &amp; 7Sub'!CT21,"NA"),1)</f>
        <v>62</v>
      </c>
      <c r="BC34" s="164">
        <f>ROUND(IFERROR('Data Negeri,2D &amp; 7Sub'!CU21,"NA"),1)</f>
        <v>62.6</v>
      </c>
      <c r="BD34" s="164">
        <f>ROUND(IFERROR('Data Negeri,2D &amp; 7Sub'!CV21,"NA"),1)</f>
        <v>61.3</v>
      </c>
      <c r="BE34" s="164">
        <f>ROUND(IFERROR('Data Negeri,2D &amp; 7Sub'!CW21,"NA"),1)</f>
        <v>61.8</v>
      </c>
      <c r="BF34" s="164">
        <f>ROUND(IFERROR('Data Negeri,2D &amp; 7Sub'!CX21,"NA"),1)</f>
        <v>60.9</v>
      </c>
      <c r="BG34" s="164">
        <f>ROUND(IFERROR('Data Negeri,2D &amp; 7Sub'!CY21,"NA"),1)</f>
        <v>64.099999999999994</v>
      </c>
      <c r="BH34" s="164">
        <f>ROUND(IFERROR('Data Negeri,2D &amp; 7Sub'!CZ21,"NA"),1)</f>
        <v>59.7</v>
      </c>
      <c r="BI34" s="164">
        <f>ROUND(IFERROR('Data Negeri,2D &amp; 7Sub'!DA21,"NA"),1)</f>
        <v>60.6</v>
      </c>
      <c r="BJ34" s="164">
        <f>ROUND(IFERROR('Data Negeri,2D &amp; 7Sub'!DB21,"NA"),1)</f>
        <v>61.9</v>
      </c>
      <c r="BK34" s="164">
        <f>ROUND(IFERROR('Data Negeri,2D &amp; 7Sub'!DC21,"NA"),1)</f>
        <v>60.8</v>
      </c>
      <c r="BL34" s="164">
        <f>ROUND(IFERROR('Data Negeri,2D &amp; 7Sub'!DD21,"NA"),1)</f>
        <v>63.6</v>
      </c>
      <c r="BM34" s="164">
        <f>ROUND(IFERROR('Data Negeri,2D &amp; 7Sub'!DE21,"NA"),1)</f>
        <v>62</v>
      </c>
      <c r="BN34" s="164">
        <f>ROUND(IFERROR('Data Negeri,2D &amp; 7Sub'!DF21,"NA"),1)</f>
        <v>57.6</v>
      </c>
      <c r="BO34" s="164">
        <f>ROUND(IFERROR('Data Negeri,2D &amp; 7Sub'!DG21,"NA"),1)</f>
        <v>47</v>
      </c>
      <c r="BP34" s="164">
        <f>ROUND(IFERROR('Data Negeri,2D &amp; 7Sub'!DH21,"NA"),1)</f>
        <v>58.3</v>
      </c>
      <c r="BQ34" s="164">
        <f>ROUND(IFERROR('Data Negeri,2D &amp; 7Sub'!DI21,"NA"),1)</f>
        <v>63.1</v>
      </c>
      <c r="BR34" s="164">
        <f>ROUND(IFERROR('Data Negeri,2D &amp; 7Sub'!DJ21,"NA"),1)</f>
        <v>62</v>
      </c>
      <c r="BS34" s="164">
        <f>ROUND(IFERROR('Data Negeri,2D &amp; 7Sub'!DK21,"NA"),1)</f>
        <v>59.1</v>
      </c>
      <c r="BT34" s="164">
        <f>ROUND(IFERROR('Data Negeri,2D &amp; 7Sub'!DL21,"NA"),1)</f>
        <v>58.3</v>
      </c>
      <c r="BU34" s="164">
        <f>ROUND(IFERROR('Data Negeri,2D &amp; 7Sub'!DM21,"NA"),1)</f>
        <v>56.6</v>
      </c>
      <c r="BV34" s="164">
        <f>ROUND(IFERROR('Data Negeri,2D &amp; 7Sub'!DN21,"NA"),1)</f>
        <v>56.1</v>
      </c>
      <c r="BW34" s="164">
        <f>ROUND(IFERROR('Data Negeri,2D &amp; 7Sub'!DO21,"NA"),1)</f>
        <v>60.4</v>
      </c>
      <c r="BX34" s="164">
        <f>ROUND(IFERROR('Data Negeri,2D &amp; 7Sub'!DP21,"NA"),1)</f>
        <v>64.099999999999994</v>
      </c>
      <c r="BY34" s="164">
        <f>ROUND(IFERROR('Data Negeri,2D &amp; 7Sub'!DQ21,"NA"),1)</f>
        <v>64.400000000000006</v>
      </c>
      <c r="BZ34" s="164">
        <f>ROUND(IFERROR('Data Negeri,2D &amp; 7Sub'!DR21,"NA"),1)</f>
        <v>67.2</v>
      </c>
      <c r="CA34" s="164">
        <f>ROUND(IFERROR('Data Negeri,2D &amp; 7Sub'!DS21,"NA"),1)</f>
        <v>65.599999999999994</v>
      </c>
      <c r="CB34" s="721" t="s">
        <v>477</v>
      </c>
      <c r="CC34" s="164">
        <f>ROUND(IFERROR('Data Negeri,2D &amp; 7Sub'!DT21,"NA"),1)</f>
        <v>63.2</v>
      </c>
      <c r="CD34" s="164">
        <f>ROUND(IFERROR('Data Negeri,2D &amp; 7Sub'!DU21,"NA"),1)</f>
        <v>59.3</v>
      </c>
      <c r="CE34" s="164">
        <f>ROUND(IFERROR('Data Negeri,2D &amp; 7Sub'!DV21,"NA"),1)</f>
        <v>57.4</v>
      </c>
      <c r="CF34" s="164">
        <f>ROUND(IFERROR('Data Negeri,2D &amp; 7Sub'!DW21,"NA"),1)</f>
        <v>60.6</v>
      </c>
      <c r="CG34" s="164">
        <f>ROUND(IFERROR('Data Negeri,2D &amp; 7Sub'!DX21,"NA"),1)</f>
        <v>65.099999999999994</v>
      </c>
      <c r="CH34" s="164">
        <f>ROUND(IFERROR('Data Negeri,2D &amp; 7Sub'!DY21,"NA"),1)</f>
        <v>67.8</v>
      </c>
      <c r="CI34" s="164">
        <f>ROUND(IFERROR('Data Negeri,2D &amp; 7Sub'!DZ21,"NA"),1)</f>
        <v>65.8</v>
      </c>
      <c r="CJ34" s="164">
        <f>ROUND(IFERROR('Data Negeri,2D &amp; 7Sub'!EA21,"NA"),1)</f>
        <v>68.400000000000006</v>
      </c>
      <c r="CK34" s="164">
        <f>ROUND(IFERROR('Data Negeri,2D &amp; 7Sub'!EB21,"NA"),1)</f>
        <v>77.5</v>
      </c>
      <c r="CL34" s="164">
        <f>ROUND(IFERROR('Data Negeri,2D &amp; 7Sub'!EC21,"NA"),1)</f>
        <v>75.2</v>
      </c>
      <c r="CM34" s="164">
        <f>ROUND(IFERROR('Data Negeri,2D &amp; 7Sub'!ED21,"NA"),1)</f>
        <v>77.900000000000006</v>
      </c>
      <c r="CN34" s="164">
        <f>ROUND(IFERROR('Data Negeri,2D &amp; 7Sub'!EE21,"NA"),1)</f>
        <v>76.2</v>
      </c>
      <c r="CO34" s="164">
        <f>ROUND(IFERROR('Data Negeri,2D &amp; 7Sub'!EF21,"NA"),1)</f>
        <v>76.2</v>
      </c>
      <c r="CP34" s="164">
        <f>ROUND(IFERROR('Data Negeri,2D &amp; 7Sub'!EG21,"NA"),1)</f>
        <v>73</v>
      </c>
      <c r="CQ34" s="164">
        <f>ROUND(IFERROR('Data Negeri,2D &amp; 7Sub'!EH21,"NA"),1)</f>
        <v>72.400000000000006</v>
      </c>
      <c r="CR34" s="164">
        <f>ROUND(IFERROR('Data Negeri,2D &amp; 7Sub'!EI21,"NA"),1)</f>
        <v>76.2</v>
      </c>
      <c r="CS34" s="164">
        <f>ROUND(IFERROR('Data Negeri,2D &amp; 7Sub'!EJ21,"NA"),1)</f>
        <v>78.099999999999994</v>
      </c>
      <c r="CT34" s="164">
        <f>ROUND(IFERROR('Data Negeri,2D &amp; 7Sub'!EK21,"NA"),1)</f>
        <v>76.400000000000006</v>
      </c>
      <c r="CU34" s="164">
        <f>ROUND(IFERROR('Data Negeri,2D &amp; 7Sub'!EL21,"NA"),1)</f>
        <v>73</v>
      </c>
      <c r="CV34" s="164">
        <f>ROUND(IFERROR('Data Negeri,2D &amp; 7Sub'!EM21,"NA"),1)</f>
        <v>76.2</v>
      </c>
      <c r="CW34" s="164">
        <f>ROUND(IFERROR('Data Negeri,2D &amp; 7Sub'!EN21,"NA"),1)</f>
        <v>78.3</v>
      </c>
      <c r="CX34" s="164">
        <f>ROUND(IFERROR('Data Negeri,2D &amp; 7Sub'!EO21,"NA"),1)</f>
        <v>79.2</v>
      </c>
      <c r="CY34" s="164">
        <f>ROUND(IFERROR('Data Negeri,2D &amp; 7Sub'!EP21,"NA"),1)</f>
        <v>81.3</v>
      </c>
      <c r="CZ34" s="164">
        <f>ROUND(IFERROR('Data Negeri,2D &amp; 7Sub'!EQ21,"NA"),1)</f>
        <v>75.3</v>
      </c>
      <c r="DA34" s="164">
        <f>ROUND(IFERROR('Data Negeri,2D &amp; 7Sub'!ER21,"NA"),1)</f>
        <v>77.900000000000006</v>
      </c>
      <c r="DB34" s="164">
        <f>ROUND(IFERROR('Data Negeri,2D &amp; 7Sub'!ES21,"NA"),1)</f>
        <v>73.2</v>
      </c>
    </row>
    <row r="35" spans="1:106" ht="48" customHeight="1">
      <c r="A35" s="721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721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721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721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</row>
    <row r="36" spans="1:106" ht="48" customHeight="1">
      <c r="A36" s="721" t="s">
        <v>244</v>
      </c>
      <c r="B36" s="164">
        <f>ROUND(IFERROR('Data Negeri,2D &amp; 7Sub'!AV19,"NA"),1)</f>
        <v>81.7</v>
      </c>
      <c r="C36" s="164">
        <f>ROUND(IFERROR('Data Negeri,2D &amp; 7Sub'!AW19,"NA"),1)</f>
        <v>76.599999999999994</v>
      </c>
      <c r="D36" s="164">
        <f>ROUND(IFERROR('Data Negeri,2D &amp; 7Sub'!AX19,"NA"),1)</f>
        <v>76.2</v>
      </c>
      <c r="E36" s="164">
        <f>ROUND(IFERROR('Data Negeri,2D &amp; 7Sub'!AY19,"NA"),1)</f>
        <v>76.599999999999994</v>
      </c>
      <c r="F36" s="164">
        <f>ROUND(IFERROR('Data Negeri,2D &amp; 7Sub'!AZ19,"NA"),1)</f>
        <v>77.8</v>
      </c>
      <c r="G36" s="164">
        <f>ROUND(IFERROR('Data Negeri,2D &amp; 7Sub'!BA19,"NA"),1)</f>
        <v>79.099999999999994</v>
      </c>
      <c r="H36" s="164">
        <f>ROUND(IFERROR('Data Negeri,2D &amp; 7Sub'!BB19,"NA"),1)</f>
        <v>78.8</v>
      </c>
      <c r="I36" s="164">
        <f>ROUND(IFERROR('Data Negeri,2D &amp; 7Sub'!BC19,"NA"),1)</f>
        <v>79.8</v>
      </c>
      <c r="J36" s="164">
        <f>ROUND(IFERROR('Data Negeri,2D &amp; 7Sub'!BD19,"NA"),1)</f>
        <v>79.900000000000006</v>
      </c>
      <c r="K36" s="164">
        <f>ROUND(IFERROR('Data Negeri,2D &amp; 7Sub'!BE19,"NA"),1)</f>
        <v>80.8</v>
      </c>
      <c r="L36" s="164">
        <f>ROUND(IFERROR('Data Negeri,2D &amp; 7Sub'!BF19,"NA"),1)</f>
        <v>82.1</v>
      </c>
      <c r="M36" s="164">
        <f>ROUND(IFERROR('Data Negeri,2D &amp; 7Sub'!BG19,"NA"),1)</f>
        <v>72.400000000000006</v>
      </c>
      <c r="N36" s="164">
        <f>ROUND(IFERROR('Data Negeri,2D &amp; 7Sub'!BH19,"NA"),1)</f>
        <v>56.4</v>
      </c>
      <c r="O36" s="164">
        <f>ROUND(IFERROR('Data Negeri,2D &amp; 7Sub'!BI19,"NA"),1)</f>
        <v>62.1</v>
      </c>
      <c r="P36" s="164">
        <f>ROUND(IFERROR('Data Negeri,2D &amp; 7Sub'!BJ19,"NA"),1)</f>
        <v>94.5</v>
      </c>
      <c r="Q36" s="164">
        <f>ROUND(IFERROR('Data Negeri,2D &amp; 7Sub'!BK19,"NA"),1)</f>
        <v>72.3</v>
      </c>
      <c r="R36" s="164">
        <f>ROUND(IFERROR('Data Negeri,2D &amp; 7Sub'!BL19,"NA"),1)</f>
        <v>81</v>
      </c>
      <c r="S36" s="164">
        <f>ROUND(IFERROR('Data Negeri,2D &amp; 7Sub'!BM19,"NA"),1)</f>
        <v>95.2</v>
      </c>
      <c r="T36" s="164">
        <f>ROUND(IFERROR('Data Negeri,2D &amp; 7Sub'!BN19,"NA"),1)</f>
        <v>93</v>
      </c>
      <c r="U36" s="164">
        <f>ROUND(IFERROR('Data Negeri,2D &amp; 7Sub'!BO19,"NA"),1)</f>
        <v>70.2</v>
      </c>
      <c r="V36" s="164">
        <f>ROUND(IFERROR('Data Negeri,2D &amp; 7Sub'!BP19,"NA"),1)</f>
        <v>90.7</v>
      </c>
      <c r="W36" s="164">
        <f>ROUND(IFERROR('Data Negeri,2D &amp; 7Sub'!BQ19,"NA"),1)</f>
        <v>79.400000000000006</v>
      </c>
      <c r="X36" s="164">
        <f>ROUND(IFERROR('Data Negeri,2D &amp; 7Sub'!BR19,"NA"),1)</f>
        <v>90.5</v>
      </c>
      <c r="Y36" s="164">
        <f>ROUND(IFERROR('Data Negeri,2D &amp; 7Sub'!BS19,"NA"),1)</f>
        <v>89.2</v>
      </c>
      <c r="Z36" s="721" t="s">
        <v>244</v>
      </c>
      <c r="AA36" s="164">
        <f>ROUND(IFERROR('Data Negeri,2D &amp; 7Sub'!BT19,"NA"),1)</f>
        <v>59.4</v>
      </c>
      <c r="AB36" s="164">
        <f>ROUND(IFERROR('Data Negeri,2D &amp; 7Sub'!BU19,"NA"),1)</f>
        <v>89</v>
      </c>
      <c r="AC36" s="164">
        <f>ROUND(IFERROR('Data Negeri,2D &amp; 7Sub'!BV19,"NA"),1)</f>
        <v>86.8</v>
      </c>
      <c r="AD36" s="164">
        <f>ROUND(IFERROR('Data Negeri,2D &amp; 7Sub'!BW19,"NA"),1)</f>
        <v>92.1</v>
      </c>
      <c r="AE36" s="164">
        <f>ROUND(IFERROR('Data Negeri,2D &amp; 7Sub'!BX19,"NA"),1)</f>
        <v>91.6</v>
      </c>
      <c r="AF36" s="164">
        <f>ROUND(IFERROR('Data Negeri,2D &amp; 7Sub'!BY19,"NA"),1)</f>
        <v>71.3</v>
      </c>
      <c r="AG36" s="164">
        <f>ROUND(IFERROR('Data Negeri,2D &amp; 7Sub'!BZ19,"NA"),1)</f>
        <v>89.4</v>
      </c>
      <c r="AH36" s="164">
        <f>ROUND(IFERROR('Data Negeri,2D &amp; 7Sub'!CA19,"NA"),1)</f>
        <v>79.7</v>
      </c>
      <c r="AI36" s="164">
        <f>ROUND(IFERROR('Data Negeri,2D &amp; 7Sub'!CB19,"NA"),1)</f>
        <v>80.599999999999994</v>
      </c>
      <c r="AJ36" s="164">
        <f>ROUND(IFERROR('Data Negeri,2D &amp; 7Sub'!CC19,"NA"),1)</f>
        <v>72.7</v>
      </c>
      <c r="AK36" s="164">
        <f>ROUND(IFERROR('Data Negeri,2D &amp; 7Sub'!CD19,"NA"),1)</f>
        <v>67.900000000000006</v>
      </c>
      <c r="AL36" s="164">
        <f>ROUND(IFERROR('Data Negeri,2D &amp; 7Sub'!CE19,"NA"),1)</f>
        <v>60.4</v>
      </c>
      <c r="AM36" s="164">
        <f>ROUND(IFERROR('Data Negeri,2D &amp; 7Sub'!CF19,"NA"),1)</f>
        <v>93.1</v>
      </c>
      <c r="AN36" s="164">
        <f>ROUND(IFERROR('Data Negeri,2D &amp; 7Sub'!CG19,"NA"),1)</f>
        <v>91.6</v>
      </c>
      <c r="AO36" s="164">
        <f>ROUND(IFERROR('Data Negeri,2D &amp; 7Sub'!CH19,"NA"),1)</f>
        <v>77.599999999999994</v>
      </c>
      <c r="AP36" s="164">
        <f>ROUND(IFERROR('Data Negeri,2D &amp; 7Sub'!CI19,"NA"),1)</f>
        <v>87.9</v>
      </c>
      <c r="AQ36" s="164">
        <f>ROUND(IFERROR('Data Negeri,2D &amp; 7Sub'!CJ19,"NA"),1)</f>
        <v>89.5</v>
      </c>
      <c r="AR36" s="164">
        <f>ROUND(IFERROR('Data Negeri,2D &amp; 7Sub'!CK19,"NA"),1)</f>
        <v>83.4</v>
      </c>
      <c r="AS36" s="164">
        <f>ROUND(IFERROR('Data Negeri,2D &amp; 7Sub'!CL19,"NA"),1)</f>
        <v>87.1</v>
      </c>
      <c r="AT36" s="164">
        <f>ROUND(IFERROR('Data Negeri,2D &amp; 7Sub'!CM19,"NA"),1)</f>
        <v>60</v>
      </c>
      <c r="AU36" s="164">
        <f>ROUND(IFERROR('Data Negeri,2D &amp; 7Sub'!CN19,"NA"),1)</f>
        <v>54.7</v>
      </c>
      <c r="AV36" s="164">
        <f>ROUND(IFERROR('Data Negeri,2D &amp; 7Sub'!CO19,"NA"),1)</f>
        <v>92.4</v>
      </c>
      <c r="AW36" s="164">
        <f>ROUND(IFERROR('Data Negeri,2D &amp; 7Sub'!CP19,"NA"),1)</f>
        <v>96.2</v>
      </c>
      <c r="AX36" s="164">
        <f>ROUND(IFERROR('Data Negeri,2D &amp; 7Sub'!CQ19,"NA"),1)</f>
        <v>95.4</v>
      </c>
      <c r="AY36" s="164">
        <f>ROUND(IFERROR('Data Negeri,2D &amp; 7Sub'!CR19,"NA"),1)</f>
        <v>82.3</v>
      </c>
      <c r="AZ36" s="164">
        <f>ROUND(IFERROR('Data Negeri,2D &amp; 7Sub'!CS19,"NA"),1)</f>
        <v>45</v>
      </c>
      <c r="BA36" s="721" t="s">
        <v>244</v>
      </c>
      <c r="BB36" s="164">
        <f>ROUND(IFERROR('Data Negeri,2D &amp; 7Sub'!CT19,"NA"),1)</f>
        <v>64.599999999999994</v>
      </c>
      <c r="BC36" s="164">
        <f>ROUND(IFERROR('Data Negeri,2D &amp; 7Sub'!CU19,"NA"),1)</f>
        <v>90.3</v>
      </c>
      <c r="BD36" s="164">
        <f>ROUND(IFERROR('Data Negeri,2D &amp; 7Sub'!CV19,"NA"),1)</f>
        <v>91.1</v>
      </c>
      <c r="BE36" s="164">
        <f>ROUND(IFERROR('Data Negeri,2D &amp; 7Sub'!CW19,"NA"),1)</f>
        <v>92</v>
      </c>
      <c r="BF36" s="164">
        <f>ROUND(IFERROR('Data Negeri,2D &amp; 7Sub'!CX19,"NA"),1)</f>
        <v>84.2</v>
      </c>
      <c r="BG36" s="164">
        <f>ROUND(IFERROR('Data Negeri,2D &amp; 7Sub'!CY19,"NA"),1)</f>
        <v>88.2</v>
      </c>
      <c r="BH36" s="164">
        <f>ROUND(IFERROR('Data Negeri,2D &amp; 7Sub'!CZ19,"NA"),1)</f>
        <v>84.7</v>
      </c>
      <c r="BI36" s="164">
        <f>ROUND(IFERROR('Data Negeri,2D &amp; 7Sub'!DA19,"NA"),1)</f>
        <v>90.5</v>
      </c>
      <c r="BJ36" s="164">
        <f>ROUND(IFERROR('Data Negeri,2D &amp; 7Sub'!DB19,"NA"),1)</f>
        <v>42.3</v>
      </c>
      <c r="BK36" s="164">
        <f>ROUND(IFERROR('Data Negeri,2D &amp; 7Sub'!DC19,"NA"),1)</f>
        <v>58</v>
      </c>
      <c r="BL36" s="164">
        <f>ROUND(IFERROR('Data Negeri,2D &amp; 7Sub'!DD19,"NA"),1)</f>
        <v>59.7</v>
      </c>
      <c r="BM36" s="164">
        <f>ROUND(IFERROR('Data Negeri,2D &amp; 7Sub'!DE19,"NA"),1)</f>
        <v>68.400000000000006</v>
      </c>
      <c r="BN36" s="164">
        <f>ROUND(IFERROR('Data Negeri,2D &amp; 7Sub'!DF19,"NA"),1)</f>
        <v>84.2</v>
      </c>
      <c r="BO36" s="164">
        <f>ROUND(IFERROR('Data Negeri,2D &amp; 7Sub'!DG19,"NA"),1)</f>
        <v>35.799999999999997</v>
      </c>
      <c r="BP36" s="164">
        <f>ROUND(IFERROR('Data Negeri,2D &amp; 7Sub'!DH19,"NA"),1)</f>
        <v>82.2</v>
      </c>
      <c r="BQ36" s="164">
        <f>ROUND(IFERROR('Data Negeri,2D &amp; 7Sub'!DI19,"NA"),1)</f>
        <v>61.9</v>
      </c>
      <c r="BR36" s="164">
        <f>ROUND(IFERROR('Data Negeri,2D &amp; 7Sub'!DJ19,"NA"),1)</f>
        <v>45.1</v>
      </c>
      <c r="BS36" s="164">
        <f>ROUND(IFERROR('Data Negeri,2D &amp; 7Sub'!DK19,"NA"),1)</f>
        <v>77.5</v>
      </c>
      <c r="BT36" s="164">
        <f>ROUND(IFERROR('Data Negeri,2D &amp; 7Sub'!DL19,"NA"),1)</f>
        <v>81.599999999999994</v>
      </c>
      <c r="BU36" s="164">
        <f>ROUND(IFERROR('Data Negeri,2D &amp; 7Sub'!DM19,"NA"),1)</f>
        <v>62.7</v>
      </c>
      <c r="BV36" s="164">
        <f>ROUND(IFERROR('Data Negeri,2D &amp; 7Sub'!DN19,"NA"),1)</f>
        <v>73.7</v>
      </c>
      <c r="BW36" s="164">
        <f>ROUND(IFERROR('Data Negeri,2D &amp; 7Sub'!DO19,"NA"),1)</f>
        <v>71.599999999999994</v>
      </c>
      <c r="BX36" s="164">
        <f>ROUND(IFERROR('Data Negeri,2D &amp; 7Sub'!DP19,"NA"),1)</f>
        <v>66.2</v>
      </c>
      <c r="BY36" s="164">
        <f>ROUND(IFERROR('Data Negeri,2D &amp; 7Sub'!DQ19,"NA"),1)</f>
        <v>88.8</v>
      </c>
      <c r="BZ36" s="164">
        <f>ROUND(IFERROR('Data Negeri,2D &amp; 7Sub'!DR19,"NA"),1)</f>
        <v>66.599999999999994</v>
      </c>
      <c r="CA36" s="164">
        <f>ROUND(IFERROR('Data Negeri,2D &amp; 7Sub'!DS19,"NA"),1)</f>
        <v>69.599999999999994</v>
      </c>
      <c r="CB36" s="721" t="s">
        <v>244</v>
      </c>
      <c r="CC36" s="164">
        <f>ROUND(IFERROR('Data Negeri,2D &amp; 7Sub'!DT19,"NA"),1)</f>
        <v>80.099999999999994</v>
      </c>
      <c r="CD36" s="164">
        <f>ROUND(IFERROR('Data Negeri,2D &amp; 7Sub'!DU19,"NA"),1)</f>
        <v>83.9</v>
      </c>
      <c r="CE36" s="164">
        <f>ROUND(IFERROR('Data Negeri,2D &amp; 7Sub'!DV19,"NA"),1)</f>
        <v>88</v>
      </c>
      <c r="CF36" s="164">
        <f>ROUND(IFERROR('Data Negeri,2D &amp; 7Sub'!DW19,"NA"),1)</f>
        <v>78</v>
      </c>
      <c r="CG36" s="164">
        <f>ROUND(IFERROR('Data Negeri,2D &amp; 7Sub'!DX19,"NA"),1)</f>
        <v>82.1</v>
      </c>
      <c r="CH36" s="164">
        <f>ROUND(IFERROR('Data Negeri,2D &amp; 7Sub'!DY19,"NA"),1)</f>
        <v>69.5</v>
      </c>
      <c r="CI36" s="164">
        <f>ROUND(IFERROR('Data Negeri,2D &amp; 7Sub'!DZ19,"NA"),1)</f>
        <v>82</v>
      </c>
      <c r="CJ36" s="164">
        <f>ROUND(IFERROR('Data Negeri,2D &amp; 7Sub'!EA19,"NA"),1)</f>
        <v>43.3</v>
      </c>
      <c r="CK36" s="164">
        <f>ROUND(IFERROR('Data Negeri,2D &amp; 7Sub'!EB19,"NA"),1)</f>
        <v>94.2</v>
      </c>
      <c r="CL36" s="164">
        <f>ROUND(IFERROR('Data Negeri,2D &amp; 7Sub'!EC19,"NA"),1)</f>
        <v>92.2</v>
      </c>
      <c r="CM36" s="164">
        <f>ROUND(IFERROR('Data Negeri,2D &amp; 7Sub'!ED19,"NA"),1)</f>
        <v>94.6</v>
      </c>
      <c r="CN36" s="164">
        <f>ROUND(IFERROR('Data Negeri,2D &amp; 7Sub'!EE19,"NA"),1)</f>
        <v>71.8</v>
      </c>
      <c r="CO36" s="164">
        <f>ROUND(IFERROR('Data Negeri,2D &amp; 7Sub'!EF19,"NA"),1)</f>
        <v>57.5</v>
      </c>
      <c r="CP36" s="164">
        <f>ROUND(IFERROR('Data Negeri,2D &amp; 7Sub'!EG19,"NA"),1)</f>
        <v>45.3</v>
      </c>
      <c r="CQ36" s="164">
        <f>ROUND(IFERROR('Data Negeri,2D &amp; 7Sub'!EH19,"NA"),1)</f>
        <v>57.8</v>
      </c>
      <c r="CR36" s="164">
        <f>ROUND(IFERROR('Data Negeri,2D &amp; 7Sub'!EI19,"NA"),1)</f>
        <v>94.5</v>
      </c>
      <c r="CS36" s="164">
        <f>ROUND(IFERROR('Data Negeri,2D &amp; 7Sub'!EJ19,"NA"),1)</f>
        <v>76.099999999999994</v>
      </c>
      <c r="CT36" s="164">
        <f>ROUND(IFERROR('Data Negeri,2D &amp; 7Sub'!EK19,"NA"),1)</f>
        <v>95.6</v>
      </c>
      <c r="CU36" s="164">
        <f>ROUND(IFERROR('Data Negeri,2D &amp; 7Sub'!EL19,"NA"),1)</f>
        <v>96.4</v>
      </c>
      <c r="CV36" s="164">
        <f>ROUND(IFERROR('Data Negeri,2D &amp; 7Sub'!EM19,"NA"),1)</f>
        <v>87.3</v>
      </c>
      <c r="CW36" s="164">
        <f>ROUND(IFERROR('Data Negeri,2D &amp; 7Sub'!EN19,"NA"),1)</f>
        <v>96.3</v>
      </c>
      <c r="CX36" s="164">
        <f>ROUND(IFERROR('Data Negeri,2D &amp; 7Sub'!EO19,"NA"),1)</f>
        <v>91</v>
      </c>
      <c r="CY36" s="164">
        <f>ROUND(IFERROR('Data Negeri,2D &amp; 7Sub'!EP19,"NA"),1)</f>
        <v>92.6</v>
      </c>
      <c r="CZ36" s="164">
        <f>ROUND(IFERROR('Data Negeri,2D &amp; 7Sub'!EQ19,"NA"),1)</f>
        <v>60</v>
      </c>
      <c r="DA36" s="164">
        <f>ROUND(IFERROR('Data Negeri,2D &amp; 7Sub'!ER19,"NA"),1)</f>
        <v>70.599999999999994</v>
      </c>
      <c r="DB36" s="164">
        <f>ROUND(IFERROR('Data Negeri,2D &amp; 7Sub'!ES19,"NA"),1)</f>
        <v>94.7</v>
      </c>
    </row>
    <row r="37" spans="1:106" ht="48" customHeight="1" thickBot="1">
      <c r="A37" s="721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721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721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721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</row>
    <row r="38" spans="1:106" s="870" customFormat="1" ht="80.099999999999994" customHeight="1" thickBot="1">
      <c r="A38" s="838" t="s">
        <v>362</v>
      </c>
      <c r="B38" s="328">
        <f>ROUND(IFERROR('Data Negeri,2D &amp; 7Sub'!AV23,"NA"),1)</f>
        <v>80.7</v>
      </c>
      <c r="C38" s="328">
        <f>ROUND(IFERROR('Data Negeri,2D &amp; 7Sub'!AW23,"NA"),1)</f>
        <v>79.2</v>
      </c>
      <c r="D38" s="328">
        <f>ROUND(IFERROR('Data Negeri,2D &amp; 7Sub'!AX23,"NA"),1)</f>
        <v>80.900000000000006</v>
      </c>
      <c r="E38" s="328">
        <f>ROUND(IFERROR('Data Negeri,2D &amp; 7Sub'!AY23,"NA"),1)</f>
        <v>79.5</v>
      </c>
      <c r="F38" s="328">
        <f>ROUND(IFERROR('Data Negeri,2D &amp; 7Sub'!AZ23,"NA"),1)</f>
        <v>80.099999999999994</v>
      </c>
      <c r="G38" s="328">
        <f>ROUND(IFERROR('Data Negeri,2D &amp; 7Sub'!BA23,"NA"),1)</f>
        <v>80.2</v>
      </c>
      <c r="H38" s="328">
        <f>ROUND(IFERROR('Data Negeri,2D &amp; 7Sub'!BB23,"NA"),1)</f>
        <v>80.3</v>
      </c>
      <c r="I38" s="328">
        <f>ROUND(IFERROR('Data Negeri,2D &amp; 7Sub'!BC23,"NA"),1)</f>
        <v>79.099999999999994</v>
      </c>
      <c r="J38" s="328">
        <f>ROUND(IFERROR('Data Negeri,2D &amp; 7Sub'!BD23,"NA"),1)</f>
        <v>81.099999999999994</v>
      </c>
      <c r="K38" s="328">
        <f>ROUND(IFERROR('Data Negeri,2D &amp; 7Sub'!BE23,"NA"),1)</f>
        <v>82.3</v>
      </c>
      <c r="L38" s="328">
        <f>ROUND(IFERROR('Data Negeri,2D &amp; 7Sub'!BF23,"NA"),1)</f>
        <v>78.599999999999994</v>
      </c>
      <c r="M38" s="328">
        <f>ROUND(IFERROR('Data Negeri,2D &amp; 7Sub'!BG23,"NA"),1)</f>
        <v>79.599999999999994</v>
      </c>
      <c r="N38" s="328">
        <f>ROUND(IFERROR('Data Negeri,2D &amp; 7Sub'!BH23,"NA"),1)</f>
        <v>80.5</v>
      </c>
      <c r="O38" s="328">
        <f>ROUND(IFERROR('Data Negeri,2D &amp; 7Sub'!BI23,"NA"),1)</f>
        <v>78.7</v>
      </c>
      <c r="P38" s="328">
        <f>ROUND(IFERROR('Data Negeri,2D &amp; 7Sub'!BJ23,"NA"),1)</f>
        <v>81.7</v>
      </c>
      <c r="Q38" s="328">
        <f>ROUND(IFERROR('Data Negeri,2D &amp; 7Sub'!BK23,"NA"),1)</f>
        <v>79.099999999999994</v>
      </c>
      <c r="R38" s="328">
        <f>ROUND(IFERROR('Data Negeri,2D &amp; 7Sub'!BL23,"NA"),1)</f>
        <v>80</v>
      </c>
      <c r="S38" s="328">
        <f>ROUND(IFERROR('Data Negeri,2D &amp; 7Sub'!BM23,"NA"),1)</f>
        <v>80.8</v>
      </c>
      <c r="T38" s="328">
        <f>ROUND(IFERROR('Data Negeri,2D &amp; 7Sub'!BN23,"NA"),1)</f>
        <v>77.900000000000006</v>
      </c>
      <c r="U38" s="328">
        <f>ROUND(IFERROR('Data Negeri,2D &amp; 7Sub'!BO23,"NA"),1)</f>
        <v>79.400000000000006</v>
      </c>
      <c r="V38" s="328">
        <f>ROUND(IFERROR('Data Negeri,2D &amp; 7Sub'!BP23,"NA"),1)</f>
        <v>80.3</v>
      </c>
      <c r="W38" s="328">
        <f>ROUND(IFERROR('Data Negeri,2D &amp; 7Sub'!BQ23,"NA"),1)</f>
        <v>81</v>
      </c>
      <c r="X38" s="328">
        <f>ROUND(IFERROR('Data Negeri,2D &amp; 7Sub'!BR23,"NA"),1)</f>
        <v>81.2</v>
      </c>
      <c r="Y38" s="328">
        <f>ROUND(IFERROR('Data Negeri,2D &amp; 7Sub'!BS23,"NA"),1)</f>
        <v>81.599999999999994</v>
      </c>
      <c r="Z38" s="838" t="s">
        <v>362</v>
      </c>
      <c r="AA38" s="328">
        <f>ROUND(IFERROR('Data Negeri,2D &amp; 7Sub'!BT23,"NA"),1)</f>
        <v>79.400000000000006</v>
      </c>
      <c r="AB38" s="328">
        <f>ROUND(IFERROR('Data Negeri,2D &amp; 7Sub'!BU23,"NA"),1)</f>
        <v>78.5</v>
      </c>
      <c r="AC38" s="328">
        <f>ROUND(IFERROR('Data Negeri,2D &amp; 7Sub'!BV23,"NA"),1)</f>
        <v>79.3</v>
      </c>
      <c r="AD38" s="328">
        <f>ROUND(IFERROR('Data Negeri,2D &amp; 7Sub'!BW23,"NA"),1)</f>
        <v>76.3</v>
      </c>
      <c r="AE38" s="328">
        <f>ROUND(IFERROR('Data Negeri,2D &amp; 7Sub'!BX23,"NA"),1)</f>
        <v>78</v>
      </c>
      <c r="AF38" s="328">
        <f>ROUND(IFERROR('Data Negeri,2D &amp; 7Sub'!BY23,"NA"),1)</f>
        <v>78.7</v>
      </c>
      <c r="AG38" s="328">
        <f>ROUND(IFERROR('Data Negeri,2D &amp; 7Sub'!BZ23,"NA"),1)</f>
        <v>80.099999999999994</v>
      </c>
      <c r="AH38" s="328">
        <f>ROUND(IFERROR('Data Negeri,2D &amp; 7Sub'!CA23,"NA"),1)</f>
        <v>80.3</v>
      </c>
      <c r="AI38" s="328">
        <f>ROUND(IFERROR('Data Negeri,2D &amp; 7Sub'!CB23,"NA"),1)</f>
        <v>79.8</v>
      </c>
      <c r="AJ38" s="328">
        <f>ROUND(IFERROR('Data Negeri,2D &amp; 7Sub'!CC23,"NA"),1)</f>
        <v>79.7</v>
      </c>
      <c r="AK38" s="328">
        <f>ROUND(IFERROR('Data Negeri,2D &amp; 7Sub'!CD23,"NA"),1)</f>
        <v>80.400000000000006</v>
      </c>
      <c r="AL38" s="328">
        <f>ROUND(IFERROR('Data Negeri,2D &amp; 7Sub'!CE23,"NA"),1)</f>
        <v>79.900000000000006</v>
      </c>
      <c r="AM38" s="328">
        <f>ROUND(IFERROR('Data Negeri,2D &amp; 7Sub'!CF23,"NA"),1)</f>
        <v>80.2</v>
      </c>
      <c r="AN38" s="328">
        <f>ROUND(IFERROR('Data Negeri,2D &amp; 7Sub'!CG23,"NA"),1)</f>
        <v>77.7</v>
      </c>
      <c r="AO38" s="328">
        <f>ROUND(IFERROR('Data Negeri,2D &amp; 7Sub'!CH23,"NA"),1)</f>
        <v>81.099999999999994</v>
      </c>
      <c r="AP38" s="328">
        <f>ROUND(IFERROR('Data Negeri,2D &amp; 7Sub'!CI23,"NA"),1)</f>
        <v>79.7</v>
      </c>
      <c r="AQ38" s="328">
        <f>ROUND(IFERROR('Data Negeri,2D &amp; 7Sub'!CJ23,"NA"),1)</f>
        <v>80</v>
      </c>
      <c r="AR38" s="328">
        <f>ROUND(IFERROR('Data Negeri,2D &amp; 7Sub'!CK23,"NA"),1)</f>
        <v>78.599999999999994</v>
      </c>
      <c r="AS38" s="328">
        <f>ROUND(IFERROR('Data Negeri,2D &amp; 7Sub'!CL23,"NA"),1)</f>
        <v>80.7</v>
      </c>
      <c r="AT38" s="328">
        <f>ROUND(IFERROR('Data Negeri,2D &amp; 7Sub'!CM23,"NA"),1)</f>
        <v>78.900000000000006</v>
      </c>
      <c r="AU38" s="328">
        <f>ROUND(IFERROR('Data Negeri,2D &amp; 7Sub'!CN23,"NA"),1)</f>
        <v>77.8</v>
      </c>
      <c r="AV38" s="328">
        <f>ROUND(IFERROR('Data Negeri,2D &amp; 7Sub'!CO23,"NA"),1)</f>
        <v>78.099999999999994</v>
      </c>
      <c r="AW38" s="328">
        <f>ROUND(IFERROR('Data Negeri,2D &amp; 7Sub'!CP23,"NA"),1)</f>
        <v>78.3</v>
      </c>
      <c r="AX38" s="328">
        <f>ROUND(IFERROR('Data Negeri,2D &amp; 7Sub'!CQ23,"NA"),1)</f>
        <v>78.5</v>
      </c>
      <c r="AY38" s="328">
        <f>ROUND(IFERROR('Data Negeri,2D &amp; 7Sub'!CR23,"NA"),1)</f>
        <v>76.599999999999994</v>
      </c>
      <c r="AZ38" s="328">
        <f>ROUND(IFERROR('Data Negeri,2D &amp; 7Sub'!CS23,"NA"),1)</f>
        <v>75.8</v>
      </c>
      <c r="BA38" s="838" t="s">
        <v>362</v>
      </c>
      <c r="BB38" s="328">
        <f>ROUND(IFERROR('Data Negeri,2D &amp; 7Sub'!CT23,"NA"),1)</f>
        <v>76.099999999999994</v>
      </c>
      <c r="BC38" s="328">
        <f>ROUND(IFERROR('Data Negeri,2D &amp; 7Sub'!CU23,"NA"),1)</f>
        <v>77</v>
      </c>
      <c r="BD38" s="328">
        <f>ROUND(IFERROR('Data Negeri,2D &amp; 7Sub'!CV23,"NA"),1)</f>
        <v>78.2</v>
      </c>
      <c r="BE38" s="328">
        <f>ROUND(IFERROR('Data Negeri,2D &amp; 7Sub'!CW23,"NA"),1)</f>
        <v>77.900000000000006</v>
      </c>
      <c r="BF38" s="328">
        <f>ROUND(IFERROR('Data Negeri,2D &amp; 7Sub'!CX23,"NA"),1)</f>
        <v>79.400000000000006</v>
      </c>
      <c r="BG38" s="328">
        <f>ROUND(IFERROR('Data Negeri,2D &amp; 7Sub'!CY23,"NA"),1)</f>
        <v>78.400000000000006</v>
      </c>
      <c r="BH38" s="328">
        <f>ROUND(IFERROR('Data Negeri,2D &amp; 7Sub'!CZ23,"NA"),1)</f>
        <v>78.400000000000006</v>
      </c>
      <c r="BI38" s="328">
        <f>ROUND(IFERROR('Data Negeri,2D &amp; 7Sub'!DA23,"NA"),1)</f>
        <v>78.8</v>
      </c>
      <c r="BJ38" s="328">
        <f>ROUND(IFERROR('Data Negeri,2D &amp; 7Sub'!DB23,"NA"),1)</f>
        <v>79.099999999999994</v>
      </c>
      <c r="BK38" s="328">
        <f>ROUND(IFERROR('Data Negeri,2D &amp; 7Sub'!DC23,"NA"),1)</f>
        <v>78.400000000000006</v>
      </c>
      <c r="BL38" s="328">
        <f>ROUND(IFERROR('Data Negeri,2D &amp; 7Sub'!DD23,"NA"),1)</f>
        <v>74.599999999999994</v>
      </c>
      <c r="BM38" s="328">
        <f>ROUND(IFERROR('Data Negeri,2D &amp; 7Sub'!DE23,"NA"),1)</f>
        <v>74.7</v>
      </c>
      <c r="BN38" s="328">
        <f>ROUND(IFERROR('Data Negeri,2D &amp; 7Sub'!DF23,"NA"),1)</f>
        <v>64.400000000000006</v>
      </c>
      <c r="BO38" s="328">
        <f>ROUND(IFERROR('Data Negeri,2D &amp; 7Sub'!DG23,"NA"),1)</f>
        <v>47.7</v>
      </c>
      <c r="BP38" s="328">
        <f>ROUND(IFERROR('Data Negeri,2D &amp; 7Sub'!DH23,"NA"),1)</f>
        <v>63.9</v>
      </c>
      <c r="BQ38" s="328">
        <f>ROUND(IFERROR('Data Negeri,2D &amp; 7Sub'!DI23,"NA"),1)</f>
        <v>70.900000000000006</v>
      </c>
      <c r="BR38" s="328">
        <f>ROUND(IFERROR('Data Negeri,2D &amp; 7Sub'!DJ23,"NA"),1)</f>
        <v>72.2</v>
      </c>
      <c r="BS38" s="328">
        <f>ROUND(IFERROR('Data Negeri,2D &amp; 7Sub'!DK23,"NA"),1)</f>
        <v>72.400000000000006</v>
      </c>
      <c r="BT38" s="328">
        <f>ROUND(IFERROR('Data Negeri,2D &amp; 7Sub'!DL23,"NA"),1)</f>
        <v>74.400000000000006</v>
      </c>
      <c r="BU38" s="328">
        <f>ROUND(IFERROR('Data Negeri,2D &amp; 7Sub'!DM23,"NA"),1)</f>
        <v>75.099999999999994</v>
      </c>
      <c r="BV38" s="328">
        <f>ROUND(IFERROR('Data Negeri,2D &amp; 7Sub'!DN23,"NA"),1)</f>
        <v>72.8</v>
      </c>
      <c r="BW38" s="328">
        <f>ROUND(IFERROR('Data Negeri,2D &amp; 7Sub'!DO23,"NA"),1)</f>
        <v>74.5</v>
      </c>
      <c r="BX38" s="328">
        <f>ROUND(IFERROR('Data Negeri,2D &amp; 7Sub'!DP23,"NA"),1)</f>
        <v>76.5</v>
      </c>
      <c r="BY38" s="328">
        <f>ROUND(IFERROR('Data Negeri,2D &amp; 7Sub'!DQ23,"NA"),1)</f>
        <v>75.8</v>
      </c>
      <c r="BZ38" s="328">
        <f>ROUND(IFERROR('Data Negeri,2D &amp; 7Sub'!DR23,"NA"),1)</f>
        <v>77.7</v>
      </c>
      <c r="CA38" s="328">
        <f>ROUND(IFERROR('Data Negeri,2D &amp; 7Sub'!DS23,"NA"),1)</f>
        <v>76.900000000000006</v>
      </c>
      <c r="CB38" s="838" t="s">
        <v>362</v>
      </c>
      <c r="CC38" s="328">
        <f>ROUND(IFERROR('Data Negeri,2D &amp; 7Sub'!DT23,"NA"),1)</f>
        <v>76.099999999999994</v>
      </c>
      <c r="CD38" s="328">
        <f>ROUND(IFERROR('Data Negeri,2D &amp; 7Sub'!DU23,"NA"),1)</f>
        <v>70</v>
      </c>
      <c r="CE38" s="328">
        <f>ROUND(IFERROR('Data Negeri,2D &amp; 7Sub'!DV23,"NA"),1)</f>
        <v>67.599999999999994</v>
      </c>
      <c r="CF38" s="328">
        <f>ROUND(IFERROR('Data Negeri,2D &amp; 7Sub'!DW23,"NA"),1)</f>
        <v>68.5</v>
      </c>
      <c r="CG38" s="328">
        <f>ROUND(IFERROR('Data Negeri,2D &amp; 7Sub'!DX23,"NA"),1)</f>
        <v>72.7</v>
      </c>
      <c r="CH38" s="328">
        <f>ROUND(IFERROR('Data Negeri,2D &amp; 7Sub'!DY23,"NA"),1)</f>
        <v>74.5</v>
      </c>
      <c r="CI38" s="328">
        <f>ROUND(IFERROR('Data Negeri,2D &amp; 7Sub'!DZ23,"NA"),1)</f>
        <v>75.2</v>
      </c>
      <c r="CJ38" s="328">
        <f>ROUND(IFERROR('Data Negeri,2D &amp; 7Sub'!EA23,"NA"),1)</f>
        <v>75.7</v>
      </c>
      <c r="CK38" s="328">
        <f>ROUND(IFERROR('Data Negeri,2D &amp; 7Sub'!EB23,"NA"),1)</f>
        <v>81.3</v>
      </c>
      <c r="CL38" s="328">
        <f>ROUND(IFERROR('Data Negeri,2D &amp; 7Sub'!EC23,"NA"),1)</f>
        <v>80.2</v>
      </c>
      <c r="CM38" s="328">
        <f>ROUND(IFERROR('Data Negeri,2D &amp; 7Sub'!ED23,"NA"),1)</f>
        <v>81.7</v>
      </c>
      <c r="CN38" s="328">
        <f>ROUND(IFERROR('Data Negeri,2D &amp; 7Sub'!EE23,"NA"),1)</f>
        <v>80.400000000000006</v>
      </c>
      <c r="CO38" s="328">
        <f>ROUND(IFERROR('Data Negeri,2D &amp; 7Sub'!EF23,"NA"),1)</f>
        <v>77.400000000000006</v>
      </c>
      <c r="CP38" s="328">
        <f>ROUND(IFERROR('Data Negeri,2D &amp; 7Sub'!EG23,"NA"),1)</f>
        <v>79.099999999999994</v>
      </c>
      <c r="CQ38" s="328">
        <f>ROUND(IFERROR('Data Negeri,2D &amp; 7Sub'!EH23,"NA"),1)</f>
        <v>80.900000000000006</v>
      </c>
      <c r="CR38" s="328">
        <f>ROUND(IFERROR('Data Negeri,2D &amp; 7Sub'!EI23,"NA"),1)</f>
        <v>81.2</v>
      </c>
      <c r="CS38" s="328">
        <f>ROUND(IFERROR('Data Negeri,2D &amp; 7Sub'!EJ23,"NA"),1)</f>
        <v>81.7</v>
      </c>
      <c r="CT38" s="328">
        <f>ROUND(IFERROR('Data Negeri,2D &amp; 7Sub'!EK23,"NA"),1)</f>
        <v>80.099999999999994</v>
      </c>
      <c r="CU38" s="328">
        <f>ROUND(IFERROR('Data Negeri,2D &amp; 7Sub'!EL23,"NA"),1)</f>
        <v>80.400000000000006</v>
      </c>
      <c r="CV38" s="328">
        <f>ROUND(IFERROR('Data Negeri,2D &amp; 7Sub'!EM23,"NA"),1)</f>
        <v>80.2</v>
      </c>
      <c r="CW38" s="328">
        <f>ROUND(IFERROR('Data Negeri,2D &amp; 7Sub'!EN23,"NA"),1)</f>
        <v>79.3</v>
      </c>
      <c r="CX38" s="328">
        <f>ROUND(IFERROR('Data Negeri,2D &amp; 7Sub'!EO23,"NA"),1)</f>
        <v>79.2</v>
      </c>
      <c r="CY38" s="328">
        <f>ROUND(IFERROR('Data Negeri,2D &amp; 7Sub'!EP23,"NA"),1)</f>
        <v>80.8</v>
      </c>
      <c r="CZ38" s="328">
        <f>ROUND(IFERROR('Data Negeri,2D &amp; 7Sub'!EQ23,"NA"),1)</f>
        <v>76.5</v>
      </c>
      <c r="DA38" s="328">
        <f>ROUND(IFERROR('Data Negeri,2D &amp; 7Sub'!ER23,"NA"),1)</f>
        <v>79</v>
      </c>
      <c r="DB38" s="328">
        <f>ROUND(IFERROR('Data Negeri,2D &amp; 7Sub'!ES23,"NA"),1)</f>
        <v>79.2</v>
      </c>
    </row>
    <row r="39" spans="1:106" ht="48" customHeight="1">
      <c r="A39" s="265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265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265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265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</row>
    <row r="40" spans="1:106" ht="48" customHeight="1">
      <c r="A40" s="265"/>
      <c r="B40" s="164"/>
      <c r="C40" s="164"/>
      <c r="D40" s="164"/>
      <c r="E40" s="164"/>
      <c r="F40" s="164"/>
      <c r="G40" s="164"/>
      <c r="H40" s="164"/>
      <c r="Z40" s="265"/>
      <c r="BA40" s="265"/>
      <c r="BX40" s="164"/>
      <c r="BY40" s="164"/>
      <c r="BZ40" s="164"/>
      <c r="CA40" s="164"/>
      <c r="CB40" s="265"/>
      <c r="CC40" s="164"/>
      <c r="CD40" s="164"/>
      <c r="CE40" s="164"/>
    </row>
    <row r="41" spans="1:106" ht="48" customHeight="1">
      <c r="A41" s="265"/>
      <c r="B41" s="164"/>
      <c r="C41" s="164"/>
      <c r="D41" s="164"/>
      <c r="E41" s="164"/>
      <c r="F41" s="164"/>
      <c r="G41" s="164"/>
      <c r="H41" s="164"/>
      <c r="Z41" s="265"/>
      <c r="BA41" s="265"/>
      <c r="BX41" s="164"/>
      <c r="BY41" s="164"/>
      <c r="BZ41" s="164"/>
      <c r="CA41" s="164"/>
      <c r="CB41" s="265"/>
      <c r="CC41" s="164"/>
      <c r="CD41" s="164"/>
      <c r="CE41" s="164"/>
    </row>
    <row r="42" spans="1:106" ht="48" customHeight="1">
      <c r="A42" s="265"/>
      <c r="B42" s="164"/>
      <c r="C42" s="164"/>
      <c r="D42" s="164"/>
      <c r="E42" s="164"/>
      <c r="F42" s="164"/>
      <c r="G42" s="164"/>
      <c r="H42" s="164"/>
      <c r="Z42" s="265"/>
      <c r="BA42" s="265"/>
      <c r="BX42" s="164"/>
      <c r="BY42" s="164"/>
      <c r="BZ42" s="164"/>
      <c r="CA42" s="164"/>
      <c r="CB42" s="265"/>
      <c r="CC42" s="164"/>
      <c r="CD42" s="164"/>
      <c r="CE42" s="164"/>
    </row>
    <row r="43" spans="1:106">
      <c r="A43" s="265"/>
      <c r="B43" s="164"/>
      <c r="C43" s="164"/>
      <c r="D43" s="164"/>
      <c r="E43" s="164"/>
      <c r="F43" s="164"/>
      <c r="G43" s="164"/>
      <c r="H43" s="164"/>
      <c r="Z43" s="265"/>
      <c r="BA43" s="265"/>
      <c r="BX43" s="164"/>
      <c r="BY43" s="164"/>
      <c r="BZ43" s="164"/>
      <c r="CA43" s="164"/>
      <c r="CB43" s="265"/>
      <c r="CC43" s="164"/>
      <c r="CD43" s="164"/>
      <c r="CE43" s="164"/>
    </row>
    <row r="44" spans="1:106" ht="41.25">
      <c r="A44" s="265"/>
      <c r="B44" s="161"/>
      <c r="C44" s="161"/>
      <c r="D44" s="161"/>
      <c r="E44" s="161"/>
      <c r="F44" s="161"/>
      <c r="G44" s="161"/>
      <c r="H44" s="161"/>
      <c r="Z44" s="265"/>
      <c r="BA44" s="265"/>
      <c r="BX44" s="161"/>
      <c r="BY44" s="161"/>
      <c r="BZ44" s="161"/>
      <c r="CA44" s="161"/>
      <c r="CB44" s="265"/>
      <c r="CC44" s="161"/>
      <c r="CD44" s="161"/>
      <c r="CE44" s="161"/>
    </row>
    <row r="45" spans="1:106">
      <c r="A45" s="265"/>
      <c r="Z45" s="265"/>
      <c r="BA45" s="265"/>
      <c r="CB45" s="265"/>
    </row>
    <row r="46" spans="1:106">
      <c r="A46" s="265"/>
      <c r="Z46" s="265"/>
      <c r="BA46" s="265"/>
      <c r="CB46" s="265"/>
    </row>
  </sheetData>
  <mergeCells count="6">
    <mergeCell ref="B2:V2"/>
    <mergeCell ref="B3:V3"/>
    <mergeCell ref="CB5:CB6"/>
    <mergeCell ref="A5:A6"/>
    <mergeCell ref="Z5:Z6"/>
    <mergeCell ref="BA5:BA6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9" fitToWidth="6" fitToHeight="0" orientation="portrait" r:id="rId1"/>
  <colBreaks count="3" manualBreakCount="3">
    <brk id="36" max="37" man="1"/>
    <brk id="52" max="37" man="1"/>
    <brk id="90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42"/>
  <sheetViews>
    <sheetView view="pageBreakPreview" zoomScale="40" zoomScaleNormal="40" zoomScaleSheetLayoutView="40" workbookViewId="0">
      <selection activeCell="J11" sqref="J11"/>
    </sheetView>
  </sheetViews>
  <sheetFormatPr defaultColWidth="9.140625" defaultRowHeight="40.5"/>
  <cols>
    <col min="1" max="1" width="255.7109375" style="686" customWidth="1"/>
    <col min="2" max="6" width="35.7109375" style="680" customWidth="1"/>
    <col min="7" max="7" width="36.28515625" style="680" customWidth="1"/>
    <col min="8" max="19" width="39.28515625" style="680" customWidth="1"/>
    <col min="20" max="98" width="20.7109375" style="680" customWidth="1"/>
    <col min="99" max="121" width="15.7109375" style="680" hidden="1" customWidth="1"/>
    <col min="122" max="16384" width="9.140625" style="680"/>
  </cols>
  <sheetData>
    <row r="1" spans="1:121" s="675" customFormat="1" ht="18" customHeight="1">
      <c r="A1" s="674"/>
    </row>
    <row r="2" spans="1:121" s="675" customFormat="1" ht="48" customHeight="1">
      <c r="A2" s="674"/>
    </row>
    <row r="3" spans="1:121" s="675" customFormat="1" ht="48" customHeight="1">
      <c r="A3" s="674"/>
    </row>
    <row r="4" spans="1:121" s="675" customFormat="1" ht="27" customHeight="1">
      <c r="A4" s="676"/>
      <c r="B4" s="466"/>
      <c r="C4" s="466"/>
      <c r="D4" s="466"/>
      <c r="E4" s="466"/>
      <c r="F4" s="466"/>
      <c r="G4" s="677"/>
      <c r="H4" s="503"/>
      <c r="I4" s="466"/>
      <c r="J4" s="466"/>
      <c r="K4" s="466"/>
      <c r="L4" s="466"/>
      <c r="M4" s="466"/>
      <c r="N4" s="466"/>
      <c r="O4" s="677"/>
      <c r="P4" s="503"/>
      <c r="Q4" s="466"/>
      <c r="R4" s="466"/>
      <c r="S4" s="677"/>
      <c r="T4" s="466"/>
      <c r="U4" s="466"/>
      <c r="V4" s="466"/>
      <c r="W4" s="677"/>
      <c r="X4" s="503"/>
      <c r="Y4" s="466"/>
      <c r="Z4" s="466"/>
      <c r="AA4" s="466"/>
      <c r="AB4" s="466"/>
      <c r="AC4" s="466"/>
      <c r="AD4" s="466"/>
      <c r="AE4" s="677"/>
      <c r="AF4" s="503"/>
      <c r="AG4" s="466"/>
      <c r="AH4" s="466"/>
      <c r="AI4" s="466"/>
      <c r="AJ4" s="466"/>
      <c r="AK4" s="466"/>
      <c r="AL4" s="466"/>
      <c r="AM4" s="466"/>
      <c r="AN4" s="677"/>
      <c r="AO4" s="503"/>
      <c r="AP4" s="466"/>
      <c r="AQ4" s="466"/>
      <c r="AR4" s="466"/>
      <c r="AS4" s="466"/>
      <c r="AT4" s="466"/>
      <c r="AU4" s="466"/>
      <c r="AV4" s="677"/>
      <c r="AW4" s="503"/>
      <c r="AX4" s="466"/>
      <c r="AY4" s="466"/>
      <c r="AZ4" s="466"/>
      <c r="BA4" s="466"/>
      <c r="BB4" s="466"/>
      <c r="BC4" s="466"/>
      <c r="BD4" s="677"/>
      <c r="BE4" s="503"/>
      <c r="BF4" s="466"/>
      <c r="BG4" s="466"/>
      <c r="BH4" s="466"/>
      <c r="BI4" s="466"/>
      <c r="BJ4" s="466"/>
      <c r="BK4" s="466"/>
      <c r="BL4" s="677"/>
      <c r="BM4" s="503"/>
      <c r="BN4" s="466"/>
      <c r="BO4" s="466"/>
      <c r="BP4" s="466"/>
      <c r="BQ4" s="466"/>
      <c r="BR4" s="466"/>
      <c r="BS4" s="466"/>
      <c r="BT4" s="677"/>
      <c r="BU4" s="503"/>
      <c r="BV4" s="466"/>
      <c r="BW4" s="466"/>
      <c r="BX4" s="466"/>
      <c r="BY4" s="466"/>
      <c r="BZ4" s="466"/>
      <c r="CA4" s="466"/>
      <c r="CB4" s="466"/>
      <c r="CC4" s="677"/>
      <c r="CD4" s="503"/>
      <c r="CE4" s="466"/>
      <c r="CF4" s="466"/>
      <c r="CG4" s="466"/>
      <c r="CH4" s="466"/>
      <c r="CI4" s="466"/>
      <c r="CJ4" s="466"/>
      <c r="CK4" s="677"/>
      <c r="CL4" s="503"/>
      <c r="CM4" s="466"/>
      <c r="CN4" s="466"/>
      <c r="CO4" s="466"/>
      <c r="CP4" s="466"/>
      <c r="CQ4" s="466"/>
      <c r="CR4" s="466"/>
      <c r="CS4" s="677"/>
      <c r="CT4" s="503"/>
      <c r="CU4" s="466"/>
      <c r="CV4" s="466"/>
      <c r="CW4" s="466"/>
      <c r="CX4" s="466"/>
      <c r="CY4" s="466"/>
      <c r="CZ4" s="466"/>
      <c r="DA4" s="677"/>
      <c r="DB4" s="503"/>
      <c r="DC4" s="466"/>
      <c r="DD4" s="466"/>
      <c r="DE4" s="466"/>
      <c r="DF4" s="466"/>
      <c r="DG4" s="466"/>
      <c r="DH4" s="466"/>
      <c r="DI4" s="677"/>
      <c r="DJ4" s="503"/>
      <c r="DK4" s="466"/>
      <c r="DL4" s="466"/>
      <c r="DM4" s="466"/>
      <c r="DN4" s="466"/>
      <c r="DO4" s="466"/>
      <c r="DP4" s="466"/>
      <c r="DQ4" s="466"/>
    </row>
    <row r="5" spans="1:121" s="679" customFormat="1" ht="57" customHeight="1">
      <c r="A5" s="944" t="s">
        <v>722</v>
      </c>
      <c r="B5" s="875" t="s">
        <v>393</v>
      </c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875"/>
      <c r="N5" s="875" t="s">
        <v>432</v>
      </c>
      <c r="O5" s="875"/>
      <c r="P5" s="875"/>
      <c r="Q5" s="875"/>
      <c r="R5" s="875"/>
      <c r="S5" s="875"/>
      <c r="T5" s="678"/>
      <c r="U5" s="678"/>
      <c r="V5" s="678"/>
      <c r="W5" s="591"/>
      <c r="X5" s="678"/>
      <c r="Y5" s="591"/>
      <c r="Z5" s="678"/>
      <c r="AA5" s="678"/>
      <c r="AB5" s="678"/>
      <c r="AC5" s="678"/>
      <c r="AD5" s="678"/>
      <c r="AE5" s="678"/>
      <c r="AF5" s="678"/>
      <c r="AG5" s="678"/>
      <c r="AH5" s="678"/>
      <c r="AI5" s="591"/>
      <c r="AJ5" s="678"/>
      <c r="AK5" s="591"/>
      <c r="AL5" s="678"/>
      <c r="AM5" s="678"/>
      <c r="AN5" s="678"/>
      <c r="AO5" s="678"/>
      <c r="AP5" s="678"/>
      <c r="AQ5" s="678"/>
      <c r="AR5" s="678"/>
      <c r="AS5" s="678"/>
      <c r="AT5" s="678"/>
      <c r="AU5" s="591"/>
      <c r="AV5" s="678"/>
      <c r="AW5" s="591"/>
      <c r="AX5" s="678"/>
      <c r="AY5" s="678"/>
      <c r="AZ5" s="678"/>
      <c r="BA5" s="678"/>
      <c r="BB5" s="678"/>
      <c r="BC5" s="678"/>
      <c r="BD5" s="678"/>
      <c r="BE5" s="678"/>
      <c r="BF5" s="678"/>
      <c r="BG5" s="591"/>
      <c r="BH5" s="678"/>
      <c r="BI5" s="591"/>
      <c r="BJ5" s="678"/>
      <c r="BK5" s="678"/>
      <c r="BL5" s="678"/>
      <c r="BM5" s="678"/>
      <c r="BN5" s="678"/>
      <c r="BO5" s="678"/>
      <c r="BP5" s="678"/>
      <c r="BQ5" s="678"/>
      <c r="BR5" s="678"/>
      <c r="BS5" s="591"/>
      <c r="BT5" s="678"/>
      <c r="BU5" s="591"/>
      <c r="BV5" s="678"/>
      <c r="BW5" s="678"/>
      <c r="BX5" s="678"/>
      <c r="BY5" s="678"/>
      <c r="BZ5" s="678"/>
      <c r="CA5" s="678"/>
      <c r="CB5" s="678"/>
      <c r="CC5" s="678"/>
      <c r="CD5" s="678"/>
      <c r="CE5" s="591"/>
      <c r="CF5" s="678"/>
      <c r="CG5" s="591"/>
      <c r="CH5" s="591"/>
      <c r="CI5" s="591"/>
      <c r="CJ5" s="591"/>
      <c r="CK5" s="591"/>
      <c r="CL5" s="591"/>
      <c r="CM5" s="591"/>
      <c r="CN5" s="591"/>
      <c r="CO5" s="591"/>
      <c r="CP5" s="591"/>
      <c r="CQ5" s="591"/>
      <c r="CR5" s="591"/>
      <c r="CS5" s="591"/>
      <c r="CT5" s="591"/>
      <c r="CU5" s="931"/>
      <c r="CV5" s="931"/>
      <c r="CW5" s="931"/>
      <c r="CX5" s="931"/>
      <c r="CY5" s="931"/>
      <c r="CZ5" s="931"/>
      <c r="DA5" s="931"/>
      <c r="DB5" s="931"/>
      <c r="DC5" s="931"/>
      <c r="DD5" s="931"/>
      <c r="DE5" s="931"/>
      <c r="DF5" s="931"/>
      <c r="DG5" s="931"/>
      <c r="DH5" s="931"/>
      <c r="DI5" s="931"/>
      <c r="DJ5" s="931"/>
      <c r="DK5" s="931"/>
      <c r="DL5" s="931"/>
      <c r="DM5" s="931"/>
      <c r="DN5" s="931"/>
      <c r="DO5" s="931"/>
      <c r="DP5" s="931"/>
      <c r="DQ5" s="931"/>
    </row>
    <row r="6" spans="1:121" s="679" customFormat="1" ht="74.25" customHeight="1">
      <c r="A6" s="944"/>
      <c r="B6" s="585" t="s">
        <v>384</v>
      </c>
      <c r="C6" s="585" t="s">
        <v>385</v>
      </c>
      <c r="D6" s="585" t="s">
        <v>153</v>
      </c>
      <c r="E6" s="585" t="s">
        <v>386</v>
      </c>
      <c r="F6" s="585" t="s">
        <v>155</v>
      </c>
      <c r="G6" s="585" t="s">
        <v>156</v>
      </c>
      <c r="H6" s="585" t="s">
        <v>387</v>
      </c>
      <c r="I6" s="585" t="s">
        <v>388</v>
      </c>
      <c r="J6" s="585" t="s">
        <v>389</v>
      </c>
      <c r="K6" s="586" t="s">
        <v>390</v>
      </c>
      <c r="L6" s="586" t="s">
        <v>391</v>
      </c>
      <c r="M6" s="586" t="s">
        <v>392</v>
      </c>
      <c r="N6" s="585" t="s">
        <v>384</v>
      </c>
      <c r="O6" s="585" t="s">
        <v>385</v>
      </c>
      <c r="P6" s="585" t="s">
        <v>153</v>
      </c>
      <c r="Q6" s="585" t="s">
        <v>386</v>
      </c>
      <c r="R6" s="585" t="s">
        <v>155</v>
      </c>
      <c r="S6" s="585" t="s">
        <v>156</v>
      </c>
      <c r="T6" s="678"/>
      <c r="U6" s="678"/>
      <c r="V6" s="678"/>
      <c r="W6" s="591"/>
      <c r="X6" s="591"/>
      <c r="Y6" s="591"/>
      <c r="Z6" s="678"/>
      <c r="AA6" s="678"/>
      <c r="AB6" s="678"/>
      <c r="AC6" s="678"/>
      <c r="AD6" s="678"/>
      <c r="AE6" s="678"/>
      <c r="AF6" s="678"/>
      <c r="AG6" s="678"/>
      <c r="AH6" s="678"/>
      <c r="AI6" s="591"/>
      <c r="AJ6" s="591"/>
      <c r="AK6" s="591"/>
      <c r="AL6" s="678"/>
      <c r="AM6" s="678"/>
      <c r="AN6" s="678"/>
      <c r="AO6" s="678"/>
      <c r="AP6" s="678"/>
      <c r="AQ6" s="678"/>
      <c r="AR6" s="678"/>
      <c r="AS6" s="678"/>
      <c r="AT6" s="678"/>
      <c r="AU6" s="591"/>
      <c r="AV6" s="591"/>
      <c r="AW6" s="591"/>
      <c r="AX6" s="678"/>
      <c r="AY6" s="678"/>
      <c r="AZ6" s="678"/>
      <c r="BA6" s="678"/>
      <c r="BB6" s="678"/>
      <c r="BC6" s="678"/>
      <c r="BD6" s="678"/>
      <c r="BE6" s="678"/>
      <c r="BF6" s="678"/>
      <c r="BG6" s="591"/>
      <c r="BH6" s="591"/>
      <c r="BI6" s="591"/>
      <c r="BJ6" s="678"/>
      <c r="BK6" s="678"/>
      <c r="BL6" s="678"/>
      <c r="BM6" s="678"/>
      <c r="BN6" s="678"/>
      <c r="BO6" s="678"/>
      <c r="BP6" s="678"/>
      <c r="BQ6" s="678"/>
      <c r="BR6" s="678"/>
      <c r="BS6" s="591"/>
      <c r="BT6" s="591"/>
      <c r="BU6" s="591"/>
      <c r="BV6" s="678"/>
      <c r="BW6" s="678"/>
      <c r="BX6" s="678"/>
      <c r="BY6" s="678"/>
      <c r="BZ6" s="678"/>
      <c r="CA6" s="678"/>
      <c r="CB6" s="678"/>
      <c r="CC6" s="678"/>
      <c r="CD6" s="678"/>
      <c r="CE6" s="591"/>
      <c r="CF6" s="591"/>
      <c r="CG6" s="591"/>
      <c r="CH6" s="591"/>
      <c r="CI6" s="591"/>
      <c r="CJ6" s="591"/>
      <c r="CK6" s="591"/>
      <c r="CL6" s="591"/>
      <c r="CM6" s="591"/>
      <c r="CN6" s="591"/>
      <c r="CO6" s="591"/>
      <c r="CP6" s="591"/>
      <c r="CQ6" s="591"/>
      <c r="CR6" s="591"/>
      <c r="CS6" s="591"/>
      <c r="CT6" s="591"/>
      <c r="CU6" s="931"/>
      <c r="CV6" s="931"/>
      <c r="CW6" s="931"/>
      <c r="CX6" s="931"/>
      <c r="CY6" s="931"/>
      <c r="CZ6" s="931"/>
      <c r="DA6" s="931"/>
      <c r="DB6" s="931"/>
      <c r="DC6" s="931"/>
      <c r="DD6" s="931"/>
      <c r="DE6" s="931"/>
      <c r="DF6" s="931"/>
      <c r="DG6" s="931"/>
      <c r="DH6" s="931"/>
      <c r="DI6" s="931"/>
      <c r="DJ6" s="931"/>
      <c r="DK6" s="931"/>
      <c r="DL6" s="931"/>
      <c r="DM6" s="931"/>
      <c r="DN6" s="931"/>
      <c r="DO6" s="931"/>
      <c r="DP6" s="931"/>
      <c r="DQ6" s="931"/>
    </row>
    <row r="7" spans="1:121" ht="38.25" customHeight="1">
      <c r="A7" s="478"/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479"/>
      <c r="BX7" s="479"/>
      <c r="BY7" s="479"/>
      <c r="BZ7" s="479"/>
      <c r="CA7" s="479"/>
      <c r="CB7" s="479"/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79"/>
      <c r="CY7" s="479"/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479"/>
      <c r="DN7" s="479"/>
      <c r="DO7" s="479"/>
      <c r="DP7" s="479"/>
      <c r="DQ7" s="479"/>
    </row>
    <row r="8" spans="1:121" s="895" customFormat="1" ht="42" customHeight="1">
      <c r="A8" s="895" t="s">
        <v>519</v>
      </c>
      <c r="B8" s="713">
        <f>ROUND(IFERROR('Sebab Respons'!T4,NA),1)</f>
        <v>4.2</v>
      </c>
      <c r="C8" s="713">
        <f>ROUND(IFERROR('Sebab Respons'!U4,NA),1)</f>
        <v>4.2</v>
      </c>
      <c r="D8" s="713">
        <f>ROUND(IFERROR('Sebab Respons'!V4,NA),1)</f>
        <v>4.4000000000000004</v>
      </c>
      <c r="E8" s="713">
        <f>ROUND(IFERROR('Sebab Respons'!W4,NA),1)</f>
        <v>4.9000000000000004</v>
      </c>
      <c r="F8" s="713">
        <f>ROUND(IFERROR('Sebab Respons'!X4,NA),1)</f>
        <v>4.9000000000000004</v>
      </c>
      <c r="G8" s="713">
        <f>ROUND(IFERROR('Sebab Respons'!Y4,NA),1)</f>
        <v>5.0999999999999996</v>
      </c>
      <c r="H8" s="713">
        <f>ROUND(IFERROR('Sebab Respons'!Z4,NA),1)</f>
        <v>5.5</v>
      </c>
      <c r="I8" s="713">
        <f>ROUND(IFERROR('Sebab Respons'!AA4,NA),1)</f>
        <v>5.4</v>
      </c>
      <c r="J8" s="713">
        <f>ROUND(IFERROR('Sebab Respons'!AB4,NA),1)</f>
        <v>5.6</v>
      </c>
      <c r="K8" s="713">
        <f>ROUND(IFERROR('Sebab Respons'!AC4,NA),1)</f>
        <v>6</v>
      </c>
      <c r="L8" s="713">
        <f>ROUND(IFERROR('Sebab Respons'!AD4,NA),1)</f>
        <v>6.3</v>
      </c>
      <c r="M8" s="713">
        <f>ROUND(IFERROR('Sebab Respons'!AE4,NA),1)</f>
        <v>6</v>
      </c>
      <c r="N8" s="713">
        <f>ROUND(IFERROR('Sebab Respons'!AF4,NA),1)</f>
        <v>5.0999999999999996</v>
      </c>
      <c r="O8" s="713">
        <f>ROUND(IFERROR('Sebab Respons'!AG4,NA),1)</f>
        <v>4.7</v>
      </c>
      <c r="P8" s="713">
        <f>ROUND(IFERROR('Sebab Respons'!AH4,NA),1)</f>
        <v>5.3</v>
      </c>
      <c r="Q8" s="713">
        <f>ROUND(IFERROR('Sebab Respons'!AI4,NA),1)</f>
        <v>5.0999999999999996</v>
      </c>
      <c r="R8" s="713">
        <f>ROUND(IFERROR('Sebab Respons'!AJ4,NA),1)</f>
        <v>5</v>
      </c>
      <c r="S8" s="713">
        <f>ROUND(IFERROR('Sebab Respons'!AK4,NA),1)</f>
        <v>4.9000000000000004</v>
      </c>
      <c r="T8" s="896"/>
      <c r="U8" s="896"/>
      <c r="V8" s="896"/>
      <c r="W8" s="896"/>
      <c r="X8" s="896"/>
      <c r="Y8" s="896"/>
      <c r="Z8" s="896"/>
      <c r="AA8" s="896"/>
      <c r="AB8" s="896"/>
      <c r="AC8" s="896"/>
      <c r="AD8" s="896"/>
      <c r="AE8" s="896"/>
      <c r="AF8" s="896"/>
      <c r="AG8" s="896"/>
      <c r="AH8" s="896"/>
      <c r="AI8" s="896"/>
      <c r="AJ8" s="896"/>
      <c r="AK8" s="896"/>
      <c r="AL8" s="896"/>
      <c r="AM8" s="896"/>
      <c r="AN8" s="896"/>
      <c r="AO8" s="896"/>
      <c r="AP8" s="896"/>
      <c r="AQ8" s="896"/>
      <c r="AR8" s="896"/>
      <c r="AS8" s="896"/>
      <c r="AT8" s="896"/>
      <c r="AU8" s="896"/>
      <c r="AV8" s="896"/>
      <c r="AW8" s="896"/>
      <c r="AX8" s="896"/>
      <c r="AY8" s="896"/>
      <c r="AZ8" s="896"/>
      <c r="BA8" s="896"/>
      <c r="BB8" s="896"/>
      <c r="BC8" s="896"/>
      <c r="BD8" s="896"/>
      <c r="BE8" s="896"/>
      <c r="BF8" s="896"/>
      <c r="BG8" s="896"/>
      <c r="BH8" s="896"/>
      <c r="BI8" s="896"/>
      <c r="BJ8" s="896"/>
      <c r="BK8" s="896"/>
      <c r="BL8" s="896"/>
      <c r="BM8" s="896"/>
      <c r="BN8" s="896"/>
      <c r="BO8" s="896"/>
      <c r="BP8" s="896"/>
      <c r="BQ8" s="896"/>
      <c r="BR8" s="896"/>
      <c r="BS8" s="896"/>
      <c r="BT8" s="896"/>
      <c r="BU8" s="896"/>
      <c r="BV8" s="896"/>
      <c r="BW8" s="896"/>
      <c r="BX8" s="896"/>
      <c r="BY8" s="896"/>
      <c r="BZ8" s="896"/>
      <c r="CA8" s="896"/>
      <c r="CB8" s="896"/>
      <c r="CC8" s="896"/>
      <c r="CD8" s="896"/>
      <c r="CE8" s="896"/>
      <c r="CF8" s="896"/>
      <c r="CG8" s="896"/>
      <c r="CH8" s="896"/>
      <c r="CI8" s="896"/>
      <c r="CJ8" s="896"/>
      <c r="CK8" s="896"/>
      <c r="CL8" s="896"/>
      <c r="CM8" s="896"/>
      <c r="CN8" s="896"/>
      <c r="CO8" s="896"/>
      <c r="CP8" s="896"/>
      <c r="CQ8" s="896"/>
      <c r="CR8" s="896"/>
      <c r="CS8" s="896"/>
      <c r="CT8" s="896"/>
      <c r="CU8" s="896"/>
      <c r="CV8" s="896"/>
      <c r="CW8" s="896"/>
      <c r="CX8" s="896"/>
      <c r="CY8" s="896"/>
      <c r="CZ8" s="896"/>
      <c r="DA8" s="896"/>
      <c r="DB8" s="896"/>
      <c r="DC8" s="896"/>
      <c r="DD8" s="896"/>
      <c r="DE8" s="896"/>
      <c r="DF8" s="896"/>
      <c r="DG8" s="896"/>
      <c r="DH8" s="896"/>
      <c r="DI8" s="896"/>
      <c r="DJ8" s="896"/>
      <c r="DK8" s="896"/>
      <c r="DL8" s="896"/>
      <c r="DM8" s="896"/>
      <c r="DN8" s="896"/>
      <c r="DO8" s="896"/>
      <c r="DP8" s="896"/>
      <c r="DQ8" s="896"/>
    </row>
    <row r="9" spans="1:121" s="901" customFormat="1" ht="60" customHeight="1">
      <c r="A9" s="905" t="s">
        <v>537</v>
      </c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4"/>
      <c r="AN9" s="904"/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4"/>
      <c r="DB9" s="904"/>
      <c r="DC9" s="904"/>
      <c r="DD9" s="904"/>
      <c r="DE9" s="904"/>
      <c r="DF9" s="904"/>
      <c r="DG9" s="904"/>
      <c r="DH9" s="904"/>
      <c r="DI9" s="904"/>
      <c r="DJ9" s="904"/>
      <c r="DK9" s="904"/>
      <c r="DL9" s="904"/>
      <c r="DM9" s="904"/>
      <c r="DN9" s="904"/>
      <c r="DO9" s="904"/>
      <c r="DP9" s="904"/>
      <c r="DQ9" s="904"/>
    </row>
    <row r="10" spans="1:121" s="674" customFormat="1" ht="42" customHeight="1">
      <c r="A10" s="674" t="s">
        <v>520</v>
      </c>
      <c r="B10" s="713">
        <f>ROUND(IFERROR('Sebab Respons'!T5,NA),1)</f>
        <v>12.3</v>
      </c>
      <c r="C10" s="713">
        <f>ROUND(IFERROR('Sebab Respons'!U5,NA),1)</f>
        <v>11.6</v>
      </c>
      <c r="D10" s="713">
        <f>ROUND(IFERROR('Sebab Respons'!V5,NA),1)</f>
        <v>12</v>
      </c>
      <c r="E10" s="713">
        <f>ROUND(IFERROR('Sebab Respons'!W5,NA),1)</f>
        <v>12.2</v>
      </c>
      <c r="F10" s="713">
        <f>ROUND(IFERROR('Sebab Respons'!X5,NA),1)</f>
        <v>12.6</v>
      </c>
      <c r="G10" s="713">
        <f>ROUND(IFERROR('Sebab Respons'!Y5,NA),1)</f>
        <v>12.2</v>
      </c>
      <c r="H10" s="713">
        <f>ROUND(IFERROR('Sebab Respons'!Z5,NA),1)</f>
        <v>12.1</v>
      </c>
      <c r="I10" s="713">
        <f>ROUND(IFERROR('Sebab Respons'!AA5,NA),1)</f>
        <v>12.3</v>
      </c>
      <c r="J10" s="713">
        <f>ROUND(IFERROR('Sebab Respons'!AB5,NA),1)</f>
        <v>12.4</v>
      </c>
      <c r="K10" s="713">
        <f>ROUND(IFERROR('Sebab Respons'!AC5,NA),1)</f>
        <v>12.2</v>
      </c>
      <c r="L10" s="713">
        <f>ROUND(IFERROR('Sebab Respons'!AD5,NA),1)</f>
        <v>11.8</v>
      </c>
      <c r="M10" s="713">
        <f>ROUND(IFERROR('Sebab Respons'!AE5,NA),1)</f>
        <v>12</v>
      </c>
      <c r="N10" s="713">
        <f>ROUND(IFERROR('Sebab Respons'!AF5,NA),1)</f>
        <v>12.2</v>
      </c>
      <c r="O10" s="713">
        <f>ROUND(IFERROR('Sebab Respons'!AG5,NA),1)</f>
        <v>11.7</v>
      </c>
      <c r="P10" s="713">
        <f>ROUND(IFERROR('Sebab Respons'!AH5,NA),1)</f>
        <v>12</v>
      </c>
      <c r="Q10" s="713">
        <f>ROUND(IFERROR('Sebab Respons'!AI5,NA),1)</f>
        <v>12</v>
      </c>
      <c r="R10" s="713">
        <f>ROUND(IFERROR('Sebab Respons'!AJ5,NA),1)</f>
        <v>12</v>
      </c>
      <c r="S10" s="713">
        <f>ROUND(IFERROR('Sebab Respons'!AK5,NA),1)</f>
        <v>11.7</v>
      </c>
      <c r="T10" s="897"/>
      <c r="U10" s="897"/>
      <c r="V10" s="897"/>
      <c r="W10" s="897"/>
      <c r="X10" s="897"/>
      <c r="Y10" s="897"/>
      <c r="Z10" s="897"/>
      <c r="AA10" s="897"/>
      <c r="AB10" s="897"/>
      <c r="AC10" s="897"/>
      <c r="AD10" s="897"/>
      <c r="AE10" s="897"/>
      <c r="AF10" s="897"/>
      <c r="AG10" s="897"/>
      <c r="AH10" s="897"/>
      <c r="AI10" s="897"/>
      <c r="AJ10" s="897"/>
      <c r="AK10" s="897"/>
      <c r="AL10" s="897"/>
      <c r="AM10" s="897"/>
      <c r="AN10" s="897"/>
      <c r="AO10" s="897"/>
      <c r="AP10" s="897"/>
      <c r="AQ10" s="897"/>
      <c r="AR10" s="897"/>
      <c r="AS10" s="897"/>
      <c r="AT10" s="897"/>
      <c r="AU10" s="897"/>
      <c r="AV10" s="897"/>
      <c r="AW10" s="897"/>
      <c r="AX10" s="897"/>
      <c r="AY10" s="897"/>
      <c r="AZ10" s="897"/>
      <c r="BA10" s="897"/>
      <c r="BB10" s="897"/>
      <c r="BC10" s="897"/>
      <c r="BD10" s="897"/>
      <c r="BE10" s="897"/>
      <c r="BF10" s="897"/>
      <c r="BG10" s="897"/>
      <c r="BH10" s="897"/>
      <c r="BI10" s="897"/>
      <c r="BJ10" s="897"/>
      <c r="BK10" s="897"/>
      <c r="BL10" s="897"/>
      <c r="BM10" s="897"/>
      <c r="BN10" s="897"/>
      <c r="BO10" s="897"/>
      <c r="BP10" s="897"/>
      <c r="BQ10" s="897"/>
      <c r="BR10" s="897"/>
      <c r="BS10" s="897"/>
      <c r="BT10" s="897"/>
      <c r="BU10" s="897"/>
      <c r="BV10" s="897"/>
      <c r="BW10" s="897"/>
      <c r="BX10" s="897"/>
      <c r="BY10" s="897"/>
      <c r="BZ10" s="897"/>
      <c r="CA10" s="897"/>
      <c r="CB10" s="897"/>
      <c r="CC10" s="897"/>
      <c r="CD10" s="897"/>
      <c r="CE10" s="897"/>
      <c r="CF10" s="897"/>
      <c r="CG10" s="897"/>
      <c r="CH10" s="897"/>
      <c r="CI10" s="897"/>
      <c r="CJ10" s="897"/>
      <c r="CK10" s="897"/>
      <c r="CL10" s="897"/>
      <c r="CM10" s="897"/>
      <c r="CN10" s="897"/>
      <c r="CO10" s="897"/>
      <c r="CP10" s="897"/>
      <c r="CQ10" s="897"/>
      <c r="CR10" s="897"/>
      <c r="CS10" s="897"/>
      <c r="CT10" s="897"/>
      <c r="CU10" s="897"/>
      <c r="CV10" s="897"/>
      <c r="CW10" s="897"/>
      <c r="CX10" s="897"/>
      <c r="CY10" s="897"/>
      <c r="CZ10" s="897"/>
      <c r="DA10" s="897"/>
      <c r="DB10" s="897"/>
      <c r="DC10" s="897"/>
      <c r="DD10" s="897"/>
      <c r="DE10" s="897"/>
      <c r="DF10" s="897"/>
      <c r="DG10" s="897"/>
      <c r="DH10" s="897"/>
      <c r="DI10" s="897"/>
      <c r="DJ10" s="897"/>
      <c r="DK10" s="897"/>
      <c r="DL10" s="897"/>
      <c r="DM10" s="897"/>
      <c r="DN10" s="897"/>
      <c r="DO10" s="897"/>
      <c r="DP10" s="897"/>
      <c r="DQ10" s="897"/>
    </row>
    <row r="11" spans="1:121" s="901" customFormat="1" ht="60" customHeight="1">
      <c r="A11" s="902" t="s">
        <v>538</v>
      </c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4"/>
      <c r="U11" s="904"/>
      <c r="V11" s="904"/>
      <c r="W11" s="904"/>
      <c r="X11" s="904"/>
      <c r="Y11" s="904"/>
      <c r="Z11" s="904"/>
      <c r="AA11" s="904"/>
      <c r="AB11" s="904"/>
      <c r="AC11" s="904"/>
      <c r="AD11" s="904"/>
      <c r="AE11" s="904"/>
      <c r="AF11" s="904"/>
      <c r="AG11" s="904"/>
      <c r="AH11" s="904"/>
      <c r="AI11" s="904"/>
      <c r="AJ11" s="904"/>
      <c r="AK11" s="904"/>
      <c r="AL11" s="904"/>
      <c r="AM11" s="904"/>
      <c r="AN11" s="904"/>
      <c r="AO11" s="904"/>
      <c r="AP11" s="904"/>
      <c r="AQ11" s="904"/>
      <c r="AR11" s="904"/>
      <c r="AS11" s="904"/>
      <c r="AT11" s="904"/>
      <c r="AU11" s="904"/>
      <c r="AV11" s="904"/>
      <c r="AW11" s="904"/>
      <c r="AX11" s="904"/>
      <c r="AY11" s="904"/>
      <c r="AZ11" s="904"/>
      <c r="BA11" s="904"/>
      <c r="BB11" s="904"/>
      <c r="BC11" s="904"/>
      <c r="BD11" s="904"/>
      <c r="BE11" s="904"/>
      <c r="BF11" s="904"/>
      <c r="BG11" s="904"/>
      <c r="BH11" s="904"/>
      <c r="BI11" s="904"/>
      <c r="BJ11" s="904"/>
      <c r="BK11" s="904"/>
      <c r="BL11" s="904"/>
      <c r="BM11" s="904"/>
      <c r="BN11" s="904"/>
      <c r="BO11" s="904"/>
      <c r="BP11" s="904"/>
      <c r="BQ11" s="904"/>
      <c r="BR11" s="904"/>
      <c r="BS11" s="904"/>
      <c r="BT11" s="904"/>
      <c r="BU11" s="904"/>
      <c r="BV11" s="904"/>
      <c r="BW11" s="904"/>
      <c r="BX11" s="904"/>
      <c r="BY11" s="904"/>
      <c r="BZ11" s="904"/>
      <c r="CA11" s="904"/>
      <c r="CB11" s="904"/>
      <c r="CC11" s="904"/>
      <c r="CD11" s="904"/>
      <c r="CE11" s="904"/>
      <c r="CF11" s="904"/>
      <c r="CG11" s="904"/>
      <c r="CH11" s="904"/>
      <c r="CI11" s="904"/>
      <c r="CJ11" s="904"/>
      <c r="CK11" s="904"/>
      <c r="CL11" s="904"/>
      <c r="CM11" s="904"/>
      <c r="CN11" s="904"/>
      <c r="CO11" s="904"/>
      <c r="CP11" s="904"/>
      <c r="CQ11" s="904"/>
      <c r="CR11" s="904"/>
      <c r="CS11" s="904"/>
      <c r="CT11" s="904"/>
      <c r="CU11" s="904"/>
      <c r="CV11" s="904"/>
      <c r="CW11" s="904"/>
      <c r="CX11" s="904"/>
      <c r="CY11" s="904"/>
      <c r="CZ11" s="904"/>
      <c r="DA11" s="904"/>
      <c r="DB11" s="904"/>
      <c r="DC11" s="904"/>
      <c r="DD11" s="904"/>
      <c r="DE11" s="904"/>
      <c r="DF11" s="904"/>
      <c r="DG11" s="904"/>
      <c r="DH11" s="904"/>
      <c r="DI11" s="904"/>
      <c r="DJ11" s="904"/>
      <c r="DK11" s="904"/>
      <c r="DL11" s="904"/>
      <c r="DM11" s="904"/>
      <c r="DN11" s="904"/>
      <c r="DO11" s="904"/>
      <c r="DP11" s="904"/>
      <c r="DQ11" s="904"/>
    </row>
    <row r="12" spans="1:121" s="895" customFormat="1" ht="42" customHeight="1">
      <c r="A12" s="895" t="s">
        <v>521</v>
      </c>
      <c r="B12" s="713">
        <f>ROUND(IFERROR('Sebab Respons'!T6,NA),1)</f>
        <v>9</v>
      </c>
      <c r="C12" s="713">
        <f>ROUND(IFERROR('Sebab Respons'!U6,NA),1)</f>
        <v>8.6</v>
      </c>
      <c r="D12" s="713">
        <f>ROUND(IFERROR('Sebab Respons'!V6,NA),1)</f>
        <v>9.5</v>
      </c>
      <c r="E12" s="713">
        <f>ROUND(IFERROR('Sebab Respons'!W6,NA),1)</f>
        <v>9.1999999999999993</v>
      </c>
      <c r="F12" s="713">
        <f>ROUND(IFERROR('Sebab Respons'!X6,NA),1)</f>
        <v>9.1999999999999993</v>
      </c>
      <c r="G12" s="713">
        <f>ROUND(IFERROR('Sebab Respons'!Y6,NA),1)</f>
        <v>9.4</v>
      </c>
      <c r="H12" s="713">
        <f>ROUND(IFERROR('Sebab Respons'!Z6,NA),1)</f>
        <v>9.4</v>
      </c>
      <c r="I12" s="713">
        <f>ROUND(IFERROR('Sebab Respons'!AA6,NA),1)</f>
        <v>9.8000000000000007</v>
      </c>
      <c r="J12" s="713">
        <f>ROUND(IFERROR('Sebab Respons'!AB6,NA),1)</f>
        <v>9.6999999999999993</v>
      </c>
      <c r="K12" s="713">
        <f>ROUND(IFERROR('Sebab Respons'!AC6,NA),1)</f>
        <v>9.1</v>
      </c>
      <c r="L12" s="713">
        <f>ROUND(IFERROR('Sebab Respons'!AD6,NA),1)</f>
        <v>9.1</v>
      </c>
      <c r="M12" s="713">
        <f>ROUND(IFERROR('Sebab Respons'!AE6,NA),1)</f>
        <v>9.6</v>
      </c>
      <c r="N12" s="713">
        <f>ROUND(IFERROR('Sebab Respons'!AF6,NA),1)</f>
        <v>9</v>
      </c>
      <c r="O12" s="713">
        <f>ROUND(IFERROR('Sebab Respons'!AG6,NA),1)</f>
        <v>9.4</v>
      </c>
      <c r="P12" s="713">
        <f>ROUND(IFERROR('Sebab Respons'!AH6,NA),1)</f>
        <v>8.9</v>
      </c>
      <c r="Q12" s="713">
        <f>ROUND(IFERROR('Sebab Respons'!AI6,NA),1)</f>
        <v>8.4</v>
      </c>
      <c r="R12" s="713">
        <f>ROUND(IFERROR('Sebab Respons'!AJ6,NA),1)</f>
        <v>8.8000000000000007</v>
      </c>
      <c r="S12" s="713">
        <f>ROUND(IFERROR('Sebab Respons'!AK6,NA),1)</f>
        <v>8.9</v>
      </c>
      <c r="T12" s="898"/>
      <c r="U12" s="898"/>
      <c r="V12" s="898"/>
      <c r="W12" s="898"/>
      <c r="X12" s="898"/>
      <c r="Y12" s="898"/>
      <c r="Z12" s="898"/>
      <c r="AA12" s="898"/>
      <c r="AB12" s="898"/>
      <c r="AC12" s="898"/>
      <c r="AD12" s="898"/>
      <c r="AE12" s="898"/>
      <c r="AF12" s="898"/>
      <c r="AG12" s="898"/>
      <c r="AH12" s="898"/>
      <c r="AI12" s="898"/>
      <c r="AJ12" s="898"/>
      <c r="AK12" s="898"/>
      <c r="AL12" s="898"/>
      <c r="AM12" s="898"/>
      <c r="AN12" s="898"/>
      <c r="AO12" s="898"/>
      <c r="AP12" s="898"/>
      <c r="AQ12" s="898"/>
      <c r="AR12" s="898"/>
      <c r="AS12" s="898"/>
      <c r="AT12" s="898"/>
      <c r="AU12" s="898"/>
      <c r="AV12" s="898"/>
      <c r="AW12" s="898"/>
      <c r="AX12" s="898"/>
      <c r="AY12" s="898"/>
      <c r="AZ12" s="898"/>
      <c r="BA12" s="898"/>
      <c r="BB12" s="898"/>
      <c r="BC12" s="898"/>
      <c r="BD12" s="898"/>
      <c r="BE12" s="898"/>
      <c r="BF12" s="898"/>
      <c r="BG12" s="898"/>
      <c r="BH12" s="898"/>
      <c r="BI12" s="898"/>
      <c r="BJ12" s="898"/>
      <c r="BK12" s="898"/>
      <c r="BL12" s="898"/>
      <c r="BM12" s="898"/>
      <c r="BN12" s="898"/>
      <c r="BO12" s="898"/>
      <c r="BP12" s="898"/>
      <c r="BQ12" s="898"/>
      <c r="BR12" s="898"/>
      <c r="BS12" s="898"/>
      <c r="BT12" s="898"/>
      <c r="BU12" s="898"/>
      <c r="BV12" s="898"/>
      <c r="BW12" s="898"/>
      <c r="BX12" s="898"/>
      <c r="BY12" s="898"/>
      <c r="BZ12" s="898"/>
      <c r="CA12" s="898"/>
      <c r="CB12" s="898"/>
      <c r="CC12" s="898"/>
      <c r="CD12" s="898"/>
      <c r="CE12" s="898"/>
      <c r="CF12" s="898"/>
      <c r="CG12" s="898"/>
      <c r="CH12" s="898"/>
      <c r="CI12" s="898"/>
      <c r="CJ12" s="898"/>
      <c r="CK12" s="898"/>
      <c r="CL12" s="898"/>
      <c r="CM12" s="898"/>
      <c r="CN12" s="898"/>
      <c r="CO12" s="898"/>
      <c r="CP12" s="898"/>
      <c r="CQ12" s="898"/>
      <c r="CR12" s="898"/>
      <c r="CS12" s="898"/>
      <c r="CT12" s="898"/>
      <c r="CU12" s="898"/>
      <c r="CV12" s="898"/>
      <c r="CW12" s="898"/>
      <c r="CX12" s="898"/>
      <c r="CY12" s="898"/>
      <c r="CZ12" s="898"/>
      <c r="DA12" s="898"/>
      <c r="DB12" s="898"/>
      <c r="DC12" s="898"/>
      <c r="DD12" s="898"/>
      <c r="DE12" s="898"/>
      <c r="DF12" s="898"/>
      <c r="DG12" s="898"/>
      <c r="DH12" s="898"/>
      <c r="DI12" s="898"/>
      <c r="DJ12" s="898"/>
      <c r="DK12" s="898"/>
      <c r="DL12" s="898"/>
      <c r="DM12" s="898"/>
      <c r="DN12" s="898"/>
      <c r="DO12" s="898"/>
      <c r="DP12" s="898"/>
      <c r="DQ12" s="898"/>
    </row>
    <row r="13" spans="1:121" s="901" customFormat="1" ht="60" customHeight="1">
      <c r="A13" s="902" t="s">
        <v>539</v>
      </c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3"/>
      <c r="U13" s="903"/>
      <c r="V13" s="903"/>
      <c r="W13" s="903"/>
      <c r="X13" s="903"/>
      <c r="Y13" s="903"/>
      <c r="Z13" s="903"/>
      <c r="AA13" s="903"/>
      <c r="AB13" s="903"/>
      <c r="AC13" s="903"/>
      <c r="AD13" s="903"/>
      <c r="AE13" s="903"/>
      <c r="AF13" s="903"/>
      <c r="AG13" s="903"/>
      <c r="AH13" s="903"/>
      <c r="AI13" s="903"/>
      <c r="AJ13" s="903"/>
      <c r="AK13" s="903"/>
      <c r="AL13" s="903"/>
      <c r="AM13" s="903"/>
      <c r="AN13" s="903"/>
      <c r="AO13" s="903"/>
      <c r="AP13" s="903"/>
      <c r="AQ13" s="903"/>
      <c r="AR13" s="903"/>
      <c r="AS13" s="903"/>
      <c r="AT13" s="903"/>
      <c r="AU13" s="903"/>
      <c r="AV13" s="903"/>
      <c r="AW13" s="903"/>
      <c r="AX13" s="903"/>
      <c r="AY13" s="903"/>
      <c r="AZ13" s="903"/>
      <c r="BA13" s="903"/>
      <c r="BB13" s="903"/>
      <c r="BC13" s="903"/>
      <c r="BD13" s="903"/>
      <c r="BE13" s="903"/>
      <c r="BF13" s="903"/>
      <c r="BG13" s="903"/>
      <c r="BH13" s="903"/>
      <c r="BI13" s="903"/>
      <c r="BJ13" s="903"/>
      <c r="BK13" s="903"/>
      <c r="BL13" s="903"/>
      <c r="BM13" s="903"/>
      <c r="BN13" s="903"/>
      <c r="BO13" s="903"/>
      <c r="BP13" s="903"/>
      <c r="BQ13" s="903"/>
      <c r="BR13" s="903"/>
      <c r="BS13" s="903"/>
      <c r="BT13" s="903"/>
      <c r="BU13" s="903"/>
      <c r="BV13" s="903"/>
      <c r="BW13" s="903"/>
      <c r="BX13" s="903"/>
      <c r="BY13" s="903"/>
      <c r="BZ13" s="903"/>
      <c r="CA13" s="903"/>
      <c r="CB13" s="903"/>
      <c r="CC13" s="903"/>
      <c r="CD13" s="903"/>
      <c r="CE13" s="903"/>
      <c r="CF13" s="903"/>
      <c r="CG13" s="903"/>
      <c r="CH13" s="903"/>
      <c r="CI13" s="903"/>
      <c r="CJ13" s="903"/>
      <c r="CK13" s="903"/>
      <c r="CL13" s="903"/>
      <c r="CM13" s="903"/>
      <c r="CN13" s="903"/>
      <c r="CO13" s="903"/>
      <c r="CP13" s="903"/>
      <c r="CQ13" s="903"/>
      <c r="CR13" s="903"/>
      <c r="CS13" s="903"/>
      <c r="CT13" s="903"/>
      <c r="CU13" s="903"/>
      <c r="CV13" s="903"/>
      <c r="CW13" s="903"/>
      <c r="CX13" s="903"/>
      <c r="CY13" s="903"/>
      <c r="CZ13" s="903"/>
      <c r="DA13" s="903"/>
      <c r="DB13" s="903"/>
      <c r="DC13" s="903"/>
      <c r="DD13" s="903"/>
      <c r="DE13" s="903"/>
      <c r="DF13" s="903"/>
      <c r="DG13" s="903"/>
      <c r="DH13" s="903"/>
      <c r="DI13" s="903"/>
      <c r="DJ13" s="903"/>
      <c r="DK13" s="903"/>
      <c r="DL13" s="903"/>
      <c r="DM13" s="903"/>
      <c r="DN13" s="903"/>
      <c r="DO13" s="903"/>
      <c r="DP13" s="903"/>
      <c r="DQ13" s="903"/>
    </row>
    <row r="14" spans="1:121" s="674" customFormat="1" ht="42" customHeight="1">
      <c r="A14" s="674" t="s">
        <v>522</v>
      </c>
      <c r="B14" s="713">
        <f>ROUND(IFERROR('Sebab Respons'!T7,NA),1)</f>
        <v>5</v>
      </c>
      <c r="C14" s="713">
        <f>ROUND(IFERROR('Sebab Respons'!U7,NA),1)</f>
        <v>4.9000000000000004</v>
      </c>
      <c r="D14" s="713">
        <f>ROUND(IFERROR('Sebab Respons'!V7,NA),1)</f>
        <v>5.2</v>
      </c>
      <c r="E14" s="713">
        <f>ROUND(IFERROR('Sebab Respons'!W7,NA),1)</f>
        <v>5.3</v>
      </c>
      <c r="F14" s="713">
        <f>ROUND(IFERROR('Sebab Respons'!X7,NA),1)</f>
        <v>5.5</v>
      </c>
      <c r="G14" s="713">
        <f>ROUND(IFERROR('Sebab Respons'!Y7,NA),1)</f>
        <v>5.6</v>
      </c>
      <c r="H14" s="713">
        <f>ROUND(IFERROR('Sebab Respons'!Z7,NA),1)</f>
        <v>5.4</v>
      </c>
      <c r="I14" s="713">
        <f>ROUND(IFERROR('Sebab Respons'!AA7,NA),1)</f>
        <v>5.8</v>
      </c>
      <c r="J14" s="713">
        <f>ROUND(IFERROR('Sebab Respons'!AB7,NA),1)</f>
        <v>5.7</v>
      </c>
      <c r="K14" s="713">
        <f>ROUND(IFERROR('Sebab Respons'!AC7,NA),1)</f>
        <v>5.9</v>
      </c>
      <c r="L14" s="713">
        <f>ROUND(IFERROR('Sebab Respons'!AD7,NA),1)</f>
        <v>6.1</v>
      </c>
      <c r="M14" s="713">
        <f>ROUND(IFERROR('Sebab Respons'!AE7,NA),1)</f>
        <v>6.5</v>
      </c>
      <c r="N14" s="713">
        <f>ROUND(IFERROR('Sebab Respons'!AF7,NA),1)</f>
        <v>5.0999999999999996</v>
      </c>
      <c r="O14" s="713">
        <f>ROUND(IFERROR('Sebab Respons'!AG7,NA),1)</f>
        <v>5.5</v>
      </c>
      <c r="P14" s="713">
        <f>ROUND(IFERROR('Sebab Respons'!AH7,NA),1)</f>
        <v>5.9</v>
      </c>
      <c r="Q14" s="713">
        <f>ROUND(IFERROR('Sebab Respons'!AI7,NA),1)</f>
        <v>5.5</v>
      </c>
      <c r="R14" s="713">
        <f>ROUND(IFERROR('Sebab Respons'!AJ7,NA),1)</f>
        <v>5.8</v>
      </c>
      <c r="S14" s="713">
        <f>ROUND(IFERROR('Sebab Respons'!AK7,NA),1)</f>
        <v>6.3</v>
      </c>
      <c r="T14" s="899"/>
      <c r="U14" s="899"/>
      <c r="V14" s="899"/>
      <c r="W14" s="899"/>
      <c r="X14" s="899"/>
      <c r="Y14" s="899"/>
      <c r="Z14" s="899"/>
      <c r="AA14" s="899"/>
      <c r="AB14" s="899"/>
      <c r="AC14" s="899"/>
      <c r="AD14" s="899"/>
      <c r="AE14" s="899"/>
      <c r="AF14" s="899"/>
      <c r="AG14" s="899"/>
      <c r="AH14" s="899"/>
      <c r="AI14" s="899"/>
      <c r="AJ14" s="899"/>
      <c r="AK14" s="899"/>
      <c r="AL14" s="899"/>
      <c r="AM14" s="899"/>
      <c r="AN14" s="899"/>
      <c r="AO14" s="899"/>
      <c r="AP14" s="899"/>
      <c r="AQ14" s="899"/>
      <c r="AR14" s="899"/>
      <c r="AS14" s="899"/>
      <c r="AT14" s="899"/>
      <c r="AU14" s="899"/>
      <c r="AV14" s="899"/>
      <c r="AW14" s="899"/>
      <c r="AX14" s="899"/>
      <c r="AY14" s="899"/>
      <c r="AZ14" s="899"/>
      <c r="BA14" s="899"/>
      <c r="BB14" s="899"/>
      <c r="BC14" s="899"/>
      <c r="BD14" s="899"/>
      <c r="BE14" s="899"/>
      <c r="BF14" s="899"/>
      <c r="BG14" s="899"/>
      <c r="BH14" s="899"/>
      <c r="BI14" s="899"/>
      <c r="BJ14" s="899"/>
      <c r="BK14" s="899"/>
      <c r="BL14" s="899"/>
      <c r="BM14" s="899"/>
      <c r="BN14" s="899"/>
      <c r="BO14" s="899"/>
      <c r="BP14" s="899"/>
      <c r="BQ14" s="899"/>
      <c r="BR14" s="899"/>
      <c r="BS14" s="899"/>
      <c r="BT14" s="899"/>
      <c r="BU14" s="899"/>
      <c r="BV14" s="899"/>
      <c r="BW14" s="899"/>
      <c r="BX14" s="899"/>
      <c r="BY14" s="899"/>
      <c r="BZ14" s="899"/>
      <c r="CA14" s="899"/>
      <c r="CB14" s="899"/>
      <c r="CC14" s="899"/>
      <c r="CD14" s="899"/>
      <c r="CE14" s="899"/>
      <c r="CF14" s="899"/>
      <c r="CG14" s="899"/>
      <c r="CH14" s="899"/>
      <c r="CI14" s="899"/>
      <c r="CJ14" s="899"/>
      <c r="CK14" s="899"/>
      <c r="CL14" s="899"/>
      <c r="CM14" s="899"/>
      <c r="CN14" s="899"/>
      <c r="CO14" s="899"/>
      <c r="CP14" s="899"/>
      <c r="CQ14" s="899"/>
      <c r="CR14" s="899"/>
      <c r="CS14" s="899"/>
      <c r="CT14" s="899"/>
      <c r="CU14" s="899"/>
      <c r="CV14" s="899"/>
      <c r="CW14" s="899"/>
      <c r="CX14" s="899"/>
      <c r="CY14" s="899"/>
      <c r="CZ14" s="899"/>
      <c r="DA14" s="899"/>
      <c r="DB14" s="899"/>
      <c r="DC14" s="899"/>
      <c r="DD14" s="899"/>
      <c r="DE14" s="899"/>
      <c r="DF14" s="899"/>
      <c r="DG14" s="899"/>
      <c r="DH14" s="899"/>
      <c r="DI14" s="899"/>
      <c r="DJ14" s="899"/>
      <c r="DK14" s="899"/>
      <c r="DL14" s="899"/>
      <c r="DM14" s="899"/>
      <c r="DN14" s="899"/>
      <c r="DO14" s="899"/>
      <c r="DP14" s="899"/>
      <c r="DQ14" s="899"/>
    </row>
    <row r="15" spans="1:121" s="901" customFormat="1" ht="60" customHeight="1">
      <c r="A15" s="902" t="s">
        <v>540</v>
      </c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3"/>
      <c r="U15" s="903"/>
      <c r="V15" s="903"/>
      <c r="W15" s="903"/>
      <c r="X15" s="903"/>
      <c r="Y15" s="903"/>
      <c r="Z15" s="903"/>
      <c r="AA15" s="903"/>
      <c r="AB15" s="903"/>
      <c r="AC15" s="903"/>
      <c r="AD15" s="903"/>
      <c r="AE15" s="903"/>
      <c r="AF15" s="903"/>
      <c r="AG15" s="903"/>
      <c r="AH15" s="903"/>
      <c r="AI15" s="903"/>
      <c r="AJ15" s="903"/>
      <c r="AK15" s="903"/>
      <c r="AL15" s="903"/>
      <c r="AM15" s="903"/>
      <c r="AN15" s="903"/>
      <c r="AO15" s="903"/>
      <c r="AP15" s="903"/>
      <c r="AQ15" s="903"/>
      <c r="AR15" s="903"/>
      <c r="AS15" s="903"/>
      <c r="AT15" s="903"/>
      <c r="AU15" s="903"/>
      <c r="AV15" s="903"/>
      <c r="AW15" s="903"/>
      <c r="AX15" s="903"/>
      <c r="AY15" s="903"/>
      <c r="AZ15" s="903"/>
      <c r="BA15" s="903"/>
      <c r="BB15" s="903"/>
      <c r="BC15" s="903"/>
      <c r="BD15" s="903"/>
      <c r="BE15" s="903"/>
      <c r="BF15" s="903"/>
      <c r="BG15" s="903"/>
      <c r="BH15" s="903"/>
      <c r="BI15" s="903"/>
      <c r="BJ15" s="903"/>
      <c r="BK15" s="903"/>
      <c r="BL15" s="903"/>
      <c r="BM15" s="903"/>
      <c r="BN15" s="903"/>
      <c r="BO15" s="903"/>
      <c r="BP15" s="903"/>
      <c r="BQ15" s="903"/>
      <c r="BR15" s="903"/>
      <c r="BS15" s="903"/>
      <c r="BT15" s="903"/>
      <c r="BU15" s="903"/>
      <c r="BV15" s="903"/>
      <c r="BW15" s="903"/>
      <c r="BX15" s="903"/>
      <c r="BY15" s="903"/>
      <c r="BZ15" s="903"/>
      <c r="CA15" s="903"/>
      <c r="CB15" s="903"/>
      <c r="CC15" s="903"/>
      <c r="CD15" s="903"/>
      <c r="CE15" s="903"/>
      <c r="CF15" s="903"/>
      <c r="CG15" s="903"/>
      <c r="CH15" s="903"/>
      <c r="CI15" s="903"/>
      <c r="CJ15" s="903"/>
      <c r="CK15" s="903"/>
      <c r="CL15" s="903"/>
      <c r="CM15" s="903"/>
      <c r="CN15" s="903"/>
      <c r="CO15" s="903"/>
      <c r="CP15" s="903"/>
      <c r="CQ15" s="903"/>
      <c r="CR15" s="903"/>
      <c r="CS15" s="903"/>
      <c r="CT15" s="903"/>
      <c r="CU15" s="903"/>
      <c r="CV15" s="903"/>
      <c r="CW15" s="903"/>
      <c r="CX15" s="903"/>
      <c r="CY15" s="903"/>
      <c r="CZ15" s="903"/>
      <c r="DA15" s="903"/>
      <c r="DB15" s="903"/>
      <c r="DC15" s="903"/>
      <c r="DD15" s="903"/>
      <c r="DE15" s="903"/>
      <c r="DF15" s="903"/>
      <c r="DG15" s="903"/>
      <c r="DH15" s="903"/>
      <c r="DI15" s="903"/>
      <c r="DJ15" s="903"/>
      <c r="DK15" s="903"/>
      <c r="DL15" s="903"/>
      <c r="DM15" s="903"/>
      <c r="DN15" s="903"/>
      <c r="DO15" s="903"/>
      <c r="DP15" s="903"/>
      <c r="DQ15" s="903"/>
    </row>
    <row r="16" spans="1:121" s="674" customFormat="1" ht="42" customHeight="1">
      <c r="A16" s="674" t="s">
        <v>523</v>
      </c>
      <c r="B16" s="713">
        <f>ROUND(IFERROR('Sebab Respons'!T8,NA),1)</f>
        <v>35.4</v>
      </c>
      <c r="C16" s="713">
        <f>ROUND(IFERROR('Sebab Respons'!U8,NA),1)</f>
        <v>34.200000000000003</v>
      </c>
      <c r="D16" s="713">
        <f>ROUND(IFERROR('Sebab Respons'!V8,NA),1)</f>
        <v>33.9</v>
      </c>
      <c r="E16" s="713">
        <f>ROUND(IFERROR('Sebab Respons'!W8,NA),1)</f>
        <v>33.299999999999997</v>
      </c>
      <c r="F16" s="713">
        <f>ROUND(IFERROR('Sebab Respons'!X8,NA),1)</f>
        <v>32.700000000000003</v>
      </c>
      <c r="G16" s="713">
        <f>ROUND(IFERROR('Sebab Respons'!Y8,NA),1)</f>
        <v>33.299999999999997</v>
      </c>
      <c r="H16" s="713">
        <f>ROUND(IFERROR('Sebab Respons'!Z8,NA),1)</f>
        <v>34.200000000000003</v>
      </c>
      <c r="I16" s="713">
        <f>ROUND(IFERROR('Sebab Respons'!AA8,NA),1)</f>
        <v>33.200000000000003</v>
      </c>
      <c r="J16" s="713">
        <f>ROUND(IFERROR('Sebab Respons'!AB8,NA),1)</f>
        <v>34.799999999999997</v>
      </c>
      <c r="K16" s="713">
        <f>ROUND(IFERROR('Sebab Respons'!AC8,NA),1)</f>
        <v>35.200000000000003</v>
      </c>
      <c r="L16" s="713">
        <f>ROUND(IFERROR('Sebab Respons'!AD8,NA),1)</f>
        <v>35.200000000000003</v>
      </c>
      <c r="M16" s="713">
        <f>ROUND(IFERROR('Sebab Respons'!AE8,NA),1)</f>
        <v>34</v>
      </c>
      <c r="N16" s="713">
        <f>ROUND(IFERROR('Sebab Respons'!AF8,NA),1)</f>
        <v>36.6</v>
      </c>
      <c r="O16" s="713">
        <f>ROUND(IFERROR('Sebab Respons'!AG8,NA),1)</f>
        <v>36.4</v>
      </c>
      <c r="P16" s="713">
        <f>ROUND(IFERROR('Sebab Respons'!AH8,NA),1)</f>
        <v>36.6</v>
      </c>
      <c r="Q16" s="713">
        <f>ROUND(IFERROR('Sebab Respons'!AI8,NA),1)</f>
        <v>38.799999999999997</v>
      </c>
      <c r="R16" s="713">
        <f>ROUND(IFERROR('Sebab Respons'!AJ8,NA),1)</f>
        <v>39.200000000000003</v>
      </c>
      <c r="S16" s="713">
        <f>ROUND(IFERROR('Sebab Respons'!AK8,NA),1)</f>
        <v>38.9</v>
      </c>
      <c r="T16" s="899"/>
      <c r="U16" s="899"/>
      <c r="V16" s="899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9"/>
      <c r="AI16" s="899"/>
      <c r="AJ16" s="899"/>
      <c r="AK16" s="899"/>
      <c r="AL16" s="899"/>
      <c r="AM16" s="899"/>
      <c r="AN16" s="899"/>
      <c r="AO16" s="899"/>
      <c r="AP16" s="899"/>
      <c r="AQ16" s="899"/>
      <c r="AR16" s="899"/>
      <c r="AS16" s="899"/>
      <c r="AT16" s="899"/>
      <c r="AU16" s="899"/>
      <c r="AV16" s="899"/>
      <c r="AW16" s="899"/>
      <c r="AX16" s="899"/>
      <c r="AY16" s="899"/>
      <c r="AZ16" s="899"/>
      <c r="BA16" s="899"/>
      <c r="BB16" s="899"/>
      <c r="BC16" s="899"/>
      <c r="BD16" s="899"/>
      <c r="BE16" s="899"/>
      <c r="BF16" s="899"/>
      <c r="BG16" s="899"/>
      <c r="BH16" s="899"/>
      <c r="BI16" s="899"/>
      <c r="BJ16" s="899"/>
      <c r="BK16" s="899"/>
      <c r="BL16" s="899"/>
      <c r="BM16" s="899"/>
      <c r="BN16" s="899"/>
      <c r="BO16" s="899"/>
      <c r="BP16" s="899"/>
      <c r="BQ16" s="899"/>
      <c r="BR16" s="899"/>
      <c r="BS16" s="899"/>
      <c r="BT16" s="899"/>
      <c r="BU16" s="899"/>
      <c r="BV16" s="899"/>
      <c r="BW16" s="899"/>
      <c r="BX16" s="899"/>
      <c r="BY16" s="899"/>
      <c r="BZ16" s="899"/>
      <c r="CA16" s="899"/>
      <c r="CB16" s="899"/>
      <c r="CC16" s="899"/>
      <c r="CD16" s="899"/>
      <c r="CE16" s="899"/>
      <c r="CF16" s="899"/>
      <c r="CG16" s="899"/>
      <c r="CH16" s="899"/>
      <c r="CI16" s="899"/>
      <c r="CJ16" s="899"/>
      <c r="CK16" s="899"/>
      <c r="CL16" s="899"/>
      <c r="CM16" s="899"/>
      <c r="CN16" s="899"/>
      <c r="CO16" s="899"/>
      <c r="CP16" s="899"/>
      <c r="CQ16" s="899"/>
      <c r="CR16" s="899"/>
      <c r="CS16" s="899"/>
      <c r="CT16" s="899"/>
      <c r="CU16" s="899"/>
      <c r="CV16" s="899"/>
      <c r="CW16" s="899"/>
      <c r="CX16" s="899"/>
      <c r="CY16" s="899"/>
      <c r="CZ16" s="899"/>
      <c r="DA16" s="899"/>
      <c r="DB16" s="899"/>
      <c r="DC16" s="899"/>
      <c r="DD16" s="899"/>
      <c r="DE16" s="899"/>
      <c r="DF16" s="899"/>
      <c r="DG16" s="899"/>
      <c r="DH16" s="899"/>
      <c r="DI16" s="899"/>
      <c r="DJ16" s="899"/>
      <c r="DK16" s="899"/>
      <c r="DL16" s="899"/>
      <c r="DM16" s="899"/>
      <c r="DN16" s="899"/>
      <c r="DO16" s="899"/>
      <c r="DP16" s="899"/>
      <c r="DQ16" s="899"/>
    </row>
    <row r="17" spans="1:121" s="901" customFormat="1" ht="60" customHeight="1">
      <c r="A17" s="902" t="s">
        <v>541</v>
      </c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3"/>
      <c r="U17" s="903"/>
      <c r="V17" s="903"/>
      <c r="W17" s="903"/>
      <c r="X17" s="903"/>
      <c r="Y17" s="903"/>
      <c r="Z17" s="903"/>
      <c r="AA17" s="903"/>
      <c r="AB17" s="903"/>
      <c r="AC17" s="903"/>
      <c r="AD17" s="903"/>
      <c r="AE17" s="903"/>
      <c r="AF17" s="903"/>
      <c r="AG17" s="903"/>
      <c r="AH17" s="903"/>
      <c r="AI17" s="903"/>
      <c r="AJ17" s="903"/>
      <c r="AK17" s="903"/>
      <c r="AL17" s="903"/>
      <c r="AM17" s="903"/>
      <c r="AN17" s="903"/>
      <c r="AO17" s="903"/>
      <c r="AP17" s="903"/>
      <c r="AQ17" s="903"/>
      <c r="AR17" s="903"/>
      <c r="AS17" s="903"/>
      <c r="AT17" s="903"/>
      <c r="AU17" s="903"/>
      <c r="AV17" s="903"/>
      <c r="AW17" s="903"/>
      <c r="AX17" s="903"/>
      <c r="AY17" s="903"/>
      <c r="AZ17" s="903"/>
      <c r="BA17" s="903"/>
      <c r="BB17" s="903"/>
      <c r="BC17" s="903"/>
      <c r="BD17" s="903"/>
      <c r="BE17" s="903"/>
      <c r="BF17" s="903"/>
      <c r="BG17" s="903"/>
      <c r="BH17" s="903"/>
      <c r="BI17" s="903"/>
      <c r="BJ17" s="903"/>
      <c r="BK17" s="903"/>
      <c r="BL17" s="903"/>
      <c r="BM17" s="903"/>
      <c r="BN17" s="903"/>
      <c r="BO17" s="903"/>
      <c r="BP17" s="903"/>
      <c r="BQ17" s="903"/>
      <c r="BR17" s="903"/>
      <c r="BS17" s="903"/>
      <c r="BT17" s="903"/>
      <c r="BU17" s="903"/>
      <c r="BV17" s="903"/>
      <c r="BW17" s="903"/>
      <c r="BX17" s="903"/>
      <c r="BY17" s="903"/>
      <c r="BZ17" s="903"/>
      <c r="CA17" s="903"/>
      <c r="CB17" s="903"/>
      <c r="CC17" s="903"/>
      <c r="CD17" s="903"/>
      <c r="CE17" s="903"/>
      <c r="CF17" s="903"/>
      <c r="CG17" s="903"/>
      <c r="CH17" s="903"/>
      <c r="CI17" s="903"/>
      <c r="CJ17" s="903"/>
      <c r="CK17" s="903"/>
      <c r="CL17" s="903"/>
      <c r="CM17" s="903"/>
      <c r="CN17" s="903"/>
      <c r="CO17" s="903"/>
      <c r="CP17" s="903"/>
      <c r="CQ17" s="903"/>
      <c r="CR17" s="903"/>
      <c r="CS17" s="903"/>
      <c r="CT17" s="903"/>
      <c r="CU17" s="903"/>
      <c r="CV17" s="903"/>
      <c r="CW17" s="903"/>
      <c r="CX17" s="903"/>
      <c r="CY17" s="903"/>
      <c r="CZ17" s="903"/>
      <c r="DA17" s="903"/>
      <c r="DB17" s="903"/>
      <c r="DC17" s="903"/>
      <c r="DD17" s="903"/>
      <c r="DE17" s="903"/>
      <c r="DF17" s="903"/>
      <c r="DG17" s="903"/>
      <c r="DH17" s="903"/>
      <c r="DI17" s="903"/>
      <c r="DJ17" s="903"/>
      <c r="DK17" s="903"/>
      <c r="DL17" s="903"/>
      <c r="DM17" s="903"/>
      <c r="DN17" s="903"/>
      <c r="DO17" s="903"/>
      <c r="DP17" s="903"/>
      <c r="DQ17" s="903"/>
    </row>
    <row r="18" spans="1:121" s="674" customFormat="1" ht="42" customHeight="1">
      <c r="A18" s="674" t="s">
        <v>524</v>
      </c>
      <c r="B18" s="713">
        <f>ROUND(IFERROR('Sebab Respons'!T9,NA),1)</f>
        <v>10.5</v>
      </c>
      <c r="C18" s="713">
        <f>ROUND(IFERROR('Sebab Respons'!U9,NA),1)</f>
        <v>10.7</v>
      </c>
      <c r="D18" s="713">
        <f>ROUND(IFERROR('Sebab Respons'!V9,NA),1)</f>
        <v>12</v>
      </c>
      <c r="E18" s="713">
        <f>ROUND(IFERROR('Sebab Respons'!W9,NA),1)</f>
        <v>12.2</v>
      </c>
      <c r="F18" s="713">
        <f>ROUND(IFERROR('Sebab Respons'!X9,NA),1)</f>
        <v>12.1</v>
      </c>
      <c r="G18" s="713">
        <f>ROUND(IFERROR('Sebab Respons'!Y9,NA),1)</f>
        <v>12.1</v>
      </c>
      <c r="H18" s="713">
        <f>ROUND(IFERROR('Sebab Respons'!Z9,NA),1)</f>
        <v>11.3</v>
      </c>
      <c r="I18" s="713">
        <f>ROUND(IFERROR('Sebab Respons'!AA9,NA),1)</f>
        <v>11.2</v>
      </c>
      <c r="J18" s="713">
        <f>ROUND(IFERROR('Sebab Respons'!AB9,NA),1)</f>
        <v>10.3</v>
      </c>
      <c r="K18" s="713">
        <f>ROUND(IFERROR('Sebab Respons'!AC9,NA),1)</f>
        <v>10.1</v>
      </c>
      <c r="L18" s="713">
        <f>ROUND(IFERROR('Sebab Respons'!AD9,NA),1)</f>
        <v>10</v>
      </c>
      <c r="M18" s="713">
        <f>ROUND(IFERROR('Sebab Respons'!AE9,NA),1)</f>
        <v>9.8000000000000007</v>
      </c>
      <c r="N18" s="713">
        <f>ROUND(IFERROR('Sebab Respons'!AF9,NA),1)</f>
        <v>8.5</v>
      </c>
      <c r="O18" s="713">
        <f>ROUND(IFERROR('Sebab Respons'!AG9,NA),1)</f>
        <v>8.3000000000000007</v>
      </c>
      <c r="P18" s="713">
        <f>ROUND(IFERROR('Sebab Respons'!AH9,NA),1)</f>
        <v>7.7</v>
      </c>
      <c r="Q18" s="713">
        <f>ROUND(IFERROR('Sebab Respons'!AI9,NA),1)</f>
        <v>7.9</v>
      </c>
      <c r="R18" s="713">
        <f>ROUND(IFERROR('Sebab Respons'!AJ9,NA),1)</f>
        <v>7.2</v>
      </c>
      <c r="S18" s="713">
        <f>ROUND(IFERROR('Sebab Respons'!AK9,NA),1)</f>
        <v>7.4</v>
      </c>
      <c r="T18" s="899"/>
      <c r="U18" s="899"/>
      <c r="V18" s="899"/>
      <c r="W18" s="899"/>
      <c r="X18" s="899"/>
      <c r="Y18" s="899"/>
      <c r="Z18" s="899"/>
      <c r="AA18" s="899"/>
      <c r="AB18" s="899"/>
      <c r="AC18" s="899"/>
      <c r="AD18" s="899"/>
      <c r="AE18" s="899"/>
      <c r="AF18" s="899"/>
      <c r="AG18" s="899"/>
      <c r="AH18" s="899"/>
      <c r="AI18" s="899"/>
      <c r="AJ18" s="899"/>
      <c r="AK18" s="899"/>
      <c r="AL18" s="899"/>
      <c r="AM18" s="899"/>
      <c r="AN18" s="899"/>
      <c r="AO18" s="899"/>
      <c r="AP18" s="899"/>
      <c r="AQ18" s="899"/>
      <c r="AR18" s="899"/>
      <c r="AS18" s="899"/>
      <c r="AT18" s="899"/>
      <c r="AU18" s="899"/>
      <c r="AV18" s="899"/>
      <c r="AW18" s="899"/>
      <c r="AX18" s="899"/>
      <c r="AY18" s="899"/>
      <c r="AZ18" s="899"/>
      <c r="BA18" s="899"/>
      <c r="BB18" s="899"/>
      <c r="BC18" s="899"/>
      <c r="BD18" s="899"/>
      <c r="BE18" s="899"/>
      <c r="BF18" s="899"/>
      <c r="BG18" s="899"/>
      <c r="BH18" s="899"/>
      <c r="BI18" s="899"/>
      <c r="BJ18" s="899"/>
      <c r="BK18" s="899"/>
      <c r="BL18" s="899"/>
      <c r="BM18" s="899"/>
      <c r="BN18" s="899"/>
      <c r="BO18" s="899"/>
      <c r="BP18" s="899"/>
      <c r="BQ18" s="899"/>
      <c r="BR18" s="899"/>
      <c r="BS18" s="899"/>
      <c r="BT18" s="899"/>
      <c r="BU18" s="899"/>
      <c r="BV18" s="899"/>
      <c r="BW18" s="899"/>
      <c r="BX18" s="899"/>
      <c r="BY18" s="899"/>
      <c r="BZ18" s="899"/>
      <c r="CA18" s="899"/>
      <c r="CB18" s="899"/>
      <c r="CC18" s="899"/>
      <c r="CD18" s="899"/>
      <c r="CE18" s="899"/>
      <c r="CF18" s="899"/>
      <c r="CG18" s="899"/>
      <c r="CH18" s="899"/>
      <c r="CI18" s="899"/>
      <c r="CJ18" s="899"/>
      <c r="CK18" s="899"/>
      <c r="CL18" s="899"/>
      <c r="CM18" s="899"/>
      <c r="CN18" s="899"/>
      <c r="CO18" s="899"/>
      <c r="CP18" s="899"/>
      <c r="CQ18" s="899"/>
      <c r="CR18" s="899"/>
      <c r="CS18" s="899"/>
      <c r="CT18" s="899"/>
      <c r="CU18" s="899"/>
      <c r="CV18" s="899"/>
      <c r="CW18" s="899"/>
      <c r="CX18" s="899"/>
      <c r="CY18" s="899"/>
      <c r="CZ18" s="899"/>
      <c r="DA18" s="899"/>
      <c r="DB18" s="899"/>
      <c r="DC18" s="899"/>
      <c r="DD18" s="899"/>
      <c r="DE18" s="899"/>
      <c r="DF18" s="899"/>
      <c r="DG18" s="899"/>
      <c r="DH18" s="899"/>
      <c r="DI18" s="899"/>
      <c r="DJ18" s="899"/>
      <c r="DK18" s="899"/>
      <c r="DL18" s="899"/>
      <c r="DM18" s="899"/>
      <c r="DN18" s="899"/>
      <c r="DO18" s="899"/>
      <c r="DP18" s="899"/>
      <c r="DQ18" s="899"/>
    </row>
    <row r="19" spans="1:121" s="901" customFormat="1" ht="60" customHeight="1">
      <c r="A19" s="902" t="s">
        <v>567</v>
      </c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3"/>
      <c r="U19" s="903"/>
      <c r="V19" s="903"/>
      <c r="W19" s="903"/>
      <c r="X19" s="903"/>
      <c r="Y19" s="903"/>
      <c r="Z19" s="903"/>
      <c r="AA19" s="903"/>
      <c r="AB19" s="903"/>
      <c r="AC19" s="903"/>
      <c r="AD19" s="903"/>
      <c r="AE19" s="903"/>
      <c r="AF19" s="903"/>
      <c r="AG19" s="903"/>
      <c r="AH19" s="903"/>
      <c r="AI19" s="903"/>
      <c r="AJ19" s="903"/>
      <c r="AK19" s="903"/>
      <c r="AL19" s="903"/>
      <c r="AM19" s="903"/>
      <c r="AN19" s="903"/>
      <c r="AO19" s="903"/>
      <c r="AP19" s="903"/>
      <c r="AQ19" s="903"/>
      <c r="AR19" s="903"/>
      <c r="AS19" s="903"/>
      <c r="AT19" s="903"/>
      <c r="AU19" s="903"/>
      <c r="AV19" s="903"/>
      <c r="AW19" s="903"/>
      <c r="AX19" s="903"/>
      <c r="AY19" s="903"/>
      <c r="AZ19" s="903"/>
      <c r="BA19" s="903"/>
      <c r="BB19" s="903"/>
      <c r="BC19" s="903"/>
      <c r="BD19" s="903"/>
      <c r="BE19" s="903"/>
      <c r="BF19" s="903"/>
      <c r="BG19" s="903"/>
      <c r="BH19" s="903"/>
      <c r="BI19" s="903"/>
      <c r="BJ19" s="903"/>
      <c r="BK19" s="903"/>
      <c r="BL19" s="903"/>
      <c r="BM19" s="903"/>
      <c r="BN19" s="903"/>
      <c r="BO19" s="903"/>
      <c r="BP19" s="903"/>
      <c r="BQ19" s="903"/>
      <c r="BR19" s="903"/>
      <c r="BS19" s="903"/>
      <c r="BT19" s="903"/>
      <c r="BU19" s="903"/>
      <c r="BV19" s="903"/>
      <c r="BW19" s="903"/>
      <c r="BX19" s="903"/>
      <c r="BY19" s="903"/>
      <c r="BZ19" s="903"/>
      <c r="CA19" s="903"/>
      <c r="CB19" s="903"/>
      <c r="CC19" s="903"/>
      <c r="CD19" s="903"/>
      <c r="CE19" s="903"/>
      <c r="CF19" s="903"/>
      <c r="CG19" s="903"/>
      <c r="CH19" s="903"/>
      <c r="CI19" s="903"/>
      <c r="CJ19" s="903"/>
      <c r="CK19" s="903"/>
      <c r="CL19" s="903"/>
      <c r="CM19" s="903"/>
      <c r="CN19" s="903"/>
      <c r="CO19" s="903"/>
      <c r="CP19" s="903"/>
      <c r="CQ19" s="903"/>
      <c r="CR19" s="903"/>
      <c r="CS19" s="903"/>
      <c r="CT19" s="903"/>
      <c r="CU19" s="903"/>
      <c r="CV19" s="903"/>
      <c r="CW19" s="903"/>
      <c r="CX19" s="903"/>
      <c r="CY19" s="903"/>
      <c r="CZ19" s="903"/>
      <c r="DA19" s="903"/>
      <c r="DB19" s="903"/>
      <c r="DC19" s="903"/>
      <c r="DD19" s="903"/>
      <c r="DE19" s="903"/>
      <c r="DF19" s="903"/>
      <c r="DG19" s="903"/>
      <c r="DH19" s="903"/>
      <c r="DI19" s="903"/>
      <c r="DJ19" s="903"/>
      <c r="DK19" s="903"/>
      <c r="DL19" s="903"/>
      <c r="DM19" s="903"/>
      <c r="DN19" s="903"/>
      <c r="DO19" s="903"/>
      <c r="DP19" s="903"/>
      <c r="DQ19" s="903"/>
    </row>
    <row r="20" spans="1:121" s="895" customFormat="1" ht="42" customHeight="1">
      <c r="A20" s="895" t="s">
        <v>525</v>
      </c>
      <c r="B20" s="713">
        <f>ROUND(IFERROR('Sebab Respons'!T10,NA),1)</f>
        <v>0.3</v>
      </c>
      <c r="C20" s="713">
        <f>ROUND(IFERROR('Sebab Respons'!U10,NA),1)</f>
        <v>0.4</v>
      </c>
      <c r="D20" s="713">
        <f>ROUND(IFERROR('Sebab Respons'!V10,NA),1)</f>
        <v>0.4</v>
      </c>
      <c r="E20" s="713">
        <f>ROUND(IFERROR('Sebab Respons'!W10,NA),1)</f>
        <v>0.4</v>
      </c>
      <c r="F20" s="713">
        <f>ROUND(IFERROR('Sebab Respons'!X10,NA),1)</f>
        <v>0.4</v>
      </c>
      <c r="G20" s="713">
        <f>ROUND(IFERROR('Sebab Respons'!Y10,NA),1)</f>
        <v>0.4</v>
      </c>
      <c r="H20" s="713">
        <f>ROUND(IFERROR('Sebab Respons'!Z10,NA),1)</f>
        <v>0.4</v>
      </c>
      <c r="I20" s="713">
        <f>ROUND(IFERROR('Sebab Respons'!AA10,NA),1)</f>
        <v>0.3</v>
      </c>
      <c r="J20" s="713">
        <f>ROUND(IFERROR('Sebab Respons'!AB10,NA),1)</f>
        <v>0.3</v>
      </c>
      <c r="K20" s="713">
        <f>ROUND(IFERROR('Sebab Respons'!AC10,NA),1)</f>
        <v>0.4</v>
      </c>
      <c r="L20" s="713">
        <f>ROUND(IFERROR('Sebab Respons'!AD10,NA),1)</f>
        <v>0.4</v>
      </c>
      <c r="M20" s="713">
        <f>ROUND(IFERROR('Sebab Respons'!AE10,NA),1)</f>
        <v>0.4</v>
      </c>
      <c r="N20" s="713">
        <f>ROUND(IFERROR('Sebab Respons'!AF10,NA),1)</f>
        <v>0.2</v>
      </c>
      <c r="O20" s="713">
        <f>ROUND(IFERROR('Sebab Respons'!AG10,NA),1)</f>
        <v>0.3</v>
      </c>
      <c r="P20" s="713">
        <f>ROUND(IFERROR('Sebab Respons'!AH10,NA),1)</f>
        <v>0.4</v>
      </c>
      <c r="Q20" s="713">
        <f>ROUND(IFERROR('Sebab Respons'!AI10,NA),1)</f>
        <v>0.4</v>
      </c>
      <c r="R20" s="713">
        <f>ROUND(IFERROR('Sebab Respons'!AJ10,NA),1)</f>
        <v>0.3</v>
      </c>
      <c r="S20" s="713">
        <f>ROUND(IFERROR('Sebab Respons'!AK10,NA),1)</f>
        <v>0.3</v>
      </c>
      <c r="T20" s="898"/>
      <c r="U20" s="898"/>
      <c r="V20" s="898"/>
      <c r="W20" s="898"/>
      <c r="X20" s="898"/>
      <c r="Y20" s="898"/>
      <c r="Z20" s="898"/>
      <c r="AA20" s="898"/>
      <c r="AB20" s="898"/>
      <c r="AC20" s="898"/>
      <c r="AD20" s="898"/>
      <c r="AE20" s="898"/>
      <c r="AF20" s="898"/>
      <c r="AG20" s="898"/>
      <c r="AH20" s="898"/>
      <c r="AI20" s="898"/>
      <c r="AJ20" s="898"/>
      <c r="AK20" s="898"/>
      <c r="AL20" s="898"/>
      <c r="AM20" s="898"/>
      <c r="AN20" s="898"/>
      <c r="AO20" s="898"/>
      <c r="AP20" s="898"/>
      <c r="AQ20" s="898"/>
      <c r="AR20" s="898"/>
      <c r="AS20" s="898"/>
      <c r="AT20" s="898"/>
      <c r="AU20" s="898"/>
      <c r="AV20" s="898"/>
      <c r="AW20" s="898"/>
      <c r="AX20" s="898"/>
      <c r="AY20" s="898"/>
      <c r="AZ20" s="898"/>
      <c r="BA20" s="898"/>
      <c r="BB20" s="898"/>
      <c r="BC20" s="898"/>
      <c r="BD20" s="898"/>
      <c r="BE20" s="898"/>
      <c r="BF20" s="898"/>
      <c r="BG20" s="898"/>
      <c r="BH20" s="898"/>
      <c r="BI20" s="898"/>
      <c r="BJ20" s="898"/>
      <c r="BK20" s="898"/>
      <c r="BL20" s="898"/>
      <c r="BM20" s="898"/>
      <c r="BN20" s="898"/>
      <c r="BO20" s="898"/>
      <c r="BP20" s="898"/>
      <c r="BQ20" s="898"/>
      <c r="BR20" s="898"/>
      <c r="BS20" s="898"/>
      <c r="BT20" s="898"/>
      <c r="BU20" s="898"/>
      <c r="BV20" s="898"/>
      <c r="BW20" s="898"/>
      <c r="BX20" s="898"/>
      <c r="BY20" s="898"/>
      <c r="BZ20" s="898"/>
      <c r="CA20" s="898"/>
      <c r="CB20" s="898"/>
      <c r="CC20" s="898"/>
      <c r="CD20" s="898"/>
      <c r="CE20" s="898"/>
      <c r="CF20" s="898"/>
      <c r="CG20" s="898"/>
      <c r="CH20" s="898"/>
      <c r="CI20" s="898"/>
      <c r="CJ20" s="898"/>
      <c r="CK20" s="898"/>
      <c r="CL20" s="898"/>
      <c r="CM20" s="898"/>
      <c r="CN20" s="898"/>
      <c r="CO20" s="898"/>
      <c r="CP20" s="898"/>
      <c r="CQ20" s="898"/>
      <c r="CR20" s="898"/>
      <c r="CS20" s="898"/>
      <c r="CT20" s="898"/>
      <c r="CU20" s="898"/>
      <c r="CV20" s="898"/>
      <c r="CW20" s="898"/>
      <c r="CX20" s="898"/>
      <c r="CY20" s="898"/>
      <c r="CZ20" s="898"/>
      <c r="DA20" s="898"/>
      <c r="DB20" s="898"/>
      <c r="DC20" s="898"/>
      <c r="DD20" s="898"/>
      <c r="DE20" s="898"/>
      <c r="DF20" s="898"/>
      <c r="DG20" s="898"/>
      <c r="DH20" s="898"/>
      <c r="DI20" s="898"/>
      <c r="DJ20" s="898"/>
      <c r="DK20" s="898"/>
      <c r="DL20" s="898"/>
      <c r="DM20" s="898"/>
      <c r="DN20" s="898"/>
      <c r="DO20" s="898"/>
      <c r="DP20" s="898"/>
      <c r="DQ20" s="898"/>
    </row>
    <row r="21" spans="1:121" s="901" customFormat="1" ht="60" customHeight="1">
      <c r="A21" s="902" t="s">
        <v>542</v>
      </c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3"/>
      <c r="U21" s="903"/>
      <c r="V21" s="903"/>
      <c r="W21" s="903"/>
      <c r="X21" s="903"/>
      <c r="Y21" s="903"/>
      <c r="Z21" s="903"/>
      <c r="AA21" s="903"/>
      <c r="AB21" s="903"/>
      <c r="AC21" s="903"/>
      <c r="AD21" s="903"/>
      <c r="AE21" s="903"/>
      <c r="AF21" s="903"/>
      <c r="AG21" s="903"/>
      <c r="AH21" s="903"/>
      <c r="AI21" s="903"/>
      <c r="AJ21" s="903"/>
      <c r="AK21" s="903"/>
      <c r="AL21" s="903"/>
      <c r="AM21" s="903"/>
      <c r="AN21" s="903"/>
      <c r="AO21" s="903"/>
      <c r="AP21" s="903"/>
      <c r="AQ21" s="903"/>
      <c r="AR21" s="903"/>
      <c r="AS21" s="903"/>
      <c r="AT21" s="903"/>
      <c r="AU21" s="903"/>
      <c r="AV21" s="903"/>
      <c r="AW21" s="903"/>
      <c r="AX21" s="903"/>
      <c r="AY21" s="903"/>
      <c r="AZ21" s="903"/>
      <c r="BA21" s="903"/>
      <c r="BB21" s="903"/>
      <c r="BC21" s="903"/>
      <c r="BD21" s="903"/>
      <c r="BE21" s="903"/>
      <c r="BF21" s="903"/>
      <c r="BG21" s="903"/>
      <c r="BH21" s="903"/>
      <c r="BI21" s="903"/>
      <c r="BJ21" s="903"/>
      <c r="BK21" s="903"/>
      <c r="BL21" s="903"/>
      <c r="BM21" s="903"/>
      <c r="BN21" s="903"/>
      <c r="BO21" s="903"/>
      <c r="BP21" s="903"/>
      <c r="BQ21" s="903"/>
      <c r="BR21" s="903"/>
      <c r="BS21" s="903"/>
      <c r="BT21" s="903"/>
      <c r="BU21" s="903"/>
      <c r="BV21" s="903"/>
      <c r="BW21" s="903"/>
      <c r="BX21" s="903"/>
      <c r="BY21" s="903"/>
      <c r="BZ21" s="903"/>
      <c r="CA21" s="903"/>
      <c r="CB21" s="903"/>
      <c r="CC21" s="903"/>
      <c r="CD21" s="903"/>
      <c r="CE21" s="903"/>
      <c r="CF21" s="903"/>
      <c r="CG21" s="903"/>
      <c r="CH21" s="903"/>
      <c r="CI21" s="903"/>
      <c r="CJ21" s="903"/>
      <c r="CK21" s="903"/>
      <c r="CL21" s="903"/>
      <c r="CM21" s="903"/>
      <c r="CN21" s="903"/>
      <c r="CO21" s="903"/>
      <c r="CP21" s="903"/>
      <c r="CQ21" s="903"/>
      <c r="CR21" s="903"/>
      <c r="CS21" s="903"/>
      <c r="CT21" s="903"/>
      <c r="CU21" s="903"/>
      <c r="CV21" s="903"/>
      <c r="CW21" s="903"/>
      <c r="CX21" s="903"/>
      <c r="CY21" s="903"/>
      <c r="CZ21" s="903"/>
      <c r="DA21" s="903"/>
      <c r="DB21" s="903"/>
      <c r="DC21" s="903"/>
      <c r="DD21" s="903"/>
      <c r="DE21" s="903"/>
      <c r="DF21" s="903"/>
      <c r="DG21" s="903"/>
      <c r="DH21" s="903"/>
      <c r="DI21" s="903"/>
      <c r="DJ21" s="903"/>
      <c r="DK21" s="903"/>
      <c r="DL21" s="903"/>
      <c r="DM21" s="903"/>
      <c r="DN21" s="903"/>
      <c r="DO21" s="903"/>
      <c r="DP21" s="903"/>
      <c r="DQ21" s="903"/>
    </row>
    <row r="22" spans="1:121" s="674" customFormat="1" ht="42" customHeight="1">
      <c r="A22" s="674" t="s">
        <v>526</v>
      </c>
      <c r="B22" s="713">
        <f>ROUND(IFERROR('Sebab Respons'!T11,NA),1)</f>
        <v>3.9</v>
      </c>
      <c r="C22" s="713">
        <f>ROUND(IFERROR('Sebab Respons'!U11,NA),1)</f>
        <v>3.8</v>
      </c>
      <c r="D22" s="713">
        <f>ROUND(IFERROR('Sebab Respons'!V11,NA),1)</f>
        <v>3.9</v>
      </c>
      <c r="E22" s="713">
        <f>ROUND(IFERROR('Sebab Respons'!W11,NA),1)</f>
        <v>4.3</v>
      </c>
      <c r="F22" s="713">
        <f>ROUND(IFERROR('Sebab Respons'!X11,NA),1)</f>
        <v>3.9</v>
      </c>
      <c r="G22" s="713">
        <f>ROUND(IFERROR('Sebab Respons'!Y11,NA),1)</f>
        <v>4.0999999999999996</v>
      </c>
      <c r="H22" s="713">
        <f>ROUND(IFERROR('Sebab Respons'!Z11,NA),1)</f>
        <v>3.9</v>
      </c>
      <c r="I22" s="713">
        <f>ROUND(IFERROR('Sebab Respons'!AA11,NA),1)</f>
        <v>4.0999999999999996</v>
      </c>
      <c r="J22" s="713">
        <f>ROUND(IFERROR('Sebab Respons'!AB11,NA),1)</f>
        <v>4.0999999999999996</v>
      </c>
      <c r="K22" s="713">
        <f>ROUND(IFERROR('Sebab Respons'!AC11,NA),1)</f>
        <v>4</v>
      </c>
      <c r="L22" s="713">
        <f>ROUND(IFERROR('Sebab Respons'!AD11,NA),1)</f>
        <v>3.7</v>
      </c>
      <c r="M22" s="713">
        <f>ROUND(IFERROR('Sebab Respons'!AE11,NA),1)</f>
        <v>4</v>
      </c>
      <c r="N22" s="713">
        <f>ROUND(IFERROR('Sebab Respons'!AF11,NA),1)</f>
        <v>3.3</v>
      </c>
      <c r="O22" s="713">
        <f>ROUND(IFERROR('Sebab Respons'!AG11,NA),1)</f>
        <v>4.2</v>
      </c>
      <c r="P22" s="713">
        <f>ROUND(IFERROR('Sebab Respons'!AH11,NA),1)</f>
        <v>3.9</v>
      </c>
      <c r="Q22" s="713">
        <f>ROUND(IFERROR('Sebab Respons'!AI11,NA),1)</f>
        <v>3.7</v>
      </c>
      <c r="R22" s="713">
        <f>ROUND(IFERROR('Sebab Respons'!AJ11,NA),1)</f>
        <v>3.8</v>
      </c>
      <c r="S22" s="713">
        <f>ROUND(IFERROR('Sebab Respons'!AK11,NA),1)</f>
        <v>3.5</v>
      </c>
      <c r="T22" s="899"/>
      <c r="U22" s="899"/>
      <c r="V22" s="899"/>
      <c r="W22" s="899"/>
      <c r="X22" s="899"/>
      <c r="Y22" s="899"/>
      <c r="Z22" s="899"/>
      <c r="AA22" s="899"/>
      <c r="AB22" s="899"/>
      <c r="AC22" s="899"/>
      <c r="AD22" s="899"/>
      <c r="AE22" s="899"/>
      <c r="AF22" s="899"/>
      <c r="AG22" s="899"/>
      <c r="AH22" s="899"/>
      <c r="AI22" s="899"/>
      <c r="AJ22" s="899"/>
      <c r="AK22" s="899"/>
      <c r="AL22" s="899"/>
      <c r="AM22" s="899"/>
      <c r="AN22" s="899"/>
      <c r="AO22" s="899"/>
      <c r="AP22" s="899"/>
      <c r="AQ22" s="899"/>
      <c r="AR22" s="899"/>
      <c r="AS22" s="899"/>
      <c r="AT22" s="899"/>
      <c r="AU22" s="899"/>
      <c r="AV22" s="899"/>
      <c r="AW22" s="899"/>
      <c r="AX22" s="899"/>
      <c r="AY22" s="899"/>
      <c r="AZ22" s="899"/>
      <c r="BA22" s="899"/>
      <c r="BB22" s="899"/>
      <c r="BC22" s="899"/>
      <c r="BD22" s="899"/>
      <c r="BE22" s="899"/>
      <c r="BF22" s="899"/>
      <c r="BG22" s="899"/>
      <c r="BH22" s="899"/>
      <c r="BI22" s="899"/>
      <c r="BJ22" s="899"/>
      <c r="BK22" s="899"/>
      <c r="BL22" s="899"/>
      <c r="BM22" s="899"/>
      <c r="BN22" s="899"/>
      <c r="BO22" s="899"/>
      <c r="BP22" s="899"/>
      <c r="BQ22" s="899"/>
      <c r="BR22" s="899"/>
      <c r="BS22" s="899"/>
      <c r="BT22" s="899"/>
      <c r="BU22" s="899"/>
      <c r="BV22" s="899"/>
      <c r="BW22" s="899"/>
      <c r="BX22" s="899"/>
      <c r="BY22" s="899"/>
      <c r="BZ22" s="899"/>
      <c r="CA22" s="899"/>
      <c r="CB22" s="899"/>
      <c r="CC22" s="899"/>
      <c r="CD22" s="899"/>
      <c r="CE22" s="899"/>
      <c r="CF22" s="899"/>
      <c r="CG22" s="899"/>
      <c r="CH22" s="899"/>
      <c r="CI22" s="899"/>
      <c r="CJ22" s="899"/>
      <c r="CK22" s="899"/>
      <c r="CL22" s="899"/>
      <c r="CM22" s="899"/>
      <c r="CN22" s="899"/>
      <c r="CO22" s="899"/>
      <c r="CP22" s="899"/>
      <c r="CQ22" s="899"/>
      <c r="CR22" s="899"/>
      <c r="CS22" s="899"/>
      <c r="CT22" s="899"/>
      <c r="CU22" s="899"/>
      <c r="CV22" s="899"/>
      <c r="CW22" s="899"/>
      <c r="CX22" s="899"/>
      <c r="CY22" s="899"/>
      <c r="CZ22" s="899"/>
      <c r="DA22" s="899"/>
      <c r="DB22" s="899"/>
      <c r="DC22" s="899"/>
      <c r="DD22" s="899"/>
      <c r="DE22" s="899"/>
      <c r="DF22" s="899"/>
      <c r="DG22" s="899"/>
      <c r="DH22" s="899"/>
      <c r="DI22" s="899"/>
      <c r="DJ22" s="899"/>
      <c r="DK22" s="899"/>
      <c r="DL22" s="899"/>
      <c r="DM22" s="899"/>
      <c r="DN22" s="899"/>
      <c r="DO22" s="899"/>
      <c r="DP22" s="899"/>
      <c r="DQ22" s="899"/>
    </row>
    <row r="23" spans="1:121" s="901" customFormat="1" ht="60" customHeight="1">
      <c r="A23" s="902" t="s">
        <v>543</v>
      </c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00"/>
      <c r="BI23" s="900"/>
      <c r="BJ23" s="900"/>
      <c r="BK23" s="900"/>
      <c r="BL23" s="900"/>
      <c r="BM23" s="900"/>
      <c r="BN23" s="900"/>
      <c r="BO23" s="900"/>
      <c r="BP23" s="900"/>
      <c r="BQ23" s="900"/>
      <c r="BR23" s="900"/>
      <c r="BS23" s="900"/>
      <c r="BT23" s="900"/>
      <c r="BU23" s="900"/>
      <c r="BV23" s="900"/>
      <c r="BW23" s="900"/>
      <c r="BX23" s="900"/>
      <c r="BY23" s="900"/>
      <c r="BZ23" s="900"/>
      <c r="CA23" s="900"/>
      <c r="CB23" s="900"/>
      <c r="CC23" s="900"/>
      <c r="CD23" s="900"/>
      <c r="CE23" s="900"/>
      <c r="CF23" s="900"/>
      <c r="CG23" s="900"/>
      <c r="CH23" s="900"/>
      <c r="CI23" s="900"/>
      <c r="CJ23" s="900"/>
      <c r="CK23" s="900"/>
      <c r="CL23" s="900"/>
      <c r="CM23" s="900"/>
      <c r="CN23" s="900"/>
      <c r="CO23" s="900"/>
      <c r="CP23" s="900"/>
      <c r="CQ23" s="900"/>
      <c r="CR23" s="900"/>
      <c r="CS23" s="900"/>
      <c r="CT23" s="900"/>
      <c r="CU23" s="900"/>
      <c r="CV23" s="900"/>
      <c r="CW23" s="900"/>
      <c r="CX23" s="900"/>
      <c r="CY23" s="900"/>
      <c r="CZ23" s="900"/>
      <c r="DA23" s="900"/>
      <c r="DB23" s="900"/>
      <c r="DC23" s="900"/>
      <c r="DD23" s="900"/>
      <c r="DE23" s="900"/>
      <c r="DF23" s="900"/>
      <c r="DG23" s="900"/>
      <c r="DH23" s="900"/>
      <c r="DI23" s="900"/>
      <c r="DJ23" s="900"/>
      <c r="DK23" s="900"/>
      <c r="DL23" s="900"/>
      <c r="DM23" s="900"/>
      <c r="DN23" s="900"/>
      <c r="DO23" s="900"/>
      <c r="DP23" s="900"/>
      <c r="DQ23" s="900"/>
    </row>
    <row r="24" spans="1:121" s="674" customFormat="1" ht="42" customHeight="1">
      <c r="A24" s="674" t="s">
        <v>527</v>
      </c>
      <c r="B24" s="713">
        <f>ROUND(IFERROR('Sebab Respons'!T12,NA),1)</f>
        <v>2.5</v>
      </c>
      <c r="C24" s="713">
        <f>ROUND(IFERROR('Sebab Respons'!U12,NA),1)</f>
        <v>2.7</v>
      </c>
      <c r="D24" s="713">
        <f>ROUND(IFERROR('Sebab Respons'!V12,NA),1)</f>
        <v>2.6</v>
      </c>
      <c r="E24" s="713">
        <f>ROUND(IFERROR('Sebab Respons'!W12,NA),1)</f>
        <v>2.5</v>
      </c>
      <c r="F24" s="713">
        <f>ROUND(IFERROR('Sebab Respons'!X12,NA),1)</f>
        <v>2.7</v>
      </c>
      <c r="G24" s="713">
        <f>ROUND(IFERROR('Sebab Respons'!Y12,NA),1)</f>
        <v>2.7</v>
      </c>
      <c r="H24" s="713">
        <f>ROUND(IFERROR('Sebab Respons'!Z12,NA),1)</f>
        <v>2.7</v>
      </c>
      <c r="I24" s="713">
        <f>ROUND(IFERROR('Sebab Respons'!AA12,NA),1)</f>
        <v>2.9</v>
      </c>
      <c r="J24" s="713">
        <f>ROUND(IFERROR('Sebab Respons'!AB12,NA),1)</f>
        <v>2.4</v>
      </c>
      <c r="K24" s="713">
        <f>ROUND(IFERROR('Sebab Respons'!AC12,NA),1)</f>
        <v>2.2000000000000002</v>
      </c>
      <c r="L24" s="713">
        <f>ROUND(IFERROR('Sebab Respons'!AD12,NA),1)</f>
        <v>2.5</v>
      </c>
      <c r="M24" s="713">
        <f>ROUND(IFERROR('Sebab Respons'!AE12,NA),1)</f>
        <v>2.5</v>
      </c>
      <c r="N24" s="713">
        <f>ROUND(IFERROR('Sebab Respons'!AF12,NA),1)</f>
        <v>2.6</v>
      </c>
      <c r="O24" s="713">
        <f>ROUND(IFERROR('Sebab Respons'!AG12,NA),1)</f>
        <v>2.2999999999999998</v>
      </c>
      <c r="P24" s="713">
        <f>ROUND(IFERROR('Sebab Respons'!AH12,NA),1)</f>
        <v>2.4</v>
      </c>
      <c r="Q24" s="713">
        <f>ROUND(IFERROR('Sebab Respons'!AI12,NA),1)</f>
        <v>2.4</v>
      </c>
      <c r="R24" s="713">
        <f>ROUND(IFERROR('Sebab Respons'!AJ12,NA),1)</f>
        <v>2.4</v>
      </c>
      <c r="S24" s="713">
        <f>ROUND(IFERROR('Sebab Respons'!AK12,NA),1)</f>
        <v>2.4</v>
      </c>
      <c r="T24" s="899"/>
      <c r="U24" s="899"/>
      <c r="V24" s="899"/>
      <c r="W24" s="899"/>
      <c r="X24" s="899"/>
      <c r="Y24" s="899"/>
      <c r="Z24" s="899"/>
      <c r="AA24" s="899"/>
      <c r="AB24" s="899"/>
      <c r="AC24" s="899"/>
      <c r="AD24" s="899"/>
      <c r="AE24" s="899"/>
      <c r="AF24" s="899"/>
      <c r="AG24" s="899"/>
      <c r="AH24" s="899"/>
      <c r="AI24" s="899"/>
      <c r="AJ24" s="899"/>
      <c r="AK24" s="899"/>
      <c r="AL24" s="899">
        <v>84.063736630063033</v>
      </c>
      <c r="AM24" s="899">
        <v>84.184724875100301</v>
      </c>
      <c r="AN24" s="899">
        <v>84.272081718889652</v>
      </c>
      <c r="AO24" s="899">
        <v>84.248826721383509</v>
      </c>
      <c r="AP24" s="899">
        <v>84.232449802945737</v>
      </c>
      <c r="AQ24" s="899">
        <v>84.243636567684987</v>
      </c>
      <c r="AR24" s="899">
        <v>84.212058563111754</v>
      </c>
      <c r="AS24" s="899">
        <v>84.243985913047055</v>
      </c>
      <c r="AT24" s="899">
        <v>84.185053285408614</v>
      </c>
      <c r="AU24" s="899">
        <v>84.301467925387186</v>
      </c>
      <c r="AV24" s="899">
        <v>84.299392848827409</v>
      </c>
      <c r="AW24" s="899">
        <v>84.211377002098203</v>
      </c>
      <c r="AX24" s="899"/>
      <c r="AY24" s="899"/>
      <c r="AZ24" s="899"/>
      <c r="BA24" s="899"/>
      <c r="BB24" s="899"/>
      <c r="BC24" s="899"/>
      <c r="BD24" s="899"/>
      <c r="BE24" s="899"/>
      <c r="BF24" s="899"/>
      <c r="BG24" s="899"/>
      <c r="BH24" s="899"/>
      <c r="BI24" s="899"/>
      <c r="BJ24" s="899"/>
      <c r="BK24" s="899"/>
      <c r="BL24" s="899"/>
      <c r="BM24" s="899"/>
      <c r="BN24" s="899"/>
      <c r="BO24" s="899"/>
      <c r="BP24" s="899"/>
      <c r="BQ24" s="899"/>
      <c r="BR24" s="899"/>
      <c r="BS24" s="899"/>
      <c r="BT24" s="899"/>
      <c r="BU24" s="899"/>
      <c r="BV24" s="899"/>
      <c r="BW24" s="899"/>
      <c r="BX24" s="899"/>
      <c r="BY24" s="899"/>
      <c r="BZ24" s="899"/>
      <c r="CA24" s="899"/>
      <c r="CB24" s="899"/>
      <c r="CC24" s="899"/>
      <c r="CD24" s="899"/>
      <c r="CE24" s="899"/>
      <c r="CF24" s="899"/>
      <c r="CG24" s="899"/>
      <c r="CH24" s="899"/>
      <c r="CI24" s="899"/>
      <c r="CJ24" s="899"/>
      <c r="CK24" s="899"/>
      <c r="CL24" s="899"/>
      <c r="CM24" s="899"/>
      <c r="CN24" s="899"/>
      <c r="CO24" s="899"/>
      <c r="CP24" s="899"/>
      <c r="CQ24" s="899"/>
      <c r="CR24" s="899"/>
      <c r="CS24" s="899"/>
      <c r="CT24" s="899"/>
      <c r="CU24" s="899"/>
      <c r="CV24" s="899"/>
      <c r="CW24" s="899"/>
      <c r="CX24" s="899"/>
      <c r="CY24" s="899"/>
      <c r="CZ24" s="899"/>
      <c r="DA24" s="899"/>
      <c r="DB24" s="899"/>
      <c r="DC24" s="899"/>
      <c r="DD24" s="899"/>
      <c r="DE24" s="899"/>
      <c r="DF24" s="899"/>
      <c r="DG24" s="899"/>
      <c r="DH24" s="899"/>
      <c r="DI24" s="899"/>
      <c r="DJ24" s="899"/>
      <c r="DK24" s="899"/>
      <c r="DL24" s="899"/>
      <c r="DM24" s="899"/>
      <c r="DN24" s="899"/>
      <c r="DO24" s="899"/>
      <c r="DP24" s="899"/>
      <c r="DQ24" s="899"/>
    </row>
    <row r="25" spans="1:121" s="901" customFormat="1" ht="60" customHeight="1">
      <c r="A25" s="902" t="s">
        <v>544</v>
      </c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3"/>
      <c r="U25" s="903"/>
      <c r="V25" s="903"/>
      <c r="W25" s="903"/>
      <c r="X25" s="903"/>
      <c r="Y25" s="903"/>
      <c r="Z25" s="903"/>
      <c r="AA25" s="903"/>
      <c r="AB25" s="903"/>
      <c r="AC25" s="903"/>
      <c r="AD25" s="903"/>
      <c r="AE25" s="903"/>
      <c r="AF25" s="903"/>
      <c r="AG25" s="903"/>
      <c r="AH25" s="903"/>
      <c r="AI25" s="903"/>
      <c r="AJ25" s="903"/>
      <c r="AK25" s="903"/>
      <c r="AL25" s="903"/>
      <c r="AM25" s="903"/>
      <c r="AN25" s="903"/>
      <c r="AO25" s="903"/>
      <c r="AP25" s="903"/>
      <c r="AQ25" s="903"/>
      <c r="AR25" s="903"/>
      <c r="AS25" s="903"/>
      <c r="AT25" s="903"/>
      <c r="AU25" s="903"/>
      <c r="AV25" s="903"/>
      <c r="AW25" s="903"/>
      <c r="AX25" s="903"/>
      <c r="AY25" s="903"/>
      <c r="AZ25" s="903"/>
      <c r="BA25" s="903"/>
      <c r="BB25" s="903"/>
      <c r="BC25" s="903"/>
      <c r="BD25" s="903"/>
      <c r="BE25" s="903"/>
      <c r="BF25" s="903"/>
      <c r="BG25" s="903"/>
      <c r="BH25" s="903"/>
      <c r="BI25" s="903"/>
      <c r="BJ25" s="903"/>
      <c r="BK25" s="903"/>
      <c r="BL25" s="903"/>
      <c r="BM25" s="903"/>
      <c r="BN25" s="903"/>
      <c r="BO25" s="903"/>
      <c r="BP25" s="903"/>
      <c r="BQ25" s="903"/>
      <c r="BR25" s="903"/>
      <c r="BS25" s="903"/>
      <c r="BT25" s="903"/>
      <c r="BU25" s="903"/>
      <c r="BV25" s="903"/>
      <c r="BW25" s="903"/>
      <c r="BX25" s="903"/>
      <c r="BY25" s="903"/>
      <c r="BZ25" s="903"/>
      <c r="CA25" s="903"/>
      <c r="CB25" s="903"/>
      <c r="CC25" s="903"/>
      <c r="CD25" s="903"/>
      <c r="CE25" s="903"/>
      <c r="CF25" s="903"/>
      <c r="CG25" s="903"/>
      <c r="CH25" s="903"/>
      <c r="CI25" s="903"/>
      <c r="CJ25" s="903"/>
      <c r="CK25" s="903"/>
      <c r="CL25" s="903"/>
      <c r="CM25" s="903"/>
      <c r="CN25" s="903"/>
      <c r="CO25" s="903"/>
      <c r="CP25" s="903"/>
      <c r="CQ25" s="903"/>
      <c r="CR25" s="903"/>
      <c r="CS25" s="903"/>
      <c r="CT25" s="903"/>
      <c r="CU25" s="903"/>
      <c r="CV25" s="903"/>
      <c r="CW25" s="903"/>
      <c r="CX25" s="903"/>
      <c r="CY25" s="903"/>
      <c r="CZ25" s="903"/>
      <c r="DA25" s="903"/>
      <c r="DB25" s="903"/>
      <c r="DC25" s="903"/>
      <c r="DD25" s="903"/>
      <c r="DE25" s="903"/>
      <c r="DF25" s="903"/>
      <c r="DG25" s="903"/>
      <c r="DH25" s="903"/>
      <c r="DI25" s="903"/>
      <c r="DJ25" s="903"/>
      <c r="DK25" s="903"/>
      <c r="DL25" s="903"/>
      <c r="DM25" s="903"/>
      <c r="DN25" s="903"/>
      <c r="DO25" s="903"/>
      <c r="DP25" s="903"/>
      <c r="DQ25" s="903"/>
    </row>
    <row r="26" spans="1:121" s="674" customFormat="1" ht="42" customHeight="1">
      <c r="A26" s="674" t="s">
        <v>528</v>
      </c>
      <c r="B26" s="713">
        <f>ROUND(IFERROR('Sebab Respons'!T13,NA),1)</f>
        <v>4.0999999999999996</v>
      </c>
      <c r="C26" s="713">
        <f>ROUND(IFERROR('Sebab Respons'!U13,NA),1)</f>
        <v>3.6</v>
      </c>
      <c r="D26" s="713">
        <f>ROUND(IFERROR('Sebab Respons'!V13,NA),1)</f>
        <v>4.5999999999999996</v>
      </c>
      <c r="E26" s="713">
        <f>ROUND(IFERROR('Sebab Respons'!W13,NA),1)</f>
        <v>4</v>
      </c>
      <c r="F26" s="713">
        <f>ROUND(IFERROR('Sebab Respons'!X13,NA),1)</f>
        <v>3.9</v>
      </c>
      <c r="G26" s="713">
        <f>ROUND(IFERROR('Sebab Respons'!Y13,NA),1)</f>
        <v>4.2</v>
      </c>
      <c r="H26" s="713">
        <f>ROUND(IFERROR('Sebab Respons'!Z13,NA),1)</f>
        <v>4.4000000000000004</v>
      </c>
      <c r="I26" s="713">
        <f>ROUND(IFERROR('Sebab Respons'!AA13,NA),1)</f>
        <v>4.2</v>
      </c>
      <c r="J26" s="713">
        <f>ROUND(IFERROR('Sebab Respons'!AB13,NA),1)</f>
        <v>4</v>
      </c>
      <c r="K26" s="713">
        <f>ROUND(IFERROR('Sebab Respons'!AC13,NA),1)</f>
        <v>3.9</v>
      </c>
      <c r="L26" s="713">
        <f>ROUND(IFERROR('Sebab Respons'!AD13,NA),1)</f>
        <v>4.0999999999999996</v>
      </c>
      <c r="M26" s="713">
        <f>ROUND(IFERROR('Sebab Respons'!AE13,NA),1)</f>
        <v>4.2</v>
      </c>
      <c r="N26" s="713">
        <f>ROUND(IFERROR('Sebab Respons'!AF13,NA),1)</f>
        <v>3.8</v>
      </c>
      <c r="O26" s="713">
        <f>ROUND(IFERROR('Sebab Respons'!AG13,NA),1)</f>
        <v>4.2</v>
      </c>
      <c r="P26" s="713">
        <f>ROUND(IFERROR('Sebab Respons'!AH13,NA),1)</f>
        <v>4.5999999999999996</v>
      </c>
      <c r="Q26" s="713">
        <f>ROUND(IFERROR('Sebab Respons'!AI13,NA),1)</f>
        <v>3.5</v>
      </c>
      <c r="R26" s="713">
        <f>ROUND(IFERROR('Sebab Respons'!AJ13,NA),1)</f>
        <v>3.9</v>
      </c>
      <c r="S26" s="713">
        <f>ROUND(IFERROR('Sebab Respons'!AK13,NA),1)</f>
        <v>4.0999999999999996</v>
      </c>
      <c r="T26" s="899"/>
      <c r="U26" s="899"/>
      <c r="V26" s="899"/>
      <c r="W26" s="899"/>
      <c r="X26" s="899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  <c r="AO26" s="899"/>
      <c r="AP26" s="899"/>
      <c r="AQ26" s="899"/>
      <c r="AR26" s="899"/>
      <c r="AS26" s="899"/>
      <c r="AT26" s="899"/>
      <c r="AU26" s="899"/>
      <c r="AV26" s="899"/>
      <c r="AW26" s="899"/>
      <c r="AX26" s="899"/>
      <c r="AY26" s="899"/>
      <c r="AZ26" s="899"/>
      <c r="BA26" s="899"/>
      <c r="BB26" s="899"/>
      <c r="BC26" s="899"/>
      <c r="BD26" s="899"/>
      <c r="BE26" s="899"/>
      <c r="BF26" s="899"/>
      <c r="BG26" s="899"/>
      <c r="BH26" s="899"/>
      <c r="BI26" s="899"/>
      <c r="BJ26" s="899"/>
      <c r="BK26" s="899"/>
      <c r="BL26" s="899"/>
      <c r="BM26" s="899"/>
      <c r="BN26" s="899"/>
      <c r="BO26" s="899"/>
      <c r="BP26" s="899"/>
      <c r="BQ26" s="899"/>
      <c r="BR26" s="899"/>
      <c r="BS26" s="899"/>
      <c r="BT26" s="899"/>
      <c r="BU26" s="899"/>
      <c r="BV26" s="899"/>
      <c r="BW26" s="899"/>
      <c r="BX26" s="899"/>
      <c r="BY26" s="899"/>
      <c r="BZ26" s="899"/>
      <c r="CA26" s="899"/>
      <c r="CB26" s="899"/>
      <c r="CC26" s="899"/>
      <c r="CD26" s="899"/>
      <c r="CE26" s="899"/>
      <c r="CF26" s="899"/>
      <c r="CG26" s="899"/>
      <c r="CH26" s="899"/>
      <c r="CI26" s="899"/>
      <c r="CJ26" s="899"/>
      <c r="CK26" s="899"/>
      <c r="CL26" s="899"/>
      <c r="CM26" s="899"/>
      <c r="CN26" s="899"/>
      <c r="CO26" s="899"/>
      <c r="CP26" s="899"/>
      <c r="CQ26" s="899"/>
      <c r="CR26" s="899"/>
      <c r="CS26" s="899"/>
      <c r="CT26" s="899"/>
      <c r="CU26" s="899"/>
      <c r="CV26" s="899"/>
      <c r="CW26" s="899"/>
      <c r="CX26" s="899"/>
      <c r="CY26" s="899"/>
      <c r="CZ26" s="899"/>
      <c r="DA26" s="899"/>
      <c r="DB26" s="899"/>
      <c r="DC26" s="899"/>
      <c r="DD26" s="899"/>
      <c r="DE26" s="899"/>
      <c r="DF26" s="899"/>
      <c r="DG26" s="899"/>
      <c r="DH26" s="899"/>
      <c r="DI26" s="899"/>
      <c r="DJ26" s="899"/>
      <c r="DK26" s="899"/>
      <c r="DL26" s="899"/>
      <c r="DM26" s="899"/>
      <c r="DN26" s="899"/>
      <c r="DO26" s="899"/>
      <c r="DP26" s="899"/>
      <c r="DQ26" s="899"/>
    </row>
    <row r="27" spans="1:121" s="901" customFormat="1" ht="60" customHeight="1">
      <c r="A27" s="902" t="s">
        <v>545</v>
      </c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00"/>
      <c r="BI27" s="900"/>
      <c r="BJ27" s="900"/>
      <c r="BK27" s="900"/>
      <c r="BL27" s="900"/>
      <c r="BM27" s="900"/>
      <c r="BN27" s="900"/>
      <c r="BO27" s="900"/>
      <c r="BP27" s="900"/>
      <c r="BQ27" s="900"/>
      <c r="BR27" s="900"/>
      <c r="BS27" s="900"/>
      <c r="BT27" s="900"/>
      <c r="BU27" s="900"/>
      <c r="BV27" s="900"/>
      <c r="BW27" s="900"/>
      <c r="BX27" s="900"/>
      <c r="BY27" s="900"/>
      <c r="BZ27" s="900"/>
      <c r="CA27" s="900"/>
      <c r="CB27" s="900"/>
      <c r="CC27" s="900"/>
      <c r="CD27" s="900"/>
      <c r="CE27" s="900"/>
      <c r="CF27" s="900"/>
      <c r="CG27" s="900"/>
      <c r="CH27" s="900"/>
      <c r="CI27" s="900"/>
      <c r="CJ27" s="900"/>
      <c r="CK27" s="900"/>
      <c r="CL27" s="900"/>
      <c r="CM27" s="900"/>
      <c r="CN27" s="900"/>
      <c r="CO27" s="900"/>
      <c r="CP27" s="900"/>
      <c r="CQ27" s="900"/>
      <c r="CR27" s="900"/>
      <c r="CS27" s="900"/>
      <c r="CT27" s="900"/>
      <c r="CU27" s="900"/>
      <c r="CV27" s="900"/>
      <c r="CW27" s="900"/>
      <c r="CX27" s="900"/>
      <c r="CY27" s="900"/>
      <c r="CZ27" s="900"/>
      <c r="DA27" s="900"/>
      <c r="DB27" s="900"/>
      <c r="DC27" s="900"/>
      <c r="DD27" s="900"/>
      <c r="DE27" s="900"/>
      <c r="DF27" s="900"/>
      <c r="DG27" s="900"/>
      <c r="DH27" s="900"/>
      <c r="DI27" s="900"/>
      <c r="DJ27" s="900"/>
      <c r="DK27" s="900"/>
      <c r="DL27" s="900"/>
      <c r="DM27" s="900"/>
      <c r="DN27" s="900"/>
      <c r="DO27" s="900"/>
      <c r="DP27" s="900"/>
      <c r="DQ27" s="900"/>
    </row>
    <row r="28" spans="1:121" s="674" customFormat="1" ht="42" customHeight="1">
      <c r="A28" s="674" t="s">
        <v>529</v>
      </c>
      <c r="B28" s="713">
        <f>ROUND(IFERROR('Sebab Respons'!T14,NA),1)</f>
        <v>2.4</v>
      </c>
      <c r="C28" s="713">
        <f>ROUND(IFERROR('Sebab Respons'!U14,NA),1)</f>
        <v>2.1</v>
      </c>
      <c r="D28" s="713">
        <f>ROUND(IFERROR('Sebab Respons'!V14,NA),1)</f>
        <v>2</v>
      </c>
      <c r="E28" s="713">
        <f>ROUND(IFERROR('Sebab Respons'!W14,NA),1)</f>
        <v>2.1</v>
      </c>
      <c r="F28" s="713">
        <f>ROUND(IFERROR('Sebab Respons'!X14,NA),1)</f>
        <v>2.2999999999999998</v>
      </c>
      <c r="G28" s="713">
        <f>ROUND(IFERROR('Sebab Respons'!Y14,NA),1)</f>
        <v>1.9</v>
      </c>
      <c r="H28" s="713">
        <f>ROUND(IFERROR('Sebab Respons'!Z14,NA),1)</f>
        <v>1.8</v>
      </c>
      <c r="I28" s="713">
        <f>ROUND(IFERROR('Sebab Respons'!AA14,NA),1)</f>
        <v>1.9</v>
      </c>
      <c r="J28" s="713">
        <f>ROUND(IFERROR('Sebab Respons'!AB14,NA),1)</f>
        <v>1.5</v>
      </c>
      <c r="K28" s="713">
        <f>ROUND(IFERROR('Sebab Respons'!AC14,NA),1)</f>
        <v>1.4</v>
      </c>
      <c r="L28" s="713">
        <f>ROUND(IFERROR('Sebab Respons'!AD14,NA),1)</f>
        <v>1.6</v>
      </c>
      <c r="M28" s="713">
        <f>ROUND(IFERROR('Sebab Respons'!AE14,NA),1)</f>
        <v>1.5</v>
      </c>
      <c r="N28" s="713">
        <f>ROUND(IFERROR('Sebab Respons'!AF14,NA),1)</f>
        <v>1.8</v>
      </c>
      <c r="O28" s="713">
        <f>ROUND(IFERROR('Sebab Respons'!AG14,NA),1)</f>
        <v>1.5</v>
      </c>
      <c r="P28" s="713">
        <f>ROUND(IFERROR('Sebab Respons'!AH14,NA),1)</f>
        <v>1.4</v>
      </c>
      <c r="Q28" s="713">
        <f>ROUND(IFERROR('Sebab Respons'!AI14,NA),1)</f>
        <v>1.3</v>
      </c>
      <c r="R28" s="713">
        <f>ROUND(IFERROR('Sebab Respons'!AJ14,NA),1)</f>
        <v>1.4</v>
      </c>
      <c r="S28" s="713">
        <f>ROUND(IFERROR('Sebab Respons'!AK14,NA),1)</f>
        <v>1.3</v>
      </c>
      <c r="T28" s="899"/>
      <c r="U28" s="899"/>
      <c r="V28" s="899"/>
      <c r="W28" s="899"/>
      <c r="X28" s="899"/>
      <c r="Y28" s="899"/>
      <c r="Z28" s="899"/>
      <c r="AA28" s="899"/>
      <c r="AB28" s="899"/>
      <c r="AC28" s="899"/>
      <c r="AD28" s="899"/>
      <c r="AE28" s="899"/>
      <c r="AF28" s="899"/>
      <c r="AG28" s="899"/>
      <c r="AH28" s="899"/>
      <c r="AI28" s="899"/>
      <c r="AJ28" s="899"/>
      <c r="AK28" s="899"/>
      <c r="AL28" s="899"/>
      <c r="AM28" s="899"/>
      <c r="AN28" s="899"/>
      <c r="AO28" s="899"/>
      <c r="AP28" s="899"/>
      <c r="AQ28" s="899"/>
      <c r="AR28" s="899"/>
      <c r="AS28" s="899"/>
      <c r="AT28" s="899"/>
      <c r="AU28" s="899"/>
      <c r="AV28" s="899"/>
      <c r="AW28" s="899"/>
      <c r="AX28" s="899"/>
      <c r="AY28" s="899"/>
      <c r="AZ28" s="899"/>
      <c r="BA28" s="899"/>
      <c r="BB28" s="899"/>
      <c r="BC28" s="899"/>
      <c r="BD28" s="899"/>
      <c r="BE28" s="899"/>
      <c r="BF28" s="899"/>
      <c r="BG28" s="899"/>
      <c r="BH28" s="899"/>
      <c r="BI28" s="899"/>
      <c r="BJ28" s="899"/>
      <c r="BK28" s="899"/>
      <c r="BL28" s="899"/>
      <c r="BM28" s="899"/>
      <c r="BN28" s="899"/>
      <c r="BO28" s="899"/>
      <c r="BP28" s="899"/>
      <c r="BQ28" s="899"/>
      <c r="BR28" s="899"/>
      <c r="BS28" s="899"/>
      <c r="BT28" s="899"/>
      <c r="BU28" s="899"/>
      <c r="BV28" s="899"/>
      <c r="BW28" s="899"/>
      <c r="BX28" s="899"/>
      <c r="BY28" s="899"/>
      <c r="BZ28" s="899"/>
      <c r="CA28" s="899"/>
      <c r="CB28" s="899"/>
      <c r="CC28" s="899"/>
      <c r="CD28" s="899"/>
      <c r="CE28" s="899"/>
      <c r="CF28" s="899"/>
      <c r="CG28" s="899"/>
      <c r="CH28" s="899"/>
      <c r="CI28" s="899"/>
      <c r="CJ28" s="899"/>
      <c r="CK28" s="899"/>
      <c r="CL28" s="899"/>
      <c r="CM28" s="899"/>
      <c r="CN28" s="899"/>
      <c r="CO28" s="899"/>
      <c r="CP28" s="899"/>
      <c r="CQ28" s="899"/>
      <c r="CR28" s="899"/>
      <c r="CS28" s="899"/>
      <c r="CT28" s="899"/>
      <c r="CU28" s="899"/>
      <c r="CV28" s="899"/>
      <c r="CW28" s="899"/>
      <c r="CX28" s="899"/>
      <c r="CY28" s="899"/>
      <c r="CZ28" s="899"/>
      <c r="DA28" s="899"/>
      <c r="DB28" s="899"/>
      <c r="DC28" s="899"/>
      <c r="DD28" s="899"/>
      <c r="DE28" s="899"/>
      <c r="DF28" s="899"/>
      <c r="DG28" s="899"/>
      <c r="DH28" s="899"/>
      <c r="DI28" s="899"/>
      <c r="DJ28" s="899"/>
      <c r="DK28" s="899"/>
      <c r="DL28" s="899"/>
      <c r="DM28" s="899"/>
      <c r="DN28" s="899"/>
      <c r="DO28" s="899"/>
      <c r="DP28" s="899"/>
      <c r="DQ28" s="899"/>
    </row>
    <row r="29" spans="1:121" s="901" customFormat="1" ht="60" customHeight="1">
      <c r="A29" s="902" t="s">
        <v>546</v>
      </c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900"/>
      <c r="AF29" s="900"/>
      <c r="AG29" s="900"/>
      <c r="AH29" s="900"/>
      <c r="AI29" s="900"/>
      <c r="AJ29" s="900"/>
      <c r="AK29" s="900"/>
      <c r="AL29" s="900"/>
      <c r="AM29" s="900"/>
      <c r="AN29" s="900"/>
      <c r="AO29" s="900"/>
      <c r="AP29" s="900"/>
      <c r="AQ29" s="900"/>
      <c r="AR29" s="900"/>
      <c r="AS29" s="900"/>
      <c r="AT29" s="900"/>
      <c r="AU29" s="900"/>
      <c r="AV29" s="900"/>
      <c r="AW29" s="900"/>
      <c r="AX29" s="900"/>
      <c r="AY29" s="900"/>
      <c r="AZ29" s="900"/>
      <c r="BA29" s="900"/>
      <c r="BB29" s="900"/>
      <c r="BC29" s="900"/>
      <c r="BD29" s="900"/>
      <c r="BE29" s="900"/>
      <c r="BF29" s="900"/>
      <c r="BG29" s="900"/>
      <c r="BH29" s="900"/>
      <c r="BI29" s="900"/>
      <c r="BJ29" s="900"/>
      <c r="BK29" s="900"/>
      <c r="BL29" s="900"/>
      <c r="BM29" s="900"/>
      <c r="BN29" s="900"/>
      <c r="BO29" s="900"/>
      <c r="BP29" s="900"/>
      <c r="BQ29" s="900"/>
      <c r="BR29" s="900"/>
      <c r="BS29" s="900"/>
      <c r="BT29" s="900"/>
      <c r="BU29" s="900"/>
      <c r="BV29" s="900"/>
      <c r="BW29" s="900"/>
      <c r="BX29" s="900"/>
      <c r="BY29" s="900"/>
      <c r="BZ29" s="900"/>
      <c r="CA29" s="900"/>
      <c r="CB29" s="900"/>
      <c r="CC29" s="900"/>
      <c r="CD29" s="900"/>
      <c r="CE29" s="900"/>
      <c r="CF29" s="900"/>
      <c r="CG29" s="900"/>
      <c r="CH29" s="900"/>
      <c r="CI29" s="900"/>
      <c r="CJ29" s="900"/>
      <c r="CK29" s="900"/>
      <c r="CL29" s="900"/>
      <c r="CM29" s="900"/>
      <c r="CN29" s="900"/>
      <c r="CO29" s="900"/>
      <c r="CP29" s="900"/>
      <c r="CQ29" s="900"/>
      <c r="CR29" s="900"/>
      <c r="CS29" s="900"/>
      <c r="CT29" s="900"/>
      <c r="CU29" s="900"/>
      <c r="CV29" s="900"/>
      <c r="CW29" s="900"/>
      <c r="CX29" s="900"/>
      <c r="CY29" s="900"/>
      <c r="CZ29" s="900"/>
      <c r="DA29" s="900"/>
      <c r="DB29" s="900"/>
      <c r="DC29" s="900"/>
      <c r="DD29" s="900"/>
      <c r="DE29" s="900"/>
      <c r="DF29" s="900"/>
      <c r="DG29" s="900"/>
      <c r="DH29" s="900"/>
      <c r="DI29" s="900"/>
      <c r="DJ29" s="900"/>
      <c r="DK29" s="900"/>
      <c r="DL29" s="900"/>
      <c r="DM29" s="900"/>
      <c r="DN29" s="900"/>
      <c r="DO29" s="900"/>
      <c r="DP29" s="900"/>
      <c r="DQ29" s="900"/>
    </row>
    <row r="30" spans="1:121" s="674" customFormat="1" ht="42" customHeight="1">
      <c r="A30" s="674" t="s">
        <v>530</v>
      </c>
      <c r="B30" s="713">
        <f>ROUND(IFERROR('Sebab Respons'!T15,NA),1)</f>
        <v>1.2</v>
      </c>
      <c r="C30" s="713">
        <f>ROUND(IFERROR('Sebab Respons'!U15,NA),1)</f>
        <v>1.7</v>
      </c>
      <c r="D30" s="713">
        <f>ROUND(IFERROR('Sebab Respons'!V15,NA),1)</f>
        <v>0.9</v>
      </c>
      <c r="E30" s="713">
        <f>ROUND(IFERROR('Sebab Respons'!W15,NA),1)</f>
        <v>0.8</v>
      </c>
      <c r="F30" s="713">
        <f>ROUND(IFERROR('Sebab Respons'!X15,NA),1)</f>
        <v>0.9</v>
      </c>
      <c r="G30" s="713">
        <f>ROUND(IFERROR('Sebab Respons'!Y15,NA),1)</f>
        <v>0.8</v>
      </c>
      <c r="H30" s="713">
        <f>ROUND(IFERROR('Sebab Respons'!Z15,NA),1)</f>
        <v>0.6</v>
      </c>
      <c r="I30" s="713">
        <f>ROUND(IFERROR('Sebab Respons'!AA15,NA),1)</f>
        <v>0.6</v>
      </c>
      <c r="J30" s="713">
        <f>ROUND(IFERROR('Sebab Respons'!AB15,NA),1)</f>
        <v>0.6</v>
      </c>
      <c r="K30" s="713">
        <f>ROUND(IFERROR('Sebab Respons'!AC15,NA),1)</f>
        <v>0.6</v>
      </c>
      <c r="L30" s="713">
        <f>ROUND(IFERROR('Sebab Respons'!AD15,NA),1)</f>
        <v>0.8</v>
      </c>
      <c r="M30" s="713">
        <f>ROUND(IFERROR('Sebab Respons'!AE15,NA),1)</f>
        <v>0.7</v>
      </c>
      <c r="N30" s="713">
        <f>ROUND(IFERROR('Sebab Respons'!AF15,NA),1)</f>
        <v>1.2</v>
      </c>
      <c r="O30" s="713">
        <f>ROUND(IFERROR('Sebab Respons'!AG15,NA),1)</f>
        <v>0.9</v>
      </c>
      <c r="P30" s="713">
        <f>ROUND(IFERROR('Sebab Respons'!AH15,NA),1)</f>
        <v>1</v>
      </c>
      <c r="Q30" s="713">
        <f>ROUND(IFERROR('Sebab Respons'!AI15,NA),1)</f>
        <v>1.1000000000000001</v>
      </c>
      <c r="R30" s="713">
        <f>ROUND(IFERROR('Sebab Respons'!AJ15,NA),1)</f>
        <v>0.6</v>
      </c>
      <c r="S30" s="713">
        <f>ROUND(IFERROR('Sebab Respons'!AK15,NA),1)</f>
        <v>0.9</v>
      </c>
      <c r="T30" s="899"/>
      <c r="U30" s="899"/>
      <c r="V30" s="899"/>
      <c r="W30" s="899"/>
      <c r="X30" s="899"/>
      <c r="Y30" s="899"/>
      <c r="Z30" s="899"/>
      <c r="AA30" s="899"/>
      <c r="AB30" s="899"/>
      <c r="AC30" s="899"/>
      <c r="AD30" s="899"/>
      <c r="AE30" s="899"/>
      <c r="AF30" s="899"/>
      <c r="AG30" s="899"/>
      <c r="AH30" s="899"/>
      <c r="AI30" s="899"/>
      <c r="AJ30" s="899"/>
      <c r="AK30" s="899"/>
      <c r="AL30" s="899"/>
      <c r="AM30" s="899"/>
      <c r="AN30" s="899"/>
      <c r="AO30" s="899"/>
      <c r="AP30" s="899"/>
      <c r="AQ30" s="899"/>
      <c r="AR30" s="899"/>
      <c r="AS30" s="899"/>
      <c r="AT30" s="899"/>
      <c r="AU30" s="899"/>
      <c r="AV30" s="899"/>
      <c r="AW30" s="899"/>
      <c r="AX30" s="899"/>
      <c r="AY30" s="899"/>
      <c r="AZ30" s="899"/>
      <c r="BA30" s="899"/>
      <c r="BB30" s="899"/>
      <c r="BC30" s="899"/>
      <c r="BD30" s="899"/>
      <c r="BE30" s="899"/>
      <c r="BF30" s="899"/>
      <c r="BG30" s="899"/>
      <c r="BH30" s="899"/>
      <c r="BI30" s="899"/>
      <c r="BJ30" s="899"/>
      <c r="BK30" s="899"/>
      <c r="BL30" s="899"/>
      <c r="BM30" s="899"/>
      <c r="BN30" s="899"/>
      <c r="BO30" s="899"/>
      <c r="BP30" s="899"/>
      <c r="BQ30" s="899"/>
      <c r="BR30" s="899"/>
      <c r="BS30" s="899"/>
      <c r="BT30" s="899"/>
      <c r="BU30" s="899"/>
      <c r="BV30" s="899"/>
      <c r="BW30" s="899"/>
      <c r="BX30" s="899"/>
      <c r="BY30" s="899"/>
      <c r="BZ30" s="899"/>
      <c r="CA30" s="899"/>
      <c r="CB30" s="899"/>
      <c r="CC30" s="899"/>
      <c r="CD30" s="899"/>
      <c r="CE30" s="899"/>
      <c r="CF30" s="899"/>
      <c r="CG30" s="899"/>
      <c r="CH30" s="899"/>
      <c r="CI30" s="899"/>
      <c r="CJ30" s="899"/>
      <c r="CK30" s="899"/>
      <c r="CL30" s="899"/>
      <c r="CM30" s="899"/>
      <c r="CN30" s="899"/>
      <c r="CO30" s="899"/>
      <c r="CP30" s="899"/>
      <c r="CQ30" s="899"/>
      <c r="CR30" s="899"/>
      <c r="CS30" s="899"/>
      <c r="CT30" s="899"/>
      <c r="CU30" s="899"/>
      <c r="CV30" s="899"/>
      <c r="CW30" s="899"/>
      <c r="CX30" s="899"/>
      <c r="CY30" s="899"/>
      <c r="CZ30" s="899"/>
      <c r="DA30" s="899"/>
      <c r="DB30" s="899"/>
      <c r="DC30" s="899"/>
      <c r="DD30" s="899"/>
      <c r="DE30" s="899"/>
      <c r="DF30" s="899"/>
      <c r="DG30" s="899"/>
      <c r="DH30" s="899"/>
      <c r="DI30" s="899"/>
      <c r="DJ30" s="899"/>
      <c r="DK30" s="899"/>
      <c r="DL30" s="899"/>
      <c r="DM30" s="899"/>
      <c r="DN30" s="899"/>
      <c r="DO30" s="899"/>
      <c r="DP30" s="899"/>
      <c r="DQ30" s="899"/>
    </row>
    <row r="31" spans="1:121" s="901" customFormat="1" ht="60" customHeight="1">
      <c r="A31" s="902" t="s">
        <v>547</v>
      </c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00"/>
      <c r="BI31" s="900"/>
      <c r="BJ31" s="900"/>
      <c r="BK31" s="900"/>
      <c r="BL31" s="900"/>
      <c r="BM31" s="900"/>
      <c r="BN31" s="900"/>
      <c r="BO31" s="900"/>
      <c r="BP31" s="900"/>
      <c r="BQ31" s="900"/>
      <c r="BR31" s="900"/>
      <c r="BS31" s="900"/>
      <c r="BT31" s="900"/>
      <c r="BU31" s="900"/>
      <c r="BV31" s="900"/>
      <c r="BW31" s="900"/>
      <c r="BX31" s="900"/>
      <c r="BY31" s="900"/>
      <c r="BZ31" s="900"/>
      <c r="CA31" s="900"/>
      <c r="CB31" s="900"/>
      <c r="CC31" s="900"/>
      <c r="CD31" s="900"/>
      <c r="CE31" s="900"/>
      <c r="CF31" s="900"/>
      <c r="CG31" s="900"/>
      <c r="CH31" s="900"/>
      <c r="CI31" s="900"/>
      <c r="CJ31" s="900"/>
      <c r="CK31" s="900"/>
      <c r="CL31" s="900"/>
      <c r="CM31" s="900"/>
      <c r="CN31" s="900"/>
      <c r="CO31" s="900"/>
      <c r="CP31" s="900"/>
      <c r="CQ31" s="900"/>
      <c r="CR31" s="900"/>
      <c r="CS31" s="900"/>
      <c r="CT31" s="900"/>
      <c r="CU31" s="900"/>
      <c r="CV31" s="900"/>
      <c r="CW31" s="900"/>
      <c r="CX31" s="900"/>
      <c r="CY31" s="900"/>
      <c r="CZ31" s="900"/>
      <c r="DA31" s="900"/>
      <c r="DB31" s="900"/>
      <c r="DC31" s="900"/>
      <c r="DD31" s="900"/>
      <c r="DE31" s="900"/>
      <c r="DF31" s="900"/>
      <c r="DG31" s="900"/>
      <c r="DH31" s="900"/>
      <c r="DI31" s="900"/>
      <c r="DJ31" s="900"/>
      <c r="DK31" s="900"/>
      <c r="DL31" s="900"/>
      <c r="DM31" s="900"/>
      <c r="DN31" s="900"/>
      <c r="DO31" s="900"/>
      <c r="DP31" s="900"/>
      <c r="DQ31" s="900"/>
    </row>
    <row r="32" spans="1:121" s="674" customFormat="1" ht="42" customHeight="1">
      <c r="A32" s="674" t="s">
        <v>531</v>
      </c>
      <c r="B32" s="713">
        <f>ROUND(IFERROR('Sebab Respons'!T16,NA),1)</f>
        <v>1.5</v>
      </c>
      <c r="C32" s="713">
        <f>ROUND(IFERROR('Sebab Respons'!U16,NA),1)</f>
        <v>1.3</v>
      </c>
      <c r="D32" s="713">
        <f>ROUND(IFERROR('Sebab Respons'!V16,NA),1)</f>
        <v>1.3</v>
      </c>
      <c r="E32" s="713">
        <f>ROUND(IFERROR('Sebab Respons'!W16,NA),1)</f>
        <v>1.4</v>
      </c>
      <c r="F32" s="713">
        <f>ROUND(IFERROR('Sebab Respons'!X16,NA),1)</f>
        <v>1.1000000000000001</v>
      </c>
      <c r="G32" s="713">
        <f>ROUND(IFERROR('Sebab Respons'!Y16,NA),1)</f>
        <v>1.2</v>
      </c>
      <c r="H32" s="713">
        <f>ROUND(IFERROR('Sebab Respons'!Z16,NA),1)</f>
        <v>1.2</v>
      </c>
      <c r="I32" s="713">
        <f>ROUND(IFERROR('Sebab Respons'!AA16,NA),1)</f>
        <v>1.1000000000000001</v>
      </c>
      <c r="J32" s="713">
        <f>ROUND(IFERROR('Sebab Respons'!AB16,NA),1)</f>
        <v>1.3</v>
      </c>
      <c r="K32" s="713">
        <f>ROUND(IFERROR('Sebab Respons'!AC16,NA),1)</f>
        <v>1.7</v>
      </c>
      <c r="L32" s="713">
        <f>ROUND(IFERROR('Sebab Respons'!AD16,NA),1)</f>
        <v>1.5</v>
      </c>
      <c r="M32" s="713">
        <f>ROUND(IFERROR('Sebab Respons'!AE16,NA),1)</f>
        <v>1.5</v>
      </c>
      <c r="N32" s="713">
        <f>ROUND(IFERROR('Sebab Respons'!AF16,NA),1)</f>
        <v>1.6</v>
      </c>
      <c r="O32" s="713">
        <f>ROUND(IFERROR('Sebab Respons'!AG16,NA),1)</f>
        <v>1.7</v>
      </c>
      <c r="P32" s="713">
        <f>ROUND(IFERROR('Sebab Respons'!AH16,NA),1)</f>
        <v>1.6</v>
      </c>
      <c r="Q32" s="713">
        <f>ROUND(IFERROR('Sebab Respons'!AI16,NA),1)</f>
        <v>1.6</v>
      </c>
      <c r="R32" s="713">
        <f>ROUND(IFERROR('Sebab Respons'!AJ16,NA),1)</f>
        <v>1.8</v>
      </c>
      <c r="S32" s="713">
        <f>ROUND(IFERROR('Sebab Respons'!AK16,NA),1)</f>
        <v>1.6</v>
      </c>
      <c r="T32" s="899"/>
      <c r="U32" s="899"/>
      <c r="V32" s="899"/>
      <c r="W32" s="899"/>
      <c r="X32" s="899"/>
      <c r="Y32" s="899"/>
      <c r="Z32" s="899"/>
      <c r="AA32" s="899"/>
      <c r="AB32" s="899"/>
      <c r="AC32" s="899"/>
      <c r="AD32" s="899"/>
      <c r="AE32" s="899"/>
      <c r="AF32" s="899"/>
      <c r="AG32" s="899"/>
      <c r="AH32" s="899"/>
      <c r="AI32" s="899"/>
      <c r="AJ32" s="899"/>
      <c r="AK32" s="899"/>
      <c r="AL32" s="899"/>
      <c r="AM32" s="899"/>
      <c r="AN32" s="899"/>
      <c r="AO32" s="899"/>
      <c r="AP32" s="899"/>
      <c r="AQ32" s="899"/>
      <c r="AR32" s="899"/>
      <c r="AS32" s="899"/>
      <c r="AT32" s="899"/>
      <c r="AU32" s="899"/>
      <c r="AV32" s="899"/>
      <c r="AW32" s="899"/>
      <c r="AX32" s="899"/>
      <c r="AY32" s="899"/>
      <c r="AZ32" s="899"/>
      <c r="BA32" s="899"/>
      <c r="BB32" s="899"/>
      <c r="BC32" s="899"/>
      <c r="BD32" s="899"/>
      <c r="BE32" s="899"/>
      <c r="BF32" s="899"/>
      <c r="BG32" s="899"/>
      <c r="BH32" s="899"/>
      <c r="BI32" s="899"/>
      <c r="BJ32" s="899"/>
      <c r="BK32" s="899"/>
      <c r="BL32" s="899"/>
      <c r="BM32" s="899"/>
      <c r="BN32" s="899"/>
      <c r="BO32" s="899"/>
      <c r="BP32" s="899"/>
      <c r="BQ32" s="899"/>
      <c r="BR32" s="899"/>
      <c r="BS32" s="899"/>
      <c r="BT32" s="899"/>
      <c r="BU32" s="899"/>
      <c r="BV32" s="899"/>
      <c r="BW32" s="899"/>
      <c r="BX32" s="899"/>
      <c r="BY32" s="899"/>
      <c r="BZ32" s="899"/>
      <c r="CA32" s="899"/>
      <c r="CB32" s="899"/>
      <c r="CC32" s="899"/>
      <c r="CD32" s="899"/>
      <c r="CE32" s="899"/>
      <c r="CF32" s="899"/>
      <c r="CG32" s="899"/>
      <c r="CH32" s="899"/>
      <c r="CI32" s="899"/>
      <c r="CJ32" s="899"/>
      <c r="CK32" s="899"/>
      <c r="CL32" s="899"/>
      <c r="CM32" s="899"/>
      <c r="CN32" s="899"/>
      <c r="CO32" s="899"/>
      <c r="CP32" s="899"/>
      <c r="CQ32" s="899"/>
      <c r="CR32" s="899"/>
      <c r="CS32" s="899"/>
      <c r="CT32" s="899"/>
      <c r="CU32" s="899"/>
      <c r="CV32" s="899"/>
      <c r="CW32" s="899"/>
      <c r="CX32" s="899"/>
      <c r="CY32" s="899"/>
      <c r="CZ32" s="899"/>
      <c r="DA32" s="899"/>
      <c r="DB32" s="899"/>
      <c r="DC32" s="899"/>
      <c r="DD32" s="899"/>
      <c r="DE32" s="899"/>
      <c r="DF32" s="899"/>
      <c r="DG32" s="899"/>
      <c r="DH32" s="899"/>
      <c r="DI32" s="899"/>
      <c r="DJ32" s="899"/>
      <c r="DK32" s="899"/>
      <c r="DL32" s="899"/>
      <c r="DM32" s="899"/>
      <c r="DN32" s="899"/>
      <c r="DO32" s="899"/>
      <c r="DP32" s="899"/>
      <c r="DQ32" s="899"/>
    </row>
    <row r="33" spans="1:121" s="901" customFormat="1" ht="60" customHeight="1">
      <c r="A33" s="902" t="s">
        <v>548</v>
      </c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900"/>
      <c r="AF33" s="900"/>
      <c r="AG33" s="900"/>
      <c r="AH33" s="900"/>
      <c r="AI33" s="900"/>
      <c r="AJ33" s="900"/>
      <c r="AK33" s="900"/>
      <c r="AL33" s="900"/>
      <c r="AM33" s="900"/>
      <c r="AN33" s="900"/>
      <c r="AO33" s="900"/>
      <c r="AP33" s="900"/>
      <c r="AQ33" s="900"/>
      <c r="AR33" s="900"/>
      <c r="AS33" s="900"/>
      <c r="AT33" s="900"/>
      <c r="AU33" s="900"/>
      <c r="AV33" s="900"/>
      <c r="AW33" s="900"/>
      <c r="AX33" s="900"/>
      <c r="AY33" s="900"/>
      <c r="AZ33" s="900"/>
      <c r="BA33" s="900"/>
      <c r="BB33" s="900"/>
      <c r="BC33" s="900"/>
      <c r="BD33" s="900"/>
      <c r="BE33" s="900"/>
      <c r="BF33" s="900"/>
      <c r="BG33" s="900"/>
      <c r="BH33" s="900"/>
      <c r="BI33" s="900"/>
      <c r="BJ33" s="900"/>
      <c r="BK33" s="900"/>
      <c r="BL33" s="900"/>
      <c r="BM33" s="900"/>
      <c r="BN33" s="900"/>
      <c r="BO33" s="900"/>
      <c r="BP33" s="900"/>
      <c r="BQ33" s="900"/>
      <c r="BR33" s="900"/>
      <c r="BS33" s="900"/>
      <c r="BT33" s="900"/>
      <c r="BU33" s="900"/>
      <c r="BV33" s="900"/>
      <c r="BW33" s="900"/>
      <c r="BX33" s="900"/>
      <c r="BY33" s="900"/>
      <c r="BZ33" s="900"/>
      <c r="CA33" s="900"/>
      <c r="CB33" s="900"/>
      <c r="CC33" s="900"/>
      <c r="CD33" s="900"/>
      <c r="CE33" s="900"/>
      <c r="CF33" s="900"/>
      <c r="CG33" s="900"/>
      <c r="CH33" s="900"/>
      <c r="CI33" s="900"/>
      <c r="CJ33" s="900"/>
      <c r="CK33" s="900"/>
      <c r="CL33" s="900"/>
      <c r="CM33" s="900"/>
      <c r="CN33" s="900"/>
      <c r="CO33" s="900"/>
      <c r="CP33" s="900"/>
      <c r="CQ33" s="900"/>
      <c r="CR33" s="900"/>
      <c r="CS33" s="900"/>
      <c r="CT33" s="900"/>
      <c r="CU33" s="900"/>
      <c r="CV33" s="900"/>
      <c r="CW33" s="900"/>
      <c r="CX33" s="900"/>
      <c r="CY33" s="900"/>
      <c r="CZ33" s="900"/>
      <c r="DA33" s="900"/>
      <c r="DB33" s="900"/>
      <c r="DC33" s="900"/>
      <c r="DD33" s="900"/>
      <c r="DE33" s="900"/>
      <c r="DF33" s="900"/>
      <c r="DG33" s="900"/>
      <c r="DH33" s="900"/>
      <c r="DI33" s="900"/>
      <c r="DJ33" s="900"/>
      <c r="DK33" s="900"/>
      <c r="DL33" s="900"/>
      <c r="DM33" s="900"/>
      <c r="DN33" s="900"/>
      <c r="DO33" s="900"/>
      <c r="DP33" s="900"/>
      <c r="DQ33" s="900"/>
    </row>
    <row r="34" spans="1:121" s="674" customFormat="1" ht="42" customHeight="1">
      <c r="A34" s="674" t="s">
        <v>532</v>
      </c>
      <c r="B34" s="713">
        <f>ROUND(IFERROR('Sebab Respons'!T17,NA),1)</f>
        <v>0.1</v>
      </c>
      <c r="C34" s="713">
        <f>ROUND(IFERROR('Sebab Respons'!U17,NA),1)</f>
        <v>0.1</v>
      </c>
      <c r="D34" s="713">
        <f>ROUND(IFERROR('Sebab Respons'!V17,NA),1)</f>
        <v>0.1</v>
      </c>
      <c r="E34" s="713">
        <f>ROUND(IFERROR('Sebab Respons'!W17,NA),1)</f>
        <v>0.1</v>
      </c>
      <c r="F34" s="713">
        <f>ROUND(IFERROR('Sebab Respons'!X17,NA),1)</f>
        <v>0.1</v>
      </c>
      <c r="G34" s="713">
        <f>ROUND(IFERROR('Sebab Respons'!Y17,NA),1)</f>
        <v>0.1</v>
      </c>
      <c r="H34" s="713">
        <f>ROUND(IFERROR('Sebab Respons'!Z17,NA),1)</f>
        <v>0.1</v>
      </c>
      <c r="I34" s="713">
        <f>ROUND(IFERROR('Sebab Respons'!AA17,NA),1)</f>
        <v>0.1</v>
      </c>
      <c r="J34" s="713">
        <f>ROUND(IFERROR('Sebab Respons'!AB17,NA),1)</f>
        <v>0.1</v>
      </c>
      <c r="K34" s="713">
        <f>ROUND(IFERROR('Sebab Respons'!AC17,NA),1)</f>
        <v>0.1</v>
      </c>
      <c r="L34" s="713">
        <f>ROUND(IFERROR('Sebab Respons'!AD17,NA),1)</f>
        <v>0.1</v>
      </c>
      <c r="M34" s="713">
        <f>ROUND(IFERROR('Sebab Respons'!AE17,NA),1)</f>
        <v>0.1</v>
      </c>
      <c r="N34" s="713">
        <f>ROUND(IFERROR('Sebab Respons'!AF17,NA),1)</f>
        <v>0.1</v>
      </c>
      <c r="O34" s="713">
        <f>ROUND(IFERROR('Sebab Respons'!AG17,NA),1)</f>
        <v>0.1</v>
      </c>
      <c r="P34" s="713">
        <f>ROUND(IFERROR('Sebab Respons'!AH17,NA),1)</f>
        <v>0.1</v>
      </c>
      <c r="Q34" s="713">
        <f>ROUND(IFERROR('Sebab Respons'!AI17,NA),1)</f>
        <v>0.1</v>
      </c>
      <c r="R34" s="713">
        <f>ROUND(IFERROR('Sebab Respons'!AJ17,NA),1)</f>
        <v>0.1</v>
      </c>
      <c r="S34" s="713">
        <f>ROUND(IFERROR('Sebab Respons'!AK17,NA),1)</f>
        <v>0.1</v>
      </c>
      <c r="T34" s="899"/>
      <c r="U34" s="899"/>
      <c r="V34" s="899"/>
      <c r="W34" s="899"/>
      <c r="X34" s="899"/>
      <c r="Y34" s="899"/>
      <c r="Z34" s="899"/>
      <c r="AA34" s="899"/>
      <c r="AB34" s="899"/>
      <c r="AC34" s="899"/>
      <c r="AD34" s="899"/>
      <c r="AE34" s="899"/>
      <c r="AF34" s="899"/>
      <c r="AG34" s="899"/>
      <c r="AH34" s="899"/>
      <c r="AI34" s="899"/>
      <c r="AJ34" s="899"/>
      <c r="AK34" s="899"/>
      <c r="AL34" s="899"/>
      <c r="AM34" s="899"/>
      <c r="AN34" s="899"/>
      <c r="AO34" s="899"/>
      <c r="AP34" s="899"/>
      <c r="AQ34" s="899"/>
      <c r="AR34" s="899"/>
      <c r="AS34" s="899"/>
      <c r="AT34" s="899"/>
      <c r="AU34" s="899"/>
      <c r="AV34" s="899"/>
      <c r="AW34" s="899"/>
      <c r="AX34" s="899"/>
      <c r="AY34" s="899"/>
      <c r="AZ34" s="899"/>
      <c r="BA34" s="899"/>
      <c r="BB34" s="899"/>
      <c r="BC34" s="899"/>
      <c r="BD34" s="899"/>
      <c r="BE34" s="899"/>
      <c r="BF34" s="899"/>
      <c r="BG34" s="899"/>
      <c r="BH34" s="899"/>
      <c r="BI34" s="899"/>
      <c r="BJ34" s="899"/>
      <c r="BK34" s="899"/>
      <c r="BL34" s="899"/>
      <c r="BM34" s="899"/>
      <c r="BN34" s="899"/>
      <c r="BO34" s="899"/>
      <c r="BP34" s="899"/>
      <c r="BQ34" s="899"/>
      <c r="BR34" s="899"/>
      <c r="BS34" s="899"/>
      <c r="BT34" s="899"/>
      <c r="BU34" s="899"/>
      <c r="BV34" s="899"/>
      <c r="BW34" s="899"/>
      <c r="BX34" s="899"/>
      <c r="BY34" s="899"/>
      <c r="BZ34" s="899"/>
      <c r="CA34" s="899"/>
      <c r="CB34" s="899"/>
      <c r="CC34" s="899"/>
      <c r="CD34" s="899"/>
      <c r="CE34" s="899"/>
      <c r="CF34" s="899"/>
      <c r="CG34" s="899"/>
      <c r="CH34" s="899"/>
      <c r="CI34" s="899"/>
      <c r="CJ34" s="899"/>
      <c r="CK34" s="899"/>
      <c r="CL34" s="899"/>
      <c r="CM34" s="899"/>
      <c r="CN34" s="899"/>
      <c r="CO34" s="899"/>
      <c r="CP34" s="899"/>
      <c r="CQ34" s="899"/>
      <c r="CR34" s="899"/>
      <c r="CS34" s="899"/>
      <c r="CT34" s="899"/>
      <c r="CU34" s="899"/>
      <c r="CV34" s="899"/>
      <c r="CW34" s="899"/>
      <c r="CX34" s="899"/>
      <c r="CY34" s="899"/>
      <c r="CZ34" s="899"/>
      <c r="DA34" s="899"/>
      <c r="DB34" s="899"/>
      <c r="DC34" s="899"/>
      <c r="DD34" s="899"/>
      <c r="DE34" s="899"/>
      <c r="DF34" s="899"/>
      <c r="DG34" s="899"/>
      <c r="DH34" s="899"/>
      <c r="DI34" s="899"/>
      <c r="DJ34" s="899"/>
      <c r="DK34" s="899"/>
      <c r="DL34" s="899"/>
      <c r="DM34" s="899"/>
      <c r="DN34" s="899"/>
      <c r="DO34" s="899"/>
      <c r="DP34" s="899"/>
      <c r="DQ34" s="899"/>
    </row>
    <row r="35" spans="1:121" s="901" customFormat="1" ht="60" customHeight="1">
      <c r="A35" s="902" t="s">
        <v>549</v>
      </c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900"/>
      <c r="AF35" s="900"/>
      <c r="AG35" s="900"/>
      <c r="AH35" s="900"/>
      <c r="AI35" s="900"/>
      <c r="AJ35" s="900"/>
      <c r="AK35" s="900"/>
      <c r="AL35" s="900"/>
      <c r="AM35" s="900"/>
      <c r="AN35" s="900"/>
      <c r="AO35" s="900"/>
      <c r="AP35" s="900"/>
      <c r="AQ35" s="900"/>
      <c r="AR35" s="900"/>
      <c r="AS35" s="900"/>
      <c r="AT35" s="900"/>
      <c r="AU35" s="900"/>
      <c r="AV35" s="900"/>
      <c r="AW35" s="900"/>
      <c r="AX35" s="900"/>
      <c r="AY35" s="900"/>
      <c r="AZ35" s="900"/>
      <c r="BA35" s="900"/>
      <c r="BB35" s="900"/>
      <c r="BC35" s="900"/>
      <c r="BD35" s="900"/>
      <c r="BE35" s="900"/>
      <c r="BF35" s="900"/>
      <c r="BG35" s="900"/>
      <c r="BH35" s="900"/>
      <c r="BI35" s="900"/>
      <c r="BJ35" s="900"/>
      <c r="BK35" s="900"/>
      <c r="BL35" s="900"/>
      <c r="BM35" s="900"/>
      <c r="BN35" s="900"/>
      <c r="BO35" s="900"/>
      <c r="BP35" s="900"/>
      <c r="BQ35" s="900"/>
      <c r="BR35" s="900"/>
      <c r="BS35" s="900"/>
      <c r="BT35" s="900"/>
      <c r="BU35" s="900"/>
      <c r="BV35" s="900"/>
      <c r="BW35" s="900"/>
      <c r="BX35" s="900"/>
      <c r="BY35" s="900"/>
      <c r="BZ35" s="900"/>
      <c r="CA35" s="900"/>
      <c r="CB35" s="900"/>
      <c r="CC35" s="900"/>
      <c r="CD35" s="900"/>
      <c r="CE35" s="900"/>
      <c r="CF35" s="900"/>
      <c r="CG35" s="900"/>
      <c r="CH35" s="900"/>
      <c r="CI35" s="900"/>
      <c r="CJ35" s="900"/>
      <c r="CK35" s="900"/>
      <c r="CL35" s="900"/>
      <c r="CM35" s="900"/>
      <c r="CN35" s="900"/>
      <c r="CO35" s="900"/>
      <c r="CP35" s="900"/>
      <c r="CQ35" s="900"/>
      <c r="CR35" s="900"/>
      <c r="CS35" s="900"/>
      <c r="CT35" s="900"/>
      <c r="CU35" s="900"/>
      <c r="CV35" s="900"/>
      <c r="CW35" s="900"/>
      <c r="CX35" s="900"/>
      <c r="CY35" s="900"/>
      <c r="CZ35" s="900"/>
      <c r="DA35" s="900"/>
      <c r="DB35" s="900"/>
      <c r="DC35" s="900"/>
      <c r="DD35" s="900"/>
      <c r="DE35" s="900"/>
      <c r="DF35" s="900"/>
      <c r="DG35" s="900"/>
      <c r="DH35" s="900"/>
      <c r="DI35" s="900"/>
      <c r="DJ35" s="900"/>
      <c r="DK35" s="900"/>
      <c r="DL35" s="900"/>
      <c r="DM35" s="900"/>
      <c r="DN35" s="900"/>
      <c r="DO35" s="900"/>
      <c r="DP35" s="900"/>
      <c r="DQ35" s="900"/>
    </row>
    <row r="36" spans="1:121" s="674" customFormat="1" ht="42" customHeight="1">
      <c r="A36" s="674" t="s">
        <v>533</v>
      </c>
      <c r="B36" s="713">
        <f>ROUND(IFERROR('Sebab Respons'!T18,NA),1)</f>
        <v>3.1</v>
      </c>
      <c r="C36" s="713">
        <f>ROUND(IFERROR('Sebab Respons'!U18,NA),1)</f>
        <v>3.5</v>
      </c>
      <c r="D36" s="713">
        <f>ROUND(IFERROR('Sebab Respons'!V18,NA),1)</f>
        <v>3.2</v>
      </c>
      <c r="E36" s="713">
        <f>ROUND(IFERROR('Sebab Respons'!W18,NA),1)</f>
        <v>3.7</v>
      </c>
      <c r="F36" s="713">
        <f>ROUND(IFERROR('Sebab Respons'!X18,NA),1)</f>
        <v>3.2</v>
      </c>
      <c r="G36" s="713">
        <f>ROUND(IFERROR('Sebab Respons'!Y18,NA),1)</f>
        <v>3</v>
      </c>
      <c r="H36" s="713">
        <f>ROUND(IFERROR('Sebab Respons'!Z18,NA),1)</f>
        <v>3</v>
      </c>
      <c r="I36" s="713">
        <f>ROUND(IFERROR('Sebab Respons'!AA18,NA),1)</f>
        <v>3</v>
      </c>
      <c r="J36" s="713">
        <f>ROUND(IFERROR('Sebab Respons'!AB18,NA),1)</f>
        <v>3.1</v>
      </c>
      <c r="K36" s="713">
        <f>ROUND(IFERROR('Sebab Respons'!AC18,NA),1)</f>
        <v>3.2</v>
      </c>
      <c r="L36" s="713">
        <f>ROUND(IFERROR('Sebab Respons'!AD18,NA),1)</f>
        <v>3.1</v>
      </c>
      <c r="M36" s="713">
        <f>ROUND(IFERROR('Sebab Respons'!AE18,NA),1)</f>
        <v>3.2</v>
      </c>
      <c r="N36" s="713">
        <f>ROUND(IFERROR('Sebab Respons'!AF18,NA),1)</f>
        <v>3.9</v>
      </c>
      <c r="O36" s="713">
        <f>ROUND(IFERROR('Sebab Respons'!AG18,NA),1)</f>
        <v>3.8</v>
      </c>
      <c r="P36" s="713">
        <f>ROUND(IFERROR('Sebab Respons'!AH18,NA),1)</f>
        <v>3.5</v>
      </c>
      <c r="Q36" s="713">
        <f>ROUND(IFERROR('Sebab Respons'!AI18,NA),1)</f>
        <v>3.4</v>
      </c>
      <c r="R36" s="713">
        <f>ROUND(IFERROR('Sebab Respons'!AJ18,NA),1)</f>
        <v>3.5</v>
      </c>
      <c r="S36" s="713">
        <f>ROUND(IFERROR('Sebab Respons'!AK18,NA),1)</f>
        <v>3.7</v>
      </c>
      <c r="T36" s="899"/>
      <c r="U36" s="899"/>
      <c r="V36" s="899"/>
      <c r="W36" s="899"/>
      <c r="X36" s="899"/>
      <c r="Y36" s="899"/>
      <c r="Z36" s="899"/>
      <c r="AA36" s="899"/>
      <c r="AB36" s="899"/>
      <c r="AC36" s="899"/>
      <c r="AD36" s="899"/>
      <c r="AE36" s="899"/>
      <c r="AF36" s="899"/>
      <c r="AG36" s="899"/>
      <c r="AH36" s="899"/>
      <c r="AI36" s="899"/>
      <c r="AJ36" s="899"/>
      <c r="AK36" s="899"/>
      <c r="AL36" s="899"/>
      <c r="AM36" s="899"/>
      <c r="AN36" s="899"/>
      <c r="AO36" s="899"/>
      <c r="AP36" s="899"/>
      <c r="AQ36" s="899"/>
      <c r="AR36" s="899"/>
      <c r="AS36" s="899"/>
      <c r="AT36" s="899"/>
      <c r="AU36" s="899"/>
      <c r="AV36" s="899"/>
      <c r="AW36" s="899"/>
      <c r="AX36" s="899"/>
      <c r="AY36" s="899"/>
      <c r="AZ36" s="899"/>
      <c r="BA36" s="899"/>
      <c r="BB36" s="899"/>
      <c r="BC36" s="899"/>
      <c r="BD36" s="899"/>
      <c r="BE36" s="899"/>
      <c r="BF36" s="899"/>
      <c r="BG36" s="899"/>
      <c r="BH36" s="899"/>
      <c r="BI36" s="899"/>
      <c r="BJ36" s="899"/>
      <c r="BK36" s="899"/>
      <c r="BL36" s="899"/>
      <c r="BM36" s="899"/>
      <c r="BN36" s="899"/>
      <c r="BO36" s="899"/>
      <c r="BP36" s="899"/>
      <c r="BQ36" s="899"/>
      <c r="BR36" s="899"/>
      <c r="BS36" s="899"/>
      <c r="BT36" s="899"/>
      <c r="BU36" s="899"/>
      <c r="BV36" s="899"/>
      <c r="BW36" s="899"/>
      <c r="BX36" s="899"/>
      <c r="BY36" s="899"/>
      <c r="BZ36" s="899"/>
      <c r="CA36" s="899"/>
      <c r="CB36" s="899"/>
      <c r="CC36" s="899"/>
      <c r="CD36" s="899"/>
      <c r="CE36" s="899"/>
      <c r="CF36" s="899"/>
      <c r="CG36" s="899"/>
      <c r="CH36" s="899"/>
      <c r="CI36" s="899"/>
      <c r="CJ36" s="899"/>
      <c r="CK36" s="899"/>
      <c r="CL36" s="899"/>
      <c r="CM36" s="899"/>
      <c r="CN36" s="899"/>
      <c r="CO36" s="899"/>
      <c r="CP36" s="899"/>
      <c r="CQ36" s="899"/>
      <c r="CR36" s="899"/>
      <c r="CS36" s="899"/>
      <c r="CT36" s="899"/>
      <c r="CU36" s="899"/>
      <c r="CV36" s="899"/>
      <c r="CW36" s="899"/>
      <c r="CX36" s="899"/>
      <c r="CY36" s="899"/>
      <c r="CZ36" s="899"/>
      <c r="DA36" s="899"/>
      <c r="DB36" s="899"/>
      <c r="DC36" s="899"/>
      <c r="DD36" s="899"/>
      <c r="DE36" s="899"/>
      <c r="DF36" s="899"/>
      <c r="DG36" s="899"/>
      <c r="DH36" s="899"/>
      <c r="DI36" s="899"/>
      <c r="DJ36" s="899"/>
      <c r="DK36" s="899"/>
      <c r="DL36" s="899"/>
      <c r="DM36" s="899"/>
      <c r="DN36" s="899"/>
      <c r="DO36" s="899"/>
      <c r="DP36" s="899"/>
      <c r="DQ36" s="899"/>
    </row>
    <row r="37" spans="1:121" s="901" customFormat="1" ht="60" customHeight="1">
      <c r="A37" s="902" t="s">
        <v>550</v>
      </c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900"/>
      <c r="AF37" s="900"/>
      <c r="AG37" s="900"/>
      <c r="AH37" s="900"/>
      <c r="AI37" s="900"/>
      <c r="AJ37" s="900"/>
      <c r="AK37" s="900"/>
      <c r="AL37" s="900"/>
      <c r="AM37" s="900"/>
      <c r="AN37" s="900"/>
      <c r="AO37" s="900"/>
      <c r="AP37" s="900"/>
      <c r="AQ37" s="900"/>
      <c r="AR37" s="900"/>
      <c r="AS37" s="900"/>
      <c r="AT37" s="900"/>
      <c r="AU37" s="900"/>
      <c r="AV37" s="900"/>
      <c r="AW37" s="900"/>
      <c r="AX37" s="900"/>
      <c r="AY37" s="900"/>
      <c r="AZ37" s="900"/>
      <c r="BA37" s="900"/>
      <c r="BB37" s="900"/>
      <c r="BC37" s="900"/>
      <c r="BD37" s="900"/>
      <c r="BE37" s="900"/>
      <c r="BF37" s="900"/>
      <c r="BG37" s="900"/>
      <c r="BH37" s="900"/>
      <c r="BI37" s="900"/>
      <c r="BJ37" s="900"/>
      <c r="BK37" s="900"/>
      <c r="BL37" s="900"/>
      <c r="BM37" s="900"/>
      <c r="BN37" s="900"/>
      <c r="BO37" s="900"/>
      <c r="BP37" s="900"/>
      <c r="BQ37" s="900"/>
      <c r="BR37" s="900"/>
      <c r="BS37" s="900"/>
      <c r="BT37" s="900"/>
      <c r="BU37" s="900"/>
      <c r="BV37" s="900"/>
      <c r="BW37" s="900"/>
      <c r="BX37" s="900"/>
      <c r="BY37" s="900"/>
      <c r="BZ37" s="900"/>
      <c r="CA37" s="900"/>
      <c r="CB37" s="900"/>
      <c r="CC37" s="900"/>
      <c r="CD37" s="900"/>
      <c r="CE37" s="900"/>
      <c r="CF37" s="900"/>
      <c r="CG37" s="900"/>
      <c r="CH37" s="900"/>
      <c r="CI37" s="900"/>
      <c r="CJ37" s="900"/>
      <c r="CK37" s="900"/>
      <c r="CL37" s="900"/>
      <c r="CM37" s="900"/>
      <c r="CN37" s="900"/>
      <c r="CO37" s="900"/>
      <c r="CP37" s="900"/>
      <c r="CQ37" s="900"/>
      <c r="CR37" s="900"/>
      <c r="CS37" s="900"/>
      <c r="CT37" s="900"/>
      <c r="CU37" s="900"/>
      <c r="CV37" s="900"/>
      <c r="CW37" s="900"/>
      <c r="CX37" s="900"/>
      <c r="CY37" s="900"/>
      <c r="CZ37" s="900"/>
      <c r="DA37" s="900"/>
      <c r="DB37" s="900"/>
      <c r="DC37" s="900"/>
      <c r="DD37" s="900"/>
      <c r="DE37" s="900"/>
      <c r="DF37" s="900"/>
      <c r="DG37" s="900"/>
      <c r="DH37" s="900"/>
      <c r="DI37" s="900"/>
      <c r="DJ37" s="900"/>
      <c r="DK37" s="900"/>
      <c r="DL37" s="900"/>
      <c r="DM37" s="900"/>
      <c r="DN37" s="900"/>
      <c r="DO37" s="900"/>
      <c r="DP37" s="900"/>
      <c r="DQ37" s="900"/>
    </row>
    <row r="38" spans="1:121" s="674" customFormat="1" ht="42" customHeight="1">
      <c r="A38" s="674" t="s">
        <v>534</v>
      </c>
      <c r="B38" s="713">
        <f>ROUND(IFERROR('Sebab Respons'!T19,NA),1)</f>
        <v>0.3</v>
      </c>
      <c r="C38" s="713">
        <f>ROUND(IFERROR('Sebab Respons'!U19,NA),1)</f>
        <v>0.5</v>
      </c>
      <c r="D38" s="713">
        <f>ROUND(IFERROR('Sebab Respons'!V19,NA),1)</f>
        <v>0.2</v>
      </c>
      <c r="E38" s="713">
        <f>ROUND(IFERROR('Sebab Respons'!W19,NA),1)</f>
        <v>0.4</v>
      </c>
      <c r="F38" s="713">
        <f>ROUND(IFERROR('Sebab Respons'!X19,NA),1)</f>
        <v>0.2</v>
      </c>
      <c r="G38" s="713">
        <f>ROUND(IFERROR('Sebab Respons'!Y19,NA),1)</f>
        <v>0.2</v>
      </c>
      <c r="H38" s="713">
        <f>ROUND(IFERROR('Sebab Respons'!Z19,NA),1)</f>
        <v>0.3</v>
      </c>
      <c r="I38" s="713">
        <f>ROUND(IFERROR('Sebab Respons'!AA19,NA),1)</f>
        <v>0.2</v>
      </c>
      <c r="J38" s="713">
        <f>ROUND(IFERROR('Sebab Respons'!AB19,NA),1)</f>
        <v>0.1</v>
      </c>
      <c r="K38" s="713">
        <f>ROUND(IFERROR('Sebab Respons'!AC19,NA),1)</f>
        <v>0.2</v>
      </c>
      <c r="L38" s="713">
        <f>ROUND(IFERROR('Sebab Respons'!AD19,NA),1)</f>
        <v>0.3</v>
      </c>
      <c r="M38" s="713">
        <f>ROUND(IFERROR('Sebab Respons'!AE19,NA),1)</f>
        <v>0.2</v>
      </c>
      <c r="N38" s="713">
        <f>ROUND(IFERROR('Sebab Respons'!AF19,NA),1)</f>
        <v>0.4</v>
      </c>
      <c r="O38" s="713">
        <f>ROUND(IFERROR('Sebab Respons'!AG19,NA),1)</f>
        <v>0.2</v>
      </c>
      <c r="P38" s="713">
        <f>ROUND(IFERROR('Sebab Respons'!AH19,NA),1)</f>
        <v>0.3</v>
      </c>
      <c r="Q38" s="713">
        <f>ROUND(IFERROR('Sebab Respons'!AI19,NA),1)</f>
        <v>0.3</v>
      </c>
      <c r="R38" s="713">
        <f>ROUND(IFERROR('Sebab Respons'!AJ19,NA),1)</f>
        <v>0.2</v>
      </c>
      <c r="S38" s="713">
        <f>ROUND(IFERROR('Sebab Respons'!AK19,NA),1)</f>
        <v>0.2</v>
      </c>
      <c r="T38" s="899"/>
      <c r="U38" s="899"/>
      <c r="V38" s="899"/>
      <c r="W38" s="899"/>
      <c r="X38" s="899"/>
      <c r="Y38" s="899"/>
      <c r="Z38" s="899"/>
      <c r="AA38" s="899"/>
      <c r="AB38" s="899"/>
      <c r="AC38" s="899"/>
      <c r="AD38" s="899"/>
      <c r="AE38" s="899"/>
      <c r="AF38" s="899"/>
      <c r="AG38" s="899"/>
      <c r="AH38" s="899"/>
      <c r="AI38" s="899"/>
      <c r="AJ38" s="899"/>
      <c r="AK38" s="899"/>
      <c r="AL38" s="899"/>
      <c r="AM38" s="899"/>
      <c r="AN38" s="899"/>
      <c r="AO38" s="899"/>
      <c r="AP38" s="899"/>
      <c r="AQ38" s="899"/>
      <c r="AR38" s="899"/>
      <c r="AS38" s="899"/>
      <c r="AT38" s="899"/>
      <c r="AU38" s="899"/>
      <c r="AV38" s="899"/>
      <c r="AW38" s="899"/>
      <c r="AX38" s="899"/>
      <c r="AY38" s="899"/>
      <c r="AZ38" s="899"/>
      <c r="BA38" s="899"/>
      <c r="BB38" s="899"/>
      <c r="BC38" s="899"/>
      <c r="BD38" s="899"/>
      <c r="BE38" s="899"/>
      <c r="BF38" s="899"/>
      <c r="BG38" s="899"/>
      <c r="BH38" s="899"/>
      <c r="BI38" s="899"/>
      <c r="BJ38" s="899"/>
      <c r="BK38" s="899"/>
      <c r="BL38" s="899"/>
      <c r="BM38" s="899"/>
      <c r="BN38" s="899"/>
      <c r="BO38" s="899"/>
      <c r="BP38" s="899"/>
      <c r="BQ38" s="899"/>
      <c r="BR38" s="899"/>
      <c r="BS38" s="899"/>
      <c r="BT38" s="899"/>
      <c r="BU38" s="899"/>
      <c r="BV38" s="899"/>
      <c r="BW38" s="899"/>
      <c r="BX38" s="899"/>
      <c r="BY38" s="899"/>
      <c r="BZ38" s="899"/>
      <c r="CA38" s="899"/>
      <c r="CB38" s="899"/>
      <c r="CC38" s="899"/>
      <c r="CD38" s="899"/>
      <c r="CE38" s="899"/>
      <c r="CF38" s="899"/>
      <c r="CG38" s="899"/>
      <c r="CH38" s="899"/>
      <c r="CI38" s="899"/>
      <c r="CJ38" s="899"/>
      <c r="CK38" s="899"/>
      <c r="CL38" s="899"/>
      <c r="CM38" s="899"/>
      <c r="CN38" s="899"/>
      <c r="CO38" s="899"/>
      <c r="CP38" s="899"/>
      <c r="CQ38" s="899"/>
      <c r="CR38" s="899"/>
      <c r="CS38" s="899"/>
      <c r="CT38" s="899"/>
      <c r="CU38" s="899"/>
      <c r="CV38" s="899"/>
      <c r="CW38" s="899"/>
      <c r="CX38" s="899"/>
      <c r="CY38" s="899"/>
      <c r="CZ38" s="899"/>
      <c r="DA38" s="899"/>
      <c r="DB38" s="899"/>
      <c r="DC38" s="899"/>
      <c r="DD38" s="899"/>
      <c r="DE38" s="899"/>
      <c r="DF38" s="899"/>
      <c r="DG38" s="899"/>
      <c r="DH38" s="899"/>
      <c r="DI38" s="899"/>
      <c r="DJ38" s="899"/>
      <c r="DK38" s="899"/>
      <c r="DL38" s="899"/>
      <c r="DM38" s="899"/>
      <c r="DN38" s="899"/>
      <c r="DO38" s="899"/>
      <c r="DP38" s="899"/>
      <c r="DQ38" s="899"/>
    </row>
    <row r="39" spans="1:121" s="901" customFormat="1" ht="60" customHeight="1">
      <c r="A39" s="902" t="s">
        <v>551</v>
      </c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900"/>
      <c r="AF39" s="900"/>
      <c r="AG39" s="900"/>
      <c r="AH39" s="900"/>
      <c r="AI39" s="900"/>
      <c r="AJ39" s="900"/>
      <c r="AK39" s="900"/>
      <c r="AL39" s="900"/>
      <c r="AM39" s="900"/>
      <c r="AN39" s="900"/>
      <c r="AO39" s="900"/>
      <c r="AP39" s="900"/>
      <c r="AQ39" s="900"/>
      <c r="AR39" s="900"/>
      <c r="AS39" s="900"/>
      <c r="AT39" s="900"/>
      <c r="AU39" s="900"/>
      <c r="AV39" s="900"/>
      <c r="AW39" s="900"/>
      <c r="AX39" s="900"/>
      <c r="AY39" s="900"/>
      <c r="AZ39" s="900"/>
      <c r="BA39" s="900"/>
      <c r="BB39" s="900"/>
      <c r="BC39" s="900"/>
      <c r="BD39" s="900"/>
      <c r="BE39" s="900"/>
      <c r="BF39" s="900"/>
      <c r="BG39" s="900"/>
      <c r="BH39" s="900"/>
      <c r="BI39" s="900"/>
      <c r="BJ39" s="900"/>
      <c r="BK39" s="900"/>
      <c r="BL39" s="900"/>
      <c r="BM39" s="900"/>
      <c r="BN39" s="900"/>
      <c r="BO39" s="900"/>
      <c r="BP39" s="900"/>
      <c r="BQ39" s="900"/>
      <c r="BR39" s="900"/>
      <c r="BS39" s="900"/>
      <c r="BT39" s="900"/>
      <c r="BU39" s="900"/>
      <c r="BV39" s="900"/>
      <c r="BW39" s="900"/>
      <c r="BX39" s="900"/>
      <c r="BY39" s="900"/>
      <c r="BZ39" s="900"/>
      <c r="CA39" s="900"/>
      <c r="CB39" s="900"/>
      <c r="CC39" s="900"/>
      <c r="CD39" s="900"/>
      <c r="CE39" s="900"/>
      <c r="CF39" s="900"/>
      <c r="CG39" s="900"/>
      <c r="CH39" s="900"/>
      <c r="CI39" s="900"/>
      <c r="CJ39" s="900"/>
      <c r="CK39" s="900"/>
      <c r="CL39" s="900"/>
      <c r="CM39" s="900"/>
      <c r="CN39" s="900"/>
      <c r="CO39" s="900"/>
      <c r="CP39" s="900"/>
      <c r="CQ39" s="900"/>
      <c r="CR39" s="900"/>
      <c r="CS39" s="900"/>
      <c r="CT39" s="900"/>
      <c r="CU39" s="900"/>
      <c r="CV39" s="900"/>
      <c r="CW39" s="900"/>
      <c r="CX39" s="900"/>
      <c r="CY39" s="900"/>
      <c r="CZ39" s="900"/>
      <c r="DA39" s="900"/>
      <c r="DB39" s="900"/>
      <c r="DC39" s="900"/>
      <c r="DD39" s="900"/>
      <c r="DE39" s="900"/>
      <c r="DF39" s="900"/>
      <c r="DG39" s="900"/>
      <c r="DH39" s="900"/>
      <c r="DI39" s="900"/>
      <c r="DJ39" s="900"/>
      <c r="DK39" s="900"/>
      <c r="DL39" s="900"/>
      <c r="DM39" s="900"/>
      <c r="DN39" s="900"/>
      <c r="DO39" s="900"/>
      <c r="DP39" s="900"/>
      <c r="DQ39" s="900"/>
    </row>
    <row r="40" spans="1:121" s="674" customFormat="1" ht="42" customHeight="1">
      <c r="A40" s="674" t="s">
        <v>535</v>
      </c>
      <c r="B40" s="713">
        <f>ROUND(IFERROR('Sebab Respons'!T20,NA),1)</f>
        <v>1</v>
      </c>
      <c r="C40" s="713">
        <f>ROUND(IFERROR('Sebab Respons'!U20,NA),1)</f>
        <v>0.9</v>
      </c>
      <c r="D40" s="713">
        <f>ROUND(IFERROR('Sebab Respons'!V20,NA),1)</f>
        <v>0.9</v>
      </c>
      <c r="E40" s="713">
        <f>ROUND(IFERROR('Sebab Respons'!W20,NA),1)</f>
        <v>0.9</v>
      </c>
      <c r="F40" s="713">
        <f>ROUND(IFERROR('Sebab Respons'!X20,NA),1)</f>
        <v>0.9</v>
      </c>
      <c r="G40" s="713">
        <f>ROUND(IFERROR('Sebab Respons'!Y20,NA),1)</f>
        <v>1.2</v>
      </c>
      <c r="H40" s="713">
        <f>ROUND(IFERROR('Sebab Respons'!Z20,NA),1)</f>
        <v>1</v>
      </c>
      <c r="I40" s="713">
        <f>ROUND(IFERROR('Sebab Respons'!AA20,NA),1)</f>
        <v>1</v>
      </c>
      <c r="J40" s="713">
        <f>ROUND(IFERROR('Sebab Respons'!AB20,NA),1)</f>
        <v>0.9</v>
      </c>
      <c r="K40" s="713">
        <f>ROUND(IFERROR('Sebab Respons'!AC20,NA),1)</f>
        <v>0.9</v>
      </c>
      <c r="L40" s="713">
        <f>ROUND(IFERROR('Sebab Respons'!AD20,NA),1)</f>
        <v>1</v>
      </c>
      <c r="M40" s="713">
        <f>ROUND(IFERROR('Sebab Respons'!AE20,NA),1)</f>
        <v>1</v>
      </c>
      <c r="N40" s="713">
        <f>ROUND(IFERROR('Sebab Respons'!AF20,NA),1)</f>
        <v>1.2</v>
      </c>
      <c r="O40" s="713">
        <f>ROUND(IFERROR('Sebab Respons'!AG20,NA),1)</f>
        <v>1.3</v>
      </c>
      <c r="P40" s="713">
        <f>ROUND(IFERROR('Sebab Respons'!AH20,NA),1)</f>
        <v>1.1000000000000001</v>
      </c>
      <c r="Q40" s="713">
        <f>ROUND(IFERROR('Sebab Respons'!AI20,NA),1)</f>
        <v>1.1000000000000001</v>
      </c>
      <c r="R40" s="713">
        <f>ROUND(IFERROR('Sebab Respons'!AJ20,NA),1)</f>
        <v>1</v>
      </c>
      <c r="S40" s="713">
        <f>ROUND(IFERROR('Sebab Respons'!AK20,NA),1)</f>
        <v>1</v>
      </c>
      <c r="T40" s="899"/>
      <c r="U40" s="899"/>
      <c r="V40" s="899"/>
      <c r="W40" s="899"/>
      <c r="X40" s="899"/>
      <c r="Y40" s="899"/>
      <c r="Z40" s="899"/>
      <c r="AA40" s="899"/>
      <c r="AB40" s="899"/>
      <c r="AC40" s="899"/>
      <c r="AD40" s="899"/>
      <c r="AE40" s="899"/>
      <c r="AF40" s="899"/>
      <c r="AG40" s="899"/>
      <c r="AH40" s="899"/>
      <c r="AI40" s="899"/>
      <c r="AJ40" s="899"/>
      <c r="AK40" s="899"/>
      <c r="AL40" s="899"/>
      <c r="AM40" s="899"/>
      <c r="AN40" s="899"/>
      <c r="AO40" s="899"/>
      <c r="AP40" s="899"/>
      <c r="AQ40" s="899"/>
      <c r="AR40" s="899"/>
      <c r="AS40" s="899"/>
      <c r="AT40" s="899"/>
      <c r="AU40" s="899"/>
      <c r="AV40" s="899"/>
      <c r="AW40" s="899"/>
      <c r="AX40" s="899"/>
      <c r="AY40" s="899"/>
      <c r="AZ40" s="899"/>
      <c r="BA40" s="899"/>
      <c r="BB40" s="899"/>
      <c r="BC40" s="899"/>
      <c r="BD40" s="899"/>
      <c r="BE40" s="899"/>
      <c r="BF40" s="899"/>
      <c r="BG40" s="899"/>
      <c r="BH40" s="899"/>
      <c r="BI40" s="899"/>
      <c r="BJ40" s="899"/>
      <c r="BK40" s="899"/>
      <c r="BL40" s="899"/>
      <c r="BM40" s="899"/>
      <c r="BN40" s="899"/>
      <c r="BO40" s="899"/>
      <c r="BP40" s="899"/>
      <c r="BQ40" s="899"/>
      <c r="BR40" s="899"/>
      <c r="BS40" s="899"/>
      <c r="BT40" s="899"/>
      <c r="BU40" s="899"/>
      <c r="BV40" s="899"/>
      <c r="BW40" s="899"/>
      <c r="BX40" s="899"/>
      <c r="BY40" s="899"/>
      <c r="BZ40" s="899"/>
      <c r="CA40" s="899"/>
      <c r="CB40" s="899"/>
      <c r="CC40" s="899"/>
      <c r="CD40" s="899"/>
      <c r="CE40" s="899"/>
      <c r="CF40" s="899"/>
      <c r="CG40" s="899"/>
      <c r="CH40" s="899"/>
      <c r="CI40" s="899"/>
      <c r="CJ40" s="899"/>
      <c r="CK40" s="899"/>
      <c r="CL40" s="899"/>
      <c r="CM40" s="899"/>
      <c r="CN40" s="899"/>
      <c r="CO40" s="899"/>
      <c r="CP40" s="899"/>
      <c r="CQ40" s="899"/>
      <c r="CR40" s="899"/>
      <c r="CS40" s="899"/>
      <c r="CT40" s="899"/>
      <c r="CU40" s="899"/>
      <c r="CV40" s="899"/>
      <c r="CW40" s="899"/>
      <c r="CX40" s="899"/>
      <c r="CY40" s="899"/>
      <c r="CZ40" s="899"/>
      <c r="DA40" s="899"/>
      <c r="DB40" s="899"/>
      <c r="DC40" s="899"/>
      <c r="DD40" s="899"/>
      <c r="DE40" s="899"/>
      <c r="DF40" s="899"/>
      <c r="DG40" s="899"/>
      <c r="DH40" s="899"/>
      <c r="DI40" s="899"/>
      <c r="DJ40" s="899"/>
      <c r="DK40" s="899"/>
      <c r="DL40" s="899"/>
      <c r="DM40" s="899"/>
      <c r="DN40" s="899"/>
      <c r="DO40" s="899"/>
      <c r="DP40" s="899"/>
      <c r="DQ40" s="899"/>
    </row>
    <row r="41" spans="1:121" s="901" customFormat="1" ht="60" customHeight="1">
      <c r="A41" s="902" t="s">
        <v>552</v>
      </c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900"/>
      <c r="AF41" s="900"/>
      <c r="AG41" s="900"/>
      <c r="AH41" s="900"/>
      <c r="AI41" s="900"/>
      <c r="AJ41" s="900"/>
      <c r="AK41" s="900"/>
      <c r="AL41" s="900"/>
      <c r="AM41" s="900"/>
      <c r="AN41" s="900"/>
      <c r="AO41" s="900"/>
      <c r="AP41" s="900"/>
      <c r="AQ41" s="900"/>
      <c r="AR41" s="900"/>
      <c r="AS41" s="900"/>
      <c r="AT41" s="900"/>
      <c r="AU41" s="900"/>
      <c r="AV41" s="900"/>
      <c r="AW41" s="900"/>
      <c r="AX41" s="900"/>
      <c r="AY41" s="900"/>
      <c r="AZ41" s="900"/>
      <c r="BA41" s="900"/>
      <c r="BB41" s="900"/>
      <c r="BC41" s="900"/>
      <c r="BD41" s="900"/>
      <c r="BE41" s="900"/>
      <c r="BF41" s="900"/>
      <c r="BG41" s="900"/>
      <c r="BH41" s="900"/>
      <c r="BI41" s="900"/>
      <c r="BJ41" s="900"/>
      <c r="BK41" s="900"/>
      <c r="BL41" s="900"/>
      <c r="BM41" s="900"/>
      <c r="BN41" s="900"/>
      <c r="BO41" s="900"/>
      <c r="BP41" s="900"/>
      <c r="BQ41" s="900"/>
      <c r="BR41" s="900"/>
      <c r="BS41" s="900"/>
      <c r="BT41" s="900"/>
      <c r="BU41" s="900"/>
      <c r="BV41" s="900"/>
      <c r="BW41" s="900"/>
      <c r="BX41" s="900"/>
      <c r="BY41" s="900"/>
      <c r="BZ41" s="900"/>
      <c r="CA41" s="900"/>
      <c r="CB41" s="900"/>
      <c r="CC41" s="900"/>
      <c r="CD41" s="900"/>
      <c r="CE41" s="900"/>
      <c r="CF41" s="900"/>
      <c r="CG41" s="900"/>
      <c r="CH41" s="900"/>
      <c r="CI41" s="900"/>
      <c r="CJ41" s="900"/>
      <c r="CK41" s="900"/>
      <c r="CL41" s="900"/>
      <c r="CM41" s="900"/>
      <c r="CN41" s="900"/>
      <c r="CO41" s="900"/>
      <c r="CP41" s="900"/>
      <c r="CQ41" s="900"/>
      <c r="CR41" s="900"/>
      <c r="CS41" s="900"/>
      <c r="CT41" s="900"/>
      <c r="CU41" s="900"/>
      <c r="CV41" s="900"/>
      <c r="CW41" s="900"/>
      <c r="CX41" s="900"/>
      <c r="CY41" s="900"/>
      <c r="CZ41" s="900"/>
      <c r="DA41" s="900"/>
      <c r="DB41" s="900"/>
      <c r="DC41" s="900"/>
      <c r="DD41" s="900"/>
      <c r="DE41" s="900"/>
      <c r="DF41" s="900"/>
      <c r="DG41" s="900"/>
      <c r="DH41" s="900"/>
      <c r="DI41" s="900"/>
      <c r="DJ41" s="900"/>
      <c r="DK41" s="900"/>
      <c r="DL41" s="900"/>
      <c r="DM41" s="900"/>
      <c r="DN41" s="900"/>
      <c r="DO41" s="900"/>
      <c r="DP41" s="900"/>
      <c r="DQ41" s="900"/>
    </row>
    <row r="42" spans="1:121" s="674" customFormat="1" ht="42" customHeight="1">
      <c r="A42" s="674" t="s">
        <v>536</v>
      </c>
      <c r="B42" s="713">
        <f>ROUND(IFERROR('Sebab Respons'!T21,NA),1)</f>
        <v>3.4</v>
      </c>
      <c r="C42" s="713">
        <f>ROUND(IFERROR('Sebab Respons'!U21,NA),1)</f>
        <v>5.3</v>
      </c>
      <c r="D42" s="713">
        <f>ROUND(IFERROR('Sebab Respons'!V21,NA),1)</f>
        <v>2.9</v>
      </c>
      <c r="E42" s="713">
        <f>ROUND(IFERROR('Sebab Respons'!W21,NA),1)</f>
        <v>2.5</v>
      </c>
      <c r="F42" s="713">
        <f>ROUND(IFERROR('Sebab Respons'!X21,NA),1)</f>
        <v>3.5</v>
      </c>
      <c r="G42" s="713">
        <f>ROUND(IFERROR('Sebab Respons'!Y21,NA),1)</f>
        <v>2.7</v>
      </c>
      <c r="H42" s="713">
        <f>ROUND(IFERROR('Sebab Respons'!Z21,NA),1)</f>
        <v>2.7</v>
      </c>
      <c r="I42" s="713">
        <f>ROUND(IFERROR('Sebab Respons'!AA21,NA),1)</f>
        <v>2.8</v>
      </c>
      <c r="J42" s="713">
        <f>ROUND(IFERROR('Sebab Respons'!AB21,NA),1)</f>
        <v>2.7</v>
      </c>
      <c r="K42" s="713">
        <f>ROUND(IFERROR('Sebab Respons'!AC21,NA),1)</f>
        <v>2.7</v>
      </c>
      <c r="L42" s="713">
        <f>ROUND(IFERROR('Sebab Respons'!AD21,NA),1)</f>
        <v>2.6</v>
      </c>
      <c r="M42" s="713">
        <f>ROUND(IFERROR('Sebab Respons'!AE21,NA),1)</f>
        <v>2.8</v>
      </c>
      <c r="N42" s="713">
        <f>ROUND(IFERROR('Sebab Respons'!AF21,NA),1)</f>
        <v>3.4</v>
      </c>
      <c r="O42" s="713">
        <f>ROUND(IFERROR('Sebab Respons'!AG21,NA),1)</f>
        <v>3.3</v>
      </c>
      <c r="P42" s="713">
        <f>ROUND(IFERROR('Sebab Respons'!AH21,NA),1)</f>
        <v>3.3</v>
      </c>
      <c r="Q42" s="713">
        <f>ROUND(IFERROR('Sebab Respons'!AI21,NA),1)</f>
        <v>3.6</v>
      </c>
      <c r="R42" s="713">
        <f>ROUND(IFERROR('Sebab Respons'!AJ21,NA),1)</f>
        <v>3.1</v>
      </c>
      <c r="S42" s="713">
        <f>ROUND(IFERROR('Sebab Respons'!AK21,NA),1)</f>
        <v>2.7</v>
      </c>
      <c r="T42" s="899"/>
      <c r="U42" s="899"/>
      <c r="V42" s="899"/>
      <c r="W42" s="899"/>
      <c r="X42" s="899"/>
      <c r="Y42" s="899"/>
      <c r="Z42" s="899"/>
      <c r="AA42" s="899"/>
      <c r="AB42" s="899"/>
      <c r="AC42" s="899"/>
      <c r="AD42" s="899"/>
      <c r="AE42" s="899"/>
      <c r="AF42" s="899"/>
      <c r="AG42" s="899"/>
      <c r="AH42" s="899"/>
      <c r="AI42" s="899"/>
      <c r="AJ42" s="899"/>
      <c r="AK42" s="899"/>
      <c r="AL42" s="899"/>
      <c r="AM42" s="899"/>
      <c r="AN42" s="899"/>
      <c r="AO42" s="899"/>
      <c r="AP42" s="899"/>
      <c r="AQ42" s="899"/>
      <c r="AR42" s="899"/>
      <c r="AS42" s="899"/>
      <c r="AT42" s="899"/>
      <c r="AU42" s="899"/>
      <c r="AV42" s="899"/>
      <c r="AW42" s="899"/>
      <c r="AX42" s="899"/>
      <c r="AY42" s="899"/>
      <c r="AZ42" s="899"/>
      <c r="BA42" s="899"/>
      <c r="BB42" s="899"/>
      <c r="BC42" s="899"/>
      <c r="BD42" s="899"/>
      <c r="BE42" s="899"/>
      <c r="BF42" s="899"/>
      <c r="BG42" s="899"/>
      <c r="BH42" s="899"/>
      <c r="BI42" s="899"/>
      <c r="BJ42" s="899"/>
      <c r="BK42" s="899"/>
      <c r="BL42" s="899"/>
      <c r="BM42" s="899"/>
      <c r="BN42" s="899"/>
      <c r="BO42" s="899"/>
      <c r="BP42" s="899"/>
      <c r="BQ42" s="899"/>
      <c r="BR42" s="899"/>
      <c r="BS42" s="899"/>
      <c r="BT42" s="899"/>
      <c r="BU42" s="899"/>
      <c r="BV42" s="899"/>
      <c r="BW42" s="899"/>
      <c r="BX42" s="899"/>
      <c r="BY42" s="899"/>
      <c r="BZ42" s="899"/>
      <c r="CA42" s="899"/>
      <c r="CB42" s="899"/>
      <c r="CC42" s="899"/>
      <c r="CD42" s="899"/>
      <c r="CE42" s="899"/>
      <c r="CF42" s="899"/>
      <c r="CG42" s="899"/>
      <c r="CH42" s="899"/>
      <c r="CI42" s="899"/>
      <c r="CJ42" s="899"/>
      <c r="CK42" s="899"/>
      <c r="CL42" s="899"/>
      <c r="CM42" s="899"/>
      <c r="CN42" s="899"/>
      <c r="CO42" s="899"/>
      <c r="CP42" s="899"/>
      <c r="CQ42" s="899"/>
      <c r="CR42" s="899"/>
      <c r="CS42" s="899"/>
      <c r="CT42" s="899"/>
      <c r="CU42" s="899"/>
      <c r="CV42" s="899"/>
      <c r="CW42" s="899"/>
      <c r="CX42" s="899"/>
      <c r="CY42" s="899"/>
      <c r="CZ42" s="899"/>
      <c r="DA42" s="899"/>
      <c r="DB42" s="899"/>
      <c r="DC42" s="899"/>
      <c r="DD42" s="899"/>
      <c r="DE42" s="899"/>
      <c r="DF42" s="899"/>
      <c r="DG42" s="899"/>
      <c r="DH42" s="899"/>
      <c r="DI42" s="899"/>
      <c r="DJ42" s="899"/>
      <c r="DK42" s="899"/>
      <c r="DL42" s="899"/>
      <c r="DM42" s="899"/>
      <c r="DN42" s="899"/>
      <c r="DO42" s="899"/>
      <c r="DP42" s="899"/>
      <c r="DQ42" s="899"/>
    </row>
    <row r="43" spans="1:121" s="901" customFormat="1" ht="60" customHeight="1">
      <c r="A43" s="184" t="s">
        <v>553</v>
      </c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900"/>
      <c r="AF43" s="900"/>
      <c r="AG43" s="900"/>
      <c r="AH43" s="900"/>
      <c r="AI43" s="900"/>
      <c r="AJ43" s="900"/>
      <c r="AK43" s="900"/>
      <c r="AL43" s="900"/>
      <c r="AM43" s="900"/>
      <c r="AN43" s="900"/>
      <c r="AO43" s="900"/>
      <c r="AP43" s="900"/>
      <c r="AQ43" s="900"/>
      <c r="AR43" s="900"/>
      <c r="AS43" s="900"/>
      <c r="AT43" s="900"/>
      <c r="AU43" s="900"/>
      <c r="AV43" s="900"/>
      <c r="AW43" s="900"/>
      <c r="AX43" s="900"/>
      <c r="AY43" s="900"/>
      <c r="AZ43" s="900"/>
      <c r="BA43" s="900"/>
      <c r="BB43" s="900"/>
      <c r="BC43" s="900"/>
      <c r="BD43" s="900"/>
      <c r="BE43" s="900"/>
      <c r="BF43" s="900"/>
      <c r="BG43" s="900"/>
      <c r="BH43" s="900"/>
      <c r="BI43" s="900"/>
      <c r="BJ43" s="900"/>
      <c r="BK43" s="900"/>
      <c r="BL43" s="900"/>
      <c r="BM43" s="900"/>
      <c r="BN43" s="900"/>
      <c r="BO43" s="900"/>
      <c r="BP43" s="900"/>
      <c r="BQ43" s="900"/>
      <c r="BR43" s="900"/>
      <c r="BS43" s="900"/>
      <c r="BT43" s="900"/>
      <c r="BU43" s="900"/>
      <c r="BV43" s="900"/>
      <c r="BW43" s="900"/>
      <c r="BX43" s="900"/>
      <c r="BY43" s="900"/>
      <c r="BZ43" s="900"/>
      <c r="CA43" s="900"/>
      <c r="CB43" s="900"/>
      <c r="CC43" s="900"/>
      <c r="CD43" s="900"/>
      <c r="CE43" s="900"/>
      <c r="CF43" s="900"/>
      <c r="CG43" s="900"/>
      <c r="CH43" s="900"/>
      <c r="CI43" s="900"/>
      <c r="CJ43" s="900"/>
      <c r="CK43" s="900"/>
      <c r="CL43" s="900"/>
      <c r="CM43" s="900"/>
      <c r="CN43" s="900"/>
      <c r="CO43" s="900"/>
      <c r="CP43" s="900"/>
      <c r="CQ43" s="900"/>
      <c r="CR43" s="900"/>
      <c r="CS43" s="900"/>
      <c r="CT43" s="900"/>
      <c r="CU43" s="900"/>
      <c r="CV43" s="900"/>
      <c r="CW43" s="900"/>
      <c r="CX43" s="900"/>
      <c r="CY43" s="900"/>
      <c r="CZ43" s="900"/>
      <c r="DA43" s="900"/>
      <c r="DB43" s="900"/>
      <c r="DC43" s="900"/>
      <c r="DD43" s="900"/>
      <c r="DE43" s="900"/>
      <c r="DF43" s="900"/>
      <c r="DG43" s="900"/>
      <c r="DH43" s="900"/>
      <c r="DI43" s="900"/>
      <c r="DJ43" s="900"/>
      <c r="DK43" s="900"/>
      <c r="DL43" s="900"/>
      <c r="DM43" s="900"/>
      <c r="DN43" s="900"/>
      <c r="DO43" s="900"/>
      <c r="DP43" s="900"/>
      <c r="DQ43" s="900"/>
    </row>
    <row r="44" spans="1:121" s="675" customFormat="1" ht="15" customHeight="1" thickBot="1">
      <c r="A44" s="687"/>
      <c r="B44" s="688"/>
      <c r="C44" s="688"/>
      <c r="D44" s="688"/>
      <c r="E44" s="688"/>
      <c r="F44" s="688"/>
      <c r="G44" s="688"/>
      <c r="H44" s="688"/>
      <c r="I44" s="688"/>
      <c r="J44" s="688"/>
      <c r="K44" s="688"/>
      <c r="L44" s="688"/>
      <c r="M44" s="688"/>
      <c r="N44" s="688"/>
      <c r="O44" s="688"/>
      <c r="P44" s="688"/>
      <c r="Q44" s="688"/>
      <c r="R44" s="688"/>
      <c r="S44" s="688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  <c r="AV44" s="480"/>
      <c r="AW44" s="480"/>
      <c r="AX44" s="480"/>
      <c r="AY44" s="480"/>
      <c r="AZ44" s="480"/>
      <c r="BA44" s="480"/>
      <c r="BB44" s="480"/>
      <c r="BC44" s="480"/>
      <c r="BD44" s="480"/>
      <c r="BE44" s="480"/>
      <c r="BF44" s="480"/>
      <c r="BG44" s="480"/>
      <c r="BH44" s="480"/>
      <c r="BI44" s="480"/>
      <c r="BJ44" s="480"/>
      <c r="BK44" s="480"/>
      <c r="BL44" s="480"/>
      <c r="BM44" s="480"/>
      <c r="BN44" s="480"/>
      <c r="BO44" s="480"/>
      <c r="BP44" s="480"/>
      <c r="BQ44" s="480"/>
      <c r="BR44" s="480"/>
      <c r="BS44" s="480"/>
      <c r="BT44" s="480"/>
      <c r="BU44" s="480"/>
      <c r="BV44" s="480"/>
      <c r="BW44" s="480"/>
      <c r="BX44" s="480"/>
      <c r="BY44" s="480"/>
      <c r="BZ44" s="480"/>
      <c r="CA44" s="480"/>
      <c r="CB44" s="480"/>
      <c r="CC44" s="480"/>
      <c r="CD44" s="480"/>
      <c r="CE44" s="480"/>
      <c r="CF44" s="480"/>
      <c r="CG44" s="480"/>
      <c r="CH44" s="480"/>
      <c r="CI44" s="480"/>
      <c r="CJ44" s="480"/>
      <c r="CK44" s="480"/>
      <c r="CL44" s="480"/>
      <c r="CM44" s="480"/>
      <c r="CN44" s="480"/>
      <c r="CO44" s="480"/>
      <c r="CP44" s="480"/>
      <c r="CQ44" s="480"/>
      <c r="CR44" s="480"/>
      <c r="CS44" s="480"/>
      <c r="CT44" s="480"/>
      <c r="CU44" s="480"/>
      <c r="CV44" s="480"/>
      <c r="CW44" s="480"/>
      <c r="CX44" s="480"/>
      <c r="CY44" s="480"/>
      <c r="CZ44" s="480"/>
      <c r="DA44" s="480"/>
      <c r="DB44" s="480"/>
      <c r="DC44" s="480"/>
      <c r="DD44" s="480"/>
      <c r="DE44" s="480"/>
      <c r="DF44" s="480"/>
      <c r="DG44" s="480"/>
      <c r="DH44" s="480"/>
      <c r="DI44" s="480"/>
      <c r="DJ44" s="480"/>
      <c r="DK44" s="480"/>
      <c r="DL44" s="480"/>
      <c r="DM44" s="480"/>
      <c r="DN44" s="480"/>
      <c r="DO44" s="480"/>
      <c r="DP44" s="480"/>
      <c r="DQ44" s="480"/>
    </row>
    <row r="45" spans="1:121" s="675" customFormat="1" ht="15" customHeight="1">
      <c r="A45" s="578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  <c r="AO45" s="480"/>
      <c r="AP45" s="480"/>
      <c r="AQ45" s="480"/>
      <c r="AR45" s="480"/>
      <c r="AS45" s="480"/>
      <c r="AT45" s="480"/>
      <c r="AU45" s="480"/>
      <c r="AV45" s="480"/>
      <c r="AW45" s="480"/>
      <c r="AX45" s="480"/>
      <c r="AY45" s="480"/>
      <c r="AZ45" s="480"/>
      <c r="BA45" s="480"/>
      <c r="BB45" s="480"/>
      <c r="BC45" s="480"/>
      <c r="BD45" s="480"/>
      <c r="BE45" s="480"/>
      <c r="BF45" s="480"/>
      <c r="BG45" s="480"/>
      <c r="BH45" s="480"/>
      <c r="BI45" s="480"/>
      <c r="BJ45" s="480"/>
      <c r="BK45" s="480"/>
      <c r="BL45" s="480"/>
      <c r="BM45" s="480"/>
      <c r="BN45" s="480"/>
      <c r="BO45" s="480"/>
      <c r="BP45" s="480"/>
      <c r="BQ45" s="480"/>
      <c r="BR45" s="480"/>
      <c r="BS45" s="480"/>
      <c r="BT45" s="480"/>
      <c r="BU45" s="480"/>
      <c r="BV45" s="480"/>
      <c r="BW45" s="480"/>
      <c r="BX45" s="480"/>
      <c r="BY45" s="480"/>
      <c r="BZ45" s="480"/>
      <c r="CA45" s="480"/>
      <c r="CB45" s="480"/>
      <c r="CC45" s="480"/>
      <c r="CD45" s="480"/>
      <c r="CE45" s="480"/>
      <c r="CF45" s="480"/>
      <c r="CG45" s="480"/>
      <c r="CH45" s="480"/>
      <c r="CI45" s="480"/>
      <c r="CJ45" s="480"/>
      <c r="CK45" s="480"/>
      <c r="CL45" s="480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</row>
    <row r="46" spans="1:121" s="675" customFormat="1" ht="15" customHeight="1">
      <c r="A46" s="578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  <c r="AO46" s="480"/>
      <c r="AP46" s="480"/>
      <c r="AQ46" s="480"/>
      <c r="AR46" s="480"/>
      <c r="AS46" s="480"/>
      <c r="AT46" s="480"/>
      <c r="AU46" s="480"/>
      <c r="AV46" s="480"/>
      <c r="AW46" s="480"/>
      <c r="AX46" s="480"/>
      <c r="AY46" s="480"/>
      <c r="AZ46" s="480"/>
      <c r="BA46" s="480"/>
      <c r="BB46" s="480"/>
      <c r="BC46" s="480"/>
      <c r="BD46" s="480"/>
      <c r="BE46" s="480"/>
      <c r="BF46" s="480"/>
      <c r="BG46" s="480"/>
      <c r="BH46" s="480"/>
      <c r="BI46" s="480"/>
      <c r="BJ46" s="480"/>
      <c r="BK46" s="480"/>
      <c r="BL46" s="480"/>
      <c r="BM46" s="480"/>
      <c r="BN46" s="480"/>
      <c r="BO46" s="480"/>
      <c r="BP46" s="480"/>
      <c r="BQ46" s="480"/>
      <c r="BR46" s="480"/>
      <c r="BS46" s="480"/>
      <c r="BT46" s="480"/>
      <c r="BU46" s="480"/>
      <c r="BV46" s="480"/>
      <c r="BW46" s="480"/>
      <c r="BX46" s="480"/>
      <c r="BY46" s="480"/>
      <c r="BZ46" s="480"/>
      <c r="CA46" s="480"/>
      <c r="CB46" s="480"/>
      <c r="CC46" s="480"/>
      <c r="CD46" s="480"/>
      <c r="CE46" s="480"/>
      <c r="CF46" s="480"/>
      <c r="CG46" s="480"/>
      <c r="CH46" s="480"/>
      <c r="CI46" s="480"/>
      <c r="CJ46" s="480"/>
      <c r="CK46" s="480"/>
      <c r="CL46" s="480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</row>
    <row r="47" spans="1:121" s="675" customFormat="1" ht="15" customHeight="1">
      <c r="A47" s="578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  <c r="AO47" s="480"/>
      <c r="AP47" s="480"/>
      <c r="AQ47" s="480"/>
      <c r="AR47" s="480"/>
      <c r="AS47" s="480"/>
      <c r="AT47" s="480"/>
      <c r="AU47" s="480"/>
      <c r="AV47" s="480"/>
      <c r="AW47" s="480"/>
      <c r="AX47" s="480"/>
      <c r="AY47" s="480"/>
      <c r="AZ47" s="480"/>
      <c r="BA47" s="480"/>
      <c r="BB47" s="480"/>
      <c r="BC47" s="480"/>
      <c r="BD47" s="480"/>
      <c r="BE47" s="480"/>
      <c r="BF47" s="480"/>
      <c r="BG47" s="480"/>
      <c r="BH47" s="480"/>
      <c r="BI47" s="480"/>
      <c r="BJ47" s="480"/>
      <c r="BK47" s="480"/>
      <c r="BL47" s="480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480"/>
      <c r="CC47" s="480"/>
      <c r="CD47" s="480"/>
      <c r="CE47" s="480"/>
      <c r="CF47" s="480"/>
      <c r="CG47" s="480"/>
      <c r="CH47" s="480"/>
      <c r="CI47" s="480"/>
      <c r="CJ47" s="480"/>
      <c r="CK47" s="480"/>
      <c r="CL47" s="480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</row>
    <row r="48" spans="1:121" s="675" customFormat="1" ht="15" customHeight="1">
      <c r="A48" s="97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  <c r="AO48" s="480"/>
      <c r="AP48" s="480"/>
      <c r="AQ48" s="480"/>
      <c r="AR48" s="480"/>
      <c r="AS48" s="480"/>
      <c r="AT48" s="480"/>
      <c r="AU48" s="480"/>
      <c r="AV48" s="480"/>
      <c r="AW48" s="480"/>
      <c r="AX48" s="480"/>
      <c r="AY48" s="480"/>
      <c r="AZ48" s="480"/>
      <c r="BA48" s="480"/>
      <c r="BB48" s="480"/>
      <c r="BC48" s="480"/>
      <c r="BD48" s="480"/>
      <c r="BE48" s="480"/>
      <c r="BF48" s="480"/>
      <c r="BG48" s="480"/>
      <c r="BH48" s="480"/>
      <c r="BI48" s="480"/>
      <c r="BJ48" s="480"/>
      <c r="BK48" s="480"/>
      <c r="BL48" s="480"/>
      <c r="BM48" s="480"/>
      <c r="BN48" s="480"/>
      <c r="BO48" s="480"/>
      <c r="BP48" s="480"/>
      <c r="BQ48" s="480"/>
      <c r="BR48" s="480"/>
      <c r="BS48" s="480"/>
      <c r="BT48" s="480"/>
      <c r="BU48" s="480"/>
      <c r="BV48" s="480"/>
      <c r="BW48" s="480"/>
      <c r="BX48" s="480"/>
      <c r="BY48" s="480"/>
      <c r="BZ48" s="480"/>
      <c r="CA48" s="480"/>
      <c r="CB48" s="480"/>
      <c r="CC48" s="480"/>
      <c r="CD48" s="480"/>
      <c r="CE48" s="480"/>
      <c r="CF48" s="480"/>
      <c r="CG48" s="480"/>
      <c r="CH48" s="480"/>
      <c r="CI48" s="480"/>
      <c r="CJ48" s="480"/>
      <c r="CK48" s="480"/>
      <c r="CL48" s="480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</row>
    <row r="49" spans="1:121" s="675" customFormat="1" ht="15" customHeight="1">
      <c r="A49" s="97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  <c r="AO49" s="480"/>
      <c r="AP49" s="480"/>
      <c r="AQ49" s="480"/>
      <c r="AR49" s="480"/>
      <c r="AS49" s="480"/>
      <c r="AT49" s="480"/>
      <c r="AU49" s="480"/>
      <c r="AV49" s="480"/>
      <c r="AW49" s="480"/>
      <c r="AX49" s="480"/>
      <c r="AY49" s="480"/>
      <c r="AZ49" s="480"/>
      <c r="BA49" s="480"/>
      <c r="BB49" s="480"/>
      <c r="BC49" s="480"/>
      <c r="BD49" s="480"/>
      <c r="BE49" s="480"/>
      <c r="BF49" s="480"/>
      <c r="BG49" s="480"/>
      <c r="BH49" s="480"/>
      <c r="BI49" s="480"/>
      <c r="BJ49" s="480"/>
      <c r="BK49" s="480"/>
      <c r="BL49" s="480"/>
      <c r="BM49" s="480"/>
      <c r="BN49" s="480"/>
      <c r="BO49" s="480"/>
      <c r="BP49" s="480"/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0"/>
      <c r="CC49" s="480"/>
      <c r="CD49" s="480"/>
      <c r="CE49" s="480"/>
      <c r="CF49" s="480"/>
      <c r="CG49" s="480"/>
      <c r="CH49" s="480"/>
      <c r="CI49" s="480"/>
      <c r="CJ49" s="480"/>
      <c r="CK49" s="480"/>
      <c r="CL49" s="480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</row>
    <row r="50" spans="1:121" s="675" customFormat="1" ht="24.75" customHeight="1">
      <c r="A50" s="97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</row>
    <row r="51" spans="1:121" s="675" customFormat="1" ht="24.95" customHeight="1">
      <c r="A51" s="97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</row>
    <row r="52" spans="1:121" s="675" customFormat="1" ht="24.95" customHeight="1">
      <c r="A52" s="97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</row>
    <row r="53" spans="1:121" s="675" customFormat="1" ht="24.95" customHeight="1">
      <c r="A53" s="97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</row>
    <row r="54" spans="1:121" s="675" customFormat="1" ht="24.95" customHeight="1">
      <c r="A54" s="97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</row>
    <row r="55" spans="1:121" s="675" customFormat="1" ht="24.95" customHeight="1">
      <c r="A55" s="97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80"/>
      <c r="BC55" s="480"/>
      <c r="BD55" s="480"/>
      <c r="BE55" s="480"/>
      <c r="BF55" s="480"/>
      <c r="BG55" s="480"/>
      <c r="BH55" s="480"/>
      <c r="BI55" s="480"/>
      <c r="BJ55" s="480"/>
      <c r="BK55" s="480"/>
      <c r="BL55" s="480"/>
      <c r="BM55" s="480"/>
      <c r="BN55" s="480"/>
      <c r="BO55" s="480"/>
      <c r="BP55" s="480"/>
      <c r="BQ55" s="480"/>
      <c r="BR55" s="480"/>
      <c r="BS55" s="480"/>
      <c r="BT55" s="480"/>
      <c r="BU55" s="480"/>
      <c r="BV55" s="480"/>
      <c r="BW55" s="480"/>
      <c r="BX55" s="480"/>
      <c r="BY55" s="480"/>
      <c r="BZ55" s="480"/>
      <c r="CA55" s="480"/>
      <c r="CB55" s="480"/>
      <c r="CC55" s="480"/>
      <c r="CD55" s="480"/>
      <c r="CE55" s="480"/>
      <c r="CF55" s="480"/>
      <c r="CG55" s="480"/>
      <c r="CH55" s="480"/>
      <c r="CI55" s="480"/>
      <c r="CJ55" s="480"/>
      <c r="CK55" s="480"/>
      <c r="CL55" s="480"/>
      <c r="CM55" s="480"/>
      <c r="CN55" s="480"/>
      <c r="CO55" s="480"/>
      <c r="CP55" s="480"/>
      <c r="CQ55" s="480"/>
      <c r="CR55" s="480"/>
      <c r="CS55" s="480"/>
      <c r="CT55" s="480"/>
      <c r="CU55" s="480"/>
      <c r="CV55" s="480"/>
      <c r="CW55" s="480"/>
      <c r="CX55" s="480"/>
      <c r="CY55" s="480"/>
      <c r="CZ55" s="480"/>
      <c r="DA55" s="480"/>
      <c r="DB55" s="480"/>
      <c r="DC55" s="480"/>
      <c r="DD55" s="480"/>
      <c r="DE55" s="480"/>
      <c r="DF55" s="480"/>
      <c r="DG55" s="480"/>
      <c r="DH55" s="480"/>
      <c r="DI55" s="480"/>
      <c r="DJ55" s="480"/>
      <c r="DK55" s="480"/>
      <c r="DL55" s="480"/>
      <c r="DM55" s="480"/>
      <c r="DN55" s="480"/>
      <c r="DO55" s="480"/>
      <c r="DP55" s="480"/>
      <c r="DQ55" s="480"/>
    </row>
    <row r="56" spans="1:121" s="675" customFormat="1" ht="24.95" customHeight="1">
      <c r="A56" s="97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  <c r="AF56" s="480"/>
      <c r="AG56" s="480"/>
      <c r="AH56" s="480"/>
      <c r="AI56" s="480"/>
      <c r="AJ56" s="480"/>
      <c r="AK56" s="480"/>
      <c r="AL56" s="480"/>
      <c r="AM56" s="480"/>
      <c r="AN56" s="480"/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0"/>
      <c r="BB56" s="480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480"/>
      <c r="BO56" s="480"/>
      <c r="BP56" s="480"/>
      <c r="BQ56" s="480"/>
      <c r="BR56" s="480"/>
      <c r="BS56" s="480"/>
      <c r="BT56" s="480"/>
      <c r="BU56" s="480"/>
      <c r="BV56" s="480"/>
      <c r="BW56" s="480"/>
      <c r="BX56" s="480"/>
      <c r="BY56" s="480"/>
      <c r="BZ56" s="480"/>
      <c r="CA56" s="480"/>
      <c r="CB56" s="480"/>
      <c r="CC56" s="480"/>
      <c r="CD56" s="480"/>
      <c r="CE56" s="480"/>
      <c r="CF56" s="480"/>
      <c r="CG56" s="480"/>
      <c r="CH56" s="480"/>
      <c r="CI56" s="480"/>
      <c r="CJ56" s="480"/>
      <c r="CK56" s="480"/>
      <c r="CL56" s="480"/>
      <c r="CM56" s="480"/>
      <c r="CN56" s="480"/>
      <c r="CO56" s="480"/>
      <c r="CP56" s="480"/>
      <c r="CQ56" s="480"/>
      <c r="CR56" s="480"/>
      <c r="CS56" s="480"/>
      <c r="CT56" s="480"/>
      <c r="CU56" s="480"/>
      <c r="CV56" s="480"/>
      <c r="CW56" s="480"/>
      <c r="CX56" s="480"/>
      <c r="CY56" s="480"/>
      <c r="CZ56" s="480"/>
      <c r="DA56" s="480"/>
      <c r="DB56" s="480"/>
      <c r="DC56" s="480"/>
      <c r="DD56" s="480"/>
      <c r="DE56" s="480"/>
      <c r="DF56" s="480"/>
      <c r="DG56" s="480"/>
      <c r="DH56" s="480"/>
      <c r="DI56" s="480"/>
      <c r="DJ56" s="480"/>
      <c r="DK56" s="480"/>
      <c r="DL56" s="480"/>
      <c r="DM56" s="480"/>
      <c r="DN56" s="480"/>
      <c r="DO56" s="480"/>
      <c r="DP56" s="480"/>
      <c r="DQ56" s="480"/>
    </row>
    <row r="57" spans="1:121" s="675" customFormat="1" ht="24.95" customHeight="1">
      <c r="A57" s="97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80"/>
      <c r="AW57" s="480"/>
      <c r="AX57" s="480"/>
      <c r="AY57" s="480"/>
      <c r="AZ57" s="480"/>
      <c r="BA57" s="480"/>
      <c r="BB57" s="480"/>
      <c r="BC57" s="480"/>
      <c r="BD57" s="480"/>
      <c r="BE57" s="480"/>
      <c r="BF57" s="480"/>
      <c r="BG57" s="480"/>
      <c r="BH57" s="480"/>
      <c r="BI57" s="480"/>
      <c r="BJ57" s="480"/>
      <c r="BK57" s="480"/>
      <c r="BL57" s="480"/>
      <c r="BM57" s="480"/>
      <c r="BN57" s="480"/>
      <c r="BO57" s="480"/>
      <c r="BP57" s="480"/>
      <c r="BQ57" s="480"/>
      <c r="BR57" s="480"/>
      <c r="BS57" s="480"/>
      <c r="BT57" s="480"/>
      <c r="BU57" s="480"/>
      <c r="BV57" s="480"/>
      <c r="BW57" s="480"/>
      <c r="BX57" s="480"/>
      <c r="BY57" s="480"/>
      <c r="BZ57" s="480"/>
      <c r="CA57" s="480"/>
      <c r="CB57" s="480"/>
      <c r="CC57" s="480"/>
      <c r="CD57" s="480"/>
      <c r="CE57" s="480"/>
      <c r="CF57" s="480"/>
      <c r="CG57" s="480"/>
      <c r="CH57" s="480"/>
      <c r="CI57" s="480"/>
      <c r="CJ57" s="480"/>
      <c r="CK57" s="480"/>
      <c r="CL57" s="480"/>
      <c r="CM57" s="480"/>
      <c r="CN57" s="480"/>
      <c r="CO57" s="480"/>
      <c r="CP57" s="480"/>
      <c r="CQ57" s="480"/>
      <c r="CR57" s="480"/>
      <c r="CS57" s="480"/>
      <c r="CT57" s="480"/>
      <c r="CU57" s="480"/>
      <c r="CV57" s="480"/>
      <c r="CW57" s="480"/>
      <c r="CX57" s="480"/>
      <c r="CY57" s="480"/>
      <c r="CZ57" s="480"/>
      <c r="DA57" s="480"/>
      <c r="DB57" s="480"/>
      <c r="DC57" s="480"/>
      <c r="DD57" s="480"/>
      <c r="DE57" s="480"/>
      <c r="DF57" s="480"/>
      <c r="DG57" s="480"/>
      <c r="DH57" s="480"/>
      <c r="DI57" s="480"/>
      <c r="DJ57" s="480"/>
      <c r="DK57" s="480"/>
      <c r="DL57" s="480"/>
      <c r="DM57" s="480"/>
      <c r="DN57" s="480"/>
      <c r="DO57" s="480"/>
      <c r="DP57" s="480"/>
      <c r="DQ57" s="480"/>
    </row>
    <row r="58" spans="1:121" s="675" customFormat="1" ht="24.95" customHeight="1">
      <c r="A58" s="97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  <c r="AA58" s="480"/>
      <c r="AB58" s="480"/>
      <c r="AC58" s="480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  <c r="AO58" s="480"/>
      <c r="AP58" s="480"/>
      <c r="AQ58" s="480"/>
      <c r="AR58" s="480"/>
      <c r="AS58" s="480"/>
      <c r="AT58" s="480"/>
      <c r="AU58" s="480"/>
      <c r="AV58" s="480"/>
      <c r="AW58" s="480"/>
      <c r="AX58" s="480"/>
      <c r="AY58" s="480"/>
      <c r="AZ58" s="480"/>
      <c r="BA58" s="480"/>
      <c r="BB58" s="480"/>
      <c r="BC58" s="480"/>
      <c r="BD58" s="480"/>
      <c r="BE58" s="480"/>
      <c r="BF58" s="480"/>
      <c r="BG58" s="480"/>
      <c r="BH58" s="480"/>
      <c r="BI58" s="480"/>
      <c r="BJ58" s="480"/>
      <c r="BK58" s="480"/>
      <c r="BL58" s="480"/>
      <c r="BM58" s="480"/>
      <c r="BN58" s="480"/>
      <c r="BO58" s="480"/>
      <c r="BP58" s="480"/>
      <c r="BQ58" s="480"/>
      <c r="BR58" s="480"/>
      <c r="BS58" s="480"/>
      <c r="BT58" s="480"/>
      <c r="BU58" s="480"/>
      <c r="BV58" s="480"/>
      <c r="BW58" s="480"/>
      <c r="BX58" s="480"/>
      <c r="BY58" s="480"/>
      <c r="BZ58" s="480"/>
      <c r="CA58" s="480"/>
      <c r="CB58" s="480"/>
      <c r="CC58" s="480"/>
      <c r="CD58" s="480"/>
      <c r="CE58" s="480"/>
      <c r="CF58" s="480"/>
      <c r="CG58" s="480"/>
      <c r="CH58" s="480"/>
      <c r="CI58" s="480"/>
      <c r="CJ58" s="480"/>
      <c r="CK58" s="480"/>
      <c r="CL58" s="480"/>
      <c r="CM58" s="480"/>
      <c r="CN58" s="480"/>
      <c r="CO58" s="480"/>
      <c r="CP58" s="480"/>
      <c r="CQ58" s="480"/>
      <c r="CR58" s="480"/>
      <c r="CS58" s="480"/>
      <c r="CT58" s="480"/>
      <c r="CU58" s="480"/>
      <c r="CV58" s="480"/>
      <c r="CW58" s="480"/>
      <c r="CX58" s="480"/>
      <c r="CY58" s="480"/>
      <c r="CZ58" s="480"/>
      <c r="DA58" s="480"/>
      <c r="DB58" s="480"/>
      <c r="DC58" s="480"/>
      <c r="DD58" s="480"/>
      <c r="DE58" s="480"/>
      <c r="DF58" s="480"/>
      <c r="DG58" s="480"/>
      <c r="DH58" s="480"/>
      <c r="DI58" s="480"/>
      <c r="DJ58" s="480"/>
      <c r="DK58" s="480"/>
      <c r="DL58" s="480"/>
      <c r="DM58" s="480"/>
      <c r="DN58" s="480"/>
      <c r="DO58" s="480"/>
      <c r="DP58" s="480"/>
      <c r="DQ58" s="480"/>
    </row>
    <row r="59" spans="1:121" s="675" customFormat="1" ht="24.95" customHeight="1">
      <c r="A59" s="97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  <c r="AA59" s="480"/>
      <c r="AB59" s="480"/>
      <c r="AC59" s="480"/>
      <c r="AD59" s="480"/>
      <c r="AE59" s="480"/>
      <c r="AF59" s="480"/>
      <c r="AG59" s="480"/>
      <c r="AH59" s="480"/>
      <c r="AI59" s="480"/>
      <c r="AJ59" s="480"/>
      <c r="AK59" s="480"/>
      <c r="AL59" s="480"/>
      <c r="AM59" s="480"/>
      <c r="AN59" s="480"/>
      <c r="AO59" s="480"/>
      <c r="AP59" s="480"/>
      <c r="AQ59" s="480"/>
      <c r="AR59" s="480"/>
      <c r="AS59" s="480"/>
      <c r="AT59" s="480"/>
      <c r="AU59" s="480"/>
      <c r="AV59" s="480"/>
      <c r="AW59" s="480"/>
      <c r="AX59" s="480"/>
      <c r="AY59" s="480"/>
      <c r="AZ59" s="480"/>
      <c r="BA59" s="480"/>
      <c r="BB59" s="480"/>
      <c r="BC59" s="480"/>
      <c r="BD59" s="480"/>
      <c r="BE59" s="480"/>
      <c r="BF59" s="480"/>
      <c r="BG59" s="480"/>
      <c r="BH59" s="480"/>
      <c r="BI59" s="480"/>
      <c r="BJ59" s="480"/>
      <c r="BK59" s="480"/>
      <c r="BL59" s="480"/>
      <c r="BM59" s="480"/>
      <c r="BN59" s="480"/>
      <c r="BO59" s="480"/>
      <c r="BP59" s="480"/>
      <c r="BQ59" s="480"/>
      <c r="BR59" s="480"/>
      <c r="BS59" s="480"/>
      <c r="BT59" s="480"/>
      <c r="BU59" s="480"/>
      <c r="BV59" s="480"/>
      <c r="BW59" s="480"/>
      <c r="BX59" s="480"/>
      <c r="BY59" s="480"/>
      <c r="BZ59" s="480"/>
      <c r="CA59" s="480"/>
      <c r="CB59" s="480"/>
      <c r="CC59" s="480"/>
      <c r="CD59" s="480"/>
      <c r="CE59" s="480"/>
      <c r="CF59" s="480"/>
      <c r="CG59" s="480"/>
      <c r="CH59" s="480"/>
      <c r="CI59" s="480"/>
      <c r="CJ59" s="480"/>
      <c r="CK59" s="480"/>
      <c r="CL59" s="480"/>
      <c r="CM59" s="480"/>
      <c r="CN59" s="480"/>
      <c r="CO59" s="480"/>
      <c r="CP59" s="480"/>
      <c r="CQ59" s="480"/>
      <c r="CR59" s="480"/>
      <c r="CS59" s="480"/>
      <c r="CT59" s="480"/>
      <c r="CU59" s="480"/>
      <c r="CV59" s="480"/>
      <c r="CW59" s="480"/>
      <c r="CX59" s="480"/>
      <c r="CY59" s="480"/>
      <c r="CZ59" s="480"/>
      <c r="DA59" s="480"/>
      <c r="DB59" s="480"/>
      <c r="DC59" s="480"/>
      <c r="DD59" s="480"/>
      <c r="DE59" s="480"/>
      <c r="DF59" s="480"/>
      <c r="DG59" s="480"/>
      <c r="DH59" s="480"/>
      <c r="DI59" s="480"/>
      <c r="DJ59" s="480"/>
      <c r="DK59" s="480"/>
      <c r="DL59" s="480"/>
      <c r="DM59" s="480"/>
      <c r="DN59" s="480"/>
      <c r="DO59" s="480"/>
      <c r="DP59" s="480"/>
      <c r="DQ59" s="480"/>
    </row>
    <row r="60" spans="1:121" s="675" customFormat="1" ht="24.95" customHeight="1">
      <c r="A60" s="97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  <c r="AO60" s="480"/>
      <c r="AP60" s="480"/>
      <c r="AQ60" s="480"/>
      <c r="AR60" s="480"/>
      <c r="AS60" s="480"/>
      <c r="AT60" s="480"/>
      <c r="AU60" s="480"/>
      <c r="AV60" s="480"/>
      <c r="AW60" s="480"/>
      <c r="AX60" s="480"/>
      <c r="AY60" s="480"/>
      <c r="AZ60" s="480"/>
      <c r="BA60" s="480"/>
      <c r="BB60" s="480"/>
      <c r="BC60" s="480"/>
      <c r="BD60" s="480"/>
      <c r="BE60" s="480"/>
      <c r="BF60" s="480"/>
      <c r="BG60" s="480"/>
      <c r="BH60" s="480"/>
      <c r="BI60" s="480"/>
      <c r="BJ60" s="480"/>
      <c r="BK60" s="480"/>
      <c r="BL60" s="480"/>
      <c r="BM60" s="480"/>
      <c r="BN60" s="480"/>
      <c r="BO60" s="480"/>
      <c r="BP60" s="480"/>
      <c r="BQ60" s="480"/>
      <c r="BR60" s="480"/>
      <c r="BS60" s="480"/>
      <c r="BT60" s="480"/>
      <c r="BU60" s="480"/>
      <c r="BV60" s="480"/>
      <c r="BW60" s="480"/>
      <c r="BX60" s="480"/>
      <c r="BY60" s="480"/>
      <c r="BZ60" s="480"/>
      <c r="CA60" s="480"/>
      <c r="CB60" s="480"/>
      <c r="CC60" s="480"/>
      <c r="CD60" s="480"/>
      <c r="CE60" s="480"/>
      <c r="CF60" s="480"/>
      <c r="CG60" s="480"/>
      <c r="CH60" s="480"/>
      <c r="CI60" s="480"/>
      <c r="CJ60" s="480"/>
      <c r="CK60" s="480"/>
      <c r="CL60" s="480"/>
      <c r="CM60" s="480"/>
      <c r="CN60" s="480"/>
      <c r="CO60" s="480"/>
      <c r="CP60" s="480"/>
      <c r="CQ60" s="480"/>
      <c r="CR60" s="480"/>
      <c r="CS60" s="480"/>
      <c r="CT60" s="480"/>
      <c r="CU60" s="480"/>
      <c r="CV60" s="480"/>
      <c r="CW60" s="480"/>
      <c r="CX60" s="480"/>
      <c r="CY60" s="480"/>
      <c r="CZ60" s="480"/>
      <c r="DA60" s="480"/>
      <c r="DB60" s="480"/>
      <c r="DC60" s="480"/>
      <c r="DD60" s="480"/>
      <c r="DE60" s="480"/>
      <c r="DF60" s="480"/>
      <c r="DG60" s="480"/>
      <c r="DH60" s="480"/>
      <c r="DI60" s="480"/>
      <c r="DJ60" s="480"/>
      <c r="DK60" s="480"/>
      <c r="DL60" s="480"/>
      <c r="DM60" s="480"/>
      <c r="DN60" s="480"/>
      <c r="DO60" s="480"/>
      <c r="DP60" s="480"/>
      <c r="DQ60" s="480"/>
    </row>
    <row r="61" spans="1:121" s="675" customFormat="1" ht="24.95" customHeight="1">
      <c r="A61" s="97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0"/>
      <c r="AC61" s="480"/>
      <c r="AD61" s="480"/>
      <c r="AE61" s="480"/>
      <c r="AF61" s="480"/>
      <c r="AG61" s="480"/>
      <c r="AH61" s="480"/>
      <c r="AI61" s="480"/>
      <c r="AJ61" s="480"/>
      <c r="AK61" s="480"/>
      <c r="AL61" s="480"/>
      <c r="AM61" s="480"/>
      <c r="AN61" s="480"/>
      <c r="AO61" s="480"/>
      <c r="AP61" s="480"/>
      <c r="AQ61" s="480"/>
      <c r="AR61" s="480"/>
      <c r="AS61" s="480"/>
      <c r="AT61" s="480"/>
      <c r="AU61" s="480"/>
      <c r="AV61" s="480"/>
      <c r="AW61" s="480"/>
      <c r="AX61" s="480"/>
      <c r="AY61" s="480"/>
      <c r="AZ61" s="480"/>
      <c r="BA61" s="480"/>
      <c r="BB61" s="480"/>
      <c r="BC61" s="480"/>
      <c r="BD61" s="480"/>
      <c r="BE61" s="480"/>
      <c r="BF61" s="480"/>
      <c r="BG61" s="480"/>
      <c r="BH61" s="480"/>
      <c r="BI61" s="480"/>
      <c r="BJ61" s="480"/>
      <c r="BK61" s="480"/>
      <c r="BL61" s="480"/>
      <c r="BM61" s="480"/>
      <c r="BN61" s="480"/>
      <c r="BO61" s="480"/>
      <c r="BP61" s="480"/>
      <c r="BQ61" s="480"/>
      <c r="BR61" s="480"/>
      <c r="BS61" s="480"/>
      <c r="BT61" s="480"/>
      <c r="BU61" s="480"/>
      <c r="BV61" s="480"/>
      <c r="BW61" s="480"/>
      <c r="BX61" s="480"/>
      <c r="BY61" s="480"/>
      <c r="BZ61" s="480"/>
      <c r="CA61" s="480"/>
      <c r="CB61" s="480"/>
      <c r="CC61" s="480"/>
      <c r="CD61" s="480"/>
      <c r="CE61" s="480"/>
      <c r="CF61" s="480"/>
      <c r="CG61" s="480"/>
      <c r="CH61" s="480"/>
      <c r="CI61" s="480"/>
      <c r="CJ61" s="480"/>
      <c r="CK61" s="480"/>
      <c r="CL61" s="480"/>
      <c r="CM61" s="480"/>
      <c r="CN61" s="480"/>
      <c r="CO61" s="480"/>
      <c r="CP61" s="480"/>
      <c r="CQ61" s="480"/>
      <c r="CR61" s="480"/>
      <c r="CS61" s="480"/>
      <c r="CT61" s="480"/>
      <c r="CU61" s="480"/>
      <c r="CV61" s="480"/>
      <c r="CW61" s="480"/>
      <c r="CX61" s="480"/>
      <c r="CY61" s="480"/>
      <c r="CZ61" s="480"/>
      <c r="DA61" s="480"/>
      <c r="DB61" s="480"/>
      <c r="DC61" s="480"/>
      <c r="DD61" s="480"/>
      <c r="DE61" s="480"/>
      <c r="DF61" s="480"/>
      <c r="DG61" s="480"/>
      <c r="DH61" s="480"/>
      <c r="DI61" s="480"/>
      <c r="DJ61" s="480"/>
      <c r="DK61" s="480"/>
      <c r="DL61" s="480"/>
      <c r="DM61" s="480"/>
      <c r="DN61" s="480"/>
      <c r="DO61" s="480"/>
      <c r="DP61" s="480"/>
      <c r="DQ61" s="480"/>
    </row>
    <row r="62" spans="1:121" s="675" customFormat="1" ht="24.95" customHeight="1">
      <c r="A62" s="97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0"/>
      <c r="AO62" s="480"/>
      <c r="AP62" s="480"/>
      <c r="AQ62" s="480"/>
      <c r="AR62" s="480"/>
      <c r="AS62" s="480"/>
      <c r="AT62" s="480"/>
      <c r="AU62" s="480"/>
      <c r="AV62" s="480"/>
      <c r="AW62" s="480"/>
      <c r="AX62" s="480"/>
      <c r="AY62" s="480"/>
      <c r="AZ62" s="480"/>
      <c r="BA62" s="480"/>
      <c r="BB62" s="480"/>
      <c r="BC62" s="480"/>
      <c r="BD62" s="480"/>
      <c r="BE62" s="480"/>
      <c r="BF62" s="480"/>
      <c r="BG62" s="480"/>
      <c r="BH62" s="480"/>
      <c r="BI62" s="480"/>
      <c r="BJ62" s="480"/>
      <c r="BK62" s="480"/>
      <c r="BL62" s="480"/>
      <c r="BM62" s="480"/>
      <c r="BN62" s="480"/>
      <c r="BO62" s="480"/>
      <c r="BP62" s="480"/>
      <c r="BQ62" s="480"/>
      <c r="BR62" s="480"/>
      <c r="BS62" s="480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0"/>
      <c r="DF62" s="480"/>
      <c r="DG62" s="480"/>
      <c r="DH62" s="480"/>
      <c r="DI62" s="480"/>
      <c r="DJ62" s="480"/>
      <c r="DK62" s="480"/>
      <c r="DL62" s="480"/>
      <c r="DM62" s="480"/>
      <c r="DN62" s="480"/>
      <c r="DO62" s="480"/>
      <c r="DP62" s="480"/>
      <c r="DQ62" s="480"/>
    </row>
    <row r="63" spans="1:121" s="675" customFormat="1" ht="24.95" customHeight="1">
      <c r="A63" s="97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  <c r="AF63" s="480"/>
      <c r="AG63" s="480"/>
      <c r="AH63" s="480"/>
      <c r="AI63" s="480"/>
      <c r="AJ63" s="480"/>
      <c r="AK63" s="480"/>
      <c r="AL63" s="480"/>
      <c r="AM63" s="480"/>
      <c r="AN63" s="480"/>
      <c r="AO63" s="480"/>
      <c r="AP63" s="480"/>
      <c r="AQ63" s="480"/>
      <c r="AR63" s="480"/>
      <c r="AS63" s="480"/>
      <c r="AT63" s="480"/>
      <c r="AU63" s="480"/>
      <c r="AV63" s="480"/>
      <c r="AW63" s="480"/>
      <c r="AX63" s="480"/>
      <c r="AY63" s="480"/>
      <c r="AZ63" s="480"/>
      <c r="BA63" s="480"/>
      <c r="BB63" s="480"/>
      <c r="BC63" s="480"/>
      <c r="BD63" s="480"/>
      <c r="BE63" s="480"/>
      <c r="BF63" s="480"/>
      <c r="BG63" s="480"/>
      <c r="BH63" s="480"/>
      <c r="BI63" s="480"/>
      <c r="BJ63" s="480"/>
      <c r="BK63" s="480"/>
      <c r="BL63" s="480"/>
      <c r="BM63" s="480"/>
      <c r="BN63" s="480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480"/>
      <c r="CC63" s="480"/>
      <c r="CD63" s="480"/>
      <c r="CE63" s="480"/>
      <c r="CF63" s="480"/>
      <c r="CG63" s="480"/>
      <c r="CH63" s="480"/>
      <c r="CI63" s="480"/>
      <c r="CJ63" s="480"/>
      <c r="CK63" s="480"/>
      <c r="CL63" s="480"/>
      <c r="CM63" s="480"/>
      <c r="CN63" s="480"/>
      <c r="CO63" s="480"/>
      <c r="CP63" s="480"/>
      <c r="CQ63" s="480"/>
      <c r="CR63" s="480"/>
      <c r="CS63" s="480"/>
      <c r="CT63" s="480"/>
      <c r="CU63" s="480"/>
      <c r="CV63" s="480"/>
      <c r="CW63" s="480"/>
      <c r="CX63" s="480"/>
      <c r="CY63" s="480"/>
      <c r="CZ63" s="480"/>
      <c r="DA63" s="480"/>
      <c r="DB63" s="480"/>
      <c r="DC63" s="480"/>
      <c r="DD63" s="480"/>
      <c r="DE63" s="480"/>
      <c r="DF63" s="480"/>
      <c r="DG63" s="480"/>
      <c r="DH63" s="480"/>
      <c r="DI63" s="480"/>
      <c r="DJ63" s="480"/>
      <c r="DK63" s="480"/>
      <c r="DL63" s="480"/>
      <c r="DM63" s="480"/>
      <c r="DN63" s="480"/>
      <c r="DO63" s="480"/>
      <c r="DP63" s="480"/>
      <c r="DQ63" s="480"/>
    </row>
    <row r="64" spans="1:121" s="675" customFormat="1" ht="24.95" customHeight="1">
      <c r="A64" s="97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/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480"/>
      <c r="CC64" s="480"/>
      <c r="CD64" s="480"/>
      <c r="CE64" s="480"/>
      <c r="CF64" s="480"/>
      <c r="CG64" s="480"/>
      <c r="CH64" s="480"/>
      <c r="CI64" s="480"/>
      <c r="CJ64" s="480"/>
      <c r="CK64" s="480"/>
      <c r="CL64" s="480"/>
      <c r="CM64" s="480"/>
      <c r="CN64" s="480"/>
      <c r="CO64" s="480"/>
      <c r="CP64" s="480"/>
      <c r="CQ64" s="480"/>
      <c r="CR64" s="480"/>
      <c r="CS64" s="480"/>
      <c r="CT64" s="480"/>
      <c r="CU64" s="480"/>
      <c r="CV64" s="480"/>
      <c r="CW64" s="480"/>
      <c r="CX64" s="480"/>
      <c r="CY64" s="480"/>
      <c r="CZ64" s="480"/>
      <c r="DA64" s="480"/>
      <c r="DB64" s="480"/>
      <c r="DC64" s="480"/>
      <c r="DD64" s="480"/>
      <c r="DE64" s="480"/>
      <c r="DF64" s="480"/>
      <c r="DG64" s="480"/>
      <c r="DH64" s="480"/>
      <c r="DI64" s="480"/>
      <c r="DJ64" s="480"/>
      <c r="DK64" s="480"/>
      <c r="DL64" s="480"/>
      <c r="DM64" s="480"/>
      <c r="DN64" s="480"/>
      <c r="DO64" s="480"/>
      <c r="DP64" s="480"/>
      <c r="DQ64" s="480"/>
    </row>
    <row r="65" spans="1:121" s="675" customFormat="1" ht="24.95" customHeight="1">
      <c r="A65" s="97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0"/>
      <c r="AC65" s="480"/>
      <c r="AD65" s="480"/>
      <c r="AE65" s="480"/>
      <c r="AF65" s="480"/>
      <c r="AG65" s="480"/>
      <c r="AH65" s="480"/>
      <c r="AI65" s="480"/>
      <c r="AJ65" s="480"/>
      <c r="AK65" s="480"/>
      <c r="AL65" s="480"/>
      <c r="AM65" s="480"/>
      <c r="AN65" s="480"/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480"/>
      <c r="BO65" s="480"/>
      <c r="BP65" s="480"/>
      <c r="BQ65" s="480"/>
      <c r="BR65" s="480"/>
      <c r="BS65" s="480"/>
      <c r="BT65" s="480"/>
      <c r="BU65" s="480"/>
      <c r="BV65" s="480"/>
      <c r="BW65" s="480"/>
      <c r="BX65" s="480"/>
      <c r="BY65" s="480"/>
      <c r="BZ65" s="480"/>
      <c r="CA65" s="480"/>
      <c r="CB65" s="480"/>
      <c r="CC65" s="480"/>
      <c r="CD65" s="480"/>
      <c r="CE65" s="480"/>
      <c r="CF65" s="480"/>
      <c r="CG65" s="480"/>
      <c r="CH65" s="480"/>
      <c r="CI65" s="480"/>
      <c r="CJ65" s="480"/>
      <c r="CK65" s="480"/>
      <c r="CL65" s="480"/>
      <c r="CM65" s="480"/>
      <c r="CN65" s="480"/>
      <c r="CO65" s="480"/>
      <c r="CP65" s="480"/>
      <c r="CQ65" s="480"/>
      <c r="CR65" s="480"/>
      <c r="CS65" s="480"/>
      <c r="CT65" s="480"/>
      <c r="CU65" s="480"/>
      <c r="CV65" s="480"/>
      <c r="CW65" s="480"/>
      <c r="CX65" s="480"/>
      <c r="CY65" s="480"/>
      <c r="CZ65" s="480"/>
      <c r="DA65" s="480"/>
      <c r="DB65" s="480"/>
      <c r="DC65" s="480"/>
      <c r="DD65" s="480"/>
      <c r="DE65" s="480"/>
      <c r="DF65" s="480"/>
      <c r="DG65" s="480"/>
      <c r="DH65" s="480"/>
      <c r="DI65" s="480"/>
      <c r="DJ65" s="480"/>
      <c r="DK65" s="480"/>
      <c r="DL65" s="480"/>
      <c r="DM65" s="480"/>
      <c r="DN65" s="480"/>
      <c r="DO65" s="480"/>
      <c r="DP65" s="480"/>
      <c r="DQ65" s="480"/>
    </row>
    <row r="66" spans="1:121" s="675" customFormat="1" ht="24.95" customHeight="1">
      <c r="A66" s="97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0"/>
      <c r="AY66" s="480"/>
      <c r="AZ66" s="480"/>
      <c r="BA66" s="480"/>
      <c r="BB66" s="480"/>
      <c r="BC66" s="480"/>
      <c r="BD66" s="480"/>
      <c r="BE66" s="480"/>
      <c r="BF66" s="480"/>
      <c r="BG66" s="480"/>
      <c r="BH66" s="480"/>
      <c r="BI66" s="480"/>
      <c r="BJ66" s="480"/>
      <c r="BK66" s="480"/>
      <c r="BL66" s="480"/>
      <c r="BM66" s="480"/>
      <c r="BN66" s="480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0"/>
      <c r="CL66" s="480"/>
      <c r="CM66" s="480"/>
      <c r="CN66" s="480"/>
      <c r="CO66" s="480"/>
      <c r="CP66" s="480"/>
      <c r="CQ66" s="480"/>
      <c r="CR66" s="480"/>
      <c r="CS66" s="480"/>
      <c r="CT66" s="480"/>
      <c r="CU66" s="480"/>
      <c r="CV66" s="480"/>
      <c r="CW66" s="480"/>
      <c r="CX66" s="480"/>
      <c r="CY66" s="480"/>
      <c r="CZ66" s="480"/>
      <c r="DA66" s="480"/>
      <c r="DB66" s="480"/>
      <c r="DC66" s="480"/>
      <c r="DD66" s="480"/>
      <c r="DE66" s="480"/>
      <c r="DF66" s="480"/>
      <c r="DG66" s="480"/>
      <c r="DH66" s="480"/>
      <c r="DI66" s="480"/>
      <c r="DJ66" s="480"/>
      <c r="DK66" s="480"/>
      <c r="DL66" s="480"/>
      <c r="DM66" s="480"/>
      <c r="DN66" s="480"/>
      <c r="DO66" s="480"/>
      <c r="DP66" s="480"/>
      <c r="DQ66" s="480"/>
    </row>
    <row r="67" spans="1:121" s="675" customFormat="1" ht="24.95" customHeight="1">
      <c r="A67" s="97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  <c r="AF67" s="480"/>
      <c r="AG67" s="480"/>
      <c r="AH67" s="480"/>
      <c r="AI67" s="480"/>
      <c r="AJ67" s="480"/>
      <c r="AK67" s="480"/>
      <c r="AL67" s="480"/>
      <c r="AM67" s="480"/>
      <c r="AN67" s="480"/>
      <c r="AO67" s="480"/>
      <c r="AP67" s="480"/>
      <c r="AQ67" s="480"/>
      <c r="AR67" s="480"/>
      <c r="AS67" s="480"/>
      <c r="AT67" s="480"/>
      <c r="AU67" s="480"/>
      <c r="AV67" s="480"/>
      <c r="AW67" s="480"/>
      <c r="AX67" s="480"/>
      <c r="AY67" s="480"/>
      <c r="AZ67" s="480"/>
      <c r="BA67" s="480"/>
      <c r="BB67" s="480"/>
      <c r="BC67" s="480"/>
      <c r="BD67" s="480"/>
      <c r="BE67" s="480"/>
      <c r="BF67" s="480"/>
      <c r="BG67" s="480"/>
      <c r="BH67" s="480"/>
      <c r="BI67" s="480"/>
      <c r="BJ67" s="480"/>
      <c r="BK67" s="480"/>
      <c r="BL67" s="480"/>
      <c r="BM67" s="480"/>
      <c r="BN67" s="480"/>
      <c r="BO67" s="480"/>
      <c r="BP67" s="480"/>
      <c r="BQ67" s="480"/>
      <c r="BR67" s="480"/>
      <c r="BS67" s="480"/>
      <c r="BT67" s="480"/>
      <c r="BU67" s="480"/>
      <c r="BV67" s="480"/>
      <c r="BW67" s="480"/>
      <c r="BX67" s="480"/>
      <c r="BY67" s="480"/>
      <c r="BZ67" s="480"/>
      <c r="CA67" s="480"/>
      <c r="CB67" s="480"/>
      <c r="CC67" s="480"/>
      <c r="CD67" s="480"/>
      <c r="CE67" s="480"/>
      <c r="CF67" s="480"/>
      <c r="CG67" s="480"/>
      <c r="CH67" s="480"/>
      <c r="CI67" s="480"/>
      <c r="CJ67" s="480"/>
      <c r="CK67" s="480"/>
      <c r="CL67" s="480"/>
      <c r="CM67" s="480"/>
      <c r="CN67" s="480"/>
      <c r="CO67" s="480"/>
      <c r="CP67" s="480"/>
      <c r="CQ67" s="480"/>
      <c r="CR67" s="480"/>
      <c r="CS67" s="480"/>
      <c r="CT67" s="480"/>
      <c r="CU67" s="480"/>
      <c r="CV67" s="480"/>
      <c r="CW67" s="480"/>
      <c r="CX67" s="480"/>
      <c r="CY67" s="480"/>
      <c r="CZ67" s="480"/>
      <c r="DA67" s="480"/>
      <c r="DB67" s="480"/>
      <c r="DC67" s="480"/>
      <c r="DD67" s="480"/>
      <c r="DE67" s="480"/>
      <c r="DF67" s="480"/>
      <c r="DG67" s="480"/>
      <c r="DH67" s="480"/>
      <c r="DI67" s="480"/>
      <c r="DJ67" s="480"/>
      <c r="DK67" s="480"/>
      <c r="DL67" s="480"/>
      <c r="DM67" s="480"/>
      <c r="DN67" s="480"/>
      <c r="DO67" s="480"/>
      <c r="DP67" s="480"/>
      <c r="DQ67" s="480"/>
    </row>
    <row r="68" spans="1:121" s="675" customFormat="1" ht="24.95" customHeight="1">
      <c r="A68" s="681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  <c r="AF68" s="480"/>
      <c r="AG68" s="480"/>
      <c r="AH68" s="480"/>
      <c r="AI68" s="480"/>
      <c r="AJ68" s="480"/>
      <c r="AK68" s="480"/>
      <c r="AL68" s="480"/>
      <c r="AM68" s="480"/>
      <c r="AN68" s="480"/>
      <c r="AO68" s="480"/>
      <c r="AP68" s="480"/>
      <c r="AQ68" s="480"/>
      <c r="AR68" s="480"/>
      <c r="AS68" s="480"/>
      <c r="AT68" s="480"/>
      <c r="AU68" s="480"/>
      <c r="AV68" s="480"/>
      <c r="AW68" s="480"/>
      <c r="AX68" s="480"/>
      <c r="AY68" s="480"/>
      <c r="AZ68" s="480"/>
      <c r="BA68" s="480"/>
      <c r="BB68" s="480"/>
      <c r="BC68" s="480"/>
      <c r="BD68" s="480"/>
      <c r="BE68" s="480"/>
      <c r="BF68" s="480"/>
      <c r="BG68" s="480"/>
      <c r="BH68" s="480"/>
      <c r="BI68" s="480"/>
      <c r="BJ68" s="480"/>
      <c r="BK68" s="480"/>
      <c r="BL68" s="480"/>
      <c r="BM68" s="480"/>
      <c r="BN68" s="480"/>
      <c r="BO68" s="480"/>
      <c r="BP68" s="480"/>
      <c r="BQ68" s="480"/>
      <c r="BR68" s="480"/>
      <c r="BS68" s="480"/>
      <c r="BT68" s="480"/>
      <c r="BU68" s="480"/>
      <c r="BV68" s="480"/>
      <c r="BW68" s="480"/>
      <c r="BX68" s="480"/>
      <c r="BY68" s="480"/>
      <c r="BZ68" s="480"/>
      <c r="CA68" s="480"/>
      <c r="CB68" s="480"/>
      <c r="CC68" s="480"/>
      <c r="CD68" s="480"/>
      <c r="CE68" s="480"/>
      <c r="CF68" s="480"/>
      <c r="CG68" s="480"/>
      <c r="CH68" s="480"/>
      <c r="CI68" s="480"/>
      <c r="CJ68" s="480"/>
      <c r="CK68" s="480"/>
      <c r="CL68" s="480"/>
      <c r="CM68" s="480"/>
      <c r="CN68" s="480"/>
      <c r="CO68" s="480"/>
      <c r="CP68" s="480"/>
      <c r="CQ68" s="480"/>
      <c r="CR68" s="480"/>
      <c r="CS68" s="480"/>
      <c r="CT68" s="480"/>
      <c r="CU68" s="480"/>
      <c r="CV68" s="480"/>
      <c r="CW68" s="480"/>
      <c r="CX68" s="480"/>
      <c r="CY68" s="480"/>
      <c r="CZ68" s="480"/>
      <c r="DA68" s="480"/>
      <c r="DB68" s="480"/>
      <c r="DC68" s="480"/>
      <c r="DD68" s="480"/>
      <c r="DE68" s="480"/>
      <c r="DF68" s="480"/>
      <c r="DG68" s="480"/>
      <c r="DH68" s="480"/>
      <c r="DI68" s="480"/>
      <c r="DJ68" s="480"/>
      <c r="DK68" s="480"/>
      <c r="DL68" s="480"/>
      <c r="DM68" s="480"/>
      <c r="DN68" s="480"/>
      <c r="DO68" s="480"/>
      <c r="DP68" s="480"/>
      <c r="DQ68" s="480"/>
    </row>
    <row r="69" spans="1:121" ht="24.95" customHeight="1">
      <c r="A69" s="681"/>
      <c r="B69" s="480"/>
      <c r="C69" s="682"/>
      <c r="D69" s="682"/>
      <c r="E69" s="682"/>
      <c r="F69" s="682"/>
      <c r="G69" s="480"/>
      <c r="H69" s="480"/>
      <c r="I69" s="480"/>
      <c r="J69" s="480"/>
      <c r="K69" s="682"/>
      <c r="L69" s="682"/>
      <c r="M69" s="682"/>
      <c r="N69" s="682"/>
      <c r="O69" s="480"/>
      <c r="P69" s="480"/>
      <c r="Q69" s="682"/>
      <c r="R69" s="682"/>
      <c r="S69" s="480"/>
      <c r="T69" s="682"/>
      <c r="U69" s="682"/>
      <c r="V69" s="682"/>
      <c r="W69" s="480"/>
      <c r="X69" s="480"/>
      <c r="Y69" s="480"/>
      <c r="Z69" s="480"/>
      <c r="AA69" s="682"/>
      <c r="AB69" s="682"/>
      <c r="AC69" s="682"/>
      <c r="AD69" s="682"/>
      <c r="AE69" s="480"/>
      <c r="AF69" s="480"/>
      <c r="AG69" s="480"/>
      <c r="AH69" s="480"/>
      <c r="AI69" s="682"/>
      <c r="AJ69" s="682"/>
      <c r="AK69" s="682"/>
      <c r="AL69" s="682"/>
      <c r="AM69" s="682"/>
      <c r="AN69" s="480"/>
      <c r="AO69" s="480"/>
      <c r="AP69" s="480"/>
      <c r="AQ69" s="480"/>
      <c r="AR69" s="682"/>
      <c r="AS69" s="682"/>
      <c r="AT69" s="682"/>
      <c r="AU69" s="682"/>
      <c r="AV69" s="480"/>
      <c r="AW69" s="480"/>
      <c r="AX69" s="480"/>
      <c r="AY69" s="480"/>
      <c r="AZ69" s="682"/>
      <c r="BA69" s="682"/>
      <c r="BB69" s="682"/>
      <c r="BC69" s="682"/>
      <c r="BD69" s="480"/>
      <c r="BE69" s="480"/>
      <c r="BF69" s="480"/>
      <c r="BG69" s="480"/>
      <c r="BH69" s="682"/>
      <c r="BI69" s="682"/>
      <c r="BJ69" s="682"/>
      <c r="BK69" s="682"/>
      <c r="BL69" s="480"/>
      <c r="BM69" s="480"/>
      <c r="BN69" s="480"/>
      <c r="BO69" s="480"/>
      <c r="BP69" s="682"/>
      <c r="BQ69" s="682"/>
      <c r="BR69" s="682"/>
      <c r="BS69" s="682"/>
      <c r="BT69" s="480"/>
      <c r="BU69" s="480"/>
      <c r="BV69" s="480"/>
      <c r="BW69" s="480"/>
      <c r="BX69" s="682"/>
      <c r="BY69" s="682"/>
      <c r="BZ69" s="682"/>
      <c r="CA69" s="682"/>
      <c r="CB69" s="682"/>
      <c r="CC69" s="480"/>
      <c r="CD69" s="480"/>
      <c r="CE69" s="480"/>
      <c r="CF69" s="480"/>
      <c r="CG69" s="682"/>
      <c r="CH69" s="682"/>
      <c r="CI69" s="682"/>
      <c r="CJ69" s="682"/>
      <c r="CK69" s="480"/>
      <c r="CL69" s="480"/>
      <c r="CM69" s="480"/>
      <c r="CN69" s="480"/>
      <c r="CO69" s="682"/>
      <c r="CP69" s="682"/>
      <c r="CQ69" s="682"/>
      <c r="CR69" s="682"/>
      <c r="CS69" s="480"/>
      <c r="CT69" s="480"/>
      <c r="CU69" s="480"/>
      <c r="CV69" s="480"/>
      <c r="CW69" s="682"/>
      <c r="CX69" s="682"/>
      <c r="CY69" s="682"/>
      <c r="CZ69" s="682"/>
      <c r="DA69" s="480"/>
      <c r="DB69" s="480"/>
      <c r="DC69" s="480"/>
      <c r="DD69" s="480"/>
      <c r="DE69" s="682"/>
      <c r="DF69" s="682"/>
      <c r="DG69" s="682"/>
      <c r="DH69" s="682"/>
      <c r="DI69" s="480"/>
      <c r="DJ69" s="480"/>
      <c r="DK69" s="480"/>
      <c r="DL69" s="480"/>
      <c r="DM69" s="682"/>
      <c r="DN69" s="682"/>
      <c r="DO69" s="682"/>
      <c r="DP69" s="682"/>
      <c r="DQ69" s="682"/>
    </row>
    <row r="70" spans="1:121" ht="24.95" customHeight="1">
      <c r="A70" s="969"/>
      <c r="B70" s="480"/>
      <c r="C70" s="682"/>
      <c r="D70" s="682"/>
      <c r="E70" s="682"/>
      <c r="F70" s="682"/>
      <c r="G70" s="480"/>
      <c r="H70" s="480"/>
      <c r="I70" s="480"/>
      <c r="J70" s="480"/>
      <c r="K70" s="682"/>
      <c r="L70" s="682"/>
      <c r="M70" s="682"/>
      <c r="N70" s="682"/>
      <c r="O70" s="480"/>
      <c r="P70" s="480"/>
      <c r="Q70" s="682"/>
      <c r="R70" s="682"/>
      <c r="S70" s="480"/>
      <c r="T70" s="682"/>
      <c r="U70" s="682"/>
      <c r="V70" s="682"/>
      <c r="W70" s="480"/>
      <c r="X70" s="480"/>
      <c r="Y70" s="480"/>
      <c r="Z70" s="480"/>
      <c r="AA70" s="682"/>
      <c r="AB70" s="682"/>
      <c r="AC70" s="682"/>
      <c r="AD70" s="682"/>
      <c r="AE70" s="480"/>
      <c r="AF70" s="480"/>
      <c r="AG70" s="480"/>
      <c r="AH70" s="480"/>
      <c r="AI70" s="682"/>
      <c r="AJ70" s="682"/>
      <c r="AK70" s="682"/>
      <c r="AL70" s="682"/>
      <c r="AM70" s="682"/>
      <c r="AN70" s="480"/>
      <c r="AO70" s="480"/>
      <c r="AP70" s="480"/>
      <c r="AQ70" s="480"/>
      <c r="AR70" s="682"/>
      <c r="AS70" s="682"/>
      <c r="AT70" s="682"/>
      <c r="AU70" s="682"/>
      <c r="AV70" s="480"/>
      <c r="AW70" s="480"/>
      <c r="AX70" s="480"/>
      <c r="AY70" s="480"/>
      <c r="AZ70" s="682"/>
      <c r="BA70" s="682"/>
      <c r="BB70" s="682"/>
      <c r="BC70" s="682"/>
      <c r="BD70" s="480"/>
      <c r="BE70" s="480"/>
      <c r="BF70" s="480"/>
      <c r="BG70" s="480"/>
      <c r="BH70" s="682"/>
      <c r="BI70" s="682"/>
      <c r="BJ70" s="682"/>
      <c r="BK70" s="682"/>
      <c r="BL70" s="480"/>
      <c r="BM70" s="480"/>
      <c r="BN70" s="480"/>
      <c r="BO70" s="480"/>
      <c r="BP70" s="682"/>
      <c r="BQ70" s="682"/>
      <c r="BR70" s="682"/>
      <c r="BS70" s="682"/>
      <c r="BT70" s="480"/>
      <c r="BU70" s="480"/>
      <c r="BV70" s="480"/>
      <c r="BW70" s="480"/>
      <c r="BX70" s="682"/>
      <c r="BY70" s="682"/>
      <c r="BZ70" s="682"/>
      <c r="CA70" s="682"/>
      <c r="CB70" s="682"/>
      <c r="CC70" s="480"/>
      <c r="CD70" s="480"/>
      <c r="CE70" s="480"/>
      <c r="CF70" s="480"/>
      <c r="CG70" s="682"/>
      <c r="CH70" s="682"/>
      <c r="CI70" s="682"/>
      <c r="CJ70" s="682"/>
      <c r="CK70" s="480"/>
      <c r="CL70" s="480"/>
      <c r="CM70" s="480"/>
      <c r="CN70" s="480"/>
      <c r="CO70" s="682"/>
      <c r="CP70" s="682"/>
      <c r="CQ70" s="682"/>
      <c r="CR70" s="682"/>
      <c r="CS70" s="480"/>
      <c r="CT70" s="480"/>
      <c r="CU70" s="480"/>
      <c r="CV70" s="480"/>
      <c r="CW70" s="682"/>
      <c r="CX70" s="682"/>
      <c r="CY70" s="682"/>
      <c r="CZ70" s="682"/>
      <c r="DA70" s="480"/>
      <c r="DB70" s="480"/>
      <c r="DC70" s="480"/>
      <c r="DD70" s="480"/>
      <c r="DE70" s="682"/>
      <c r="DF70" s="682"/>
      <c r="DG70" s="682"/>
      <c r="DH70" s="682"/>
      <c r="DI70" s="480"/>
      <c r="DJ70" s="480"/>
      <c r="DK70" s="480"/>
      <c r="DL70" s="480"/>
      <c r="DM70" s="682"/>
      <c r="DN70" s="682"/>
      <c r="DO70" s="682"/>
      <c r="DP70" s="682"/>
      <c r="DQ70" s="682"/>
    </row>
    <row r="71" spans="1:121" ht="24.95" customHeight="1">
      <c r="A71" s="969"/>
      <c r="B71" s="480"/>
      <c r="C71" s="682"/>
      <c r="D71" s="682"/>
      <c r="E71" s="682"/>
      <c r="F71" s="682"/>
      <c r="G71" s="480"/>
      <c r="H71" s="480"/>
      <c r="I71" s="480"/>
      <c r="J71" s="480"/>
      <c r="K71" s="682"/>
      <c r="L71" s="682"/>
      <c r="M71" s="682"/>
      <c r="N71" s="682"/>
      <c r="O71" s="480"/>
      <c r="P71" s="480"/>
      <c r="Q71" s="682"/>
      <c r="R71" s="682"/>
      <c r="S71" s="480"/>
      <c r="T71" s="682"/>
      <c r="U71" s="682"/>
      <c r="V71" s="682"/>
      <c r="W71" s="480"/>
      <c r="X71" s="480"/>
      <c r="Y71" s="480"/>
      <c r="Z71" s="480"/>
      <c r="AA71" s="682"/>
      <c r="AB71" s="682"/>
      <c r="AC71" s="682"/>
      <c r="AD71" s="682"/>
      <c r="AE71" s="480"/>
      <c r="AF71" s="480"/>
      <c r="AG71" s="480"/>
      <c r="AH71" s="480"/>
      <c r="AI71" s="682"/>
      <c r="AJ71" s="682"/>
      <c r="AK71" s="682"/>
      <c r="AL71" s="682"/>
      <c r="AM71" s="682"/>
      <c r="AN71" s="480"/>
      <c r="AO71" s="480"/>
      <c r="AP71" s="480"/>
      <c r="AQ71" s="480"/>
      <c r="AR71" s="682"/>
      <c r="AS71" s="682"/>
      <c r="AT71" s="682"/>
      <c r="AU71" s="682"/>
      <c r="AV71" s="480"/>
      <c r="AW71" s="480"/>
      <c r="AX71" s="480"/>
      <c r="AY71" s="480"/>
      <c r="AZ71" s="682"/>
      <c r="BA71" s="682"/>
      <c r="BB71" s="682"/>
      <c r="BC71" s="682"/>
      <c r="BD71" s="480"/>
      <c r="BE71" s="480"/>
      <c r="BF71" s="480"/>
      <c r="BG71" s="480"/>
      <c r="BH71" s="682"/>
      <c r="BI71" s="682"/>
      <c r="BJ71" s="682"/>
      <c r="BK71" s="682"/>
      <c r="BL71" s="480"/>
      <c r="BM71" s="480"/>
      <c r="BN71" s="480"/>
      <c r="BO71" s="480"/>
      <c r="BP71" s="682"/>
      <c r="BQ71" s="682"/>
      <c r="BR71" s="682"/>
      <c r="BS71" s="682"/>
      <c r="BT71" s="480"/>
      <c r="BU71" s="480"/>
      <c r="BV71" s="480"/>
      <c r="BW71" s="480"/>
      <c r="BX71" s="682"/>
      <c r="BY71" s="682"/>
      <c r="BZ71" s="682"/>
      <c r="CA71" s="682"/>
      <c r="CB71" s="682"/>
      <c r="CC71" s="480"/>
      <c r="CD71" s="480"/>
      <c r="CE71" s="480"/>
      <c r="CF71" s="480"/>
      <c r="CG71" s="682"/>
      <c r="CH71" s="682"/>
      <c r="CI71" s="682"/>
      <c r="CJ71" s="682"/>
      <c r="CK71" s="480"/>
      <c r="CL71" s="480"/>
      <c r="CM71" s="480"/>
      <c r="CN71" s="480"/>
      <c r="CO71" s="682"/>
      <c r="CP71" s="682"/>
      <c r="CQ71" s="682"/>
      <c r="CR71" s="682"/>
      <c r="CS71" s="480"/>
      <c r="CT71" s="480"/>
      <c r="CU71" s="480"/>
      <c r="CV71" s="480"/>
      <c r="CW71" s="682"/>
      <c r="CX71" s="682"/>
      <c r="CY71" s="682"/>
      <c r="CZ71" s="682"/>
      <c r="DA71" s="480"/>
      <c r="DB71" s="480"/>
      <c r="DC71" s="480"/>
      <c r="DD71" s="480"/>
      <c r="DE71" s="682"/>
      <c r="DF71" s="682"/>
      <c r="DG71" s="682"/>
      <c r="DH71" s="682"/>
      <c r="DI71" s="480"/>
      <c r="DJ71" s="480"/>
      <c r="DK71" s="480"/>
      <c r="DL71" s="480"/>
      <c r="DM71" s="682"/>
      <c r="DN71" s="682"/>
      <c r="DO71" s="682"/>
      <c r="DP71" s="682"/>
      <c r="DQ71" s="682"/>
    </row>
    <row r="72" spans="1:121" ht="24.95" customHeight="1">
      <c r="A72" s="969"/>
      <c r="B72" s="480"/>
      <c r="C72" s="682"/>
      <c r="D72" s="682"/>
      <c r="E72" s="682"/>
      <c r="F72" s="682"/>
      <c r="G72" s="480"/>
      <c r="H72" s="480"/>
      <c r="I72" s="480"/>
      <c r="J72" s="480"/>
      <c r="K72" s="682"/>
      <c r="L72" s="682"/>
      <c r="M72" s="682"/>
      <c r="N72" s="682"/>
      <c r="O72" s="480"/>
      <c r="P72" s="480"/>
      <c r="Q72" s="682"/>
      <c r="R72" s="682"/>
      <c r="S72" s="480"/>
      <c r="T72" s="682"/>
      <c r="U72" s="682"/>
      <c r="V72" s="682"/>
      <c r="W72" s="480"/>
      <c r="X72" s="480"/>
      <c r="Y72" s="480"/>
      <c r="Z72" s="480"/>
      <c r="AA72" s="682"/>
      <c r="AB72" s="682"/>
      <c r="AC72" s="682"/>
      <c r="AD72" s="682"/>
      <c r="AE72" s="480"/>
      <c r="AF72" s="480"/>
      <c r="AG72" s="480"/>
      <c r="AH72" s="480"/>
      <c r="AI72" s="682"/>
      <c r="AJ72" s="682"/>
      <c r="AK72" s="682"/>
      <c r="AL72" s="682"/>
      <c r="AM72" s="682"/>
      <c r="AN72" s="480"/>
      <c r="AO72" s="480"/>
      <c r="AP72" s="480"/>
      <c r="AQ72" s="480"/>
      <c r="AR72" s="682"/>
      <c r="AS72" s="682"/>
      <c r="AT72" s="682"/>
      <c r="AU72" s="682"/>
      <c r="AV72" s="480"/>
      <c r="AW72" s="480"/>
      <c r="AX72" s="480"/>
      <c r="AY72" s="480"/>
      <c r="AZ72" s="682"/>
      <c r="BA72" s="682"/>
      <c r="BB72" s="682"/>
      <c r="BC72" s="682"/>
      <c r="BD72" s="480"/>
      <c r="BE72" s="480"/>
      <c r="BF72" s="480"/>
      <c r="BG72" s="480"/>
      <c r="BH72" s="682"/>
      <c r="BI72" s="682"/>
      <c r="BJ72" s="682"/>
      <c r="BK72" s="682"/>
      <c r="BL72" s="480"/>
      <c r="BM72" s="480"/>
      <c r="BN72" s="480"/>
      <c r="BO72" s="480"/>
      <c r="BP72" s="682"/>
      <c r="BQ72" s="682"/>
      <c r="BR72" s="682"/>
      <c r="BS72" s="682"/>
      <c r="BT72" s="480"/>
      <c r="BU72" s="480"/>
      <c r="BV72" s="480"/>
      <c r="BW72" s="480"/>
      <c r="BX72" s="682"/>
      <c r="BY72" s="682"/>
      <c r="BZ72" s="682"/>
      <c r="CA72" s="682"/>
      <c r="CB72" s="682"/>
      <c r="CC72" s="480"/>
      <c r="CD72" s="480"/>
      <c r="CE72" s="480"/>
      <c r="CF72" s="480"/>
      <c r="CG72" s="682"/>
      <c r="CH72" s="682"/>
      <c r="CI72" s="682"/>
      <c r="CJ72" s="682"/>
      <c r="CK72" s="480"/>
      <c r="CL72" s="480"/>
      <c r="CM72" s="480"/>
      <c r="CN72" s="480"/>
      <c r="CO72" s="682"/>
      <c r="CP72" s="682"/>
      <c r="CQ72" s="682"/>
      <c r="CR72" s="682"/>
      <c r="CS72" s="480"/>
      <c r="CT72" s="480"/>
      <c r="CU72" s="480"/>
      <c r="CV72" s="480"/>
      <c r="CW72" s="682"/>
      <c r="CX72" s="682"/>
      <c r="CY72" s="682"/>
      <c r="CZ72" s="682"/>
      <c r="DA72" s="480"/>
      <c r="DB72" s="480"/>
      <c r="DC72" s="480"/>
      <c r="DD72" s="480"/>
      <c r="DE72" s="682"/>
      <c r="DF72" s="682"/>
      <c r="DG72" s="682"/>
      <c r="DH72" s="682"/>
      <c r="DI72" s="480"/>
      <c r="DJ72" s="480"/>
      <c r="DK72" s="480"/>
      <c r="DL72" s="480"/>
      <c r="DM72" s="682"/>
      <c r="DN72" s="682"/>
      <c r="DO72" s="682"/>
      <c r="DP72" s="682"/>
      <c r="DQ72" s="682"/>
    </row>
    <row r="73" spans="1:121" ht="24.95" customHeight="1">
      <c r="A73" s="969"/>
      <c r="B73" s="480"/>
      <c r="C73" s="682"/>
      <c r="D73" s="682"/>
      <c r="E73" s="682"/>
      <c r="F73" s="682"/>
      <c r="G73" s="480"/>
      <c r="H73" s="480"/>
      <c r="I73" s="480"/>
      <c r="J73" s="480"/>
      <c r="K73" s="682"/>
      <c r="L73" s="682"/>
      <c r="M73" s="682"/>
      <c r="N73" s="682"/>
      <c r="O73" s="480"/>
      <c r="P73" s="480"/>
      <c r="Q73" s="682"/>
      <c r="R73" s="682"/>
      <c r="S73" s="480"/>
      <c r="T73" s="682"/>
      <c r="U73" s="682"/>
      <c r="V73" s="682"/>
      <c r="W73" s="480"/>
      <c r="X73" s="480"/>
      <c r="Y73" s="480"/>
      <c r="Z73" s="480"/>
      <c r="AA73" s="682"/>
      <c r="AB73" s="682"/>
      <c r="AC73" s="682"/>
      <c r="AD73" s="682"/>
      <c r="AE73" s="480"/>
      <c r="AF73" s="480"/>
      <c r="AG73" s="480"/>
      <c r="AH73" s="480"/>
      <c r="AI73" s="682"/>
      <c r="AJ73" s="682"/>
      <c r="AK73" s="682"/>
      <c r="AL73" s="682"/>
      <c r="AM73" s="682"/>
      <c r="AN73" s="480"/>
      <c r="AO73" s="480"/>
      <c r="AP73" s="480"/>
      <c r="AQ73" s="480"/>
      <c r="AR73" s="682"/>
      <c r="AS73" s="682"/>
      <c r="AT73" s="682"/>
      <c r="AU73" s="682"/>
      <c r="AV73" s="480"/>
      <c r="AW73" s="480"/>
      <c r="AX73" s="480"/>
      <c r="AY73" s="480"/>
      <c r="AZ73" s="682"/>
      <c r="BA73" s="682"/>
      <c r="BB73" s="682"/>
      <c r="BC73" s="682"/>
      <c r="BD73" s="480"/>
      <c r="BE73" s="480"/>
      <c r="BF73" s="480"/>
      <c r="BG73" s="480"/>
      <c r="BH73" s="682"/>
      <c r="BI73" s="682"/>
      <c r="BJ73" s="682"/>
      <c r="BK73" s="682"/>
      <c r="BL73" s="480"/>
      <c r="BM73" s="480"/>
      <c r="BN73" s="480"/>
      <c r="BO73" s="480"/>
      <c r="BP73" s="682"/>
      <c r="BQ73" s="682"/>
      <c r="BR73" s="682"/>
      <c r="BS73" s="682"/>
      <c r="BT73" s="480"/>
      <c r="BU73" s="480"/>
      <c r="BV73" s="480"/>
      <c r="BW73" s="480"/>
      <c r="BX73" s="682"/>
      <c r="BY73" s="682"/>
      <c r="BZ73" s="682"/>
      <c r="CA73" s="682"/>
      <c r="CB73" s="682"/>
      <c r="CC73" s="480"/>
      <c r="CD73" s="480"/>
      <c r="CE73" s="480"/>
      <c r="CF73" s="480"/>
      <c r="CG73" s="682"/>
      <c r="CH73" s="682"/>
      <c r="CI73" s="682"/>
      <c r="CJ73" s="682"/>
      <c r="CK73" s="480"/>
      <c r="CL73" s="480"/>
      <c r="CM73" s="480"/>
      <c r="CN73" s="480"/>
      <c r="CO73" s="682"/>
      <c r="CP73" s="682"/>
      <c r="CQ73" s="682"/>
      <c r="CR73" s="682"/>
      <c r="CS73" s="480"/>
      <c r="CT73" s="480"/>
      <c r="CU73" s="480"/>
      <c r="CV73" s="480"/>
      <c r="CW73" s="682"/>
      <c r="CX73" s="682"/>
      <c r="CY73" s="682"/>
      <c r="CZ73" s="682"/>
      <c r="DA73" s="480"/>
      <c r="DB73" s="480"/>
      <c r="DC73" s="480"/>
      <c r="DD73" s="480"/>
      <c r="DE73" s="682"/>
      <c r="DF73" s="682"/>
      <c r="DG73" s="682"/>
      <c r="DH73" s="682"/>
      <c r="DI73" s="480"/>
      <c r="DJ73" s="480"/>
      <c r="DK73" s="480"/>
      <c r="DL73" s="480"/>
      <c r="DM73" s="682"/>
      <c r="DN73" s="682"/>
      <c r="DO73" s="682"/>
      <c r="DP73" s="682"/>
      <c r="DQ73" s="682"/>
    </row>
    <row r="74" spans="1:121" ht="24.95" customHeight="1">
      <c r="A74" s="969"/>
      <c r="B74" s="480"/>
      <c r="C74" s="682"/>
      <c r="D74" s="682"/>
      <c r="E74" s="682"/>
      <c r="F74" s="682"/>
      <c r="G74" s="480"/>
      <c r="H74" s="480"/>
      <c r="I74" s="480"/>
      <c r="J74" s="480"/>
      <c r="K74" s="682"/>
      <c r="L74" s="682"/>
      <c r="M74" s="682"/>
      <c r="N74" s="682"/>
      <c r="O74" s="480"/>
      <c r="P74" s="480"/>
      <c r="Q74" s="682"/>
      <c r="R74" s="682"/>
      <c r="S74" s="480"/>
      <c r="T74" s="682"/>
      <c r="U74" s="682"/>
      <c r="V74" s="682"/>
      <c r="W74" s="480"/>
      <c r="X74" s="480"/>
      <c r="Y74" s="480"/>
      <c r="Z74" s="480"/>
      <c r="AA74" s="682"/>
      <c r="AB74" s="682"/>
      <c r="AC74" s="682"/>
      <c r="AD74" s="682"/>
      <c r="AE74" s="480"/>
      <c r="AF74" s="480"/>
      <c r="AG74" s="480"/>
      <c r="AH74" s="480"/>
      <c r="AI74" s="682"/>
      <c r="AJ74" s="682"/>
      <c r="AK74" s="682"/>
      <c r="AL74" s="682"/>
      <c r="AM74" s="682"/>
      <c r="AN74" s="480"/>
      <c r="AO74" s="480"/>
      <c r="AP74" s="480"/>
      <c r="AQ74" s="480"/>
      <c r="AR74" s="682"/>
      <c r="AS74" s="682"/>
      <c r="AT74" s="682"/>
      <c r="AU74" s="682"/>
      <c r="AV74" s="480"/>
      <c r="AW74" s="480"/>
      <c r="AX74" s="480"/>
      <c r="AY74" s="480"/>
      <c r="AZ74" s="682"/>
      <c r="BA74" s="682"/>
      <c r="BB74" s="682"/>
      <c r="BC74" s="682"/>
      <c r="BD74" s="480"/>
      <c r="BE74" s="480"/>
      <c r="BF74" s="480"/>
      <c r="BG74" s="480"/>
      <c r="BH74" s="682"/>
      <c r="BI74" s="682"/>
      <c r="BJ74" s="682"/>
      <c r="BK74" s="682"/>
      <c r="BL74" s="480"/>
      <c r="BM74" s="480"/>
      <c r="BN74" s="480"/>
      <c r="BO74" s="480"/>
      <c r="BP74" s="682"/>
      <c r="BQ74" s="682"/>
      <c r="BR74" s="682"/>
      <c r="BS74" s="682"/>
      <c r="BT74" s="480"/>
      <c r="BU74" s="480"/>
      <c r="BV74" s="480"/>
      <c r="BW74" s="480"/>
      <c r="BX74" s="682"/>
      <c r="BY74" s="682"/>
      <c r="BZ74" s="682"/>
      <c r="CA74" s="682"/>
      <c r="CB74" s="682"/>
      <c r="CC74" s="480"/>
      <c r="CD74" s="480"/>
      <c r="CE74" s="480"/>
      <c r="CF74" s="480"/>
      <c r="CG74" s="682"/>
      <c r="CH74" s="682"/>
      <c r="CI74" s="682"/>
      <c r="CJ74" s="682"/>
      <c r="CK74" s="480"/>
      <c r="CL74" s="480"/>
      <c r="CM74" s="480"/>
      <c r="CN74" s="480"/>
      <c r="CO74" s="682"/>
      <c r="CP74" s="682"/>
      <c r="CQ74" s="682"/>
      <c r="CR74" s="682"/>
      <c r="CS74" s="480"/>
      <c r="CT74" s="480"/>
      <c r="CU74" s="480"/>
      <c r="CV74" s="480"/>
      <c r="CW74" s="682"/>
      <c r="CX74" s="682"/>
      <c r="CY74" s="682"/>
      <c r="CZ74" s="682"/>
      <c r="DA74" s="480"/>
      <c r="DB74" s="480"/>
      <c r="DC74" s="480"/>
      <c r="DD74" s="480"/>
      <c r="DE74" s="682"/>
      <c r="DF74" s="682"/>
      <c r="DG74" s="682"/>
      <c r="DH74" s="682"/>
      <c r="DI74" s="480"/>
      <c r="DJ74" s="480"/>
      <c r="DK74" s="480"/>
      <c r="DL74" s="480"/>
      <c r="DM74" s="682"/>
      <c r="DN74" s="682"/>
      <c r="DO74" s="682"/>
      <c r="DP74" s="682"/>
      <c r="DQ74" s="682"/>
    </row>
    <row r="75" spans="1:121" ht="24.95" customHeight="1">
      <c r="A75" s="969"/>
      <c r="B75" s="480"/>
      <c r="C75" s="682"/>
      <c r="D75" s="682"/>
      <c r="E75" s="682"/>
      <c r="F75" s="682"/>
      <c r="G75" s="480"/>
      <c r="H75" s="480"/>
      <c r="I75" s="480"/>
      <c r="J75" s="480"/>
      <c r="K75" s="682"/>
      <c r="L75" s="682"/>
      <c r="M75" s="682"/>
      <c r="N75" s="682"/>
      <c r="O75" s="480"/>
      <c r="P75" s="480"/>
      <c r="Q75" s="682"/>
      <c r="R75" s="682"/>
      <c r="S75" s="480"/>
      <c r="T75" s="682"/>
      <c r="U75" s="682"/>
      <c r="V75" s="682"/>
      <c r="W75" s="480"/>
      <c r="X75" s="480"/>
      <c r="Y75" s="480"/>
      <c r="Z75" s="480"/>
      <c r="AA75" s="682"/>
      <c r="AB75" s="682"/>
      <c r="AC75" s="682"/>
      <c r="AD75" s="682"/>
      <c r="AE75" s="480"/>
      <c r="AF75" s="480"/>
      <c r="AG75" s="480"/>
      <c r="AH75" s="480"/>
      <c r="AI75" s="682"/>
      <c r="AJ75" s="682"/>
      <c r="AK75" s="682"/>
      <c r="AL75" s="682"/>
      <c r="AM75" s="682"/>
      <c r="AN75" s="480"/>
      <c r="AO75" s="480"/>
      <c r="AP75" s="480"/>
      <c r="AQ75" s="480"/>
      <c r="AR75" s="682"/>
      <c r="AS75" s="682"/>
      <c r="AT75" s="682"/>
      <c r="AU75" s="682"/>
      <c r="AV75" s="480"/>
      <c r="AW75" s="480"/>
      <c r="AX75" s="480"/>
      <c r="AY75" s="480"/>
      <c r="AZ75" s="682"/>
      <c r="BA75" s="682"/>
      <c r="BB75" s="682"/>
      <c r="BC75" s="682"/>
      <c r="BD75" s="480"/>
      <c r="BE75" s="480"/>
      <c r="BF75" s="480"/>
      <c r="BG75" s="480"/>
      <c r="BH75" s="682"/>
      <c r="BI75" s="682"/>
      <c r="BJ75" s="682"/>
      <c r="BK75" s="682"/>
      <c r="BL75" s="480"/>
      <c r="BM75" s="480"/>
      <c r="BN75" s="480"/>
      <c r="BO75" s="480"/>
      <c r="BP75" s="682"/>
      <c r="BQ75" s="682"/>
      <c r="BR75" s="682"/>
      <c r="BS75" s="682"/>
      <c r="BT75" s="480"/>
      <c r="BU75" s="480"/>
      <c r="BV75" s="480"/>
      <c r="BW75" s="480"/>
      <c r="BX75" s="682"/>
      <c r="BY75" s="682"/>
      <c r="BZ75" s="682"/>
      <c r="CA75" s="682"/>
      <c r="CB75" s="682"/>
      <c r="CC75" s="480"/>
      <c r="CD75" s="480"/>
      <c r="CE75" s="480"/>
      <c r="CF75" s="480"/>
      <c r="CG75" s="682"/>
      <c r="CH75" s="682"/>
      <c r="CI75" s="682"/>
      <c r="CJ75" s="682"/>
      <c r="CK75" s="480"/>
      <c r="CL75" s="480"/>
      <c r="CM75" s="480"/>
      <c r="CN75" s="480"/>
      <c r="CO75" s="682"/>
      <c r="CP75" s="682"/>
      <c r="CQ75" s="682"/>
      <c r="CR75" s="682"/>
      <c r="CS75" s="480"/>
      <c r="CT75" s="480"/>
      <c r="CU75" s="480"/>
      <c r="CV75" s="480"/>
      <c r="CW75" s="682"/>
      <c r="CX75" s="682"/>
      <c r="CY75" s="682"/>
      <c r="CZ75" s="682"/>
      <c r="DA75" s="480"/>
      <c r="DB75" s="480"/>
      <c r="DC75" s="480"/>
      <c r="DD75" s="480"/>
      <c r="DE75" s="682"/>
      <c r="DF75" s="682"/>
      <c r="DG75" s="682"/>
      <c r="DH75" s="682"/>
      <c r="DI75" s="480"/>
      <c r="DJ75" s="480"/>
      <c r="DK75" s="480"/>
      <c r="DL75" s="480"/>
      <c r="DM75" s="682"/>
      <c r="DN75" s="682"/>
      <c r="DO75" s="682"/>
      <c r="DP75" s="682"/>
      <c r="DQ75" s="682"/>
    </row>
    <row r="76" spans="1:121" ht="24.95" customHeight="1">
      <c r="A76" s="969"/>
      <c r="B76" s="480"/>
      <c r="C76" s="682"/>
      <c r="D76" s="682"/>
      <c r="E76" s="682"/>
      <c r="F76" s="682"/>
      <c r="G76" s="480"/>
      <c r="H76" s="480"/>
      <c r="I76" s="480"/>
      <c r="J76" s="480"/>
      <c r="K76" s="682"/>
      <c r="L76" s="682"/>
      <c r="M76" s="682"/>
      <c r="N76" s="682"/>
      <c r="O76" s="480"/>
      <c r="P76" s="480"/>
      <c r="Q76" s="682"/>
      <c r="R76" s="682"/>
      <c r="S76" s="480"/>
      <c r="T76" s="682"/>
      <c r="U76" s="682"/>
      <c r="V76" s="682"/>
      <c r="W76" s="480"/>
      <c r="X76" s="480"/>
      <c r="Y76" s="480"/>
      <c r="Z76" s="480"/>
      <c r="AA76" s="682"/>
      <c r="AB76" s="682"/>
      <c r="AC76" s="682"/>
      <c r="AD76" s="682"/>
      <c r="AE76" s="480"/>
      <c r="AF76" s="480"/>
      <c r="AG76" s="480"/>
      <c r="AH76" s="480"/>
      <c r="AI76" s="682"/>
      <c r="AJ76" s="682"/>
      <c r="AK76" s="682"/>
      <c r="AL76" s="682"/>
      <c r="AM76" s="682"/>
      <c r="AN76" s="480"/>
      <c r="AO76" s="480"/>
      <c r="AP76" s="480"/>
      <c r="AQ76" s="480"/>
      <c r="AR76" s="682"/>
      <c r="AS76" s="682"/>
      <c r="AT76" s="682"/>
      <c r="AU76" s="682"/>
      <c r="AV76" s="480"/>
      <c r="AW76" s="480"/>
      <c r="AX76" s="480"/>
      <c r="AY76" s="480"/>
      <c r="AZ76" s="682"/>
      <c r="BA76" s="682"/>
      <c r="BB76" s="682"/>
      <c r="BC76" s="682"/>
      <c r="BD76" s="480"/>
      <c r="BE76" s="480"/>
      <c r="BF76" s="480"/>
      <c r="BG76" s="480"/>
      <c r="BH76" s="682"/>
      <c r="BI76" s="682"/>
      <c r="BJ76" s="682"/>
      <c r="BK76" s="682"/>
      <c r="BL76" s="480"/>
      <c r="BM76" s="480"/>
      <c r="BN76" s="480"/>
      <c r="BO76" s="480"/>
      <c r="BP76" s="682"/>
      <c r="BQ76" s="682"/>
      <c r="BR76" s="682"/>
      <c r="BS76" s="682"/>
      <c r="BT76" s="480"/>
      <c r="BU76" s="480"/>
      <c r="BV76" s="480"/>
      <c r="BW76" s="480"/>
      <c r="BX76" s="682"/>
      <c r="BY76" s="682"/>
      <c r="BZ76" s="682"/>
      <c r="CA76" s="682"/>
      <c r="CB76" s="682"/>
      <c r="CC76" s="480"/>
      <c r="CD76" s="480"/>
      <c r="CE76" s="480"/>
      <c r="CF76" s="480"/>
      <c r="CG76" s="682"/>
      <c r="CH76" s="682"/>
      <c r="CI76" s="682"/>
      <c r="CJ76" s="682"/>
      <c r="CK76" s="480"/>
      <c r="CL76" s="480"/>
      <c r="CM76" s="480"/>
      <c r="CN76" s="480"/>
      <c r="CO76" s="682"/>
      <c r="CP76" s="682"/>
      <c r="CQ76" s="682"/>
      <c r="CR76" s="682"/>
      <c r="CS76" s="480"/>
      <c r="CT76" s="480"/>
      <c r="CU76" s="480"/>
      <c r="CV76" s="480"/>
      <c r="CW76" s="682"/>
      <c r="CX76" s="682"/>
      <c r="CY76" s="682"/>
      <c r="CZ76" s="682"/>
      <c r="DA76" s="480"/>
      <c r="DB76" s="480"/>
      <c r="DC76" s="480"/>
      <c r="DD76" s="480"/>
      <c r="DE76" s="682"/>
      <c r="DF76" s="682"/>
      <c r="DG76" s="682"/>
      <c r="DH76" s="682"/>
      <c r="DI76" s="480"/>
      <c r="DJ76" s="480"/>
      <c r="DK76" s="480"/>
      <c r="DL76" s="480"/>
      <c r="DM76" s="682"/>
      <c r="DN76" s="682"/>
      <c r="DO76" s="682"/>
      <c r="DP76" s="682"/>
      <c r="DQ76" s="682"/>
    </row>
    <row r="77" spans="1:121" ht="24.95" customHeight="1">
      <c r="A77" s="969"/>
      <c r="B77" s="480"/>
      <c r="C77" s="682"/>
      <c r="D77" s="682"/>
      <c r="E77" s="682"/>
      <c r="F77" s="682"/>
      <c r="G77" s="480"/>
      <c r="H77" s="480"/>
      <c r="I77" s="480"/>
      <c r="J77" s="480"/>
      <c r="K77" s="682"/>
      <c r="L77" s="682"/>
      <c r="M77" s="682"/>
      <c r="N77" s="682"/>
      <c r="O77" s="480"/>
      <c r="P77" s="480"/>
      <c r="Q77" s="682"/>
      <c r="R77" s="682"/>
      <c r="S77" s="480"/>
      <c r="T77" s="682"/>
      <c r="U77" s="682"/>
      <c r="V77" s="682"/>
      <c r="W77" s="480"/>
      <c r="X77" s="480"/>
      <c r="Y77" s="480"/>
      <c r="Z77" s="480"/>
      <c r="AA77" s="682"/>
      <c r="AB77" s="682"/>
      <c r="AC77" s="682"/>
      <c r="AD77" s="682"/>
      <c r="AE77" s="480"/>
      <c r="AF77" s="480"/>
      <c r="AG77" s="480"/>
      <c r="AH77" s="480"/>
      <c r="AI77" s="682"/>
      <c r="AJ77" s="682"/>
      <c r="AK77" s="682"/>
      <c r="AL77" s="682"/>
      <c r="AM77" s="682"/>
      <c r="AN77" s="480"/>
      <c r="AO77" s="480"/>
      <c r="AP77" s="480"/>
      <c r="AQ77" s="480"/>
      <c r="AR77" s="682"/>
      <c r="AS77" s="682"/>
      <c r="AT77" s="682"/>
      <c r="AU77" s="682"/>
      <c r="AV77" s="480"/>
      <c r="AW77" s="480"/>
      <c r="AX77" s="480"/>
      <c r="AY77" s="480"/>
      <c r="AZ77" s="682"/>
      <c r="BA77" s="682"/>
      <c r="BB77" s="682"/>
      <c r="BC77" s="682"/>
      <c r="BD77" s="480"/>
      <c r="BE77" s="480"/>
      <c r="BF77" s="480"/>
      <c r="BG77" s="480"/>
      <c r="BH77" s="682"/>
      <c r="BI77" s="682"/>
      <c r="BJ77" s="682"/>
      <c r="BK77" s="682"/>
      <c r="BL77" s="480"/>
      <c r="BM77" s="480"/>
      <c r="BN77" s="480"/>
      <c r="BO77" s="480"/>
      <c r="BP77" s="682"/>
      <c r="BQ77" s="682"/>
      <c r="BR77" s="682"/>
      <c r="BS77" s="682"/>
      <c r="BT77" s="480"/>
      <c r="BU77" s="480"/>
      <c r="BV77" s="480"/>
      <c r="BW77" s="480"/>
      <c r="BX77" s="682"/>
      <c r="BY77" s="682"/>
      <c r="BZ77" s="682"/>
      <c r="CA77" s="682"/>
      <c r="CB77" s="682"/>
      <c r="CC77" s="480"/>
      <c r="CD77" s="480"/>
      <c r="CE77" s="480"/>
      <c r="CF77" s="480"/>
      <c r="CG77" s="682"/>
      <c r="CH77" s="682"/>
      <c r="CI77" s="682"/>
      <c r="CJ77" s="682"/>
      <c r="CK77" s="480"/>
      <c r="CL77" s="480"/>
      <c r="CM77" s="480"/>
      <c r="CN77" s="480"/>
      <c r="CO77" s="682"/>
      <c r="CP77" s="682"/>
      <c r="CQ77" s="682"/>
      <c r="CR77" s="682"/>
      <c r="CS77" s="480"/>
      <c r="CT77" s="480"/>
      <c r="CU77" s="480"/>
      <c r="CV77" s="480"/>
      <c r="CW77" s="682"/>
      <c r="CX77" s="682"/>
      <c r="CY77" s="682"/>
      <c r="CZ77" s="682"/>
      <c r="DA77" s="480"/>
      <c r="DB77" s="480"/>
      <c r="DC77" s="480"/>
      <c r="DD77" s="480"/>
      <c r="DE77" s="682"/>
      <c r="DF77" s="682"/>
      <c r="DG77" s="682"/>
      <c r="DH77" s="682"/>
      <c r="DI77" s="480"/>
      <c r="DJ77" s="480"/>
      <c r="DK77" s="480"/>
      <c r="DL77" s="480"/>
      <c r="DM77" s="682"/>
      <c r="DN77" s="682"/>
      <c r="DO77" s="682"/>
      <c r="DP77" s="682"/>
      <c r="DQ77" s="682"/>
    </row>
    <row r="78" spans="1:121" ht="24.95" customHeight="1">
      <c r="A78" s="969"/>
      <c r="B78" s="480"/>
      <c r="C78" s="682"/>
      <c r="D78" s="682"/>
      <c r="E78" s="682"/>
      <c r="F78" s="682"/>
      <c r="G78" s="480"/>
      <c r="H78" s="480"/>
      <c r="I78" s="480"/>
      <c r="J78" s="480"/>
      <c r="K78" s="682"/>
      <c r="L78" s="682"/>
      <c r="M78" s="682"/>
      <c r="N78" s="682"/>
      <c r="O78" s="480"/>
      <c r="P78" s="480"/>
      <c r="Q78" s="682"/>
      <c r="R78" s="682"/>
      <c r="S78" s="480"/>
      <c r="T78" s="682"/>
      <c r="U78" s="682"/>
      <c r="V78" s="682"/>
      <c r="W78" s="480"/>
      <c r="X78" s="480"/>
      <c r="Y78" s="480"/>
      <c r="Z78" s="480"/>
      <c r="AA78" s="682"/>
      <c r="AB78" s="682"/>
      <c r="AC78" s="682"/>
      <c r="AD78" s="682"/>
      <c r="AE78" s="480"/>
      <c r="AF78" s="480"/>
      <c r="AG78" s="480"/>
      <c r="AH78" s="480"/>
      <c r="AI78" s="682"/>
      <c r="AJ78" s="682"/>
      <c r="AK78" s="682"/>
      <c r="AL78" s="682"/>
      <c r="AM78" s="682"/>
      <c r="AN78" s="480"/>
      <c r="AO78" s="480"/>
      <c r="AP78" s="480"/>
      <c r="AQ78" s="480"/>
      <c r="AR78" s="682"/>
      <c r="AS78" s="682"/>
      <c r="AT78" s="682"/>
      <c r="AU78" s="682"/>
      <c r="AV78" s="480"/>
      <c r="AW78" s="480"/>
      <c r="AX78" s="480"/>
      <c r="AY78" s="480"/>
      <c r="AZ78" s="682"/>
      <c r="BA78" s="682"/>
      <c r="BB78" s="682"/>
      <c r="BC78" s="682"/>
      <c r="BD78" s="480"/>
      <c r="BE78" s="480"/>
      <c r="BF78" s="480"/>
      <c r="BG78" s="480"/>
      <c r="BH78" s="682"/>
      <c r="BI78" s="682"/>
      <c r="BJ78" s="682"/>
      <c r="BK78" s="682"/>
      <c r="BL78" s="480"/>
      <c r="BM78" s="480"/>
      <c r="BN78" s="480"/>
      <c r="BO78" s="480"/>
      <c r="BP78" s="682"/>
      <c r="BQ78" s="682"/>
      <c r="BR78" s="682"/>
      <c r="BS78" s="682"/>
      <c r="BT78" s="480"/>
      <c r="BU78" s="480"/>
      <c r="BV78" s="480"/>
      <c r="BW78" s="480"/>
      <c r="BX78" s="682"/>
      <c r="BY78" s="682"/>
      <c r="BZ78" s="682"/>
      <c r="CA78" s="682"/>
      <c r="CB78" s="682"/>
      <c r="CC78" s="480"/>
      <c r="CD78" s="480"/>
      <c r="CE78" s="480"/>
      <c r="CF78" s="480"/>
      <c r="CG78" s="682"/>
      <c r="CH78" s="682"/>
      <c r="CI78" s="682"/>
      <c r="CJ78" s="682"/>
      <c r="CK78" s="480"/>
      <c r="CL78" s="480"/>
      <c r="CM78" s="480"/>
      <c r="CN78" s="480"/>
      <c r="CO78" s="682"/>
      <c r="CP78" s="682"/>
      <c r="CQ78" s="682"/>
      <c r="CR78" s="682"/>
      <c r="CS78" s="480"/>
      <c r="CT78" s="480"/>
      <c r="CU78" s="480"/>
      <c r="CV78" s="480"/>
      <c r="CW78" s="682"/>
      <c r="CX78" s="682"/>
      <c r="CY78" s="682"/>
      <c r="CZ78" s="682"/>
      <c r="DA78" s="480"/>
      <c r="DB78" s="480"/>
      <c r="DC78" s="480"/>
      <c r="DD78" s="480"/>
      <c r="DE78" s="682"/>
      <c r="DF78" s="682"/>
      <c r="DG78" s="682"/>
      <c r="DH78" s="682"/>
      <c r="DI78" s="480"/>
      <c r="DJ78" s="480"/>
      <c r="DK78" s="480"/>
      <c r="DL78" s="480"/>
      <c r="DM78" s="682"/>
      <c r="DN78" s="682"/>
      <c r="DO78" s="682"/>
      <c r="DP78" s="682"/>
      <c r="DQ78" s="682"/>
    </row>
    <row r="79" spans="1:121" ht="24.95" customHeight="1">
      <c r="A79" s="969"/>
      <c r="B79" s="480"/>
      <c r="C79" s="682"/>
      <c r="D79" s="682"/>
      <c r="E79" s="682"/>
      <c r="F79" s="682"/>
      <c r="G79" s="480"/>
      <c r="H79" s="480"/>
      <c r="I79" s="480"/>
      <c r="J79" s="480"/>
      <c r="K79" s="682"/>
      <c r="L79" s="682"/>
      <c r="M79" s="682"/>
      <c r="N79" s="682"/>
      <c r="O79" s="480"/>
      <c r="P79" s="480"/>
      <c r="Q79" s="682"/>
      <c r="R79" s="682"/>
      <c r="S79" s="480"/>
      <c r="T79" s="682"/>
      <c r="U79" s="682"/>
      <c r="V79" s="682"/>
      <c r="W79" s="480"/>
      <c r="X79" s="480"/>
      <c r="Y79" s="480"/>
      <c r="Z79" s="480"/>
      <c r="AA79" s="682"/>
      <c r="AB79" s="682"/>
      <c r="AC79" s="682"/>
      <c r="AD79" s="682"/>
      <c r="AE79" s="480"/>
      <c r="AF79" s="480"/>
      <c r="AG79" s="480"/>
      <c r="AH79" s="480"/>
      <c r="AI79" s="682"/>
      <c r="AJ79" s="682"/>
      <c r="AK79" s="682"/>
      <c r="AL79" s="682"/>
      <c r="AM79" s="682"/>
      <c r="AN79" s="480"/>
      <c r="AO79" s="480"/>
      <c r="AP79" s="480"/>
      <c r="AQ79" s="480"/>
      <c r="AR79" s="682"/>
      <c r="AS79" s="682"/>
      <c r="AT79" s="682"/>
      <c r="AU79" s="682"/>
      <c r="AV79" s="480"/>
      <c r="AW79" s="480"/>
      <c r="AX79" s="480"/>
      <c r="AY79" s="480"/>
      <c r="AZ79" s="682"/>
      <c r="BA79" s="682"/>
      <c r="BB79" s="682"/>
      <c r="BC79" s="682"/>
      <c r="BD79" s="480"/>
      <c r="BE79" s="480"/>
      <c r="BF79" s="480"/>
      <c r="BG79" s="480"/>
      <c r="BH79" s="682"/>
      <c r="BI79" s="682"/>
      <c r="BJ79" s="682"/>
      <c r="BK79" s="682"/>
      <c r="BL79" s="480"/>
      <c r="BM79" s="480"/>
      <c r="BN79" s="480"/>
      <c r="BO79" s="480"/>
      <c r="BP79" s="682"/>
      <c r="BQ79" s="682"/>
      <c r="BR79" s="682"/>
      <c r="BS79" s="682"/>
      <c r="BT79" s="480"/>
      <c r="BU79" s="480"/>
      <c r="BV79" s="480"/>
      <c r="BW79" s="480"/>
      <c r="BX79" s="682"/>
      <c r="BY79" s="682"/>
      <c r="BZ79" s="682"/>
      <c r="CA79" s="682"/>
      <c r="CB79" s="682"/>
      <c r="CC79" s="480"/>
      <c r="CD79" s="480"/>
      <c r="CE79" s="480"/>
      <c r="CF79" s="480"/>
      <c r="CG79" s="682"/>
      <c r="CH79" s="682"/>
      <c r="CI79" s="682"/>
      <c r="CJ79" s="682"/>
      <c r="CK79" s="480"/>
      <c r="CL79" s="480"/>
      <c r="CM79" s="480"/>
      <c r="CN79" s="480"/>
      <c r="CO79" s="682"/>
      <c r="CP79" s="682"/>
      <c r="CQ79" s="682"/>
      <c r="CR79" s="682"/>
      <c r="CS79" s="480"/>
      <c r="CT79" s="480"/>
      <c r="CU79" s="480"/>
      <c r="CV79" s="480"/>
      <c r="CW79" s="682"/>
      <c r="CX79" s="682"/>
      <c r="CY79" s="682"/>
      <c r="CZ79" s="682"/>
      <c r="DA79" s="480"/>
      <c r="DB79" s="480"/>
      <c r="DC79" s="480"/>
      <c r="DD79" s="480"/>
      <c r="DE79" s="682"/>
      <c r="DF79" s="682"/>
      <c r="DG79" s="682"/>
      <c r="DH79" s="682"/>
      <c r="DI79" s="480"/>
      <c r="DJ79" s="480"/>
      <c r="DK79" s="480"/>
      <c r="DL79" s="480"/>
      <c r="DM79" s="682"/>
      <c r="DN79" s="682"/>
      <c r="DO79" s="682"/>
      <c r="DP79" s="682"/>
      <c r="DQ79" s="682"/>
    </row>
    <row r="80" spans="1:121" ht="24.95" customHeight="1">
      <c r="A80" s="969"/>
      <c r="B80" s="480"/>
      <c r="C80" s="682"/>
      <c r="D80" s="682"/>
      <c r="E80" s="682"/>
      <c r="F80" s="682"/>
      <c r="G80" s="480"/>
      <c r="H80" s="480"/>
      <c r="I80" s="480"/>
      <c r="J80" s="480"/>
      <c r="K80" s="682"/>
      <c r="L80" s="682"/>
      <c r="M80" s="682"/>
      <c r="N80" s="682"/>
      <c r="O80" s="480"/>
      <c r="P80" s="480"/>
      <c r="Q80" s="682"/>
      <c r="R80" s="682"/>
      <c r="S80" s="480"/>
      <c r="T80" s="682"/>
      <c r="U80" s="682"/>
      <c r="V80" s="682"/>
      <c r="W80" s="480"/>
      <c r="X80" s="480"/>
      <c r="Y80" s="480"/>
      <c r="Z80" s="480"/>
      <c r="AA80" s="682"/>
      <c r="AB80" s="682"/>
      <c r="AC80" s="682"/>
      <c r="AD80" s="682"/>
      <c r="AE80" s="480"/>
      <c r="AF80" s="480"/>
      <c r="AG80" s="480"/>
      <c r="AH80" s="480"/>
      <c r="AI80" s="682"/>
      <c r="AJ80" s="682"/>
      <c r="AK80" s="682"/>
      <c r="AL80" s="682"/>
      <c r="AM80" s="682"/>
      <c r="AN80" s="480"/>
      <c r="AO80" s="480"/>
      <c r="AP80" s="480"/>
      <c r="AQ80" s="480"/>
      <c r="AR80" s="682"/>
      <c r="AS80" s="682"/>
      <c r="AT80" s="682"/>
      <c r="AU80" s="682"/>
      <c r="AV80" s="480"/>
      <c r="AW80" s="480"/>
      <c r="AX80" s="480"/>
      <c r="AY80" s="480"/>
      <c r="AZ80" s="682"/>
      <c r="BA80" s="682"/>
      <c r="BB80" s="682"/>
      <c r="BC80" s="682"/>
      <c r="BD80" s="480"/>
      <c r="BE80" s="480"/>
      <c r="BF80" s="480"/>
      <c r="BG80" s="480"/>
      <c r="BH80" s="682"/>
      <c r="BI80" s="682"/>
      <c r="BJ80" s="682"/>
      <c r="BK80" s="682"/>
      <c r="BL80" s="480"/>
      <c r="BM80" s="480"/>
      <c r="BN80" s="480"/>
      <c r="BO80" s="480"/>
      <c r="BP80" s="682"/>
      <c r="BQ80" s="682"/>
      <c r="BR80" s="682"/>
      <c r="BS80" s="682"/>
      <c r="BT80" s="480"/>
      <c r="BU80" s="480"/>
      <c r="BV80" s="480"/>
      <c r="BW80" s="480"/>
      <c r="BX80" s="682"/>
      <c r="BY80" s="682"/>
      <c r="BZ80" s="682"/>
      <c r="CA80" s="682"/>
      <c r="CB80" s="682"/>
      <c r="CC80" s="480"/>
      <c r="CD80" s="480"/>
      <c r="CE80" s="480"/>
      <c r="CF80" s="480"/>
      <c r="CG80" s="682"/>
      <c r="CH80" s="682"/>
      <c r="CI80" s="682"/>
      <c r="CJ80" s="682"/>
      <c r="CK80" s="480"/>
      <c r="CL80" s="480"/>
      <c r="CM80" s="480"/>
      <c r="CN80" s="480"/>
      <c r="CO80" s="682"/>
      <c r="CP80" s="682"/>
      <c r="CQ80" s="682"/>
      <c r="CR80" s="682"/>
      <c r="CS80" s="480"/>
      <c r="CT80" s="480"/>
      <c r="CU80" s="480"/>
      <c r="CV80" s="480"/>
      <c r="CW80" s="682"/>
      <c r="CX80" s="682"/>
      <c r="CY80" s="682"/>
      <c r="CZ80" s="682"/>
      <c r="DA80" s="480"/>
      <c r="DB80" s="480"/>
      <c r="DC80" s="480"/>
      <c r="DD80" s="480"/>
      <c r="DE80" s="682"/>
      <c r="DF80" s="682"/>
      <c r="DG80" s="682"/>
      <c r="DH80" s="682"/>
      <c r="DI80" s="480"/>
      <c r="DJ80" s="480"/>
      <c r="DK80" s="480"/>
      <c r="DL80" s="480"/>
      <c r="DM80" s="682"/>
      <c r="DN80" s="682"/>
      <c r="DO80" s="682"/>
      <c r="DP80" s="682"/>
      <c r="DQ80" s="682"/>
    </row>
    <row r="81" spans="1:121" ht="24.95" customHeight="1">
      <c r="A81" s="969"/>
      <c r="B81" s="480"/>
      <c r="C81" s="682"/>
      <c r="D81" s="682"/>
      <c r="E81" s="682"/>
      <c r="F81" s="682"/>
      <c r="G81" s="480"/>
      <c r="H81" s="480"/>
      <c r="I81" s="480"/>
      <c r="J81" s="480"/>
      <c r="K81" s="682"/>
      <c r="L81" s="682"/>
      <c r="M81" s="682"/>
      <c r="N81" s="682"/>
      <c r="O81" s="480"/>
      <c r="P81" s="480"/>
      <c r="Q81" s="682"/>
      <c r="R81" s="682"/>
      <c r="S81" s="480"/>
      <c r="T81" s="682"/>
      <c r="U81" s="682"/>
      <c r="V81" s="682"/>
      <c r="W81" s="480"/>
      <c r="X81" s="480"/>
      <c r="Y81" s="480"/>
      <c r="Z81" s="480"/>
      <c r="AA81" s="682"/>
      <c r="AB81" s="682"/>
      <c r="AC81" s="682"/>
      <c r="AD81" s="682"/>
      <c r="AE81" s="480"/>
      <c r="AF81" s="480"/>
      <c r="AG81" s="480"/>
      <c r="AH81" s="480"/>
      <c r="AI81" s="682"/>
      <c r="AJ81" s="682"/>
      <c r="AK81" s="682"/>
      <c r="AL81" s="682"/>
      <c r="AM81" s="682"/>
      <c r="AN81" s="480"/>
      <c r="AO81" s="480"/>
      <c r="AP81" s="480"/>
      <c r="AQ81" s="480"/>
      <c r="AR81" s="682"/>
      <c r="AS81" s="682"/>
      <c r="AT81" s="682"/>
      <c r="AU81" s="682"/>
      <c r="AV81" s="480"/>
      <c r="AW81" s="480"/>
      <c r="AX81" s="480"/>
      <c r="AY81" s="480"/>
      <c r="AZ81" s="682"/>
      <c r="BA81" s="682"/>
      <c r="BB81" s="682"/>
      <c r="BC81" s="682"/>
      <c r="BD81" s="480"/>
      <c r="BE81" s="480"/>
      <c r="BF81" s="480"/>
      <c r="BG81" s="480"/>
      <c r="BH81" s="682"/>
      <c r="BI81" s="682"/>
      <c r="BJ81" s="682"/>
      <c r="BK81" s="682"/>
      <c r="BL81" s="480"/>
      <c r="BM81" s="480"/>
      <c r="BN81" s="480"/>
      <c r="BO81" s="480"/>
      <c r="BP81" s="682"/>
      <c r="BQ81" s="682"/>
      <c r="BR81" s="682"/>
      <c r="BS81" s="682"/>
      <c r="BT81" s="480"/>
      <c r="BU81" s="480"/>
      <c r="BV81" s="480"/>
      <c r="BW81" s="480"/>
      <c r="BX81" s="682"/>
      <c r="BY81" s="682"/>
      <c r="BZ81" s="682"/>
      <c r="CA81" s="682"/>
      <c r="CB81" s="682"/>
      <c r="CC81" s="480"/>
      <c r="CD81" s="480"/>
      <c r="CE81" s="480"/>
      <c r="CF81" s="480"/>
      <c r="CG81" s="682"/>
      <c r="CH81" s="682"/>
      <c r="CI81" s="682"/>
      <c r="CJ81" s="682"/>
      <c r="CK81" s="480"/>
      <c r="CL81" s="480"/>
      <c r="CM81" s="480"/>
      <c r="CN81" s="480"/>
      <c r="CO81" s="682"/>
      <c r="CP81" s="682"/>
      <c r="CQ81" s="682"/>
      <c r="CR81" s="682"/>
      <c r="CS81" s="480"/>
      <c r="CT81" s="480"/>
      <c r="CU81" s="480"/>
      <c r="CV81" s="480"/>
      <c r="CW81" s="682"/>
      <c r="CX81" s="682"/>
      <c r="CY81" s="682"/>
      <c r="CZ81" s="682"/>
      <c r="DA81" s="480"/>
      <c r="DB81" s="480"/>
      <c r="DC81" s="480"/>
      <c r="DD81" s="480"/>
      <c r="DE81" s="682"/>
      <c r="DF81" s="682"/>
      <c r="DG81" s="682"/>
      <c r="DH81" s="682"/>
      <c r="DI81" s="480"/>
      <c r="DJ81" s="480"/>
      <c r="DK81" s="480"/>
      <c r="DL81" s="480"/>
      <c r="DM81" s="682"/>
      <c r="DN81" s="682"/>
      <c r="DO81" s="682"/>
      <c r="DP81" s="682"/>
      <c r="DQ81" s="682"/>
    </row>
    <row r="82" spans="1:121" ht="24.95" customHeight="1">
      <c r="A82" s="969"/>
      <c r="B82" s="480"/>
      <c r="C82" s="682"/>
      <c r="D82" s="682"/>
      <c r="E82" s="682"/>
      <c r="F82" s="682"/>
      <c r="G82" s="480"/>
      <c r="H82" s="480"/>
      <c r="I82" s="480"/>
      <c r="J82" s="480"/>
      <c r="K82" s="682"/>
      <c r="L82" s="682"/>
      <c r="M82" s="682"/>
      <c r="N82" s="682"/>
      <c r="O82" s="480"/>
      <c r="P82" s="480"/>
      <c r="Q82" s="682"/>
      <c r="R82" s="682"/>
      <c r="S82" s="480"/>
      <c r="T82" s="682"/>
      <c r="U82" s="682"/>
      <c r="V82" s="682"/>
      <c r="W82" s="480"/>
      <c r="X82" s="480"/>
      <c r="Y82" s="480"/>
      <c r="Z82" s="480"/>
      <c r="AA82" s="682"/>
      <c r="AB82" s="682"/>
      <c r="AC82" s="682"/>
      <c r="AD82" s="682"/>
      <c r="AE82" s="480"/>
      <c r="AF82" s="480"/>
      <c r="AG82" s="480"/>
      <c r="AH82" s="480"/>
      <c r="AI82" s="682"/>
      <c r="AJ82" s="682"/>
      <c r="AK82" s="682"/>
      <c r="AL82" s="682"/>
      <c r="AM82" s="682"/>
      <c r="AN82" s="480"/>
      <c r="AO82" s="480"/>
      <c r="AP82" s="480"/>
      <c r="AQ82" s="480"/>
      <c r="AR82" s="682"/>
      <c r="AS82" s="682"/>
      <c r="AT82" s="682"/>
      <c r="AU82" s="682"/>
      <c r="AV82" s="480"/>
      <c r="AW82" s="480"/>
      <c r="AX82" s="480"/>
      <c r="AY82" s="480"/>
      <c r="AZ82" s="682"/>
      <c r="BA82" s="682"/>
      <c r="BB82" s="682"/>
      <c r="BC82" s="682"/>
      <c r="BD82" s="480"/>
      <c r="BE82" s="480"/>
      <c r="BF82" s="480"/>
      <c r="BG82" s="480"/>
      <c r="BH82" s="682"/>
      <c r="BI82" s="682"/>
      <c r="BJ82" s="682"/>
      <c r="BK82" s="682"/>
      <c r="BL82" s="480"/>
      <c r="BM82" s="480"/>
      <c r="BN82" s="480"/>
      <c r="BO82" s="480"/>
      <c r="BP82" s="682"/>
      <c r="BQ82" s="682"/>
      <c r="BR82" s="682"/>
      <c r="BS82" s="682"/>
      <c r="BT82" s="480"/>
      <c r="BU82" s="480"/>
      <c r="BV82" s="480"/>
      <c r="BW82" s="480"/>
      <c r="BX82" s="682"/>
      <c r="BY82" s="682"/>
      <c r="BZ82" s="682"/>
      <c r="CA82" s="682"/>
      <c r="CB82" s="682"/>
      <c r="CC82" s="480"/>
      <c r="CD82" s="480"/>
      <c r="CE82" s="480"/>
      <c r="CF82" s="480"/>
      <c r="CG82" s="682"/>
      <c r="CH82" s="682"/>
      <c r="CI82" s="682"/>
      <c r="CJ82" s="682"/>
      <c r="CK82" s="480"/>
      <c r="CL82" s="480"/>
      <c r="CM82" s="480"/>
      <c r="CN82" s="480"/>
      <c r="CO82" s="682"/>
      <c r="CP82" s="682"/>
      <c r="CQ82" s="682"/>
      <c r="CR82" s="682"/>
      <c r="CS82" s="480"/>
      <c r="CT82" s="480"/>
      <c r="CU82" s="480"/>
      <c r="CV82" s="480"/>
      <c r="CW82" s="682"/>
      <c r="CX82" s="682"/>
      <c r="CY82" s="682"/>
      <c r="CZ82" s="682"/>
      <c r="DA82" s="480"/>
      <c r="DB82" s="480"/>
      <c r="DC82" s="480"/>
      <c r="DD82" s="480"/>
      <c r="DE82" s="682"/>
      <c r="DF82" s="682"/>
      <c r="DG82" s="682"/>
      <c r="DH82" s="682"/>
      <c r="DI82" s="480"/>
      <c r="DJ82" s="480"/>
      <c r="DK82" s="480"/>
      <c r="DL82" s="480"/>
      <c r="DM82" s="682"/>
      <c r="DN82" s="682"/>
      <c r="DO82" s="682"/>
      <c r="DP82" s="682"/>
      <c r="DQ82" s="682"/>
    </row>
    <row r="83" spans="1:121" ht="24.95" customHeight="1">
      <c r="A83" s="969"/>
      <c r="B83" s="480"/>
      <c r="C83" s="682"/>
      <c r="D83" s="682"/>
      <c r="E83" s="682"/>
      <c r="F83" s="682"/>
      <c r="G83" s="480"/>
      <c r="H83" s="480"/>
      <c r="I83" s="480"/>
      <c r="J83" s="480"/>
      <c r="K83" s="682"/>
      <c r="L83" s="682"/>
      <c r="M83" s="682"/>
      <c r="N83" s="682"/>
      <c r="O83" s="480"/>
      <c r="P83" s="480"/>
      <c r="Q83" s="682"/>
      <c r="R83" s="682"/>
      <c r="S83" s="480"/>
      <c r="T83" s="682"/>
      <c r="U83" s="682"/>
      <c r="V83" s="682"/>
      <c r="W83" s="480"/>
      <c r="X83" s="480"/>
      <c r="Y83" s="480"/>
      <c r="Z83" s="480"/>
      <c r="AA83" s="682"/>
      <c r="AB83" s="682"/>
      <c r="AC83" s="682"/>
      <c r="AD83" s="682"/>
      <c r="AE83" s="480"/>
      <c r="AF83" s="480"/>
      <c r="AG83" s="480"/>
      <c r="AH83" s="480"/>
      <c r="AI83" s="682"/>
      <c r="AJ83" s="682"/>
      <c r="AK83" s="682"/>
      <c r="AL83" s="682"/>
      <c r="AM83" s="682"/>
      <c r="AN83" s="480"/>
      <c r="AO83" s="480"/>
      <c r="AP83" s="480"/>
      <c r="AQ83" s="480"/>
      <c r="AR83" s="682"/>
      <c r="AS83" s="682"/>
      <c r="AT83" s="682"/>
      <c r="AU83" s="682"/>
      <c r="AV83" s="480"/>
      <c r="AW83" s="480"/>
      <c r="AX83" s="480"/>
      <c r="AY83" s="480"/>
      <c r="AZ83" s="682"/>
      <c r="BA83" s="682"/>
      <c r="BB83" s="682"/>
      <c r="BC83" s="682"/>
      <c r="BD83" s="480"/>
      <c r="BE83" s="480"/>
      <c r="BF83" s="480"/>
      <c r="BG83" s="480"/>
      <c r="BH83" s="682"/>
      <c r="BI83" s="682"/>
      <c r="BJ83" s="682"/>
      <c r="BK83" s="682"/>
      <c r="BL83" s="480"/>
      <c r="BM83" s="480"/>
      <c r="BN83" s="480"/>
      <c r="BO83" s="480"/>
      <c r="BP83" s="682"/>
      <c r="BQ83" s="682"/>
      <c r="BR83" s="682"/>
      <c r="BS83" s="682"/>
      <c r="BT83" s="480"/>
      <c r="BU83" s="480"/>
      <c r="BV83" s="480"/>
      <c r="BW83" s="480"/>
      <c r="BX83" s="682"/>
      <c r="BY83" s="682"/>
      <c r="BZ83" s="682"/>
      <c r="CA83" s="682"/>
      <c r="CB83" s="682"/>
      <c r="CC83" s="480"/>
      <c r="CD83" s="480"/>
      <c r="CE83" s="480"/>
      <c r="CF83" s="480"/>
      <c r="CG83" s="682"/>
      <c r="CH83" s="682"/>
      <c r="CI83" s="682"/>
      <c r="CJ83" s="682"/>
      <c r="CK83" s="480"/>
      <c r="CL83" s="480"/>
      <c r="CM83" s="480"/>
      <c r="CN83" s="480"/>
      <c r="CO83" s="682"/>
      <c r="CP83" s="682"/>
      <c r="CQ83" s="682"/>
      <c r="CR83" s="682"/>
      <c r="CS83" s="480"/>
      <c r="CT83" s="480"/>
      <c r="CU83" s="480"/>
      <c r="CV83" s="480"/>
      <c r="CW83" s="682"/>
      <c r="CX83" s="682"/>
      <c r="CY83" s="682"/>
      <c r="CZ83" s="682"/>
      <c r="DA83" s="480"/>
      <c r="DB83" s="480"/>
      <c r="DC83" s="480"/>
      <c r="DD83" s="480"/>
      <c r="DE83" s="682"/>
      <c r="DF83" s="682"/>
      <c r="DG83" s="682"/>
      <c r="DH83" s="682"/>
      <c r="DI83" s="480"/>
      <c r="DJ83" s="480"/>
      <c r="DK83" s="480"/>
      <c r="DL83" s="480"/>
      <c r="DM83" s="682"/>
      <c r="DN83" s="682"/>
      <c r="DO83" s="682"/>
      <c r="DP83" s="682"/>
      <c r="DQ83" s="682"/>
    </row>
    <row r="84" spans="1:121" ht="24.95" customHeight="1">
      <c r="A84" s="969"/>
      <c r="B84" s="480"/>
      <c r="C84" s="682"/>
      <c r="D84" s="682"/>
      <c r="E84" s="682"/>
      <c r="F84" s="682"/>
      <c r="G84" s="480"/>
      <c r="H84" s="480"/>
      <c r="I84" s="480"/>
      <c r="J84" s="480"/>
      <c r="K84" s="682"/>
      <c r="L84" s="682"/>
      <c r="M84" s="682"/>
      <c r="N84" s="682"/>
      <c r="O84" s="480"/>
      <c r="P84" s="480"/>
      <c r="Q84" s="682"/>
      <c r="R84" s="682"/>
      <c r="S84" s="480"/>
      <c r="T84" s="682"/>
      <c r="U84" s="682"/>
      <c r="V84" s="682"/>
      <c r="W84" s="480"/>
      <c r="X84" s="480"/>
      <c r="Y84" s="480"/>
      <c r="Z84" s="480"/>
      <c r="AA84" s="682"/>
      <c r="AB84" s="682"/>
      <c r="AC84" s="682"/>
      <c r="AD84" s="682"/>
      <c r="AE84" s="480"/>
      <c r="AF84" s="480"/>
      <c r="AG84" s="480"/>
      <c r="AH84" s="480"/>
      <c r="AI84" s="682"/>
      <c r="AJ84" s="682"/>
      <c r="AK84" s="682"/>
      <c r="AL84" s="682"/>
      <c r="AM84" s="682"/>
      <c r="AN84" s="480"/>
      <c r="AO84" s="480"/>
      <c r="AP84" s="480"/>
      <c r="AQ84" s="480"/>
      <c r="AR84" s="682"/>
      <c r="AS84" s="682"/>
      <c r="AT84" s="682"/>
      <c r="AU84" s="682"/>
      <c r="AV84" s="480"/>
      <c r="AW84" s="480"/>
      <c r="AX84" s="480"/>
      <c r="AY84" s="480"/>
      <c r="AZ84" s="682"/>
      <c r="BA84" s="682"/>
      <c r="BB84" s="682"/>
      <c r="BC84" s="682"/>
      <c r="BD84" s="480"/>
      <c r="BE84" s="480"/>
      <c r="BF84" s="480"/>
      <c r="BG84" s="480"/>
      <c r="BH84" s="682"/>
      <c r="BI84" s="682"/>
      <c r="BJ84" s="682"/>
      <c r="BK84" s="682"/>
      <c r="BL84" s="480"/>
      <c r="BM84" s="480"/>
      <c r="BN84" s="480"/>
      <c r="BO84" s="480"/>
      <c r="BP84" s="682"/>
      <c r="BQ84" s="682"/>
      <c r="BR84" s="682"/>
      <c r="BS84" s="682"/>
      <c r="BT84" s="480"/>
      <c r="BU84" s="480"/>
      <c r="BV84" s="480"/>
      <c r="BW84" s="480"/>
      <c r="BX84" s="682"/>
      <c r="BY84" s="682"/>
      <c r="BZ84" s="682"/>
      <c r="CA84" s="682"/>
      <c r="CB84" s="682"/>
      <c r="CC84" s="480"/>
      <c r="CD84" s="480"/>
      <c r="CE84" s="480"/>
      <c r="CF84" s="480"/>
      <c r="CG84" s="682"/>
      <c r="CH84" s="682"/>
      <c r="CI84" s="682"/>
      <c r="CJ84" s="682"/>
      <c r="CK84" s="480"/>
      <c r="CL84" s="480"/>
      <c r="CM84" s="480"/>
      <c r="CN84" s="480"/>
      <c r="CO84" s="682"/>
      <c r="CP84" s="682"/>
      <c r="CQ84" s="682"/>
      <c r="CR84" s="682"/>
      <c r="CS84" s="480"/>
      <c r="CT84" s="480"/>
      <c r="CU84" s="480"/>
      <c r="CV84" s="480"/>
      <c r="CW84" s="682"/>
      <c r="CX84" s="682"/>
      <c r="CY84" s="682"/>
      <c r="CZ84" s="682"/>
      <c r="DA84" s="480"/>
      <c r="DB84" s="480"/>
      <c r="DC84" s="480"/>
      <c r="DD84" s="480"/>
      <c r="DE84" s="682"/>
      <c r="DF84" s="682"/>
      <c r="DG84" s="682"/>
      <c r="DH84" s="682"/>
      <c r="DI84" s="480"/>
      <c r="DJ84" s="480"/>
      <c r="DK84" s="480"/>
      <c r="DL84" s="480"/>
      <c r="DM84" s="682"/>
      <c r="DN84" s="682"/>
      <c r="DO84" s="682"/>
      <c r="DP84" s="682"/>
      <c r="DQ84" s="682"/>
    </row>
    <row r="85" spans="1:121" ht="24.95" customHeight="1">
      <c r="A85" s="969"/>
      <c r="B85" s="480"/>
      <c r="C85" s="682"/>
      <c r="D85" s="682"/>
      <c r="E85" s="682"/>
      <c r="F85" s="682"/>
      <c r="G85" s="480"/>
      <c r="H85" s="480"/>
      <c r="I85" s="480"/>
      <c r="J85" s="480"/>
      <c r="K85" s="682"/>
      <c r="L85" s="682"/>
      <c r="M85" s="682"/>
      <c r="N85" s="682"/>
      <c r="O85" s="480"/>
      <c r="P85" s="480"/>
      <c r="Q85" s="682"/>
      <c r="R85" s="682"/>
      <c r="S85" s="480"/>
      <c r="T85" s="682"/>
      <c r="U85" s="682"/>
      <c r="V85" s="682"/>
      <c r="W85" s="480"/>
      <c r="X85" s="480"/>
      <c r="Y85" s="480"/>
      <c r="Z85" s="480"/>
      <c r="AA85" s="682"/>
      <c r="AB85" s="682"/>
      <c r="AC85" s="682"/>
      <c r="AD85" s="682"/>
      <c r="AE85" s="480"/>
      <c r="AF85" s="480"/>
      <c r="AG85" s="480"/>
      <c r="AH85" s="480"/>
      <c r="AI85" s="682"/>
      <c r="AJ85" s="682"/>
      <c r="AK85" s="682"/>
      <c r="AL85" s="682"/>
      <c r="AM85" s="682"/>
      <c r="AN85" s="480"/>
      <c r="AO85" s="480"/>
      <c r="AP85" s="480"/>
      <c r="AQ85" s="480"/>
      <c r="AR85" s="682"/>
      <c r="AS85" s="682"/>
      <c r="AT85" s="682"/>
      <c r="AU85" s="682"/>
      <c r="AV85" s="480"/>
      <c r="AW85" s="480"/>
      <c r="AX85" s="480"/>
      <c r="AY85" s="480"/>
      <c r="AZ85" s="682"/>
      <c r="BA85" s="682"/>
      <c r="BB85" s="682"/>
      <c r="BC85" s="682"/>
      <c r="BD85" s="480"/>
      <c r="BE85" s="480"/>
      <c r="BF85" s="480"/>
      <c r="BG85" s="480"/>
      <c r="BH85" s="682"/>
      <c r="BI85" s="682"/>
      <c r="BJ85" s="682"/>
      <c r="BK85" s="682"/>
      <c r="BL85" s="480"/>
      <c r="BM85" s="480"/>
      <c r="BN85" s="480"/>
      <c r="BO85" s="480"/>
      <c r="BP85" s="682"/>
      <c r="BQ85" s="682"/>
      <c r="BR85" s="682"/>
      <c r="BS85" s="682"/>
      <c r="BT85" s="480"/>
      <c r="BU85" s="480"/>
      <c r="BV85" s="480"/>
      <c r="BW85" s="480"/>
      <c r="BX85" s="682"/>
      <c r="BY85" s="682"/>
      <c r="BZ85" s="682"/>
      <c r="CA85" s="682"/>
      <c r="CB85" s="682"/>
      <c r="CC85" s="480"/>
      <c r="CD85" s="480"/>
      <c r="CE85" s="480"/>
      <c r="CF85" s="480"/>
      <c r="CG85" s="682"/>
      <c r="CH85" s="682"/>
      <c r="CI85" s="682"/>
      <c r="CJ85" s="682"/>
      <c r="CK85" s="480"/>
      <c r="CL85" s="480"/>
      <c r="CM85" s="480"/>
      <c r="CN85" s="480"/>
      <c r="CO85" s="682"/>
      <c r="CP85" s="682"/>
      <c r="CQ85" s="682"/>
      <c r="CR85" s="682"/>
      <c r="CS85" s="480"/>
      <c r="CT85" s="480"/>
      <c r="CU85" s="480"/>
      <c r="CV85" s="480"/>
      <c r="CW85" s="682"/>
      <c r="CX85" s="682"/>
      <c r="CY85" s="682"/>
      <c r="CZ85" s="682"/>
      <c r="DA85" s="480"/>
      <c r="DB85" s="480"/>
      <c r="DC85" s="480"/>
      <c r="DD85" s="480"/>
      <c r="DE85" s="682"/>
      <c r="DF85" s="682"/>
      <c r="DG85" s="682"/>
      <c r="DH85" s="682"/>
      <c r="DI85" s="480"/>
      <c r="DJ85" s="480"/>
      <c r="DK85" s="480"/>
      <c r="DL85" s="480"/>
      <c r="DM85" s="682"/>
      <c r="DN85" s="682"/>
      <c r="DO85" s="682"/>
      <c r="DP85" s="682"/>
      <c r="DQ85" s="682"/>
    </row>
    <row r="86" spans="1:121" ht="24.95" customHeight="1">
      <c r="A86" s="969"/>
      <c r="B86" s="480"/>
      <c r="C86" s="682"/>
      <c r="D86" s="682"/>
      <c r="E86" s="682"/>
      <c r="F86" s="682"/>
      <c r="G86" s="480"/>
      <c r="H86" s="480"/>
      <c r="I86" s="480"/>
      <c r="J86" s="480"/>
      <c r="K86" s="682"/>
      <c r="L86" s="682"/>
      <c r="M86" s="682"/>
      <c r="N86" s="682"/>
      <c r="O86" s="480"/>
      <c r="P86" s="480"/>
      <c r="Q86" s="682"/>
      <c r="R86" s="682"/>
      <c r="S86" s="480"/>
      <c r="T86" s="682"/>
      <c r="U86" s="682"/>
      <c r="V86" s="682"/>
      <c r="W86" s="480"/>
      <c r="X86" s="480"/>
      <c r="Y86" s="480"/>
      <c r="Z86" s="480"/>
      <c r="AA86" s="682"/>
      <c r="AB86" s="682"/>
      <c r="AC86" s="682"/>
      <c r="AD86" s="682"/>
      <c r="AE86" s="480"/>
      <c r="AF86" s="480"/>
      <c r="AG86" s="480"/>
      <c r="AH86" s="480"/>
      <c r="AI86" s="682"/>
      <c r="AJ86" s="682"/>
      <c r="AK86" s="682"/>
      <c r="AL86" s="682"/>
      <c r="AM86" s="682"/>
      <c r="AN86" s="480"/>
      <c r="AO86" s="480"/>
      <c r="AP86" s="480"/>
      <c r="AQ86" s="480"/>
      <c r="AR86" s="682"/>
      <c r="AS86" s="682"/>
      <c r="AT86" s="682"/>
      <c r="AU86" s="682"/>
      <c r="AV86" s="480"/>
      <c r="AW86" s="480"/>
      <c r="AX86" s="480"/>
      <c r="AY86" s="480"/>
      <c r="AZ86" s="682"/>
      <c r="BA86" s="682"/>
      <c r="BB86" s="682"/>
      <c r="BC86" s="682"/>
      <c r="BD86" s="480"/>
      <c r="BE86" s="480"/>
      <c r="BF86" s="480"/>
      <c r="BG86" s="480"/>
      <c r="BH86" s="682"/>
      <c r="BI86" s="682"/>
      <c r="BJ86" s="682"/>
      <c r="BK86" s="682"/>
      <c r="BL86" s="480"/>
      <c r="BM86" s="480"/>
      <c r="BN86" s="480"/>
      <c r="BO86" s="480"/>
      <c r="BP86" s="682"/>
      <c r="BQ86" s="682"/>
      <c r="BR86" s="682"/>
      <c r="BS86" s="682"/>
      <c r="BT86" s="480"/>
      <c r="BU86" s="480"/>
      <c r="BV86" s="480"/>
      <c r="BW86" s="480"/>
      <c r="BX86" s="682"/>
      <c r="BY86" s="682"/>
      <c r="BZ86" s="682"/>
      <c r="CA86" s="682"/>
      <c r="CB86" s="682"/>
      <c r="CC86" s="480"/>
      <c r="CD86" s="480"/>
      <c r="CE86" s="480"/>
      <c r="CF86" s="480"/>
      <c r="CG86" s="682"/>
      <c r="CH86" s="682"/>
      <c r="CI86" s="682"/>
      <c r="CJ86" s="682"/>
      <c r="CK86" s="480"/>
      <c r="CL86" s="480"/>
      <c r="CM86" s="480"/>
      <c r="CN86" s="480"/>
      <c r="CO86" s="682"/>
      <c r="CP86" s="682"/>
      <c r="CQ86" s="682"/>
      <c r="CR86" s="682"/>
      <c r="CS86" s="480"/>
      <c r="CT86" s="480"/>
      <c r="CU86" s="480"/>
      <c r="CV86" s="480"/>
      <c r="CW86" s="682"/>
      <c r="CX86" s="682"/>
      <c r="CY86" s="682"/>
      <c r="CZ86" s="682"/>
      <c r="DA86" s="480"/>
      <c r="DB86" s="480"/>
      <c r="DC86" s="480"/>
      <c r="DD86" s="480"/>
      <c r="DE86" s="682"/>
      <c r="DF86" s="682"/>
      <c r="DG86" s="682"/>
      <c r="DH86" s="682"/>
      <c r="DI86" s="480"/>
      <c r="DJ86" s="480"/>
      <c r="DK86" s="480"/>
      <c r="DL86" s="480"/>
      <c r="DM86" s="682"/>
      <c r="DN86" s="682"/>
      <c r="DO86" s="682"/>
      <c r="DP86" s="682"/>
      <c r="DQ86" s="682"/>
    </row>
    <row r="87" spans="1:121" ht="24.95" customHeight="1">
      <c r="A87" s="969"/>
      <c r="B87" s="480"/>
      <c r="C87" s="682"/>
      <c r="D87" s="682"/>
      <c r="E87" s="682"/>
      <c r="F87" s="682"/>
      <c r="G87" s="480"/>
      <c r="H87" s="480"/>
      <c r="I87" s="480"/>
      <c r="J87" s="480"/>
      <c r="K87" s="682"/>
      <c r="L87" s="682"/>
      <c r="M87" s="682"/>
      <c r="N87" s="682"/>
      <c r="O87" s="480"/>
      <c r="P87" s="480"/>
      <c r="Q87" s="682"/>
      <c r="R87" s="682"/>
      <c r="S87" s="480"/>
      <c r="T87" s="682"/>
      <c r="U87" s="682"/>
      <c r="V87" s="682"/>
      <c r="W87" s="480"/>
      <c r="X87" s="480"/>
      <c r="Y87" s="480"/>
      <c r="Z87" s="480"/>
      <c r="AA87" s="682"/>
      <c r="AB87" s="682"/>
      <c r="AC87" s="682"/>
      <c r="AD87" s="682"/>
      <c r="AE87" s="480"/>
      <c r="AF87" s="480"/>
      <c r="AG87" s="480"/>
      <c r="AH87" s="480"/>
      <c r="AI87" s="682"/>
      <c r="AJ87" s="682"/>
      <c r="AK87" s="682"/>
      <c r="AL87" s="682"/>
      <c r="AM87" s="682"/>
      <c r="AN87" s="480"/>
      <c r="AO87" s="480"/>
      <c r="AP87" s="480"/>
      <c r="AQ87" s="480"/>
      <c r="AR87" s="682"/>
      <c r="AS87" s="682"/>
      <c r="AT87" s="682"/>
      <c r="AU87" s="682"/>
      <c r="AV87" s="480"/>
      <c r="AW87" s="480"/>
      <c r="AX87" s="480"/>
      <c r="AY87" s="480"/>
      <c r="AZ87" s="682"/>
      <c r="BA87" s="682"/>
      <c r="BB87" s="682"/>
      <c r="BC87" s="682"/>
      <c r="BD87" s="480"/>
      <c r="BE87" s="480"/>
      <c r="BF87" s="480"/>
      <c r="BG87" s="480"/>
      <c r="BH87" s="682"/>
      <c r="BI87" s="682"/>
      <c r="BJ87" s="682"/>
      <c r="BK87" s="682"/>
      <c r="BL87" s="480"/>
      <c r="BM87" s="480"/>
      <c r="BN87" s="480"/>
      <c r="BO87" s="480"/>
      <c r="BP87" s="682"/>
      <c r="BQ87" s="682"/>
      <c r="BR87" s="682"/>
      <c r="BS87" s="682"/>
      <c r="BT87" s="480"/>
      <c r="BU87" s="480"/>
      <c r="BV87" s="480"/>
      <c r="BW87" s="480"/>
      <c r="BX87" s="682"/>
      <c r="BY87" s="682"/>
      <c r="BZ87" s="682"/>
      <c r="CA87" s="682"/>
      <c r="CB87" s="682"/>
      <c r="CC87" s="480"/>
      <c r="CD87" s="480"/>
      <c r="CE87" s="480"/>
      <c r="CF87" s="480"/>
      <c r="CG87" s="682"/>
      <c r="CH87" s="682"/>
      <c r="CI87" s="682"/>
      <c r="CJ87" s="682"/>
      <c r="CK87" s="480"/>
      <c r="CL87" s="480"/>
      <c r="CM87" s="480"/>
      <c r="CN87" s="480"/>
      <c r="CO87" s="682"/>
      <c r="CP87" s="682"/>
      <c r="CQ87" s="682"/>
      <c r="CR87" s="682"/>
      <c r="CS87" s="480"/>
      <c r="CT87" s="480"/>
      <c r="CU87" s="480"/>
      <c r="CV87" s="480"/>
      <c r="CW87" s="682"/>
      <c r="CX87" s="682"/>
      <c r="CY87" s="682"/>
      <c r="CZ87" s="682"/>
      <c r="DA87" s="480"/>
      <c r="DB87" s="480"/>
      <c r="DC87" s="480"/>
      <c r="DD87" s="480"/>
      <c r="DE87" s="682"/>
      <c r="DF87" s="682"/>
      <c r="DG87" s="682"/>
      <c r="DH87" s="682"/>
      <c r="DI87" s="480"/>
      <c r="DJ87" s="480"/>
      <c r="DK87" s="480"/>
      <c r="DL87" s="480"/>
      <c r="DM87" s="682"/>
      <c r="DN87" s="682"/>
      <c r="DO87" s="682"/>
      <c r="DP87" s="682"/>
      <c r="DQ87" s="682"/>
    </row>
    <row r="88" spans="1:121" ht="24.95" customHeight="1">
      <c r="A88" s="969"/>
      <c r="B88" s="480"/>
      <c r="C88" s="682"/>
      <c r="D88" s="682"/>
      <c r="E88" s="682"/>
      <c r="F88" s="682"/>
      <c r="G88" s="480"/>
      <c r="H88" s="480"/>
      <c r="I88" s="480"/>
      <c r="J88" s="480"/>
      <c r="K88" s="682"/>
      <c r="L88" s="682"/>
      <c r="M88" s="682"/>
      <c r="N88" s="682"/>
      <c r="O88" s="480"/>
      <c r="P88" s="480"/>
      <c r="Q88" s="682"/>
      <c r="R88" s="682"/>
      <c r="S88" s="480"/>
      <c r="T88" s="682"/>
      <c r="U88" s="682"/>
      <c r="V88" s="682"/>
      <c r="W88" s="480"/>
      <c r="X88" s="480"/>
      <c r="Y88" s="480"/>
      <c r="Z88" s="480"/>
      <c r="AA88" s="682"/>
      <c r="AB88" s="682"/>
      <c r="AC88" s="682"/>
      <c r="AD88" s="682"/>
      <c r="AE88" s="480"/>
      <c r="AF88" s="480"/>
      <c r="AG88" s="480"/>
      <c r="AH88" s="480"/>
      <c r="AI88" s="682"/>
      <c r="AJ88" s="682"/>
      <c r="AK88" s="682"/>
      <c r="AL88" s="682"/>
      <c r="AM88" s="682"/>
      <c r="AN88" s="480"/>
      <c r="AO88" s="480"/>
      <c r="AP88" s="480"/>
      <c r="AQ88" s="480"/>
      <c r="AR88" s="682"/>
      <c r="AS88" s="682"/>
      <c r="AT88" s="682"/>
      <c r="AU88" s="682"/>
      <c r="AV88" s="480"/>
      <c r="AW88" s="480"/>
      <c r="AX88" s="480"/>
      <c r="AY88" s="480"/>
      <c r="AZ88" s="682"/>
      <c r="BA88" s="682"/>
      <c r="BB88" s="682"/>
      <c r="BC88" s="682"/>
      <c r="BD88" s="480"/>
      <c r="BE88" s="480"/>
      <c r="BF88" s="480"/>
      <c r="BG88" s="480"/>
      <c r="BH88" s="682"/>
      <c r="BI88" s="682"/>
      <c r="BJ88" s="682"/>
      <c r="BK88" s="682"/>
      <c r="BL88" s="480"/>
      <c r="BM88" s="480"/>
      <c r="BN88" s="480"/>
      <c r="BO88" s="480"/>
      <c r="BP88" s="682"/>
      <c r="BQ88" s="682"/>
      <c r="BR88" s="682"/>
      <c r="BS88" s="682"/>
      <c r="BT88" s="480"/>
      <c r="BU88" s="480"/>
      <c r="BV88" s="480"/>
      <c r="BW88" s="480"/>
      <c r="BX88" s="682"/>
      <c r="BY88" s="682"/>
      <c r="BZ88" s="682"/>
      <c r="CA88" s="682"/>
      <c r="CB88" s="682"/>
      <c r="CC88" s="480"/>
      <c r="CD88" s="480"/>
      <c r="CE88" s="480"/>
      <c r="CF88" s="480"/>
      <c r="CG88" s="682"/>
      <c r="CH88" s="682"/>
      <c r="CI88" s="682"/>
      <c r="CJ88" s="682"/>
      <c r="CK88" s="480"/>
      <c r="CL88" s="480"/>
      <c r="CM88" s="480"/>
      <c r="CN88" s="480"/>
      <c r="CO88" s="682"/>
      <c r="CP88" s="682"/>
      <c r="CQ88" s="682"/>
      <c r="CR88" s="682"/>
      <c r="CS88" s="480"/>
      <c r="CT88" s="480"/>
      <c r="CU88" s="480"/>
      <c r="CV88" s="480"/>
      <c r="CW88" s="682"/>
      <c r="CX88" s="682"/>
      <c r="CY88" s="682"/>
      <c r="CZ88" s="682"/>
      <c r="DA88" s="480"/>
      <c r="DB88" s="480"/>
      <c r="DC88" s="480"/>
      <c r="DD88" s="480"/>
      <c r="DE88" s="682"/>
      <c r="DF88" s="682"/>
      <c r="DG88" s="682"/>
      <c r="DH88" s="682"/>
      <c r="DI88" s="480"/>
      <c r="DJ88" s="480"/>
      <c r="DK88" s="480"/>
      <c r="DL88" s="480"/>
      <c r="DM88" s="682"/>
      <c r="DN88" s="682"/>
      <c r="DO88" s="682"/>
      <c r="DP88" s="682"/>
      <c r="DQ88" s="682"/>
    </row>
    <row r="89" spans="1:121" ht="24.95" customHeight="1">
      <c r="A89" s="969"/>
      <c r="B89" s="480"/>
      <c r="C89" s="682"/>
      <c r="D89" s="682"/>
      <c r="E89" s="682"/>
      <c r="F89" s="682"/>
      <c r="G89" s="480"/>
      <c r="H89" s="480"/>
      <c r="I89" s="480"/>
      <c r="J89" s="480"/>
      <c r="K89" s="682"/>
      <c r="L89" s="682"/>
      <c r="M89" s="682"/>
      <c r="N89" s="682"/>
      <c r="O89" s="480"/>
      <c r="P89" s="480"/>
      <c r="Q89" s="682"/>
      <c r="R89" s="682"/>
      <c r="S89" s="480"/>
      <c r="T89" s="682"/>
      <c r="U89" s="682"/>
      <c r="V89" s="682"/>
      <c r="W89" s="480"/>
      <c r="X89" s="480"/>
      <c r="Y89" s="480"/>
      <c r="Z89" s="480"/>
      <c r="AA89" s="682"/>
      <c r="AB89" s="682"/>
      <c r="AC89" s="682"/>
      <c r="AD89" s="682"/>
      <c r="AE89" s="480"/>
      <c r="AF89" s="480"/>
      <c r="AG89" s="480"/>
      <c r="AH89" s="480"/>
      <c r="AI89" s="682"/>
      <c r="AJ89" s="682"/>
      <c r="AK89" s="682"/>
      <c r="AL89" s="682"/>
      <c r="AM89" s="682"/>
      <c r="AN89" s="480"/>
      <c r="AO89" s="480"/>
      <c r="AP89" s="480"/>
      <c r="AQ89" s="480"/>
      <c r="AR89" s="682"/>
      <c r="AS89" s="682"/>
      <c r="AT89" s="682"/>
      <c r="AU89" s="682"/>
      <c r="AV89" s="480"/>
      <c r="AW89" s="480"/>
      <c r="AX89" s="480"/>
      <c r="AY89" s="480"/>
      <c r="AZ89" s="682"/>
      <c r="BA89" s="682"/>
      <c r="BB89" s="682"/>
      <c r="BC89" s="682"/>
      <c r="BD89" s="480"/>
      <c r="BE89" s="480"/>
      <c r="BF89" s="480"/>
      <c r="BG89" s="480"/>
      <c r="BH89" s="682"/>
      <c r="BI89" s="682"/>
      <c r="BJ89" s="682"/>
      <c r="BK89" s="682"/>
      <c r="BL89" s="480"/>
      <c r="BM89" s="480"/>
      <c r="BN89" s="480"/>
      <c r="BO89" s="480"/>
      <c r="BP89" s="682"/>
      <c r="BQ89" s="682"/>
      <c r="BR89" s="682"/>
      <c r="BS89" s="682"/>
      <c r="BT89" s="480"/>
      <c r="BU89" s="480"/>
      <c r="BV89" s="480"/>
      <c r="BW89" s="480"/>
      <c r="BX89" s="682"/>
      <c r="BY89" s="682"/>
      <c r="BZ89" s="682"/>
      <c r="CA89" s="682"/>
      <c r="CB89" s="682"/>
      <c r="CC89" s="480"/>
      <c r="CD89" s="480"/>
      <c r="CE89" s="480"/>
      <c r="CF89" s="480"/>
      <c r="CG89" s="682"/>
      <c r="CH89" s="682"/>
      <c r="CI89" s="682"/>
      <c r="CJ89" s="682"/>
      <c r="CK89" s="480"/>
      <c r="CL89" s="480"/>
      <c r="CM89" s="480"/>
      <c r="CN89" s="480"/>
      <c r="CO89" s="682"/>
      <c r="CP89" s="682"/>
      <c r="CQ89" s="682"/>
      <c r="CR89" s="682"/>
      <c r="CS89" s="480"/>
      <c r="CT89" s="480"/>
      <c r="CU89" s="480"/>
      <c r="CV89" s="480"/>
      <c r="CW89" s="682"/>
      <c r="CX89" s="682"/>
      <c r="CY89" s="682"/>
      <c r="CZ89" s="682"/>
      <c r="DA89" s="480"/>
      <c r="DB89" s="480"/>
      <c r="DC89" s="480"/>
      <c r="DD89" s="480"/>
      <c r="DE89" s="682"/>
      <c r="DF89" s="682"/>
      <c r="DG89" s="682"/>
      <c r="DH89" s="682"/>
      <c r="DI89" s="480"/>
      <c r="DJ89" s="480"/>
      <c r="DK89" s="480"/>
      <c r="DL89" s="480"/>
      <c r="DM89" s="682"/>
      <c r="DN89" s="682"/>
      <c r="DO89" s="682"/>
      <c r="DP89" s="682"/>
      <c r="DQ89" s="682"/>
    </row>
    <row r="90" spans="1:121" ht="24.95" customHeight="1">
      <c r="A90" s="969"/>
      <c r="B90" s="480"/>
      <c r="C90" s="682"/>
      <c r="D90" s="682"/>
      <c r="E90" s="682"/>
      <c r="F90" s="682"/>
      <c r="G90" s="480"/>
      <c r="H90" s="480"/>
      <c r="I90" s="480"/>
      <c r="J90" s="480"/>
      <c r="K90" s="682"/>
      <c r="L90" s="682"/>
      <c r="M90" s="682"/>
      <c r="N90" s="682"/>
      <c r="O90" s="480"/>
      <c r="P90" s="480"/>
      <c r="Q90" s="682"/>
      <c r="R90" s="682"/>
      <c r="S90" s="480"/>
      <c r="T90" s="682"/>
      <c r="U90" s="682"/>
      <c r="V90" s="682"/>
      <c r="W90" s="480"/>
      <c r="X90" s="480"/>
      <c r="Y90" s="480"/>
      <c r="Z90" s="480"/>
      <c r="AA90" s="682"/>
      <c r="AB90" s="682"/>
      <c r="AC90" s="682"/>
      <c r="AD90" s="682"/>
      <c r="AE90" s="480"/>
      <c r="AF90" s="480"/>
      <c r="AG90" s="480"/>
      <c r="AH90" s="480"/>
      <c r="AI90" s="682"/>
      <c r="AJ90" s="682"/>
      <c r="AK90" s="682"/>
      <c r="AL90" s="682"/>
      <c r="AM90" s="682"/>
      <c r="AN90" s="480"/>
      <c r="AO90" s="480"/>
      <c r="AP90" s="480"/>
      <c r="AQ90" s="480"/>
      <c r="AR90" s="682"/>
      <c r="AS90" s="682"/>
      <c r="AT90" s="682"/>
      <c r="AU90" s="682"/>
      <c r="AV90" s="480"/>
      <c r="AW90" s="480"/>
      <c r="AX90" s="480"/>
      <c r="AY90" s="480"/>
      <c r="AZ90" s="682"/>
      <c r="BA90" s="682"/>
      <c r="BB90" s="682"/>
      <c r="BC90" s="682"/>
      <c r="BD90" s="480"/>
      <c r="BE90" s="480"/>
      <c r="BF90" s="480"/>
      <c r="BG90" s="480"/>
      <c r="BH90" s="682"/>
      <c r="BI90" s="682"/>
      <c r="BJ90" s="682"/>
      <c r="BK90" s="682"/>
      <c r="BL90" s="480"/>
      <c r="BM90" s="480"/>
      <c r="BN90" s="480"/>
      <c r="BO90" s="480"/>
      <c r="BP90" s="682"/>
      <c r="BQ90" s="682"/>
      <c r="BR90" s="682"/>
      <c r="BS90" s="682"/>
      <c r="BT90" s="480"/>
      <c r="BU90" s="480"/>
      <c r="BV90" s="480"/>
      <c r="BW90" s="480"/>
      <c r="BX90" s="682"/>
      <c r="BY90" s="682"/>
      <c r="BZ90" s="682"/>
      <c r="CA90" s="682"/>
      <c r="CB90" s="682"/>
      <c r="CC90" s="480"/>
      <c r="CD90" s="480"/>
      <c r="CE90" s="480"/>
      <c r="CF90" s="480"/>
      <c r="CG90" s="682"/>
      <c r="CH90" s="682"/>
      <c r="CI90" s="682"/>
      <c r="CJ90" s="682"/>
      <c r="CK90" s="480"/>
      <c r="CL90" s="480"/>
      <c r="CM90" s="480"/>
      <c r="CN90" s="480"/>
      <c r="CO90" s="682"/>
      <c r="CP90" s="682"/>
      <c r="CQ90" s="682"/>
      <c r="CR90" s="682"/>
      <c r="CS90" s="480"/>
      <c r="CT90" s="480"/>
      <c r="CU90" s="480"/>
      <c r="CV90" s="480"/>
      <c r="CW90" s="682"/>
      <c r="CX90" s="682"/>
      <c r="CY90" s="682"/>
      <c r="CZ90" s="682"/>
      <c r="DA90" s="480"/>
      <c r="DB90" s="480"/>
      <c r="DC90" s="480"/>
      <c r="DD90" s="480"/>
      <c r="DE90" s="682"/>
      <c r="DF90" s="682"/>
      <c r="DG90" s="682"/>
      <c r="DH90" s="682"/>
      <c r="DI90" s="480"/>
      <c r="DJ90" s="480"/>
      <c r="DK90" s="480"/>
      <c r="DL90" s="480"/>
      <c r="DM90" s="682"/>
      <c r="DN90" s="682"/>
      <c r="DO90" s="682"/>
      <c r="DP90" s="682"/>
      <c r="DQ90" s="682"/>
    </row>
    <row r="91" spans="1:121" ht="24.95" customHeight="1">
      <c r="A91" s="969"/>
      <c r="B91" s="480"/>
      <c r="C91" s="682"/>
      <c r="D91" s="682"/>
      <c r="E91" s="682"/>
      <c r="F91" s="682"/>
      <c r="G91" s="480"/>
      <c r="H91" s="480"/>
      <c r="I91" s="480"/>
      <c r="J91" s="480"/>
      <c r="K91" s="682"/>
      <c r="L91" s="682"/>
      <c r="M91" s="682"/>
      <c r="N91" s="682"/>
      <c r="O91" s="480"/>
      <c r="P91" s="480"/>
      <c r="Q91" s="682"/>
      <c r="R91" s="682"/>
      <c r="S91" s="480"/>
      <c r="T91" s="682"/>
      <c r="U91" s="682"/>
      <c r="V91" s="682"/>
      <c r="W91" s="480"/>
      <c r="X91" s="480"/>
      <c r="Y91" s="480"/>
      <c r="Z91" s="480"/>
      <c r="AA91" s="682"/>
      <c r="AB91" s="682"/>
      <c r="AC91" s="682"/>
      <c r="AD91" s="682"/>
      <c r="AE91" s="480"/>
      <c r="AF91" s="480"/>
      <c r="AG91" s="480"/>
      <c r="AH91" s="480"/>
      <c r="AI91" s="682"/>
      <c r="AJ91" s="682"/>
      <c r="AK91" s="682"/>
      <c r="AL91" s="682"/>
      <c r="AM91" s="682"/>
      <c r="AN91" s="480"/>
      <c r="AO91" s="480"/>
      <c r="AP91" s="480"/>
      <c r="AQ91" s="480"/>
      <c r="AR91" s="682"/>
      <c r="AS91" s="682"/>
      <c r="AT91" s="682"/>
      <c r="AU91" s="682"/>
      <c r="AV91" s="480"/>
      <c r="AW91" s="480"/>
      <c r="AX91" s="480"/>
      <c r="AY91" s="480"/>
      <c r="AZ91" s="682"/>
      <c r="BA91" s="682"/>
      <c r="BB91" s="682"/>
      <c r="BC91" s="682"/>
      <c r="BD91" s="480"/>
      <c r="BE91" s="480"/>
      <c r="BF91" s="480"/>
      <c r="BG91" s="480"/>
      <c r="BH91" s="682"/>
      <c r="BI91" s="682"/>
      <c r="BJ91" s="682"/>
      <c r="BK91" s="682"/>
      <c r="BL91" s="480"/>
      <c r="BM91" s="480"/>
      <c r="BN91" s="480"/>
      <c r="BO91" s="480"/>
      <c r="BP91" s="682"/>
      <c r="BQ91" s="682"/>
      <c r="BR91" s="682"/>
      <c r="BS91" s="682"/>
      <c r="BT91" s="480"/>
      <c r="BU91" s="480"/>
      <c r="BV91" s="480"/>
      <c r="BW91" s="480"/>
      <c r="BX91" s="682"/>
      <c r="BY91" s="682"/>
      <c r="BZ91" s="682"/>
      <c r="CA91" s="682"/>
      <c r="CB91" s="682"/>
      <c r="CC91" s="480"/>
      <c r="CD91" s="480"/>
      <c r="CE91" s="480"/>
      <c r="CF91" s="480"/>
      <c r="CG91" s="682"/>
      <c r="CH91" s="682"/>
      <c r="CI91" s="682"/>
      <c r="CJ91" s="682"/>
      <c r="CK91" s="480"/>
      <c r="CL91" s="480"/>
      <c r="CM91" s="480"/>
      <c r="CN91" s="480"/>
      <c r="CO91" s="682"/>
      <c r="CP91" s="682"/>
      <c r="CQ91" s="682"/>
      <c r="CR91" s="682"/>
      <c r="CS91" s="480"/>
      <c r="CT91" s="480"/>
      <c r="CU91" s="480"/>
      <c r="CV91" s="480"/>
      <c r="CW91" s="682"/>
      <c r="CX91" s="682"/>
      <c r="CY91" s="682"/>
      <c r="CZ91" s="682"/>
      <c r="DA91" s="480"/>
      <c r="DB91" s="480"/>
      <c r="DC91" s="480"/>
      <c r="DD91" s="480"/>
      <c r="DE91" s="682"/>
      <c r="DF91" s="682"/>
      <c r="DG91" s="682"/>
      <c r="DH91" s="682"/>
      <c r="DI91" s="480"/>
      <c r="DJ91" s="480"/>
      <c r="DK91" s="480"/>
      <c r="DL91" s="480"/>
      <c r="DM91" s="682"/>
      <c r="DN91" s="682"/>
      <c r="DO91" s="682"/>
      <c r="DP91" s="682"/>
      <c r="DQ91" s="682"/>
    </row>
    <row r="92" spans="1:121" ht="24.95" customHeight="1">
      <c r="A92" s="969"/>
      <c r="B92" s="480"/>
      <c r="C92" s="682"/>
      <c r="D92" s="682"/>
      <c r="E92" s="682"/>
      <c r="F92" s="682"/>
      <c r="G92" s="480"/>
      <c r="H92" s="480"/>
      <c r="I92" s="480"/>
      <c r="J92" s="480"/>
      <c r="K92" s="682"/>
      <c r="L92" s="682"/>
      <c r="M92" s="682"/>
      <c r="N92" s="682"/>
      <c r="O92" s="480"/>
      <c r="P92" s="480"/>
      <c r="Q92" s="682"/>
      <c r="R92" s="682"/>
      <c r="S92" s="480"/>
      <c r="T92" s="682"/>
      <c r="U92" s="682"/>
      <c r="V92" s="682"/>
      <c r="W92" s="480"/>
      <c r="X92" s="480"/>
      <c r="Y92" s="480"/>
      <c r="Z92" s="480"/>
      <c r="AA92" s="682"/>
      <c r="AB92" s="682"/>
      <c r="AC92" s="682"/>
      <c r="AD92" s="682"/>
      <c r="AE92" s="480"/>
      <c r="AF92" s="480"/>
      <c r="AG92" s="480"/>
      <c r="AH92" s="480"/>
      <c r="AI92" s="682"/>
      <c r="AJ92" s="682"/>
      <c r="AK92" s="682"/>
      <c r="AL92" s="682"/>
      <c r="AM92" s="682"/>
      <c r="AN92" s="480"/>
      <c r="AO92" s="480"/>
      <c r="AP92" s="480"/>
      <c r="AQ92" s="480"/>
      <c r="AR92" s="682"/>
      <c r="AS92" s="682"/>
      <c r="AT92" s="682"/>
      <c r="AU92" s="682"/>
      <c r="AV92" s="480"/>
      <c r="AW92" s="480"/>
      <c r="AX92" s="480"/>
      <c r="AY92" s="480"/>
      <c r="AZ92" s="682"/>
      <c r="BA92" s="682"/>
      <c r="BB92" s="682"/>
      <c r="BC92" s="682"/>
      <c r="BD92" s="480"/>
      <c r="BE92" s="480"/>
      <c r="BF92" s="480"/>
      <c r="BG92" s="480"/>
      <c r="BH92" s="682"/>
      <c r="BI92" s="682"/>
      <c r="BJ92" s="682"/>
      <c r="BK92" s="682"/>
      <c r="BL92" s="480"/>
      <c r="BM92" s="480"/>
      <c r="BN92" s="480"/>
      <c r="BO92" s="480"/>
      <c r="BP92" s="682"/>
      <c r="BQ92" s="682"/>
      <c r="BR92" s="682"/>
      <c r="BS92" s="682"/>
      <c r="BT92" s="480"/>
      <c r="BU92" s="480"/>
      <c r="BV92" s="480"/>
      <c r="BW92" s="480"/>
      <c r="BX92" s="682"/>
      <c r="BY92" s="682"/>
      <c r="BZ92" s="682"/>
      <c r="CA92" s="682"/>
      <c r="CB92" s="682"/>
      <c r="CC92" s="480"/>
      <c r="CD92" s="480"/>
      <c r="CE92" s="480"/>
      <c r="CF92" s="480"/>
      <c r="CG92" s="682"/>
      <c r="CH92" s="682"/>
      <c r="CI92" s="682"/>
      <c r="CJ92" s="682"/>
      <c r="CK92" s="480"/>
      <c r="CL92" s="480"/>
      <c r="CM92" s="480"/>
      <c r="CN92" s="480"/>
      <c r="CO92" s="682"/>
      <c r="CP92" s="682"/>
      <c r="CQ92" s="682"/>
      <c r="CR92" s="682"/>
      <c r="CS92" s="480"/>
      <c r="CT92" s="480"/>
      <c r="CU92" s="480"/>
      <c r="CV92" s="480"/>
      <c r="CW92" s="682"/>
      <c r="CX92" s="682"/>
      <c r="CY92" s="682"/>
      <c r="CZ92" s="682"/>
      <c r="DA92" s="480"/>
      <c r="DB92" s="480"/>
      <c r="DC92" s="480"/>
      <c r="DD92" s="480"/>
      <c r="DE92" s="682"/>
      <c r="DF92" s="682"/>
      <c r="DG92" s="682"/>
      <c r="DH92" s="682"/>
      <c r="DI92" s="480"/>
      <c r="DJ92" s="480"/>
      <c r="DK92" s="480"/>
      <c r="DL92" s="480"/>
      <c r="DM92" s="682"/>
      <c r="DN92" s="682"/>
      <c r="DO92" s="682"/>
      <c r="DP92" s="682"/>
      <c r="DQ92" s="682"/>
    </row>
    <row r="93" spans="1:121" ht="24.95" customHeight="1">
      <c r="A93" s="969"/>
      <c r="B93" s="480"/>
      <c r="C93" s="682"/>
      <c r="D93" s="682"/>
      <c r="E93" s="682"/>
      <c r="F93" s="682"/>
      <c r="G93" s="480"/>
      <c r="H93" s="480"/>
      <c r="I93" s="480"/>
      <c r="J93" s="480"/>
      <c r="K93" s="682"/>
      <c r="L93" s="682"/>
      <c r="M93" s="682"/>
      <c r="N93" s="682"/>
      <c r="O93" s="480"/>
      <c r="P93" s="480"/>
      <c r="Q93" s="682"/>
      <c r="R93" s="682"/>
      <c r="S93" s="480"/>
      <c r="T93" s="682"/>
      <c r="U93" s="682"/>
      <c r="V93" s="682"/>
      <c r="W93" s="480"/>
      <c r="X93" s="480"/>
      <c r="Y93" s="480"/>
      <c r="Z93" s="480"/>
      <c r="AA93" s="682"/>
      <c r="AB93" s="682"/>
      <c r="AC93" s="682"/>
      <c r="AD93" s="682"/>
      <c r="AE93" s="480"/>
      <c r="AF93" s="480"/>
      <c r="AG93" s="480"/>
      <c r="AH93" s="480"/>
      <c r="AI93" s="682"/>
      <c r="AJ93" s="682"/>
      <c r="AK93" s="682"/>
      <c r="AL93" s="682"/>
      <c r="AM93" s="682"/>
      <c r="AN93" s="480"/>
      <c r="AO93" s="480"/>
      <c r="AP93" s="480"/>
      <c r="AQ93" s="480"/>
      <c r="AR93" s="682"/>
      <c r="AS93" s="682"/>
      <c r="AT93" s="682"/>
      <c r="AU93" s="682"/>
      <c r="AV93" s="480"/>
      <c r="AW93" s="480"/>
      <c r="AX93" s="480"/>
      <c r="AY93" s="480"/>
      <c r="AZ93" s="682"/>
      <c r="BA93" s="682"/>
      <c r="BB93" s="682"/>
      <c r="BC93" s="682"/>
      <c r="BD93" s="480"/>
      <c r="BE93" s="480"/>
      <c r="BF93" s="480"/>
      <c r="BG93" s="480"/>
      <c r="BH93" s="682"/>
      <c r="BI93" s="682"/>
      <c r="BJ93" s="682"/>
      <c r="BK93" s="682"/>
      <c r="BL93" s="480"/>
      <c r="BM93" s="480"/>
      <c r="BN93" s="480"/>
      <c r="BO93" s="480"/>
      <c r="BP93" s="682"/>
      <c r="BQ93" s="682"/>
      <c r="BR93" s="682"/>
      <c r="BS93" s="682"/>
      <c r="BT93" s="480"/>
      <c r="BU93" s="480"/>
      <c r="BV93" s="480"/>
      <c r="BW93" s="480"/>
      <c r="BX93" s="682"/>
      <c r="BY93" s="682"/>
      <c r="BZ93" s="682"/>
      <c r="CA93" s="682"/>
      <c r="CB93" s="682"/>
      <c r="CC93" s="480"/>
      <c r="CD93" s="480"/>
      <c r="CE93" s="480"/>
      <c r="CF93" s="480"/>
      <c r="CG93" s="682"/>
      <c r="CH93" s="682"/>
      <c r="CI93" s="682"/>
      <c r="CJ93" s="682"/>
      <c r="CK93" s="480"/>
      <c r="CL93" s="480"/>
      <c r="CM93" s="480"/>
      <c r="CN93" s="480"/>
      <c r="CO93" s="682"/>
      <c r="CP93" s="682"/>
      <c r="CQ93" s="682"/>
      <c r="CR93" s="682"/>
      <c r="CS93" s="480"/>
      <c r="CT93" s="480"/>
      <c r="CU93" s="480"/>
      <c r="CV93" s="480"/>
      <c r="CW93" s="682"/>
      <c r="CX93" s="682"/>
      <c r="CY93" s="682"/>
      <c r="CZ93" s="682"/>
      <c r="DA93" s="480"/>
      <c r="DB93" s="480"/>
      <c r="DC93" s="480"/>
      <c r="DD93" s="480"/>
      <c r="DE93" s="682"/>
      <c r="DF93" s="682"/>
      <c r="DG93" s="682"/>
      <c r="DH93" s="682"/>
      <c r="DI93" s="480"/>
      <c r="DJ93" s="480"/>
      <c r="DK93" s="480"/>
      <c r="DL93" s="480"/>
      <c r="DM93" s="682"/>
      <c r="DN93" s="682"/>
      <c r="DO93" s="682"/>
      <c r="DP93" s="682"/>
      <c r="DQ93" s="682"/>
    </row>
    <row r="94" spans="1:121" ht="24.95" customHeight="1">
      <c r="A94" s="969"/>
      <c r="B94" s="480"/>
      <c r="C94" s="682"/>
      <c r="D94" s="682"/>
      <c r="E94" s="682"/>
      <c r="F94" s="682"/>
      <c r="G94" s="480"/>
      <c r="H94" s="480"/>
      <c r="I94" s="480"/>
      <c r="J94" s="480"/>
      <c r="K94" s="682"/>
      <c r="L94" s="682"/>
      <c r="M94" s="682"/>
      <c r="N94" s="682"/>
      <c r="O94" s="480"/>
      <c r="P94" s="480"/>
      <c r="Q94" s="682"/>
      <c r="R94" s="682"/>
      <c r="S94" s="480"/>
      <c r="T94" s="682"/>
      <c r="U94" s="682"/>
      <c r="V94" s="682"/>
      <c r="W94" s="480"/>
      <c r="X94" s="480"/>
      <c r="Y94" s="480"/>
      <c r="Z94" s="480"/>
      <c r="AA94" s="682"/>
      <c r="AB94" s="682"/>
      <c r="AC94" s="682"/>
      <c r="AD94" s="682"/>
      <c r="AE94" s="480"/>
      <c r="AF94" s="480"/>
      <c r="AG94" s="480"/>
      <c r="AH94" s="480"/>
      <c r="AI94" s="682"/>
      <c r="AJ94" s="682"/>
      <c r="AK94" s="682"/>
      <c r="AL94" s="682"/>
      <c r="AM94" s="682"/>
      <c r="AN94" s="480"/>
      <c r="AO94" s="480"/>
      <c r="AP94" s="480"/>
      <c r="AQ94" s="480"/>
      <c r="AR94" s="682"/>
      <c r="AS94" s="682"/>
      <c r="AT94" s="682"/>
      <c r="AU94" s="682"/>
      <c r="AV94" s="480"/>
      <c r="AW94" s="480"/>
      <c r="AX94" s="480"/>
      <c r="AY94" s="480"/>
      <c r="AZ94" s="682"/>
      <c r="BA94" s="682"/>
      <c r="BB94" s="682"/>
      <c r="BC94" s="682"/>
      <c r="BD94" s="480"/>
      <c r="BE94" s="480"/>
      <c r="BF94" s="480"/>
      <c r="BG94" s="480"/>
      <c r="BH94" s="682"/>
      <c r="BI94" s="682"/>
      <c r="BJ94" s="682"/>
      <c r="BK94" s="682"/>
      <c r="BL94" s="480"/>
      <c r="BM94" s="480"/>
      <c r="BN94" s="480"/>
      <c r="BO94" s="480"/>
      <c r="BP94" s="682"/>
      <c r="BQ94" s="682"/>
      <c r="BR94" s="682"/>
      <c r="BS94" s="682"/>
      <c r="BT94" s="480"/>
      <c r="BU94" s="480"/>
      <c r="BV94" s="480"/>
      <c r="BW94" s="480"/>
      <c r="BX94" s="682"/>
      <c r="BY94" s="682"/>
      <c r="BZ94" s="682"/>
      <c r="CA94" s="682"/>
      <c r="CB94" s="682"/>
      <c r="CC94" s="480"/>
      <c r="CD94" s="480"/>
      <c r="CE94" s="480"/>
      <c r="CF94" s="480"/>
      <c r="CG94" s="682"/>
      <c r="CH94" s="682"/>
      <c r="CI94" s="682"/>
      <c r="CJ94" s="682"/>
      <c r="CK94" s="480"/>
      <c r="CL94" s="480"/>
      <c r="CM94" s="480"/>
      <c r="CN94" s="480"/>
      <c r="CO94" s="682"/>
      <c r="CP94" s="682"/>
      <c r="CQ94" s="682"/>
      <c r="CR94" s="682"/>
      <c r="CS94" s="480"/>
      <c r="CT94" s="480"/>
      <c r="CU94" s="480"/>
      <c r="CV94" s="480"/>
      <c r="CW94" s="682"/>
      <c r="CX94" s="682"/>
      <c r="CY94" s="682"/>
      <c r="CZ94" s="682"/>
      <c r="DA94" s="480"/>
      <c r="DB94" s="480"/>
      <c r="DC94" s="480"/>
      <c r="DD94" s="480"/>
      <c r="DE94" s="682"/>
      <c r="DF94" s="682"/>
      <c r="DG94" s="682"/>
      <c r="DH94" s="682"/>
      <c r="DI94" s="480"/>
      <c r="DJ94" s="480"/>
      <c r="DK94" s="480"/>
      <c r="DL94" s="480"/>
      <c r="DM94" s="682"/>
      <c r="DN94" s="682"/>
      <c r="DO94" s="682"/>
      <c r="DP94" s="682"/>
      <c r="DQ94" s="682"/>
    </row>
    <row r="95" spans="1:121" ht="24.95" customHeight="1">
      <c r="A95" s="969"/>
      <c r="B95" s="480"/>
      <c r="C95" s="682"/>
      <c r="D95" s="682"/>
      <c r="E95" s="682"/>
      <c r="F95" s="682"/>
      <c r="G95" s="480"/>
      <c r="H95" s="480"/>
      <c r="I95" s="480"/>
      <c r="J95" s="480"/>
      <c r="K95" s="682"/>
      <c r="L95" s="682"/>
      <c r="M95" s="682"/>
      <c r="N95" s="682"/>
      <c r="O95" s="480"/>
      <c r="P95" s="480"/>
      <c r="Q95" s="682"/>
      <c r="R95" s="682"/>
      <c r="S95" s="480"/>
      <c r="T95" s="682"/>
      <c r="U95" s="682"/>
      <c r="V95" s="682"/>
      <c r="W95" s="480"/>
      <c r="X95" s="480"/>
      <c r="Y95" s="480"/>
      <c r="Z95" s="480"/>
      <c r="AA95" s="682"/>
      <c r="AB95" s="682"/>
      <c r="AC95" s="682"/>
      <c r="AD95" s="682"/>
      <c r="AE95" s="480"/>
      <c r="AF95" s="480"/>
      <c r="AG95" s="480"/>
      <c r="AH95" s="480"/>
      <c r="AI95" s="682"/>
      <c r="AJ95" s="682"/>
      <c r="AK95" s="682"/>
      <c r="AL95" s="682"/>
      <c r="AM95" s="682"/>
      <c r="AN95" s="480"/>
      <c r="AO95" s="480"/>
      <c r="AP95" s="480"/>
      <c r="AQ95" s="480"/>
      <c r="AR95" s="682"/>
      <c r="AS95" s="682"/>
      <c r="AT95" s="682"/>
      <c r="AU95" s="682"/>
      <c r="AV95" s="480"/>
      <c r="AW95" s="480"/>
      <c r="AX95" s="480"/>
      <c r="AY95" s="480"/>
      <c r="AZ95" s="682"/>
      <c r="BA95" s="682"/>
      <c r="BB95" s="682"/>
      <c r="BC95" s="682"/>
      <c r="BD95" s="480"/>
      <c r="BE95" s="480"/>
      <c r="BF95" s="480"/>
      <c r="BG95" s="480"/>
      <c r="BH95" s="682"/>
      <c r="BI95" s="682"/>
      <c r="BJ95" s="682"/>
      <c r="BK95" s="682"/>
      <c r="BL95" s="480"/>
      <c r="BM95" s="480"/>
      <c r="BN95" s="480"/>
      <c r="BO95" s="480"/>
      <c r="BP95" s="682"/>
      <c r="BQ95" s="682"/>
      <c r="BR95" s="682"/>
      <c r="BS95" s="682"/>
      <c r="BT95" s="480"/>
      <c r="BU95" s="480"/>
      <c r="BV95" s="480"/>
      <c r="BW95" s="480"/>
      <c r="BX95" s="682"/>
      <c r="BY95" s="682"/>
      <c r="BZ95" s="682"/>
      <c r="CA95" s="682"/>
      <c r="CB95" s="682"/>
      <c r="CC95" s="480"/>
      <c r="CD95" s="480"/>
      <c r="CE95" s="480"/>
      <c r="CF95" s="480"/>
      <c r="CG95" s="682"/>
      <c r="CH95" s="682"/>
      <c r="CI95" s="682"/>
      <c r="CJ95" s="682"/>
      <c r="CK95" s="480"/>
      <c r="CL95" s="480"/>
      <c r="CM95" s="480"/>
      <c r="CN95" s="480"/>
      <c r="CO95" s="682"/>
      <c r="CP95" s="682"/>
      <c r="CQ95" s="682"/>
      <c r="CR95" s="682"/>
      <c r="CS95" s="480"/>
      <c r="CT95" s="480"/>
      <c r="CU95" s="480"/>
      <c r="CV95" s="480"/>
      <c r="CW95" s="682"/>
      <c r="CX95" s="682"/>
      <c r="CY95" s="682"/>
      <c r="CZ95" s="682"/>
      <c r="DA95" s="480"/>
      <c r="DB95" s="480"/>
      <c r="DC95" s="480"/>
      <c r="DD95" s="480"/>
      <c r="DE95" s="682"/>
      <c r="DF95" s="682"/>
      <c r="DG95" s="682"/>
      <c r="DH95" s="682"/>
      <c r="DI95" s="480"/>
      <c r="DJ95" s="480"/>
      <c r="DK95" s="480"/>
      <c r="DL95" s="480"/>
      <c r="DM95" s="682"/>
      <c r="DN95" s="682"/>
      <c r="DO95" s="682"/>
      <c r="DP95" s="682"/>
      <c r="DQ95" s="682"/>
    </row>
    <row r="96" spans="1:121" ht="24.95" customHeight="1">
      <c r="A96" s="969"/>
      <c r="B96" s="480"/>
      <c r="C96" s="682"/>
      <c r="D96" s="682"/>
      <c r="E96" s="682"/>
      <c r="F96" s="682"/>
      <c r="G96" s="480"/>
      <c r="H96" s="480"/>
      <c r="I96" s="480"/>
      <c r="J96" s="480"/>
      <c r="K96" s="682"/>
      <c r="L96" s="682"/>
      <c r="M96" s="682"/>
      <c r="N96" s="682"/>
      <c r="O96" s="480"/>
      <c r="P96" s="480"/>
      <c r="Q96" s="682"/>
      <c r="R96" s="682"/>
      <c r="S96" s="480"/>
      <c r="T96" s="682"/>
      <c r="U96" s="682"/>
      <c r="V96" s="682"/>
      <c r="W96" s="480"/>
      <c r="X96" s="480"/>
      <c r="Y96" s="480"/>
      <c r="Z96" s="480"/>
      <c r="AA96" s="682"/>
      <c r="AB96" s="682"/>
      <c r="AC96" s="682"/>
      <c r="AD96" s="682"/>
      <c r="AE96" s="480"/>
      <c r="AF96" s="480"/>
      <c r="AG96" s="480"/>
      <c r="AH96" s="480"/>
      <c r="AI96" s="682"/>
      <c r="AJ96" s="682"/>
      <c r="AK96" s="682"/>
      <c r="AL96" s="682"/>
      <c r="AM96" s="682"/>
      <c r="AN96" s="480"/>
      <c r="AO96" s="480"/>
      <c r="AP96" s="480"/>
      <c r="AQ96" s="480"/>
      <c r="AR96" s="682"/>
      <c r="AS96" s="682"/>
      <c r="AT96" s="682"/>
      <c r="AU96" s="682"/>
      <c r="AV96" s="480"/>
      <c r="AW96" s="480"/>
      <c r="AX96" s="480"/>
      <c r="AY96" s="480"/>
      <c r="AZ96" s="682"/>
      <c r="BA96" s="682"/>
      <c r="BB96" s="682"/>
      <c r="BC96" s="682"/>
      <c r="BD96" s="480"/>
      <c r="BE96" s="480"/>
      <c r="BF96" s="480"/>
      <c r="BG96" s="480"/>
      <c r="BH96" s="682"/>
      <c r="BI96" s="682"/>
      <c r="BJ96" s="682"/>
      <c r="BK96" s="682"/>
      <c r="BL96" s="480"/>
      <c r="BM96" s="480"/>
      <c r="BN96" s="480"/>
      <c r="BO96" s="480"/>
      <c r="BP96" s="682"/>
      <c r="BQ96" s="682"/>
      <c r="BR96" s="682"/>
      <c r="BS96" s="682"/>
      <c r="BT96" s="480"/>
      <c r="BU96" s="480"/>
      <c r="BV96" s="480"/>
      <c r="BW96" s="480"/>
      <c r="BX96" s="682"/>
      <c r="BY96" s="682"/>
      <c r="BZ96" s="682"/>
      <c r="CA96" s="682"/>
      <c r="CB96" s="682"/>
      <c r="CC96" s="480"/>
      <c r="CD96" s="480"/>
      <c r="CE96" s="480"/>
      <c r="CF96" s="480"/>
      <c r="CG96" s="682"/>
      <c r="CH96" s="682"/>
      <c r="CI96" s="682"/>
      <c r="CJ96" s="682"/>
      <c r="CK96" s="480"/>
      <c r="CL96" s="480"/>
      <c r="CM96" s="480"/>
      <c r="CN96" s="480"/>
      <c r="CO96" s="682"/>
      <c r="CP96" s="682"/>
      <c r="CQ96" s="682"/>
      <c r="CR96" s="682"/>
      <c r="CS96" s="480"/>
      <c r="CT96" s="480"/>
      <c r="CU96" s="480"/>
      <c r="CV96" s="480"/>
      <c r="CW96" s="682"/>
      <c r="CX96" s="682"/>
      <c r="CY96" s="682"/>
      <c r="CZ96" s="682"/>
      <c r="DA96" s="480"/>
      <c r="DB96" s="480"/>
      <c r="DC96" s="480"/>
      <c r="DD96" s="480"/>
      <c r="DE96" s="682"/>
      <c r="DF96" s="682"/>
      <c r="DG96" s="682"/>
      <c r="DH96" s="682"/>
      <c r="DI96" s="480"/>
      <c r="DJ96" s="480"/>
      <c r="DK96" s="480"/>
      <c r="DL96" s="480"/>
      <c r="DM96" s="682"/>
      <c r="DN96" s="682"/>
      <c r="DO96" s="682"/>
      <c r="DP96" s="682"/>
      <c r="DQ96" s="682"/>
    </row>
    <row r="97" spans="1:121" ht="24.95" customHeight="1">
      <c r="A97" s="969"/>
      <c r="B97" s="480"/>
      <c r="C97" s="682"/>
      <c r="D97" s="682"/>
      <c r="E97" s="682"/>
      <c r="F97" s="682"/>
      <c r="G97" s="480"/>
      <c r="H97" s="480"/>
      <c r="I97" s="480"/>
      <c r="J97" s="480"/>
      <c r="K97" s="682"/>
      <c r="L97" s="682"/>
      <c r="M97" s="682"/>
      <c r="N97" s="682"/>
      <c r="O97" s="480"/>
      <c r="P97" s="480"/>
      <c r="Q97" s="682"/>
      <c r="R97" s="682"/>
      <c r="S97" s="480"/>
      <c r="T97" s="682"/>
      <c r="U97" s="682"/>
      <c r="V97" s="682"/>
      <c r="W97" s="480"/>
      <c r="X97" s="480"/>
      <c r="Y97" s="480"/>
      <c r="Z97" s="480"/>
      <c r="AA97" s="682"/>
      <c r="AB97" s="682"/>
      <c r="AC97" s="682"/>
      <c r="AD97" s="682"/>
      <c r="AE97" s="480"/>
      <c r="AF97" s="480"/>
      <c r="AG97" s="480"/>
      <c r="AH97" s="480"/>
      <c r="AI97" s="682"/>
      <c r="AJ97" s="682"/>
      <c r="AK97" s="682"/>
      <c r="AL97" s="682"/>
      <c r="AM97" s="682"/>
      <c r="AN97" s="480"/>
      <c r="AO97" s="480"/>
      <c r="AP97" s="480"/>
      <c r="AQ97" s="480"/>
      <c r="AR97" s="682"/>
      <c r="AS97" s="682"/>
      <c r="AT97" s="682"/>
      <c r="AU97" s="682"/>
      <c r="AV97" s="480"/>
      <c r="AW97" s="480"/>
      <c r="AX97" s="480"/>
      <c r="AY97" s="480"/>
      <c r="AZ97" s="682"/>
      <c r="BA97" s="682"/>
      <c r="BB97" s="682"/>
      <c r="BC97" s="682"/>
      <c r="BD97" s="480"/>
      <c r="BE97" s="480"/>
      <c r="BF97" s="480"/>
      <c r="BG97" s="480"/>
      <c r="BH97" s="682"/>
      <c r="BI97" s="682"/>
      <c r="BJ97" s="682"/>
      <c r="BK97" s="682"/>
      <c r="BL97" s="480"/>
      <c r="BM97" s="480"/>
      <c r="BN97" s="480"/>
      <c r="BO97" s="480"/>
      <c r="BP97" s="682"/>
      <c r="BQ97" s="682"/>
      <c r="BR97" s="682"/>
      <c r="BS97" s="682"/>
      <c r="BT97" s="480"/>
      <c r="BU97" s="480"/>
      <c r="BV97" s="480"/>
      <c r="BW97" s="480"/>
      <c r="BX97" s="682"/>
      <c r="BY97" s="682"/>
      <c r="BZ97" s="682"/>
      <c r="CA97" s="682"/>
      <c r="CB97" s="682"/>
      <c r="CC97" s="480"/>
      <c r="CD97" s="480"/>
      <c r="CE97" s="480"/>
      <c r="CF97" s="480"/>
      <c r="CG97" s="682"/>
      <c r="CH97" s="682"/>
      <c r="CI97" s="682"/>
      <c r="CJ97" s="682"/>
      <c r="CK97" s="480"/>
      <c r="CL97" s="480"/>
      <c r="CM97" s="480"/>
      <c r="CN97" s="480"/>
      <c r="CO97" s="682"/>
      <c r="CP97" s="682"/>
      <c r="CQ97" s="682"/>
      <c r="CR97" s="682"/>
      <c r="CS97" s="480"/>
      <c r="CT97" s="480"/>
      <c r="CU97" s="480"/>
      <c r="CV97" s="480"/>
      <c r="CW97" s="682"/>
      <c r="CX97" s="682"/>
      <c r="CY97" s="682"/>
      <c r="CZ97" s="682"/>
      <c r="DA97" s="480"/>
      <c r="DB97" s="480"/>
      <c r="DC97" s="480"/>
      <c r="DD97" s="480"/>
      <c r="DE97" s="682"/>
      <c r="DF97" s="682"/>
      <c r="DG97" s="682"/>
      <c r="DH97" s="682"/>
      <c r="DI97" s="480"/>
      <c r="DJ97" s="480"/>
      <c r="DK97" s="480"/>
      <c r="DL97" s="480"/>
      <c r="DM97" s="682"/>
      <c r="DN97" s="682"/>
      <c r="DO97" s="682"/>
      <c r="DP97" s="682"/>
      <c r="DQ97" s="682"/>
    </row>
    <row r="98" spans="1:121" ht="24.95" customHeight="1">
      <c r="A98" s="969"/>
      <c r="B98" s="480"/>
      <c r="C98" s="682"/>
      <c r="D98" s="682"/>
      <c r="E98" s="682"/>
      <c r="F98" s="682"/>
      <c r="G98" s="480"/>
      <c r="H98" s="480"/>
      <c r="I98" s="480"/>
      <c r="J98" s="480"/>
      <c r="K98" s="682"/>
      <c r="L98" s="682"/>
      <c r="M98" s="682"/>
      <c r="N98" s="682"/>
      <c r="O98" s="480"/>
      <c r="P98" s="480"/>
      <c r="Q98" s="682"/>
      <c r="R98" s="682"/>
      <c r="S98" s="480"/>
      <c r="T98" s="682"/>
      <c r="U98" s="682"/>
      <c r="V98" s="682"/>
      <c r="W98" s="480"/>
      <c r="X98" s="480"/>
      <c r="Y98" s="480"/>
      <c r="Z98" s="480"/>
      <c r="AA98" s="682"/>
      <c r="AB98" s="682"/>
      <c r="AC98" s="682"/>
      <c r="AD98" s="682"/>
      <c r="AE98" s="480"/>
      <c r="AF98" s="480"/>
      <c r="AG98" s="480"/>
      <c r="AH98" s="480"/>
      <c r="AI98" s="682"/>
      <c r="AJ98" s="682"/>
      <c r="AK98" s="682"/>
      <c r="AL98" s="682"/>
      <c r="AM98" s="682"/>
      <c r="AN98" s="480"/>
      <c r="AO98" s="480"/>
      <c r="AP98" s="480"/>
      <c r="AQ98" s="480"/>
      <c r="AR98" s="682"/>
      <c r="AS98" s="682"/>
      <c r="AT98" s="682"/>
      <c r="AU98" s="682"/>
      <c r="AV98" s="480"/>
      <c r="AW98" s="480"/>
      <c r="AX98" s="480"/>
      <c r="AY98" s="480"/>
      <c r="AZ98" s="682"/>
      <c r="BA98" s="682"/>
      <c r="BB98" s="682"/>
      <c r="BC98" s="682"/>
      <c r="BD98" s="480"/>
      <c r="BE98" s="480"/>
      <c r="BF98" s="480"/>
      <c r="BG98" s="480"/>
      <c r="BH98" s="682"/>
      <c r="BI98" s="682"/>
      <c r="BJ98" s="682"/>
      <c r="BK98" s="682"/>
      <c r="BL98" s="480"/>
      <c r="BM98" s="480"/>
      <c r="BN98" s="480"/>
      <c r="BO98" s="480"/>
      <c r="BP98" s="682"/>
      <c r="BQ98" s="682"/>
      <c r="BR98" s="682"/>
      <c r="BS98" s="682"/>
      <c r="BT98" s="480"/>
      <c r="BU98" s="480"/>
      <c r="BV98" s="480"/>
      <c r="BW98" s="480"/>
      <c r="BX98" s="682"/>
      <c r="BY98" s="682"/>
      <c r="BZ98" s="682"/>
      <c r="CA98" s="682"/>
      <c r="CB98" s="682"/>
      <c r="CC98" s="480"/>
      <c r="CD98" s="480"/>
      <c r="CE98" s="480"/>
      <c r="CF98" s="480"/>
      <c r="CG98" s="682"/>
      <c r="CH98" s="682"/>
      <c r="CI98" s="682"/>
      <c r="CJ98" s="682"/>
      <c r="CK98" s="480"/>
      <c r="CL98" s="480"/>
      <c r="CM98" s="480"/>
      <c r="CN98" s="480"/>
      <c r="CO98" s="682"/>
      <c r="CP98" s="682"/>
      <c r="CQ98" s="682"/>
      <c r="CR98" s="682"/>
      <c r="CS98" s="480"/>
      <c r="CT98" s="480"/>
      <c r="CU98" s="480"/>
      <c r="CV98" s="480"/>
      <c r="CW98" s="682"/>
      <c r="CX98" s="682"/>
      <c r="CY98" s="682"/>
      <c r="CZ98" s="682"/>
      <c r="DA98" s="480"/>
      <c r="DB98" s="480"/>
      <c r="DC98" s="480"/>
      <c r="DD98" s="480"/>
      <c r="DE98" s="682"/>
      <c r="DF98" s="682"/>
      <c r="DG98" s="682"/>
      <c r="DH98" s="682"/>
      <c r="DI98" s="480"/>
      <c r="DJ98" s="480"/>
      <c r="DK98" s="480"/>
      <c r="DL98" s="480"/>
      <c r="DM98" s="682"/>
      <c r="DN98" s="682"/>
      <c r="DO98" s="682"/>
      <c r="DP98" s="682"/>
      <c r="DQ98" s="682"/>
    </row>
    <row r="99" spans="1:121" ht="24.95" customHeight="1">
      <c r="A99" s="969"/>
      <c r="B99" s="480"/>
      <c r="C99" s="682"/>
      <c r="D99" s="682"/>
      <c r="E99" s="682"/>
      <c r="F99" s="682"/>
      <c r="G99" s="480"/>
      <c r="H99" s="480"/>
      <c r="I99" s="480"/>
      <c r="J99" s="480"/>
      <c r="K99" s="682"/>
      <c r="L99" s="682"/>
      <c r="M99" s="682"/>
      <c r="N99" s="682"/>
      <c r="O99" s="480"/>
      <c r="P99" s="480"/>
      <c r="Q99" s="682"/>
      <c r="R99" s="682"/>
      <c r="S99" s="480"/>
      <c r="T99" s="682"/>
      <c r="U99" s="682"/>
      <c r="V99" s="682"/>
      <c r="W99" s="480"/>
      <c r="X99" s="480"/>
      <c r="Y99" s="480"/>
      <c r="Z99" s="480"/>
      <c r="AA99" s="682"/>
      <c r="AB99" s="682"/>
      <c r="AC99" s="682"/>
      <c r="AD99" s="682"/>
      <c r="AE99" s="480"/>
      <c r="AF99" s="480"/>
      <c r="AG99" s="480"/>
      <c r="AH99" s="480"/>
      <c r="AI99" s="682"/>
      <c r="AJ99" s="682"/>
      <c r="AK99" s="682"/>
      <c r="AL99" s="682"/>
      <c r="AM99" s="682"/>
      <c r="AN99" s="480"/>
      <c r="AO99" s="480"/>
      <c r="AP99" s="480"/>
      <c r="AQ99" s="480"/>
      <c r="AR99" s="682"/>
      <c r="AS99" s="682"/>
      <c r="AT99" s="682"/>
      <c r="AU99" s="682"/>
      <c r="AV99" s="480"/>
      <c r="AW99" s="480"/>
      <c r="AX99" s="480"/>
      <c r="AY99" s="480"/>
      <c r="AZ99" s="682"/>
      <c r="BA99" s="682"/>
      <c r="BB99" s="682"/>
      <c r="BC99" s="682"/>
      <c r="BD99" s="480"/>
      <c r="BE99" s="480"/>
      <c r="BF99" s="480"/>
      <c r="BG99" s="480"/>
      <c r="BH99" s="682"/>
      <c r="BI99" s="682"/>
      <c r="BJ99" s="682"/>
      <c r="BK99" s="682"/>
      <c r="BL99" s="480"/>
      <c r="BM99" s="480"/>
      <c r="BN99" s="480"/>
      <c r="BO99" s="480"/>
      <c r="BP99" s="682"/>
      <c r="BQ99" s="682"/>
      <c r="BR99" s="682"/>
      <c r="BS99" s="682"/>
      <c r="BT99" s="480"/>
      <c r="BU99" s="480"/>
      <c r="BV99" s="480"/>
      <c r="BW99" s="480"/>
      <c r="BX99" s="682"/>
      <c r="BY99" s="682"/>
      <c r="BZ99" s="682"/>
      <c r="CA99" s="682"/>
      <c r="CB99" s="682"/>
      <c r="CC99" s="480"/>
      <c r="CD99" s="480"/>
      <c r="CE99" s="480"/>
      <c r="CF99" s="480"/>
      <c r="CG99" s="682"/>
      <c r="CH99" s="682"/>
      <c r="CI99" s="682"/>
      <c r="CJ99" s="682"/>
      <c r="CK99" s="480"/>
      <c r="CL99" s="480"/>
      <c r="CM99" s="480"/>
      <c r="CN99" s="480"/>
      <c r="CO99" s="682"/>
      <c r="CP99" s="682"/>
      <c r="CQ99" s="682"/>
      <c r="CR99" s="682"/>
      <c r="CS99" s="480"/>
      <c r="CT99" s="480"/>
      <c r="CU99" s="480"/>
      <c r="CV99" s="480"/>
      <c r="CW99" s="682"/>
      <c r="CX99" s="682"/>
      <c r="CY99" s="682"/>
      <c r="CZ99" s="682"/>
      <c r="DA99" s="480"/>
      <c r="DB99" s="480"/>
      <c r="DC99" s="480"/>
      <c r="DD99" s="480"/>
      <c r="DE99" s="682"/>
      <c r="DF99" s="682"/>
      <c r="DG99" s="682"/>
      <c r="DH99" s="682"/>
      <c r="DI99" s="480"/>
      <c r="DJ99" s="480"/>
      <c r="DK99" s="480"/>
      <c r="DL99" s="480"/>
      <c r="DM99" s="682"/>
      <c r="DN99" s="682"/>
      <c r="DO99" s="682"/>
      <c r="DP99" s="682"/>
      <c r="DQ99" s="682"/>
    </row>
    <row r="100" spans="1:121" ht="24.95" customHeight="1">
      <c r="A100" s="969"/>
      <c r="B100" s="480"/>
      <c r="C100" s="682"/>
      <c r="D100" s="682"/>
      <c r="E100" s="682"/>
      <c r="F100" s="682"/>
      <c r="G100" s="480"/>
      <c r="H100" s="480"/>
      <c r="I100" s="480"/>
      <c r="J100" s="480"/>
      <c r="K100" s="682"/>
      <c r="L100" s="682"/>
      <c r="M100" s="682"/>
      <c r="N100" s="682"/>
      <c r="O100" s="480"/>
      <c r="P100" s="480"/>
      <c r="Q100" s="682"/>
      <c r="R100" s="682"/>
      <c r="S100" s="480"/>
      <c r="T100" s="682"/>
      <c r="U100" s="682"/>
      <c r="V100" s="682"/>
      <c r="W100" s="480"/>
      <c r="X100" s="480"/>
      <c r="Y100" s="480"/>
      <c r="Z100" s="480"/>
      <c r="AA100" s="682"/>
      <c r="AB100" s="682"/>
      <c r="AC100" s="682"/>
      <c r="AD100" s="682"/>
      <c r="AE100" s="480"/>
      <c r="AF100" s="480"/>
      <c r="AG100" s="480"/>
      <c r="AH100" s="480"/>
      <c r="AI100" s="682"/>
      <c r="AJ100" s="682"/>
      <c r="AK100" s="682"/>
      <c r="AL100" s="682"/>
      <c r="AM100" s="682"/>
      <c r="AN100" s="480"/>
      <c r="AO100" s="480"/>
      <c r="AP100" s="480"/>
      <c r="AQ100" s="480"/>
      <c r="AR100" s="682"/>
      <c r="AS100" s="682"/>
      <c r="AT100" s="682"/>
      <c r="AU100" s="682"/>
      <c r="AV100" s="480"/>
      <c r="AW100" s="480"/>
      <c r="AX100" s="480"/>
      <c r="AY100" s="480"/>
      <c r="AZ100" s="682"/>
      <c r="BA100" s="682"/>
      <c r="BB100" s="682"/>
      <c r="BC100" s="682"/>
      <c r="BD100" s="480"/>
      <c r="BE100" s="480"/>
      <c r="BF100" s="480"/>
      <c r="BG100" s="480"/>
      <c r="BH100" s="682"/>
      <c r="BI100" s="682"/>
      <c r="BJ100" s="682"/>
      <c r="BK100" s="682"/>
      <c r="BL100" s="480"/>
      <c r="BM100" s="480"/>
      <c r="BN100" s="480"/>
      <c r="BO100" s="480"/>
      <c r="BP100" s="682"/>
      <c r="BQ100" s="682"/>
      <c r="BR100" s="682"/>
      <c r="BS100" s="682"/>
      <c r="BT100" s="480"/>
      <c r="BU100" s="480"/>
      <c r="BV100" s="480"/>
      <c r="BW100" s="480"/>
      <c r="BX100" s="682"/>
      <c r="BY100" s="682"/>
      <c r="BZ100" s="682"/>
      <c r="CA100" s="682"/>
      <c r="CB100" s="682"/>
      <c r="CC100" s="480"/>
      <c r="CD100" s="480"/>
      <c r="CE100" s="480"/>
      <c r="CF100" s="480"/>
      <c r="CG100" s="682"/>
      <c r="CH100" s="682"/>
      <c r="CI100" s="682"/>
      <c r="CJ100" s="682"/>
      <c r="CK100" s="480"/>
      <c r="CL100" s="480"/>
      <c r="CM100" s="480"/>
      <c r="CN100" s="480"/>
      <c r="CO100" s="682"/>
      <c r="CP100" s="682"/>
      <c r="CQ100" s="682"/>
      <c r="CR100" s="682"/>
      <c r="CS100" s="480"/>
      <c r="CT100" s="480"/>
      <c r="CU100" s="480"/>
      <c r="CV100" s="480"/>
      <c r="CW100" s="682"/>
      <c r="CX100" s="682"/>
      <c r="CY100" s="682"/>
      <c r="CZ100" s="682"/>
      <c r="DA100" s="480"/>
      <c r="DB100" s="480"/>
      <c r="DC100" s="480"/>
      <c r="DD100" s="480"/>
      <c r="DE100" s="682"/>
      <c r="DF100" s="682"/>
      <c r="DG100" s="682"/>
      <c r="DH100" s="682"/>
      <c r="DI100" s="480"/>
      <c r="DJ100" s="480"/>
      <c r="DK100" s="480"/>
      <c r="DL100" s="480"/>
      <c r="DM100" s="682"/>
      <c r="DN100" s="682"/>
      <c r="DO100" s="682"/>
      <c r="DP100" s="682"/>
      <c r="DQ100" s="682"/>
    </row>
    <row r="101" spans="1:121" ht="24" customHeight="1">
      <c r="A101" s="969"/>
      <c r="B101" s="683"/>
      <c r="C101" s="684"/>
      <c r="D101" s="684"/>
      <c r="E101" s="684"/>
      <c r="F101" s="684"/>
      <c r="G101" s="685"/>
      <c r="H101" s="683"/>
      <c r="I101" s="683"/>
      <c r="J101" s="683"/>
      <c r="K101" s="684"/>
      <c r="L101" s="684"/>
      <c r="M101" s="684"/>
      <c r="N101" s="684"/>
      <c r="O101" s="685"/>
      <c r="P101" s="683"/>
      <c r="Q101" s="684"/>
      <c r="R101" s="684"/>
      <c r="S101" s="685"/>
      <c r="T101" s="684"/>
      <c r="U101" s="684"/>
      <c r="V101" s="684"/>
      <c r="W101" s="685"/>
      <c r="X101" s="683"/>
      <c r="Y101" s="683"/>
      <c r="Z101" s="683"/>
      <c r="AA101" s="684"/>
      <c r="AB101" s="684"/>
      <c r="AC101" s="684"/>
      <c r="AD101" s="684"/>
      <c r="AE101" s="685"/>
      <c r="AF101" s="683"/>
      <c r="AG101" s="683"/>
      <c r="AH101" s="683"/>
      <c r="AI101" s="684"/>
      <c r="AJ101" s="684"/>
      <c r="AK101" s="684"/>
      <c r="AL101" s="684"/>
      <c r="AM101" s="684"/>
      <c r="AN101" s="685"/>
      <c r="AO101" s="683"/>
      <c r="AP101" s="683"/>
      <c r="AQ101" s="683"/>
      <c r="AR101" s="684"/>
      <c r="AS101" s="684"/>
      <c r="AT101" s="684"/>
      <c r="AU101" s="684"/>
      <c r="AV101" s="685"/>
      <c r="AW101" s="683"/>
      <c r="AX101" s="683"/>
      <c r="AY101" s="683"/>
      <c r="AZ101" s="684"/>
      <c r="BA101" s="684"/>
      <c r="BB101" s="684"/>
      <c r="BC101" s="684"/>
      <c r="BD101" s="685"/>
      <c r="BE101" s="683"/>
      <c r="BF101" s="683"/>
      <c r="BG101" s="683"/>
      <c r="BH101" s="684"/>
      <c r="BI101" s="684"/>
      <c r="BJ101" s="684"/>
      <c r="BK101" s="684"/>
      <c r="BL101" s="685"/>
      <c r="BM101" s="683"/>
      <c r="BN101" s="683"/>
      <c r="BO101" s="683"/>
      <c r="BP101" s="684"/>
      <c r="BQ101" s="684"/>
      <c r="BR101" s="684"/>
      <c r="BS101" s="684"/>
      <c r="BT101" s="685"/>
      <c r="BU101" s="683"/>
      <c r="BV101" s="683"/>
      <c r="BW101" s="683"/>
      <c r="BX101" s="684"/>
      <c r="BY101" s="684"/>
      <c r="BZ101" s="684"/>
      <c r="CA101" s="684"/>
      <c r="CB101" s="684"/>
      <c r="CC101" s="685"/>
      <c r="CD101" s="683"/>
      <c r="CE101" s="683"/>
      <c r="CF101" s="683"/>
      <c r="CG101" s="684"/>
      <c r="CH101" s="684"/>
      <c r="CI101" s="684"/>
      <c r="CJ101" s="684"/>
      <c r="CK101" s="685"/>
      <c r="CL101" s="683"/>
      <c r="CM101" s="683"/>
      <c r="CN101" s="683"/>
      <c r="CO101" s="684"/>
      <c r="CP101" s="684"/>
      <c r="CQ101" s="684"/>
      <c r="CR101" s="684"/>
      <c r="CS101" s="685"/>
      <c r="CT101" s="683"/>
      <c r="CU101" s="683"/>
      <c r="CV101" s="683"/>
      <c r="CW101" s="684"/>
      <c r="CX101" s="684"/>
      <c r="CY101" s="684"/>
      <c r="CZ101" s="684"/>
      <c r="DA101" s="685"/>
      <c r="DB101" s="683"/>
      <c r="DC101" s="683"/>
      <c r="DD101" s="683"/>
      <c r="DE101" s="684"/>
      <c r="DF101" s="684"/>
      <c r="DG101" s="684"/>
      <c r="DH101" s="684"/>
      <c r="DI101" s="685"/>
      <c r="DJ101" s="683"/>
      <c r="DK101" s="683"/>
      <c r="DL101" s="683"/>
      <c r="DM101" s="684"/>
      <c r="DN101" s="684"/>
      <c r="DO101" s="684"/>
      <c r="DP101" s="684"/>
      <c r="DQ101" s="684"/>
    </row>
    <row r="102" spans="1:121" ht="24" customHeight="1">
      <c r="A102" s="969"/>
      <c r="B102" s="683"/>
      <c r="C102" s="684"/>
      <c r="D102" s="684"/>
      <c r="E102" s="684"/>
      <c r="F102" s="684"/>
      <c r="G102" s="685"/>
      <c r="H102" s="683"/>
      <c r="I102" s="683"/>
      <c r="J102" s="683"/>
      <c r="K102" s="684"/>
      <c r="L102" s="684"/>
      <c r="M102" s="684"/>
      <c r="N102" s="684"/>
      <c r="O102" s="685"/>
      <c r="P102" s="683"/>
      <c r="Q102" s="684"/>
      <c r="R102" s="684"/>
      <c r="S102" s="685"/>
      <c r="T102" s="684"/>
      <c r="U102" s="684"/>
      <c r="V102" s="684"/>
      <c r="W102" s="685"/>
      <c r="X102" s="683"/>
      <c r="Y102" s="683"/>
      <c r="Z102" s="683"/>
      <c r="AA102" s="684"/>
      <c r="AB102" s="684"/>
      <c r="AC102" s="684"/>
      <c r="AD102" s="684"/>
      <c r="AE102" s="685"/>
      <c r="AF102" s="683"/>
      <c r="AG102" s="683"/>
      <c r="AH102" s="683"/>
      <c r="AI102" s="684"/>
      <c r="AJ102" s="684"/>
      <c r="AK102" s="684"/>
      <c r="AL102" s="684"/>
      <c r="AM102" s="684"/>
      <c r="AN102" s="685"/>
      <c r="AO102" s="683"/>
      <c r="AP102" s="683"/>
      <c r="AQ102" s="683"/>
      <c r="AR102" s="684"/>
      <c r="AS102" s="684"/>
      <c r="AT102" s="684"/>
      <c r="AU102" s="684"/>
      <c r="AV102" s="685"/>
      <c r="AW102" s="683"/>
      <c r="AX102" s="683"/>
      <c r="AY102" s="683"/>
      <c r="AZ102" s="684"/>
      <c r="BA102" s="684"/>
      <c r="BB102" s="684"/>
      <c r="BC102" s="684"/>
      <c r="BD102" s="685"/>
      <c r="BE102" s="683"/>
      <c r="BF102" s="683"/>
      <c r="BG102" s="683"/>
      <c r="BH102" s="684"/>
      <c r="BI102" s="684"/>
      <c r="BJ102" s="684"/>
      <c r="BK102" s="684"/>
      <c r="BL102" s="685"/>
      <c r="BM102" s="683"/>
      <c r="BN102" s="683"/>
      <c r="BO102" s="683"/>
      <c r="BP102" s="684"/>
      <c r="BQ102" s="684"/>
      <c r="BR102" s="684"/>
      <c r="BS102" s="684"/>
      <c r="BT102" s="685"/>
      <c r="BU102" s="683"/>
      <c r="BV102" s="683"/>
      <c r="BW102" s="683"/>
      <c r="BX102" s="684"/>
      <c r="BY102" s="684"/>
      <c r="BZ102" s="684"/>
      <c r="CA102" s="684"/>
      <c r="CB102" s="684"/>
      <c r="CC102" s="685"/>
      <c r="CD102" s="683"/>
      <c r="CE102" s="683"/>
      <c r="CF102" s="683"/>
      <c r="CG102" s="684"/>
      <c r="CH102" s="684"/>
      <c r="CI102" s="684"/>
      <c r="CJ102" s="684"/>
      <c r="CK102" s="685"/>
      <c r="CL102" s="683"/>
      <c r="CM102" s="683"/>
      <c r="CN102" s="683"/>
      <c r="CO102" s="684"/>
      <c r="CP102" s="684"/>
      <c r="CQ102" s="684"/>
      <c r="CR102" s="684"/>
      <c r="CS102" s="685"/>
      <c r="CT102" s="683"/>
      <c r="CU102" s="683"/>
      <c r="CV102" s="683"/>
      <c r="CW102" s="684"/>
      <c r="CX102" s="684"/>
      <c r="CY102" s="684"/>
      <c r="CZ102" s="684"/>
      <c r="DA102" s="685"/>
      <c r="DB102" s="683"/>
      <c r="DC102" s="683"/>
      <c r="DD102" s="683"/>
      <c r="DE102" s="684"/>
      <c r="DF102" s="684"/>
      <c r="DG102" s="684"/>
      <c r="DH102" s="684"/>
      <c r="DI102" s="685"/>
      <c r="DJ102" s="683"/>
      <c r="DK102" s="683"/>
      <c r="DL102" s="683"/>
      <c r="DM102" s="684"/>
      <c r="DN102" s="684"/>
      <c r="DO102" s="684"/>
      <c r="DP102" s="684"/>
      <c r="DQ102" s="684"/>
    </row>
    <row r="103" spans="1:121" ht="24" customHeight="1">
      <c r="A103" s="969"/>
      <c r="B103" s="683"/>
      <c r="C103" s="684"/>
      <c r="D103" s="684"/>
      <c r="E103" s="684"/>
      <c r="F103" s="684"/>
      <c r="G103" s="685"/>
      <c r="H103" s="683"/>
      <c r="I103" s="683"/>
      <c r="J103" s="683"/>
      <c r="K103" s="684"/>
      <c r="L103" s="684"/>
      <c r="M103" s="684"/>
      <c r="N103" s="684"/>
      <c r="O103" s="685"/>
      <c r="P103" s="683"/>
      <c r="Q103" s="684"/>
      <c r="R103" s="684"/>
      <c r="S103" s="685"/>
      <c r="T103" s="684"/>
      <c r="U103" s="684"/>
      <c r="V103" s="684"/>
      <c r="W103" s="685"/>
      <c r="X103" s="683"/>
      <c r="Y103" s="683"/>
      <c r="Z103" s="683"/>
      <c r="AA103" s="684"/>
      <c r="AB103" s="684"/>
      <c r="AC103" s="684"/>
      <c r="AD103" s="684"/>
      <c r="AE103" s="685"/>
      <c r="AF103" s="683"/>
      <c r="AG103" s="683"/>
      <c r="AH103" s="683"/>
      <c r="AI103" s="684"/>
      <c r="AJ103" s="684"/>
      <c r="AK103" s="684"/>
      <c r="AL103" s="684"/>
      <c r="AM103" s="684"/>
      <c r="AN103" s="685"/>
      <c r="AO103" s="683"/>
      <c r="AP103" s="683"/>
      <c r="AQ103" s="683"/>
      <c r="AR103" s="684"/>
      <c r="AS103" s="684"/>
      <c r="AT103" s="684"/>
      <c r="AU103" s="684"/>
      <c r="AV103" s="685"/>
      <c r="AW103" s="683"/>
      <c r="AX103" s="683"/>
      <c r="AY103" s="683"/>
      <c r="AZ103" s="684"/>
      <c r="BA103" s="684"/>
      <c r="BB103" s="684"/>
      <c r="BC103" s="684"/>
      <c r="BD103" s="685"/>
      <c r="BE103" s="683"/>
      <c r="BF103" s="683"/>
      <c r="BG103" s="683"/>
      <c r="BH103" s="684"/>
      <c r="BI103" s="684"/>
      <c r="BJ103" s="684"/>
      <c r="BK103" s="684"/>
      <c r="BL103" s="685"/>
      <c r="BM103" s="683"/>
      <c r="BN103" s="683"/>
      <c r="BO103" s="683"/>
      <c r="BP103" s="684"/>
      <c r="BQ103" s="684"/>
      <c r="BR103" s="684"/>
      <c r="BS103" s="684"/>
      <c r="BT103" s="685"/>
      <c r="BU103" s="683"/>
      <c r="BV103" s="683"/>
      <c r="BW103" s="683"/>
      <c r="BX103" s="684"/>
      <c r="BY103" s="684"/>
      <c r="BZ103" s="684"/>
      <c r="CA103" s="684"/>
      <c r="CB103" s="684"/>
      <c r="CC103" s="685"/>
      <c r="CD103" s="683"/>
      <c r="CE103" s="683"/>
      <c r="CF103" s="683"/>
      <c r="CG103" s="684"/>
      <c r="CH103" s="684"/>
      <c r="CI103" s="684"/>
      <c r="CJ103" s="684"/>
      <c r="CK103" s="685"/>
      <c r="CL103" s="683"/>
      <c r="CM103" s="683"/>
      <c r="CN103" s="683"/>
      <c r="CO103" s="684"/>
      <c r="CP103" s="684"/>
      <c r="CQ103" s="684"/>
      <c r="CR103" s="684"/>
      <c r="CS103" s="685"/>
      <c r="CT103" s="683"/>
      <c r="CU103" s="683"/>
      <c r="CV103" s="683"/>
      <c r="CW103" s="684"/>
      <c r="CX103" s="684"/>
      <c r="CY103" s="684"/>
      <c r="CZ103" s="684"/>
      <c r="DA103" s="685"/>
      <c r="DB103" s="683"/>
      <c r="DC103" s="683"/>
      <c r="DD103" s="683"/>
      <c r="DE103" s="684"/>
      <c r="DF103" s="684"/>
      <c r="DG103" s="684"/>
      <c r="DH103" s="684"/>
      <c r="DI103" s="685"/>
      <c r="DJ103" s="683"/>
      <c r="DK103" s="683"/>
      <c r="DL103" s="683"/>
      <c r="DM103" s="684"/>
      <c r="DN103" s="684"/>
      <c r="DO103" s="684"/>
      <c r="DP103" s="684"/>
      <c r="DQ103" s="684"/>
    </row>
    <row r="104" spans="1:121" ht="24" customHeight="1">
      <c r="A104" s="969"/>
      <c r="B104" s="683"/>
      <c r="C104" s="684"/>
      <c r="D104" s="684"/>
      <c r="E104" s="684"/>
      <c r="F104" s="684"/>
      <c r="G104" s="685"/>
      <c r="H104" s="683"/>
      <c r="I104" s="683"/>
      <c r="J104" s="683"/>
      <c r="K104" s="684"/>
      <c r="L104" s="684"/>
      <c r="M104" s="684"/>
      <c r="N104" s="684"/>
      <c r="O104" s="685"/>
      <c r="P104" s="683"/>
      <c r="Q104" s="684"/>
      <c r="R104" s="684"/>
      <c r="S104" s="685"/>
      <c r="T104" s="684"/>
      <c r="U104" s="684"/>
      <c r="V104" s="684"/>
      <c r="W104" s="685"/>
      <c r="X104" s="683"/>
      <c r="Y104" s="683"/>
      <c r="Z104" s="683"/>
      <c r="AA104" s="684"/>
      <c r="AB104" s="684"/>
      <c r="AC104" s="684"/>
      <c r="AD104" s="684"/>
      <c r="AE104" s="685"/>
      <c r="AF104" s="683"/>
      <c r="AG104" s="683"/>
      <c r="AH104" s="683"/>
      <c r="AI104" s="684"/>
      <c r="AJ104" s="684"/>
      <c r="AK104" s="684"/>
      <c r="AL104" s="684"/>
      <c r="AM104" s="684"/>
      <c r="AN104" s="685"/>
      <c r="AO104" s="683"/>
      <c r="AP104" s="683"/>
      <c r="AQ104" s="683"/>
      <c r="AR104" s="684"/>
      <c r="AS104" s="684"/>
      <c r="AT104" s="684"/>
      <c r="AU104" s="684"/>
      <c r="AV104" s="685"/>
      <c r="AW104" s="683"/>
      <c r="AX104" s="683"/>
      <c r="AY104" s="683"/>
      <c r="AZ104" s="684"/>
      <c r="BA104" s="684"/>
      <c r="BB104" s="684"/>
      <c r="BC104" s="684"/>
      <c r="BD104" s="685"/>
      <c r="BE104" s="683"/>
      <c r="BF104" s="683"/>
      <c r="BG104" s="683"/>
      <c r="BH104" s="684"/>
      <c r="BI104" s="684"/>
      <c r="BJ104" s="684"/>
      <c r="BK104" s="684"/>
      <c r="BL104" s="685"/>
      <c r="BM104" s="683"/>
      <c r="BN104" s="683"/>
      <c r="BO104" s="683"/>
      <c r="BP104" s="684"/>
      <c r="BQ104" s="684"/>
      <c r="BR104" s="684"/>
      <c r="BS104" s="684"/>
      <c r="BT104" s="685"/>
      <c r="BU104" s="683"/>
      <c r="BV104" s="683"/>
      <c r="BW104" s="683"/>
      <c r="BX104" s="684"/>
      <c r="BY104" s="684"/>
      <c r="BZ104" s="684"/>
      <c r="CA104" s="684"/>
      <c r="CB104" s="684"/>
      <c r="CC104" s="685"/>
      <c r="CD104" s="683"/>
      <c r="CE104" s="683"/>
      <c r="CF104" s="683"/>
      <c r="CG104" s="684"/>
      <c r="CH104" s="684"/>
      <c r="CI104" s="684"/>
      <c r="CJ104" s="684"/>
      <c r="CK104" s="685"/>
      <c r="CL104" s="683"/>
      <c r="CM104" s="683"/>
      <c r="CN104" s="683"/>
      <c r="CO104" s="684"/>
      <c r="CP104" s="684"/>
      <c r="CQ104" s="684"/>
      <c r="CR104" s="684"/>
      <c r="CS104" s="685"/>
      <c r="CT104" s="683"/>
      <c r="CU104" s="683"/>
      <c r="CV104" s="683"/>
      <c r="CW104" s="684"/>
      <c r="CX104" s="684"/>
      <c r="CY104" s="684"/>
      <c r="CZ104" s="684"/>
      <c r="DA104" s="685"/>
      <c r="DB104" s="683"/>
      <c r="DC104" s="683"/>
      <c r="DD104" s="683"/>
      <c r="DE104" s="684"/>
      <c r="DF104" s="684"/>
      <c r="DG104" s="684"/>
      <c r="DH104" s="684"/>
      <c r="DI104" s="685"/>
      <c r="DJ104" s="683"/>
      <c r="DK104" s="683"/>
      <c r="DL104" s="683"/>
      <c r="DM104" s="684"/>
      <c r="DN104" s="684"/>
      <c r="DO104" s="684"/>
      <c r="DP104" s="684"/>
      <c r="DQ104" s="684"/>
    </row>
    <row r="105" spans="1:121" ht="24" customHeight="1">
      <c r="A105" s="969"/>
      <c r="B105" s="683"/>
      <c r="C105" s="684"/>
      <c r="D105" s="684"/>
      <c r="E105" s="684"/>
      <c r="F105" s="684"/>
      <c r="G105" s="685"/>
      <c r="H105" s="683"/>
      <c r="I105" s="683"/>
      <c r="J105" s="683"/>
      <c r="K105" s="684"/>
      <c r="L105" s="684"/>
      <c r="M105" s="684"/>
      <c r="N105" s="684"/>
      <c r="O105" s="685"/>
      <c r="P105" s="683"/>
      <c r="Q105" s="684"/>
      <c r="R105" s="684"/>
      <c r="S105" s="685"/>
      <c r="T105" s="684"/>
      <c r="U105" s="684"/>
      <c r="V105" s="684"/>
      <c r="W105" s="685"/>
      <c r="X105" s="683"/>
      <c r="Y105" s="683"/>
      <c r="Z105" s="683"/>
      <c r="AA105" s="684"/>
      <c r="AB105" s="684"/>
      <c r="AC105" s="684"/>
      <c r="AD105" s="684"/>
      <c r="AE105" s="685"/>
      <c r="AF105" s="683"/>
      <c r="AG105" s="683"/>
      <c r="AH105" s="683"/>
      <c r="AI105" s="684"/>
      <c r="AJ105" s="684"/>
      <c r="AK105" s="684"/>
      <c r="AL105" s="684"/>
      <c r="AM105" s="684"/>
      <c r="AN105" s="685"/>
      <c r="AO105" s="683"/>
      <c r="AP105" s="683"/>
      <c r="AQ105" s="683"/>
      <c r="AR105" s="684"/>
      <c r="AS105" s="684"/>
      <c r="AT105" s="684"/>
      <c r="AU105" s="684"/>
      <c r="AV105" s="685"/>
      <c r="AW105" s="683"/>
      <c r="AX105" s="683"/>
      <c r="AY105" s="683"/>
      <c r="AZ105" s="684"/>
      <c r="BA105" s="684"/>
      <c r="BB105" s="684"/>
      <c r="BC105" s="684"/>
      <c r="BD105" s="685"/>
      <c r="BE105" s="683"/>
      <c r="BF105" s="683"/>
      <c r="BG105" s="683"/>
      <c r="BH105" s="684"/>
      <c r="BI105" s="684"/>
      <c r="BJ105" s="684"/>
      <c r="BK105" s="684"/>
      <c r="BL105" s="685"/>
      <c r="BM105" s="683"/>
      <c r="BN105" s="683"/>
      <c r="BO105" s="683"/>
      <c r="BP105" s="684"/>
      <c r="BQ105" s="684"/>
      <c r="BR105" s="684"/>
      <c r="BS105" s="684"/>
      <c r="BT105" s="685"/>
      <c r="BU105" s="683"/>
      <c r="BV105" s="683"/>
      <c r="BW105" s="683"/>
      <c r="BX105" s="684"/>
      <c r="BY105" s="684"/>
      <c r="BZ105" s="684"/>
      <c r="CA105" s="684"/>
      <c r="CB105" s="684"/>
      <c r="CC105" s="685"/>
      <c r="CD105" s="683"/>
      <c r="CE105" s="683"/>
      <c r="CF105" s="683"/>
      <c r="CG105" s="684"/>
      <c r="CH105" s="684"/>
      <c r="CI105" s="684"/>
      <c r="CJ105" s="684"/>
      <c r="CK105" s="685"/>
      <c r="CL105" s="683"/>
      <c r="CM105" s="683"/>
      <c r="CN105" s="683"/>
      <c r="CO105" s="684"/>
      <c r="CP105" s="684"/>
      <c r="CQ105" s="684"/>
      <c r="CR105" s="684"/>
      <c r="CS105" s="685"/>
      <c r="CT105" s="683"/>
      <c r="CU105" s="683"/>
      <c r="CV105" s="683"/>
      <c r="CW105" s="684"/>
      <c r="CX105" s="684"/>
      <c r="CY105" s="684"/>
      <c r="CZ105" s="684"/>
      <c r="DA105" s="685"/>
      <c r="DB105" s="683"/>
      <c r="DC105" s="683"/>
      <c r="DD105" s="683"/>
      <c r="DE105" s="684"/>
      <c r="DF105" s="684"/>
      <c r="DG105" s="684"/>
      <c r="DH105" s="684"/>
      <c r="DI105" s="685"/>
      <c r="DJ105" s="683"/>
      <c r="DK105" s="683"/>
      <c r="DL105" s="683"/>
      <c r="DM105" s="684"/>
      <c r="DN105" s="684"/>
      <c r="DO105" s="684"/>
      <c r="DP105" s="684"/>
      <c r="DQ105" s="684"/>
    </row>
    <row r="106" spans="1:121" ht="24" customHeight="1">
      <c r="A106" s="969"/>
      <c r="B106" s="683"/>
      <c r="C106" s="684"/>
      <c r="D106" s="684"/>
      <c r="E106" s="684"/>
      <c r="F106" s="684"/>
      <c r="G106" s="685"/>
      <c r="H106" s="683"/>
      <c r="I106" s="683"/>
      <c r="J106" s="683"/>
      <c r="K106" s="684"/>
      <c r="L106" s="684"/>
      <c r="M106" s="684"/>
      <c r="N106" s="684"/>
      <c r="O106" s="685"/>
      <c r="P106" s="683"/>
      <c r="Q106" s="684"/>
      <c r="R106" s="684"/>
      <c r="S106" s="685"/>
      <c r="T106" s="684"/>
      <c r="U106" s="684"/>
      <c r="V106" s="684"/>
      <c r="W106" s="685"/>
      <c r="X106" s="683"/>
      <c r="Y106" s="683"/>
      <c r="Z106" s="683"/>
      <c r="AA106" s="684"/>
      <c r="AB106" s="684"/>
      <c r="AC106" s="684"/>
      <c r="AD106" s="684"/>
      <c r="AE106" s="685"/>
      <c r="AF106" s="683"/>
      <c r="AG106" s="683"/>
      <c r="AH106" s="683"/>
      <c r="AI106" s="684"/>
      <c r="AJ106" s="684"/>
      <c r="AK106" s="684"/>
      <c r="AL106" s="684"/>
      <c r="AM106" s="684"/>
      <c r="AN106" s="685"/>
      <c r="AO106" s="683"/>
      <c r="AP106" s="683"/>
      <c r="AQ106" s="683"/>
      <c r="AR106" s="684"/>
      <c r="AS106" s="684"/>
      <c r="AT106" s="684"/>
      <c r="AU106" s="684"/>
      <c r="AV106" s="685"/>
      <c r="AW106" s="683"/>
      <c r="AX106" s="683"/>
      <c r="AY106" s="683"/>
      <c r="AZ106" s="684"/>
      <c r="BA106" s="684"/>
      <c r="BB106" s="684"/>
      <c r="BC106" s="684"/>
      <c r="BD106" s="685"/>
      <c r="BE106" s="683"/>
      <c r="BF106" s="683"/>
      <c r="BG106" s="683"/>
      <c r="BH106" s="684"/>
      <c r="BI106" s="684"/>
      <c r="BJ106" s="684"/>
      <c r="BK106" s="684"/>
      <c r="BL106" s="685"/>
      <c r="BM106" s="683"/>
      <c r="BN106" s="683"/>
      <c r="BO106" s="683"/>
      <c r="BP106" s="684"/>
      <c r="BQ106" s="684"/>
      <c r="BR106" s="684"/>
      <c r="BS106" s="684"/>
      <c r="BT106" s="685"/>
      <c r="BU106" s="683"/>
      <c r="BV106" s="683"/>
      <c r="BW106" s="683"/>
      <c r="BX106" s="684"/>
      <c r="BY106" s="684"/>
      <c r="BZ106" s="684"/>
      <c r="CA106" s="684"/>
      <c r="CB106" s="684"/>
      <c r="CC106" s="685"/>
      <c r="CD106" s="683"/>
      <c r="CE106" s="683"/>
      <c r="CF106" s="683"/>
      <c r="CG106" s="684"/>
      <c r="CH106" s="684"/>
      <c r="CI106" s="684"/>
      <c r="CJ106" s="684"/>
      <c r="CK106" s="685"/>
      <c r="CL106" s="683"/>
      <c r="CM106" s="683"/>
      <c r="CN106" s="683"/>
      <c r="CO106" s="684"/>
      <c r="CP106" s="684"/>
      <c r="CQ106" s="684"/>
      <c r="CR106" s="684"/>
      <c r="CS106" s="685"/>
      <c r="CT106" s="683"/>
      <c r="CU106" s="683"/>
      <c r="CV106" s="683"/>
      <c r="CW106" s="684"/>
      <c r="CX106" s="684"/>
      <c r="CY106" s="684"/>
      <c r="CZ106" s="684"/>
      <c r="DA106" s="685"/>
      <c r="DB106" s="683"/>
      <c r="DC106" s="683"/>
      <c r="DD106" s="683"/>
      <c r="DE106" s="684"/>
      <c r="DF106" s="684"/>
      <c r="DG106" s="684"/>
      <c r="DH106" s="684"/>
      <c r="DI106" s="685"/>
      <c r="DJ106" s="683"/>
      <c r="DK106" s="683"/>
      <c r="DL106" s="683"/>
      <c r="DM106" s="684"/>
      <c r="DN106" s="684"/>
      <c r="DO106" s="684"/>
      <c r="DP106" s="684"/>
      <c r="DQ106" s="684"/>
    </row>
    <row r="107" spans="1:121" ht="24" customHeight="1">
      <c r="A107" s="969"/>
      <c r="B107" s="683"/>
      <c r="C107" s="684"/>
      <c r="D107" s="684"/>
      <c r="E107" s="684"/>
      <c r="F107" s="684"/>
      <c r="G107" s="685"/>
      <c r="H107" s="683"/>
      <c r="I107" s="683"/>
      <c r="J107" s="683"/>
      <c r="K107" s="684"/>
      <c r="L107" s="684"/>
      <c r="M107" s="684"/>
      <c r="N107" s="684"/>
      <c r="O107" s="685"/>
      <c r="P107" s="683"/>
      <c r="Q107" s="684"/>
      <c r="R107" s="684"/>
      <c r="S107" s="685"/>
      <c r="T107" s="684"/>
      <c r="U107" s="684"/>
      <c r="V107" s="684"/>
      <c r="W107" s="685"/>
      <c r="X107" s="683"/>
      <c r="Y107" s="683"/>
      <c r="Z107" s="683"/>
      <c r="AA107" s="684"/>
      <c r="AB107" s="684"/>
      <c r="AC107" s="684"/>
      <c r="AD107" s="684"/>
      <c r="AE107" s="685"/>
      <c r="AF107" s="683"/>
      <c r="AG107" s="683"/>
      <c r="AH107" s="683"/>
      <c r="AI107" s="684"/>
      <c r="AJ107" s="684"/>
      <c r="AK107" s="684"/>
      <c r="AL107" s="684"/>
      <c r="AM107" s="684"/>
      <c r="AN107" s="685"/>
      <c r="AO107" s="683"/>
      <c r="AP107" s="683"/>
      <c r="AQ107" s="683"/>
      <c r="AR107" s="684"/>
      <c r="AS107" s="684"/>
      <c r="AT107" s="684"/>
      <c r="AU107" s="684"/>
      <c r="AV107" s="685"/>
      <c r="AW107" s="683"/>
      <c r="AX107" s="683"/>
      <c r="AY107" s="683"/>
      <c r="AZ107" s="684"/>
      <c r="BA107" s="684"/>
      <c r="BB107" s="684"/>
      <c r="BC107" s="684"/>
      <c r="BD107" s="685"/>
      <c r="BE107" s="683"/>
      <c r="BF107" s="683"/>
      <c r="BG107" s="683"/>
      <c r="BH107" s="684"/>
      <c r="BI107" s="684"/>
      <c r="BJ107" s="684"/>
      <c r="BK107" s="684"/>
      <c r="BL107" s="685"/>
      <c r="BM107" s="683"/>
      <c r="BN107" s="683"/>
      <c r="BO107" s="683"/>
      <c r="BP107" s="684"/>
      <c r="BQ107" s="684"/>
      <c r="BR107" s="684"/>
      <c r="BS107" s="684"/>
      <c r="BT107" s="685"/>
      <c r="BU107" s="683"/>
      <c r="BV107" s="683"/>
      <c r="BW107" s="683"/>
      <c r="BX107" s="684"/>
      <c r="BY107" s="684"/>
      <c r="BZ107" s="684"/>
      <c r="CA107" s="684"/>
      <c r="CB107" s="684"/>
      <c r="CC107" s="685"/>
      <c r="CD107" s="683"/>
      <c r="CE107" s="683"/>
      <c r="CF107" s="683"/>
      <c r="CG107" s="684"/>
      <c r="CH107" s="684"/>
      <c r="CI107" s="684"/>
      <c r="CJ107" s="684"/>
      <c r="CK107" s="685"/>
      <c r="CL107" s="683"/>
      <c r="CM107" s="683"/>
      <c r="CN107" s="683"/>
      <c r="CO107" s="684"/>
      <c r="CP107" s="684"/>
      <c r="CQ107" s="684"/>
      <c r="CR107" s="684"/>
      <c r="CS107" s="685"/>
      <c r="CT107" s="683"/>
      <c r="CU107" s="683"/>
      <c r="CV107" s="683"/>
      <c r="CW107" s="684"/>
      <c r="CX107" s="684"/>
      <c r="CY107" s="684"/>
      <c r="CZ107" s="684"/>
      <c r="DA107" s="685"/>
      <c r="DB107" s="683"/>
      <c r="DC107" s="683"/>
      <c r="DD107" s="683"/>
      <c r="DE107" s="684"/>
      <c r="DF107" s="684"/>
      <c r="DG107" s="684"/>
      <c r="DH107" s="684"/>
      <c r="DI107" s="685"/>
      <c r="DJ107" s="683"/>
      <c r="DK107" s="683"/>
      <c r="DL107" s="683"/>
      <c r="DM107" s="684"/>
      <c r="DN107" s="684"/>
      <c r="DO107" s="684"/>
      <c r="DP107" s="684"/>
      <c r="DQ107" s="684"/>
    </row>
    <row r="108" spans="1:121" ht="24" customHeight="1">
      <c r="A108" s="969"/>
      <c r="B108" s="683"/>
      <c r="C108" s="684"/>
      <c r="D108" s="684"/>
      <c r="E108" s="684"/>
      <c r="F108" s="684"/>
      <c r="G108" s="685"/>
      <c r="H108" s="683"/>
      <c r="I108" s="683"/>
      <c r="J108" s="683"/>
      <c r="K108" s="684"/>
      <c r="L108" s="684"/>
      <c r="M108" s="684"/>
      <c r="N108" s="684"/>
      <c r="O108" s="685"/>
      <c r="P108" s="683"/>
      <c r="Q108" s="684"/>
      <c r="R108" s="684"/>
      <c r="S108" s="685"/>
      <c r="T108" s="684"/>
      <c r="U108" s="684"/>
      <c r="V108" s="684"/>
      <c r="W108" s="685"/>
      <c r="X108" s="683"/>
      <c r="Y108" s="683"/>
      <c r="Z108" s="683"/>
      <c r="AA108" s="684"/>
      <c r="AB108" s="684"/>
      <c r="AC108" s="684"/>
      <c r="AD108" s="684"/>
      <c r="AE108" s="685"/>
      <c r="AF108" s="683"/>
      <c r="AG108" s="683"/>
      <c r="AH108" s="683"/>
      <c r="AI108" s="684"/>
      <c r="AJ108" s="684"/>
      <c r="AK108" s="684"/>
      <c r="AL108" s="684"/>
      <c r="AM108" s="684"/>
      <c r="AN108" s="685"/>
      <c r="AO108" s="683"/>
      <c r="AP108" s="683"/>
      <c r="AQ108" s="683"/>
      <c r="AR108" s="684"/>
      <c r="AS108" s="684"/>
      <c r="AT108" s="684"/>
      <c r="AU108" s="684"/>
      <c r="AV108" s="685"/>
      <c r="AW108" s="683"/>
      <c r="AX108" s="683"/>
      <c r="AY108" s="683"/>
      <c r="AZ108" s="684"/>
      <c r="BA108" s="684"/>
      <c r="BB108" s="684"/>
      <c r="BC108" s="684"/>
      <c r="BD108" s="685"/>
      <c r="BE108" s="683"/>
      <c r="BF108" s="683"/>
      <c r="BG108" s="683"/>
      <c r="BH108" s="684"/>
      <c r="BI108" s="684"/>
      <c r="BJ108" s="684"/>
      <c r="BK108" s="684"/>
      <c r="BL108" s="685"/>
      <c r="BM108" s="683"/>
      <c r="BN108" s="683"/>
      <c r="BO108" s="683"/>
      <c r="BP108" s="684"/>
      <c r="BQ108" s="684"/>
      <c r="BR108" s="684"/>
      <c r="BS108" s="684"/>
      <c r="BT108" s="685"/>
      <c r="BU108" s="683"/>
      <c r="BV108" s="683"/>
      <c r="BW108" s="683"/>
      <c r="BX108" s="684"/>
      <c r="BY108" s="684"/>
      <c r="BZ108" s="684"/>
      <c r="CA108" s="684"/>
      <c r="CB108" s="684"/>
      <c r="CC108" s="685"/>
      <c r="CD108" s="683"/>
      <c r="CE108" s="683"/>
      <c r="CF108" s="683"/>
      <c r="CG108" s="684"/>
      <c r="CH108" s="684"/>
      <c r="CI108" s="684"/>
      <c r="CJ108" s="684"/>
      <c r="CK108" s="685"/>
      <c r="CL108" s="683"/>
      <c r="CM108" s="683"/>
      <c r="CN108" s="683"/>
      <c r="CO108" s="684"/>
      <c r="CP108" s="684"/>
      <c r="CQ108" s="684"/>
      <c r="CR108" s="684"/>
      <c r="CS108" s="685"/>
      <c r="CT108" s="683"/>
      <c r="CU108" s="683"/>
      <c r="CV108" s="683"/>
      <c r="CW108" s="684"/>
      <c r="CX108" s="684"/>
      <c r="CY108" s="684"/>
      <c r="CZ108" s="684"/>
      <c r="DA108" s="685"/>
      <c r="DB108" s="683"/>
      <c r="DC108" s="683"/>
      <c r="DD108" s="683"/>
      <c r="DE108" s="684"/>
      <c r="DF108" s="684"/>
      <c r="DG108" s="684"/>
      <c r="DH108" s="684"/>
      <c r="DI108" s="685"/>
      <c r="DJ108" s="683"/>
      <c r="DK108" s="683"/>
      <c r="DL108" s="683"/>
      <c r="DM108" s="684"/>
      <c r="DN108" s="684"/>
      <c r="DO108" s="684"/>
      <c r="DP108" s="684"/>
      <c r="DQ108" s="684"/>
    </row>
    <row r="109" spans="1:121" ht="24.95" customHeight="1">
      <c r="A109" s="969"/>
      <c r="B109" s="683"/>
      <c r="C109" s="684"/>
      <c r="D109" s="684"/>
      <c r="E109" s="684"/>
      <c r="F109" s="684"/>
      <c r="G109" s="685"/>
      <c r="H109" s="683"/>
      <c r="I109" s="683"/>
      <c r="J109" s="683"/>
      <c r="K109" s="684"/>
      <c r="L109" s="684"/>
      <c r="M109" s="684"/>
      <c r="N109" s="684"/>
      <c r="O109" s="685"/>
      <c r="P109" s="683"/>
      <c r="Q109" s="684"/>
      <c r="R109" s="684"/>
      <c r="S109" s="685"/>
      <c r="T109" s="684"/>
      <c r="U109" s="684"/>
      <c r="V109" s="684"/>
      <c r="W109" s="685"/>
      <c r="X109" s="683"/>
      <c r="Y109" s="683"/>
      <c r="Z109" s="683"/>
      <c r="AA109" s="684"/>
      <c r="AB109" s="684"/>
      <c r="AC109" s="684"/>
      <c r="AD109" s="684"/>
      <c r="AE109" s="685"/>
      <c r="AF109" s="683"/>
      <c r="AG109" s="683"/>
      <c r="AH109" s="683"/>
      <c r="AI109" s="684"/>
      <c r="AJ109" s="684"/>
      <c r="AK109" s="684"/>
      <c r="AL109" s="684"/>
      <c r="AM109" s="684"/>
      <c r="AN109" s="685"/>
      <c r="AO109" s="683"/>
      <c r="AP109" s="683"/>
      <c r="AQ109" s="683"/>
      <c r="AR109" s="684"/>
      <c r="AS109" s="684"/>
      <c r="AT109" s="684"/>
      <c r="AU109" s="684"/>
      <c r="AV109" s="685"/>
      <c r="AW109" s="683"/>
      <c r="AX109" s="683"/>
      <c r="AY109" s="683"/>
      <c r="AZ109" s="684"/>
      <c r="BA109" s="684"/>
      <c r="BB109" s="684"/>
      <c r="BC109" s="684"/>
      <c r="BD109" s="685"/>
      <c r="BE109" s="683"/>
      <c r="BF109" s="683"/>
      <c r="BG109" s="683"/>
      <c r="BH109" s="684"/>
      <c r="BI109" s="684"/>
      <c r="BJ109" s="684"/>
      <c r="BK109" s="684"/>
      <c r="BL109" s="685"/>
      <c r="BM109" s="683"/>
      <c r="BN109" s="683"/>
      <c r="BO109" s="683"/>
      <c r="BP109" s="684"/>
      <c r="BQ109" s="684"/>
      <c r="BR109" s="684"/>
      <c r="BS109" s="684"/>
      <c r="BT109" s="685"/>
      <c r="BU109" s="683"/>
      <c r="BV109" s="683"/>
      <c r="BW109" s="683"/>
      <c r="BX109" s="684"/>
      <c r="BY109" s="684"/>
      <c r="BZ109" s="684"/>
      <c r="CA109" s="684"/>
      <c r="CB109" s="684"/>
      <c r="CC109" s="685"/>
      <c r="CD109" s="683"/>
      <c r="CE109" s="683"/>
      <c r="CF109" s="683"/>
      <c r="CG109" s="684"/>
      <c r="CH109" s="684"/>
      <c r="CI109" s="684"/>
      <c r="CJ109" s="684"/>
      <c r="CK109" s="685"/>
      <c r="CL109" s="683"/>
      <c r="CM109" s="683"/>
      <c r="CN109" s="683"/>
      <c r="CO109" s="684"/>
      <c r="CP109" s="684"/>
      <c r="CQ109" s="684"/>
      <c r="CR109" s="684"/>
      <c r="CS109" s="685"/>
      <c r="CT109" s="683"/>
      <c r="CU109" s="683"/>
      <c r="CV109" s="683"/>
      <c r="CW109" s="684"/>
      <c r="CX109" s="684"/>
      <c r="CY109" s="684"/>
      <c r="CZ109" s="684"/>
      <c r="DA109" s="685"/>
      <c r="DB109" s="683"/>
      <c r="DC109" s="683"/>
      <c r="DD109" s="683"/>
      <c r="DE109" s="684"/>
      <c r="DF109" s="684"/>
      <c r="DG109" s="684"/>
      <c r="DH109" s="684"/>
      <c r="DI109" s="685"/>
      <c r="DJ109" s="683"/>
      <c r="DK109" s="683"/>
      <c r="DL109" s="683"/>
      <c r="DM109" s="684"/>
      <c r="DN109" s="684"/>
      <c r="DO109" s="684"/>
      <c r="DP109" s="684"/>
      <c r="DQ109" s="684"/>
    </row>
    <row r="110" spans="1:121" ht="24.95" customHeight="1">
      <c r="A110" s="969"/>
      <c r="B110" s="683"/>
      <c r="C110" s="684"/>
      <c r="D110" s="684"/>
      <c r="E110" s="684"/>
      <c r="F110" s="684"/>
      <c r="G110" s="685"/>
      <c r="H110" s="683"/>
      <c r="I110" s="683"/>
      <c r="J110" s="683"/>
      <c r="K110" s="684"/>
      <c r="L110" s="684"/>
      <c r="M110" s="684"/>
      <c r="N110" s="684"/>
      <c r="O110" s="685"/>
      <c r="P110" s="683"/>
      <c r="Q110" s="684"/>
      <c r="R110" s="684"/>
      <c r="S110" s="685"/>
      <c r="T110" s="684"/>
      <c r="U110" s="684"/>
      <c r="V110" s="684"/>
      <c r="W110" s="685"/>
      <c r="X110" s="683"/>
      <c r="Y110" s="683"/>
      <c r="Z110" s="683"/>
      <c r="AA110" s="684"/>
      <c r="AB110" s="684"/>
      <c r="AC110" s="684"/>
      <c r="AD110" s="684"/>
      <c r="AE110" s="685"/>
      <c r="AF110" s="683"/>
      <c r="AG110" s="683"/>
      <c r="AH110" s="683"/>
      <c r="AI110" s="684"/>
      <c r="AJ110" s="684"/>
      <c r="AK110" s="684"/>
      <c r="AL110" s="684"/>
      <c r="AM110" s="684"/>
      <c r="AN110" s="685"/>
      <c r="AO110" s="683"/>
      <c r="AP110" s="683"/>
      <c r="AQ110" s="683"/>
      <c r="AR110" s="684"/>
      <c r="AS110" s="684"/>
      <c r="AT110" s="684"/>
      <c r="AU110" s="684"/>
      <c r="AV110" s="685"/>
      <c r="AW110" s="683"/>
      <c r="AX110" s="683"/>
      <c r="AY110" s="683"/>
      <c r="AZ110" s="684"/>
      <c r="BA110" s="684"/>
      <c r="BB110" s="684"/>
      <c r="BC110" s="684"/>
      <c r="BD110" s="685"/>
      <c r="BE110" s="683"/>
      <c r="BF110" s="683"/>
      <c r="BG110" s="683"/>
      <c r="BH110" s="684"/>
      <c r="BI110" s="684"/>
      <c r="BJ110" s="684"/>
      <c r="BK110" s="684"/>
      <c r="BL110" s="685"/>
      <c r="BM110" s="683"/>
      <c r="BN110" s="683"/>
      <c r="BO110" s="683"/>
      <c r="BP110" s="684"/>
      <c r="BQ110" s="684"/>
      <c r="BR110" s="684"/>
      <c r="BS110" s="684"/>
      <c r="BT110" s="685"/>
      <c r="BU110" s="683"/>
      <c r="BV110" s="683"/>
      <c r="BW110" s="683"/>
      <c r="BX110" s="684"/>
      <c r="BY110" s="684"/>
      <c r="BZ110" s="684"/>
      <c r="CA110" s="684"/>
      <c r="CB110" s="684"/>
      <c r="CC110" s="685"/>
      <c r="CD110" s="683"/>
      <c r="CE110" s="683"/>
      <c r="CF110" s="683"/>
      <c r="CG110" s="684"/>
      <c r="CH110" s="684"/>
      <c r="CI110" s="684"/>
      <c r="CJ110" s="684"/>
      <c r="CK110" s="685"/>
      <c r="CL110" s="683"/>
      <c r="CM110" s="683"/>
      <c r="CN110" s="683"/>
      <c r="CO110" s="684"/>
      <c r="CP110" s="684"/>
      <c r="CQ110" s="684"/>
      <c r="CR110" s="684"/>
      <c r="CS110" s="685"/>
      <c r="CT110" s="683"/>
      <c r="CU110" s="683"/>
      <c r="CV110" s="683"/>
      <c r="CW110" s="684"/>
      <c r="CX110" s="684"/>
      <c r="CY110" s="684"/>
      <c r="CZ110" s="684"/>
      <c r="DA110" s="685"/>
      <c r="DB110" s="683"/>
      <c r="DC110" s="683"/>
      <c r="DD110" s="683"/>
      <c r="DE110" s="684"/>
      <c r="DF110" s="684"/>
      <c r="DG110" s="684"/>
      <c r="DH110" s="684"/>
      <c r="DI110" s="685"/>
      <c r="DJ110" s="683"/>
      <c r="DK110" s="683"/>
      <c r="DL110" s="683"/>
      <c r="DM110" s="684"/>
      <c r="DN110" s="684"/>
      <c r="DO110" s="684"/>
      <c r="DP110" s="684"/>
      <c r="DQ110" s="684"/>
    </row>
    <row r="111" spans="1:121" ht="24.95" customHeight="1">
      <c r="A111" s="969"/>
      <c r="B111" s="683"/>
      <c r="C111" s="684"/>
      <c r="D111" s="684"/>
      <c r="E111" s="684"/>
      <c r="F111" s="684"/>
      <c r="G111" s="685"/>
      <c r="H111" s="683"/>
      <c r="I111" s="683"/>
      <c r="J111" s="683"/>
      <c r="K111" s="684"/>
      <c r="L111" s="684"/>
      <c r="M111" s="684"/>
      <c r="N111" s="684"/>
      <c r="O111" s="685"/>
      <c r="P111" s="683"/>
      <c r="Q111" s="684"/>
      <c r="R111" s="684"/>
      <c r="S111" s="685"/>
      <c r="T111" s="684"/>
      <c r="U111" s="684"/>
      <c r="V111" s="684"/>
      <c r="W111" s="685"/>
      <c r="X111" s="683"/>
      <c r="Y111" s="683"/>
      <c r="Z111" s="683"/>
      <c r="AA111" s="684"/>
      <c r="AB111" s="684"/>
      <c r="AC111" s="684"/>
      <c r="AD111" s="684"/>
      <c r="AE111" s="685"/>
      <c r="AF111" s="683"/>
      <c r="AG111" s="683"/>
      <c r="AH111" s="683"/>
      <c r="AI111" s="684"/>
      <c r="AJ111" s="684"/>
      <c r="AK111" s="684"/>
      <c r="AL111" s="684"/>
      <c r="AM111" s="684"/>
      <c r="AN111" s="685"/>
      <c r="AO111" s="683"/>
      <c r="AP111" s="683"/>
      <c r="AQ111" s="683"/>
      <c r="AR111" s="684"/>
      <c r="AS111" s="684"/>
      <c r="AT111" s="684"/>
      <c r="AU111" s="684"/>
      <c r="AV111" s="685"/>
      <c r="AW111" s="683"/>
      <c r="AX111" s="683"/>
      <c r="AY111" s="683"/>
      <c r="AZ111" s="684"/>
      <c r="BA111" s="684"/>
      <c r="BB111" s="684"/>
      <c r="BC111" s="684"/>
      <c r="BD111" s="685"/>
      <c r="BE111" s="683"/>
      <c r="BF111" s="683"/>
      <c r="BG111" s="683"/>
      <c r="BH111" s="684"/>
      <c r="BI111" s="684"/>
      <c r="BJ111" s="684"/>
      <c r="BK111" s="684"/>
      <c r="BL111" s="685"/>
      <c r="BM111" s="683"/>
      <c r="BN111" s="683"/>
      <c r="BO111" s="683"/>
      <c r="BP111" s="684"/>
      <c r="BQ111" s="684"/>
      <c r="BR111" s="684"/>
      <c r="BS111" s="684"/>
      <c r="BT111" s="685"/>
      <c r="BU111" s="683"/>
      <c r="BV111" s="683"/>
      <c r="BW111" s="683"/>
      <c r="BX111" s="684"/>
      <c r="BY111" s="684"/>
      <c r="BZ111" s="684"/>
      <c r="CA111" s="684"/>
      <c r="CB111" s="684"/>
      <c r="CC111" s="685"/>
      <c r="CD111" s="683"/>
      <c r="CE111" s="683"/>
      <c r="CF111" s="683"/>
      <c r="CG111" s="684"/>
      <c r="CH111" s="684"/>
      <c r="CI111" s="684"/>
      <c r="CJ111" s="684"/>
      <c r="CK111" s="685"/>
      <c r="CL111" s="683"/>
      <c r="CM111" s="683"/>
      <c r="CN111" s="683"/>
      <c r="CO111" s="684"/>
      <c r="CP111" s="684"/>
      <c r="CQ111" s="684"/>
      <c r="CR111" s="684"/>
      <c r="CS111" s="685"/>
      <c r="CT111" s="683"/>
      <c r="CU111" s="683"/>
      <c r="CV111" s="683"/>
      <c r="CW111" s="684"/>
      <c r="CX111" s="684"/>
      <c r="CY111" s="684"/>
      <c r="CZ111" s="684"/>
      <c r="DA111" s="685"/>
      <c r="DB111" s="683"/>
      <c r="DC111" s="683"/>
      <c r="DD111" s="683"/>
      <c r="DE111" s="684"/>
      <c r="DF111" s="684"/>
      <c r="DG111" s="684"/>
      <c r="DH111" s="684"/>
      <c r="DI111" s="685"/>
      <c r="DJ111" s="683"/>
      <c r="DK111" s="683"/>
      <c r="DL111" s="683"/>
      <c r="DM111" s="684"/>
      <c r="DN111" s="684"/>
      <c r="DO111" s="684"/>
      <c r="DP111" s="684"/>
      <c r="DQ111" s="684"/>
    </row>
    <row r="112" spans="1:121" ht="24.95" customHeight="1">
      <c r="A112" s="969"/>
      <c r="B112" s="683"/>
      <c r="C112" s="684"/>
      <c r="D112" s="684"/>
      <c r="E112" s="684"/>
      <c r="F112" s="684"/>
      <c r="G112" s="685"/>
      <c r="H112" s="683"/>
      <c r="I112" s="683"/>
      <c r="J112" s="683"/>
      <c r="K112" s="684"/>
      <c r="L112" s="684"/>
      <c r="M112" s="684"/>
      <c r="N112" s="684"/>
      <c r="O112" s="685"/>
      <c r="P112" s="683"/>
      <c r="Q112" s="684"/>
      <c r="R112" s="684"/>
      <c r="S112" s="685"/>
      <c r="T112" s="684"/>
      <c r="U112" s="684"/>
      <c r="V112" s="684"/>
      <c r="W112" s="685"/>
      <c r="X112" s="683"/>
      <c r="Y112" s="683"/>
      <c r="Z112" s="683"/>
      <c r="AA112" s="684"/>
      <c r="AB112" s="684"/>
      <c r="AC112" s="684"/>
      <c r="AD112" s="684"/>
      <c r="AE112" s="685"/>
      <c r="AF112" s="683"/>
      <c r="AG112" s="683"/>
      <c r="AH112" s="683"/>
      <c r="AI112" s="684"/>
      <c r="AJ112" s="684"/>
      <c r="AK112" s="684"/>
      <c r="AL112" s="684"/>
      <c r="AM112" s="684"/>
      <c r="AN112" s="685"/>
      <c r="AO112" s="683"/>
      <c r="AP112" s="683"/>
      <c r="AQ112" s="683"/>
      <c r="AR112" s="684"/>
      <c r="AS112" s="684"/>
      <c r="AT112" s="684"/>
      <c r="AU112" s="684"/>
      <c r="AV112" s="685"/>
      <c r="AW112" s="683"/>
      <c r="AX112" s="683"/>
      <c r="AY112" s="683"/>
      <c r="AZ112" s="684"/>
      <c r="BA112" s="684"/>
      <c r="BB112" s="684"/>
      <c r="BC112" s="684"/>
      <c r="BD112" s="685"/>
      <c r="BE112" s="683"/>
      <c r="BF112" s="683"/>
      <c r="BG112" s="683"/>
      <c r="BH112" s="684"/>
      <c r="BI112" s="684"/>
      <c r="BJ112" s="684"/>
      <c r="BK112" s="684"/>
      <c r="BL112" s="685"/>
      <c r="BM112" s="683"/>
      <c r="BN112" s="683"/>
      <c r="BO112" s="683"/>
      <c r="BP112" s="684"/>
      <c r="BQ112" s="684"/>
      <c r="BR112" s="684"/>
      <c r="BS112" s="684"/>
      <c r="BT112" s="685"/>
      <c r="BU112" s="683"/>
      <c r="BV112" s="683"/>
      <c r="BW112" s="683"/>
      <c r="BX112" s="684"/>
      <c r="BY112" s="684"/>
      <c r="BZ112" s="684"/>
      <c r="CA112" s="684"/>
      <c r="CB112" s="684"/>
      <c r="CC112" s="685"/>
      <c r="CD112" s="683"/>
      <c r="CE112" s="683"/>
      <c r="CF112" s="683"/>
      <c r="CG112" s="684"/>
      <c r="CH112" s="684"/>
      <c r="CI112" s="684"/>
      <c r="CJ112" s="684"/>
      <c r="CK112" s="685"/>
      <c r="CL112" s="683"/>
      <c r="CM112" s="683"/>
      <c r="CN112" s="683"/>
      <c r="CO112" s="684"/>
      <c r="CP112" s="684"/>
      <c r="CQ112" s="684"/>
      <c r="CR112" s="684"/>
      <c r="CS112" s="685"/>
      <c r="CT112" s="683"/>
      <c r="CU112" s="683"/>
      <c r="CV112" s="683"/>
      <c r="CW112" s="684"/>
      <c r="CX112" s="684"/>
      <c r="CY112" s="684"/>
      <c r="CZ112" s="684"/>
      <c r="DA112" s="685"/>
      <c r="DB112" s="683"/>
      <c r="DC112" s="683"/>
      <c r="DD112" s="683"/>
      <c r="DE112" s="684"/>
      <c r="DF112" s="684"/>
      <c r="DG112" s="684"/>
      <c r="DH112" s="684"/>
      <c r="DI112" s="685"/>
      <c r="DJ112" s="683"/>
      <c r="DK112" s="683"/>
      <c r="DL112" s="683"/>
      <c r="DM112" s="684"/>
      <c r="DN112" s="684"/>
      <c r="DO112" s="684"/>
      <c r="DP112" s="684"/>
      <c r="DQ112" s="684"/>
    </row>
    <row r="113" spans="1:121" ht="24.95" customHeight="1">
      <c r="A113" s="969"/>
      <c r="B113" s="683"/>
      <c r="C113" s="684"/>
      <c r="D113" s="684"/>
      <c r="E113" s="684"/>
      <c r="F113" s="684"/>
      <c r="G113" s="685"/>
      <c r="H113" s="683"/>
      <c r="I113" s="683"/>
      <c r="J113" s="683"/>
      <c r="K113" s="684"/>
      <c r="L113" s="684"/>
      <c r="M113" s="684"/>
      <c r="N113" s="684"/>
      <c r="O113" s="685"/>
      <c r="P113" s="683"/>
      <c r="Q113" s="684"/>
      <c r="R113" s="684"/>
      <c r="S113" s="685"/>
      <c r="T113" s="684"/>
      <c r="U113" s="684"/>
      <c r="V113" s="684"/>
      <c r="W113" s="685"/>
      <c r="X113" s="683"/>
      <c r="Y113" s="683"/>
      <c r="Z113" s="683"/>
      <c r="AA113" s="684"/>
      <c r="AB113" s="684"/>
      <c r="AC113" s="684"/>
      <c r="AD113" s="684"/>
      <c r="AE113" s="685"/>
      <c r="AF113" s="683"/>
      <c r="AG113" s="683"/>
      <c r="AH113" s="683"/>
      <c r="AI113" s="684"/>
      <c r="AJ113" s="684"/>
      <c r="AK113" s="684"/>
      <c r="AL113" s="684"/>
      <c r="AM113" s="684"/>
      <c r="AN113" s="685"/>
      <c r="AO113" s="683"/>
      <c r="AP113" s="683"/>
      <c r="AQ113" s="683"/>
      <c r="AR113" s="684"/>
      <c r="AS113" s="684"/>
      <c r="AT113" s="684"/>
      <c r="AU113" s="684"/>
      <c r="AV113" s="685"/>
      <c r="AW113" s="683"/>
      <c r="AX113" s="683"/>
      <c r="AY113" s="683"/>
      <c r="AZ113" s="684"/>
      <c r="BA113" s="684"/>
      <c r="BB113" s="684"/>
      <c r="BC113" s="684"/>
      <c r="BD113" s="685"/>
      <c r="BE113" s="683"/>
      <c r="BF113" s="683"/>
      <c r="BG113" s="683"/>
      <c r="BH113" s="684"/>
      <c r="BI113" s="684"/>
      <c r="BJ113" s="684"/>
      <c r="BK113" s="684"/>
      <c r="BL113" s="685"/>
      <c r="BM113" s="683"/>
      <c r="BN113" s="683"/>
      <c r="BO113" s="683"/>
      <c r="BP113" s="684"/>
      <c r="BQ113" s="684"/>
      <c r="BR113" s="684"/>
      <c r="BS113" s="684"/>
      <c r="BT113" s="685"/>
      <c r="BU113" s="683"/>
      <c r="BV113" s="683"/>
      <c r="BW113" s="683"/>
      <c r="BX113" s="684"/>
      <c r="BY113" s="684"/>
      <c r="BZ113" s="684"/>
      <c r="CA113" s="684"/>
      <c r="CB113" s="684"/>
      <c r="CC113" s="685"/>
      <c r="CD113" s="683"/>
      <c r="CE113" s="683"/>
      <c r="CF113" s="683"/>
      <c r="CG113" s="684"/>
      <c r="CH113" s="684"/>
      <c r="CI113" s="684"/>
      <c r="CJ113" s="684"/>
      <c r="CK113" s="685"/>
      <c r="CL113" s="683"/>
      <c r="CM113" s="683"/>
      <c r="CN113" s="683"/>
      <c r="CO113" s="684"/>
      <c r="CP113" s="684"/>
      <c r="CQ113" s="684"/>
      <c r="CR113" s="684"/>
      <c r="CS113" s="685"/>
      <c r="CT113" s="683"/>
      <c r="CU113" s="683"/>
      <c r="CV113" s="683"/>
      <c r="CW113" s="684"/>
      <c r="CX113" s="684"/>
      <c r="CY113" s="684"/>
      <c r="CZ113" s="684"/>
      <c r="DA113" s="685"/>
      <c r="DB113" s="683"/>
      <c r="DC113" s="683"/>
      <c r="DD113" s="683"/>
      <c r="DE113" s="684"/>
      <c r="DF113" s="684"/>
      <c r="DG113" s="684"/>
      <c r="DH113" s="684"/>
      <c r="DI113" s="685"/>
      <c r="DJ113" s="683"/>
      <c r="DK113" s="683"/>
      <c r="DL113" s="683"/>
      <c r="DM113" s="684"/>
      <c r="DN113" s="684"/>
      <c r="DO113" s="684"/>
      <c r="DP113" s="684"/>
      <c r="DQ113" s="684"/>
    </row>
    <row r="114" spans="1:121" ht="24.95" customHeight="1">
      <c r="A114" s="969"/>
      <c r="B114" s="683"/>
      <c r="C114" s="684"/>
      <c r="D114" s="684"/>
      <c r="E114" s="684"/>
      <c r="F114" s="684"/>
      <c r="G114" s="685"/>
      <c r="H114" s="683"/>
      <c r="I114" s="683"/>
      <c r="J114" s="683"/>
      <c r="K114" s="684"/>
      <c r="L114" s="684"/>
      <c r="M114" s="684"/>
      <c r="N114" s="684"/>
      <c r="O114" s="685"/>
      <c r="P114" s="683"/>
      <c r="Q114" s="684"/>
      <c r="R114" s="684"/>
      <c r="S114" s="685"/>
      <c r="T114" s="684"/>
      <c r="U114" s="684"/>
      <c r="V114" s="684"/>
      <c r="W114" s="685"/>
      <c r="X114" s="683"/>
      <c r="Y114" s="683"/>
      <c r="Z114" s="683"/>
      <c r="AA114" s="684"/>
      <c r="AB114" s="684"/>
      <c r="AC114" s="684"/>
      <c r="AD114" s="684"/>
      <c r="AE114" s="685"/>
      <c r="AF114" s="683"/>
      <c r="AG114" s="683"/>
      <c r="AH114" s="683"/>
      <c r="AI114" s="684"/>
      <c r="AJ114" s="684"/>
      <c r="AK114" s="684"/>
      <c r="AL114" s="684"/>
      <c r="AM114" s="684"/>
      <c r="AN114" s="685"/>
      <c r="AO114" s="683"/>
      <c r="AP114" s="683"/>
      <c r="AQ114" s="683"/>
      <c r="AR114" s="684"/>
      <c r="AS114" s="684"/>
      <c r="AT114" s="684"/>
      <c r="AU114" s="684"/>
      <c r="AV114" s="685"/>
      <c r="AW114" s="683"/>
      <c r="AX114" s="683"/>
      <c r="AY114" s="683"/>
      <c r="AZ114" s="684"/>
      <c r="BA114" s="684"/>
      <c r="BB114" s="684"/>
      <c r="BC114" s="684"/>
      <c r="BD114" s="685"/>
      <c r="BE114" s="683"/>
      <c r="BF114" s="683"/>
      <c r="BG114" s="683"/>
      <c r="BH114" s="684"/>
      <c r="BI114" s="684"/>
      <c r="BJ114" s="684"/>
      <c r="BK114" s="684"/>
      <c r="BL114" s="685"/>
      <c r="BM114" s="683"/>
      <c r="BN114" s="683"/>
      <c r="BO114" s="683"/>
      <c r="BP114" s="684"/>
      <c r="BQ114" s="684"/>
      <c r="BR114" s="684"/>
      <c r="BS114" s="684"/>
      <c r="BT114" s="685"/>
      <c r="BU114" s="683"/>
      <c r="BV114" s="683"/>
      <c r="BW114" s="683"/>
      <c r="BX114" s="684"/>
      <c r="BY114" s="684"/>
      <c r="BZ114" s="684"/>
      <c r="CA114" s="684"/>
      <c r="CB114" s="684"/>
      <c r="CC114" s="685"/>
      <c r="CD114" s="683"/>
      <c r="CE114" s="683"/>
      <c r="CF114" s="683"/>
      <c r="CG114" s="684"/>
      <c r="CH114" s="684"/>
      <c r="CI114" s="684"/>
      <c r="CJ114" s="684"/>
      <c r="CK114" s="685"/>
      <c r="CL114" s="683"/>
      <c r="CM114" s="683"/>
      <c r="CN114" s="683"/>
      <c r="CO114" s="684"/>
      <c r="CP114" s="684"/>
      <c r="CQ114" s="684"/>
      <c r="CR114" s="684"/>
      <c r="CS114" s="685"/>
      <c r="CT114" s="683"/>
      <c r="CU114" s="683"/>
      <c r="CV114" s="683"/>
      <c r="CW114" s="684"/>
      <c r="CX114" s="684"/>
      <c r="CY114" s="684"/>
      <c r="CZ114" s="684"/>
      <c r="DA114" s="685"/>
      <c r="DB114" s="683"/>
      <c r="DC114" s="683"/>
      <c r="DD114" s="683"/>
      <c r="DE114" s="684"/>
      <c r="DF114" s="684"/>
      <c r="DG114" s="684"/>
      <c r="DH114" s="684"/>
      <c r="DI114" s="685"/>
      <c r="DJ114" s="683"/>
      <c r="DK114" s="683"/>
      <c r="DL114" s="683"/>
      <c r="DM114" s="684"/>
      <c r="DN114" s="684"/>
      <c r="DO114" s="684"/>
      <c r="DP114" s="684"/>
      <c r="DQ114" s="684"/>
    </row>
    <row r="115" spans="1:121" ht="24.95" customHeight="1">
      <c r="A115" s="969"/>
      <c r="B115" s="683"/>
      <c r="C115" s="684"/>
      <c r="D115" s="684"/>
      <c r="E115" s="684"/>
      <c r="F115" s="684"/>
      <c r="G115" s="685"/>
      <c r="H115" s="683"/>
      <c r="I115" s="683"/>
      <c r="J115" s="683"/>
      <c r="K115" s="684"/>
      <c r="L115" s="684"/>
      <c r="M115" s="684"/>
      <c r="N115" s="684"/>
      <c r="O115" s="685"/>
      <c r="P115" s="683"/>
      <c r="Q115" s="684"/>
      <c r="R115" s="684"/>
      <c r="S115" s="685"/>
      <c r="T115" s="684"/>
      <c r="U115" s="684"/>
      <c r="V115" s="684"/>
      <c r="W115" s="685"/>
      <c r="X115" s="683"/>
      <c r="Y115" s="683"/>
      <c r="Z115" s="683"/>
      <c r="AA115" s="684"/>
      <c r="AB115" s="684"/>
      <c r="AC115" s="684"/>
      <c r="AD115" s="684"/>
      <c r="AE115" s="685"/>
      <c r="AF115" s="683"/>
      <c r="AG115" s="683"/>
      <c r="AH115" s="683"/>
      <c r="AI115" s="684"/>
      <c r="AJ115" s="684"/>
      <c r="AK115" s="684"/>
      <c r="AL115" s="684"/>
      <c r="AM115" s="684"/>
      <c r="AN115" s="685"/>
      <c r="AO115" s="683"/>
      <c r="AP115" s="683"/>
      <c r="AQ115" s="683"/>
      <c r="AR115" s="684"/>
      <c r="AS115" s="684"/>
      <c r="AT115" s="684"/>
      <c r="AU115" s="684"/>
      <c r="AV115" s="685"/>
      <c r="AW115" s="683"/>
      <c r="AX115" s="683"/>
      <c r="AY115" s="683"/>
      <c r="AZ115" s="684"/>
      <c r="BA115" s="684"/>
      <c r="BB115" s="684"/>
      <c r="BC115" s="684"/>
      <c r="BD115" s="685"/>
      <c r="BE115" s="683"/>
      <c r="BF115" s="683"/>
      <c r="BG115" s="683"/>
      <c r="BH115" s="684"/>
      <c r="BI115" s="684"/>
      <c r="BJ115" s="684"/>
      <c r="BK115" s="684"/>
      <c r="BL115" s="685"/>
      <c r="BM115" s="683"/>
      <c r="BN115" s="683"/>
      <c r="BO115" s="683"/>
      <c r="BP115" s="684"/>
      <c r="BQ115" s="684"/>
      <c r="BR115" s="684"/>
      <c r="BS115" s="684"/>
      <c r="BT115" s="685"/>
      <c r="BU115" s="683"/>
      <c r="BV115" s="683"/>
      <c r="BW115" s="683"/>
      <c r="BX115" s="684"/>
      <c r="BY115" s="684"/>
      <c r="BZ115" s="684"/>
      <c r="CA115" s="684"/>
      <c r="CB115" s="684"/>
      <c r="CC115" s="685"/>
      <c r="CD115" s="683"/>
      <c r="CE115" s="683"/>
      <c r="CF115" s="683"/>
      <c r="CG115" s="684"/>
      <c r="CH115" s="684"/>
      <c r="CI115" s="684"/>
      <c r="CJ115" s="684"/>
      <c r="CK115" s="685"/>
      <c r="CL115" s="683"/>
      <c r="CM115" s="683"/>
      <c r="CN115" s="683"/>
      <c r="CO115" s="684"/>
      <c r="CP115" s="684"/>
      <c r="CQ115" s="684"/>
      <c r="CR115" s="684"/>
      <c r="CS115" s="685"/>
      <c r="CT115" s="683"/>
      <c r="CU115" s="683"/>
      <c r="CV115" s="683"/>
      <c r="CW115" s="684"/>
      <c r="CX115" s="684"/>
      <c r="CY115" s="684"/>
      <c r="CZ115" s="684"/>
      <c r="DA115" s="685"/>
      <c r="DB115" s="683"/>
      <c r="DC115" s="683"/>
      <c r="DD115" s="683"/>
      <c r="DE115" s="684"/>
      <c r="DF115" s="684"/>
      <c r="DG115" s="684"/>
      <c r="DH115" s="684"/>
      <c r="DI115" s="685"/>
      <c r="DJ115" s="683"/>
      <c r="DK115" s="683"/>
      <c r="DL115" s="683"/>
      <c r="DM115" s="684"/>
      <c r="DN115" s="684"/>
      <c r="DO115" s="684"/>
      <c r="DP115" s="684"/>
      <c r="DQ115" s="684"/>
    </row>
    <row r="116" spans="1:121" ht="24.95" customHeight="1">
      <c r="A116" s="969"/>
      <c r="B116" s="683"/>
      <c r="C116" s="684"/>
      <c r="D116" s="684"/>
      <c r="E116" s="684"/>
      <c r="F116" s="684"/>
      <c r="G116" s="685"/>
      <c r="H116" s="683"/>
      <c r="I116" s="683"/>
      <c r="J116" s="683"/>
      <c r="K116" s="684"/>
      <c r="L116" s="684"/>
      <c r="M116" s="684"/>
      <c r="N116" s="684"/>
      <c r="O116" s="685"/>
      <c r="P116" s="683"/>
      <c r="Q116" s="684"/>
      <c r="R116" s="684"/>
      <c r="S116" s="685"/>
      <c r="T116" s="684"/>
      <c r="U116" s="684"/>
      <c r="V116" s="684"/>
      <c r="W116" s="685"/>
      <c r="X116" s="683"/>
      <c r="Y116" s="683"/>
      <c r="Z116" s="683"/>
      <c r="AA116" s="684"/>
      <c r="AB116" s="684"/>
      <c r="AC116" s="684"/>
      <c r="AD116" s="684"/>
      <c r="AE116" s="685"/>
      <c r="AF116" s="683"/>
      <c r="AG116" s="683"/>
      <c r="AH116" s="683"/>
      <c r="AI116" s="684"/>
      <c r="AJ116" s="684"/>
      <c r="AK116" s="684"/>
      <c r="AL116" s="684"/>
      <c r="AM116" s="684"/>
      <c r="AN116" s="685"/>
      <c r="AO116" s="683"/>
      <c r="AP116" s="683"/>
      <c r="AQ116" s="683"/>
      <c r="AR116" s="684"/>
      <c r="AS116" s="684"/>
      <c r="AT116" s="684"/>
      <c r="AU116" s="684"/>
      <c r="AV116" s="685"/>
      <c r="AW116" s="683"/>
      <c r="AX116" s="683"/>
      <c r="AY116" s="683"/>
      <c r="AZ116" s="684"/>
      <c r="BA116" s="684"/>
      <c r="BB116" s="684"/>
      <c r="BC116" s="684"/>
      <c r="BD116" s="685"/>
      <c r="BE116" s="683"/>
      <c r="BF116" s="683"/>
      <c r="BG116" s="683"/>
      <c r="BH116" s="684"/>
      <c r="BI116" s="684"/>
      <c r="BJ116" s="684"/>
      <c r="BK116" s="684"/>
      <c r="BL116" s="685"/>
      <c r="BM116" s="683"/>
      <c r="BN116" s="683"/>
      <c r="BO116" s="683"/>
      <c r="BP116" s="684"/>
      <c r="BQ116" s="684"/>
      <c r="BR116" s="684"/>
      <c r="BS116" s="684"/>
      <c r="BT116" s="685"/>
      <c r="BU116" s="683"/>
      <c r="BV116" s="683"/>
      <c r="BW116" s="683"/>
      <c r="BX116" s="684"/>
      <c r="BY116" s="684"/>
      <c r="BZ116" s="684"/>
      <c r="CA116" s="684"/>
      <c r="CB116" s="684"/>
      <c r="CC116" s="685"/>
      <c r="CD116" s="683"/>
      <c r="CE116" s="683"/>
      <c r="CF116" s="683"/>
      <c r="CG116" s="684"/>
      <c r="CH116" s="684"/>
      <c r="CI116" s="684"/>
      <c r="CJ116" s="684"/>
      <c r="CK116" s="685"/>
      <c r="CL116" s="683"/>
      <c r="CM116" s="683"/>
      <c r="CN116" s="683"/>
      <c r="CO116" s="684"/>
      <c r="CP116" s="684"/>
      <c r="CQ116" s="684"/>
      <c r="CR116" s="684"/>
      <c r="CS116" s="685"/>
      <c r="CT116" s="683"/>
      <c r="CU116" s="683"/>
      <c r="CV116" s="683"/>
      <c r="CW116" s="684"/>
      <c r="CX116" s="684"/>
      <c r="CY116" s="684"/>
      <c r="CZ116" s="684"/>
      <c r="DA116" s="685"/>
      <c r="DB116" s="683"/>
      <c r="DC116" s="683"/>
      <c r="DD116" s="683"/>
      <c r="DE116" s="684"/>
      <c r="DF116" s="684"/>
      <c r="DG116" s="684"/>
      <c r="DH116" s="684"/>
      <c r="DI116" s="685"/>
      <c r="DJ116" s="683"/>
      <c r="DK116" s="683"/>
      <c r="DL116" s="683"/>
      <c r="DM116" s="684"/>
      <c r="DN116" s="684"/>
      <c r="DO116" s="684"/>
      <c r="DP116" s="684"/>
      <c r="DQ116" s="684"/>
    </row>
    <row r="117" spans="1:121" ht="24.95" customHeight="1">
      <c r="A117" s="969"/>
      <c r="B117" s="683"/>
      <c r="C117" s="684"/>
      <c r="D117" s="684"/>
      <c r="E117" s="684"/>
      <c r="F117" s="684"/>
      <c r="G117" s="685"/>
      <c r="H117" s="683"/>
      <c r="I117" s="683"/>
      <c r="J117" s="683"/>
      <c r="K117" s="684"/>
      <c r="L117" s="684"/>
      <c r="M117" s="684"/>
      <c r="N117" s="684"/>
      <c r="O117" s="685"/>
      <c r="P117" s="683"/>
      <c r="Q117" s="684"/>
      <c r="R117" s="684"/>
      <c r="S117" s="685"/>
      <c r="T117" s="684"/>
      <c r="U117" s="684"/>
      <c r="V117" s="684"/>
      <c r="W117" s="685"/>
      <c r="X117" s="683"/>
      <c r="Y117" s="683"/>
      <c r="Z117" s="683"/>
      <c r="AA117" s="684"/>
      <c r="AB117" s="684"/>
      <c r="AC117" s="684"/>
      <c r="AD117" s="684"/>
      <c r="AE117" s="685"/>
      <c r="AF117" s="683"/>
      <c r="AG117" s="683"/>
      <c r="AH117" s="683"/>
      <c r="AI117" s="684"/>
      <c r="AJ117" s="684"/>
      <c r="AK117" s="684"/>
      <c r="AL117" s="684"/>
      <c r="AM117" s="684"/>
      <c r="AN117" s="685"/>
      <c r="AO117" s="683"/>
      <c r="AP117" s="683"/>
      <c r="AQ117" s="683"/>
      <c r="AR117" s="684"/>
      <c r="AS117" s="684"/>
      <c r="AT117" s="684"/>
      <c r="AU117" s="684"/>
      <c r="AV117" s="685"/>
      <c r="AW117" s="683"/>
      <c r="AX117" s="683"/>
      <c r="AY117" s="683"/>
      <c r="AZ117" s="684"/>
      <c r="BA117" s="684"/>
      <c r="BB117" s="684"/>
      <c r="BC117" s="684"/>
      <c r="BD117" s="685"/>
      <c r="BE117" s="683"/>
      <c r="BF117" s="683"/>
      <c r="BG117" s="683"/>
      <c r="BH117" s="684"/>
      <c r="BI117" s="684"/>
      <c r="BJ117" s="684"/>
      <c r="BK117" s="684"/>
      <c r="BL117" s="685"/>
      <c r="BM117" s="683"/>
      <c r="BN117" s="683"/>
      <c r="BO117" s="683"/>
      <c r="BP117" s="684"/>
      <c r="BQ117" s="684"/>
      <c r="BR117" s="684"/>
      <c r="BS117" s="684"/>
      <c r="BT117" s="685"/>
      <c r="BU117" s="683"/>
      <c r="BV117" s="683"/>
      <c r="BW117" s="683"/>
      <c r="BX117" s="684"/>
      <c r="BY117" s="684"/>
      <c r="BZ117" s="684"/>
      <c r="CA117" s="684"/>
      <c r="CB117" s="684"/>
      <c r="CC117" s="685"/>
      <c r="CD117" s="683"/>
      <c r="CE117" s="683"/>
      <c r="CF117" s="683"/>
      <c r="CG117" s="684"/>
      <c r="CH117" s="684"/>
      <c r="CI117" s="684"/>
      <c r="CJ117" s="684"/>
      <c r="CK117" s="685"/>
      <c r="CL117" s="683"/>
      <c r="CM117" s="683"/>
      <c r="CN117" s="683"/>
      <c r="CO117" s="684"/>
      <c r="CP117" s="684"/>
      <c r="CQ117" s="684"/>
      <c r="CR117" s="684"/>
      <c r="CS117" s="685"/>
      <c r="CT117" s="683"/>
      <c r="CU117" s="683"/>
      <c r="CV117" s="683"/>
      <c r="CW117" s="684"/>
      <c r="CX117" s="684"/>
      <c r="CY117" s="684"/>
      <c r="CZ117" s="684"/>
      <c r="DA117" s="685"/>
      <c r="DB117" s="683"/>
      <c r="DC117" s="683"/>
      <c r="DD117" s="683"/>
      <c r="DE117" s="684"/>
      <c r="DF117" s="684"/>
      <c r="DG117" s="684"/>
      <c r="DH117" s="684"/>
      <c r="DI117" s="685"/>
      <c r="DJ117" s="683"/>
      <c r="DK117" s="683"/>
      <c r="DL117" s="683"/>
      <c r="DM117" s="684"/>
      <c r="DN117" s="684"/>
      <c r="DO117" s="684"/>
      <c r="DP117" s="684"/>
      <c r="DQ117" s="684"/>
    </row>
    <row r="118" spans="1:121" ht="24.95" customHeight="1">
      <c r="A118" s="969"/>
      <c r="B118" s="683"/>
      <c r="C118" s="684"/>
      <c r="D118" s="684"/>
      <c r="E118" s="684"/>
      <c r="F118" s="684"/>
      <c r="G118" s="685"/>
      <c r="H118" s="683"/>
      <c r="I118" s="683"/>
      <c r="J118" s="683"/>
      <c r="K118" s="684"/>
      <c r="L118" s="684"/>
      <c r="M118" s="684"/>
      <c r="N118" s="684"/>
      <c r="O118" s="685"/>
      <c r="P118" s="683"/>
      <c r="Q118" s="684"/>
      <c r="R118" s="684"/>
      <c r="S118" s="685"/>
      <c r="T118" s="684"/>
      <c r="U118" s="684"/>
      <c r="V118" s="684"/>
      <c r="W118" s="685"/>
      <c r="X118" s="683"/>
      <c r="Y118" s="683"/>
      <c r="Z118" s="683"/>
      <c r="AA118" s="684"/>
      <c r="AB118" s="684"/>
      <c r="AC118" s="684"/>
      <c r="AD118" s="684"/>
      <c r="AE118" s="685"/>
      <c r="AF118" s="683"/>
      <c r="AG118" s="683"/>
      <c r="AH118" s="683"/>
      <c r="AI118" s="684"/>
      <c r="AJ118" s="684"/>
      <c r="AK118" s="684"/>
      <c r="AL118" s="684"/>
      <c r="AM118" s="684"/>
      <c r="AN118" s="685"/>
      <c r="AO118" s="683"/>
      <c r="AP118" s="683"/>
      <c r="AQ118" s="683"/>
      <c r="AR118" s="684"/>
      <c r="AS118" s="684"/>
      <c r="AT118" s="684"/>
      <c r="AU118" s="684"/>
      <c r="AV118" s="685"/>
      <c r="AW118" s="683"/>
      <c r="AX118" s="683"/>
      <c r="AY118" s="683"/>
      <c r="AZ118" s="684"/>
      <c r="BA118" s="684"/>
      <c r="BB118" s="684"/>
      <c r="BC118" s="684"/>
      <c r="BD118" s="685"/>
      <c r="BE118" s="683"/>
      <c r="BF118" s="683"/>
      <c r="BG118" s="683"/>
      <c r="BH118" s="684"/>
      <c r="BI118" s="684"/>
      <c r="BJ118" s="684"/>
      <c r="BK118" s="684"/>
      <c r="BL118" s="685"/>
      <c r="BM118" s="683"/>
      <c r="BN118" s="683"/>
      <c r="BO118" s="683"/>
      <c r="BP118" s="684"/>
      <c r="BQ118" s="684"/>
      <c r="BR118" s="684"/>
      <c r="BS118" s="684"/>
      <c r="BT118" s="685"/>
      <c r="BU118" s="683"/>
      <c r="BV118" s="683"/>
      <c r="BW118" s="683"/>
      <c r="BX118" s="684"/>
      <c r="BY118" s="684"/>
      <c r="BZ118" s="684"/>
      <c r="CA118" s="684"/>
      <c r="CB118" s="684"/>
      <c r="CC118" s="685"/>
      <c r="CD118" s="683"/>
      <c r="CE118" s="683"/>
      <c r="CF118" s="683"/>
      <c r="CG118" s="684"/>
      <c r="CH118" s="684"/>
      <c r="CI118" s="684"/>
      <c r="CJ118" s="684"/>
      <c r="CK118" s="685"/>
      <c r="CL118" s="683"/>
      <c r="CM118" s="683"/>
      <c r="CN118" s="683"/>
      <c r="CO118" s="684"/>
      <c r="CP118" s="684"/>
      <c r="CQ118" s="684"/>
      <c r="CR118" s="684"/>
      <c r="CS118" s="685"/>
      <c r="CT118" s="683"/>
      <c r="CU118" s="683"/>
      <c r="CV118" s="683"/>
      <c r="CW118" s="684"/>
      <c r="CX118" s="684"/>
      <c r="CY118" s="684"/>
      <c r="CZ118" s="684"/>
      <c r="DA118" s="685"/>
      <c r="DB118" s="683"/>
      <c r="DC118" s="683"/>
      <c r="DD118" s="683"/>
      <c r="DE118" s="684"/>
      <c r="DF118" s="684"/>
      <c r="DG118" s="684"/>
      <c r="DH118" s="684"/>
      <c r="DI118" s="685"/>
      <c r="DJ118" s="683"/>
      <c r="DK118" s="683"/>
      <c r="DL118" s="683"/>
      <c r="DM118" s="684"/>
      <c r="DN118" s="684"/>
      <c r="DO118" s="684"/>
      <c r="DP118" s="684"/>
      <c r="DQ118" s="684"/>
    </row>
    <row r="119" spans="1:121" ht="24.95" customHeight="1">
      <c r="A119" s="969"/>
      <c r="B119" s="683"/>
      <c r="C119" s="684"/>
      <c r="D119" s="684"/>
      <c r="E119" s="684"/>
      <c r="F119" s="684"/>
      <c r="G119" s="685"/>
      <c r="H119" s="683"/>
      <c r="I119" s="683"/>
      <c r="J119" s="683"/>
      <c r="K119" s="684"/>
      <c r="L119" s="684"/>
      <c r="M119" s="684"/>
      <c r="N119" s="684"/>
      <c r="O119" s="685"/>
      <c r="P119" s="683"/>
      <c r="Q119" s="684"/>
      <c r="R119" s="684"/>
      <c r="S119" s="685"/>
      <c r="T119" s="684"/>
      <c r="U119" s="684"/>
      <c r="V119" s="684"/>
      <c r="W119" s="685"/>
      <c r="X119" s="683"/>
      <c r="Y119" s="683"/>
      <c r="Z119" s="683"/>
      <c r="AA119" s="684"/>
      <c r="AB119" s="684"/>
      <c r="AC119" s="684"/>
      <c r="AD119" s="684"/>
      <c r="AE119" s="685"/>
      <c r="AF119" s="683"/>
      <c r="AG119" s="683"/>
      <c r="AH119" s="683"/>
      <c r="AI119" s="684"/>
      <c r="AJ119" s="684"/>
      <c r="AK119" s="684"/>
      <c r="AL119" s="684"/>
      <c r="AM119" s="684"/>
      <c r="AN119" s="685"/>
      <c r="AO119" s="683"/>
      <c r="AP119" s="683"/>
      <c r="AQ119" s="683"/>
      <c r="AR119" s="684"/>
      <c r="AS119" s="684"/>
      <c r="AT119" s="684"/>
      <c r="AU119" s="684"/>
      <c r="AV119" s="685"/>
      <c r="AW119" s="683"/>
      <c r="AX119" s="683"/>
      <c r="AY119" s="683"/>
      <c r="AZ119" s="684"/>
      <c r="BA119" s="684"/>
      <c r="BB119" s="684"/>
      <c r="BC119" s="684"/>
      <c r="BD119" s="685"/>
      <c r="BE119" s="683"/>
      <c r="BF119" s="683"/>
      <c r="BG119" s="683"/>
      <c r="BH119" s="684"/>
      <c r="BI119" s="684"/>
      <c r="BJ119" s="684"/>
      <c r="BK119" s="684"/>
      <c r="BL119" s="685"/>
      <c r="BM119" s="683"/>
      <c r="BN119" s="683"/>
      <c r="BO119" s="683"/>
      <c r="BP119" s="684"/>
      <c r="BQ119" s="684"/>
      <c r="BR119" s="684"/>
      <c r="BS119" s="684"/>
      <c r="BT119" s="685"/>
      <c r="BU119" s="683"/>
      <c r="BV119" s="683"/>
      <c r="BW119" s="683"/>
      <c r="BX119" s="684"/>
      <c r="BY119" s="684"/>
      <c r="BZ119" s="684"/>
      <c r="CA119" s="684"/>
      <c r="CB119" s="684"/>
      <c r="CC119" s="685"/>
      <c r="CD119" s="683"/>
      <c r="CE119" s="683"/>
      <c r="CF119" s="683"/>
      <c r="CG119" s="684"/>
      <c r="CH119" s="684"/>
      <c r="CI119" s="684"/>
      <c r="CJ119" s="684"/>
      <c r="CK119" s="685"/>
      <c r="CL119" s="683"/>
      <c r="CM119" s="683"/>
      <c r="CN119" s="683"/>
      <c r="CO119" s="684"/>
      <c r="CP119" s="684"/>
      <c r="CQ119" s="684"/>
      <c r="CR119" s="684"/>
      <c r="CS119" s="685"/>
      <c r="CT119" s="683"/>
      <c r="CU119" s="683"/>
      <c r="CV119" s="683"/>
      <c r="CW119" s="684"/>
      <c r="CX119" s="684"/>
      <c r="CY119" s="684"/>
      <c r="CZ119" s="684"/>
      <c r="DA119" s="685"/>
      <c r="DB119" s="683"/>
      <c r="DC119" s="683"/>
      <c r="DD119" s="683"/>
      <c r="DE119" s="684"/>
      <c r="DF119" s="684"/>
      <c r="DG119" s="684"/>
      <c r="DH119" s="684"/>
      <c r="DI119" s="685"/>
      <c r="DJ119" s="683"/>
      <c r="DK119" s="683"/>
      <c r="DL119" s="683"/>
      <c r="DM119" s="684"/>
      <c r="DN119" s="684"/>
      <c r="DO119" s="684"/>
      <c r="DP119" s="684"/>
      <c r="DQ119" s="684"/>
    </row>
    <row r="120" spans="1:121" ht="24.95" customHeight="1">
      <c r="A120" s="969"/>
      <c r="B120" s="683"/>
      <c r="C120" s="684"/>
      <c r="D120" s="684"/>
      <c r="E120" s="684"/>
      <c r="F120" s="684"/>
      <c r="G120" s="685"/>
      <c r="H120" s="683"/>
      <c r="I120" s="683"/>
      <c r="J120" s="683"/>
      <c r="K120" s="684"/>
      <c r="L120" s="684"/>
      <c r="M120" s="684"/>
      <c r="N120" s="684"/>
      <c r="O120" s="685"/>
      <c r="P120" s="683"/>
      <c r="Q120" s="684"/>
      <c r="R120" s="684"/>
      <c r="S120" s="685"/>
      <c r="T120" s="684"/>
      <c r="U120" s="684"/>
      <c r="V120" s="684"/>
      <c r="W120" s="685"/>
      <c r="X120" s="683"/>
      <c r="Y120" s="683"/>
      <c r="Z120" s="683"/>
      <c r="AA120" s="684"/>
      <c r="AB120" s="684"/>
      <c r="AC120" s="684"/>
      <c r="AD120" s="684"/>
      <c r="AE120" s="685"/>
      <c r="AF120" s="683"/>
      <c r="AG120" s="683"/>
      <c r="AH120" s="683"/>
      <c r="AI120" s="684"/>
      <c r="AJ120" s="684"/>
      <c r="AK120" s="684"/>
      <c r="AL120" s="684"/>
      <c r="AM120" s="684"/>
      <c r="AN120" s="685"/>
      <c r="AO120" s="683"/>
      <c r="AP120" s="683"/>
      <c r="AQ120" s="683"/>
      <c r="AR120" s="684"/>
      <c r="AS120" s="684"/>
      <c r="AT120" s="684"/>
      <c r="AU120" s="684"/>
      <c r="AV120" s="685"/>
      <c r="AW120" s="683"/>
      <c r="AX120" s="683"/>
      <c r="AY120" s="683"/>
      <c r="AZ120" s="684"/>
      <c r="BA120" s="684"/>
      <c r="BB120" s="684"/>
      <c r="BC120" s="684"/>
      <c r="BD120" s="685"/>
      <c r="BE120" s="683"/>
      <c r="BF120" s="683"/>
      <c r="BG120" s="683"/>
      <c r="BH120" s="684"/>
      <c r="BI120" s="684"/>
      <c r="BJ120" s="684"/>
      <c r="BK120" s="684"/>
      <c r="BL120" s="685"/>
      <c r="BM120" s="683"/>
      <c r="BN120" s="683"/>
      <c r="BO120" s="683"/>
      <c r="BP120" s="684"/>
      <c r="BQ120" s="684"/>
      <c r="BR120" s="684"/>
      <c r="BS120" s="684"/>
      <c r="BT120" s="685"/>
      <c r="BU120" s="683"/>
      <c r="BV120" s="683"/>
      <c r="BW120" s="683"/>
      <c r="BX120" s="684"/>
      <c r="BY120" s="684"/>
      <c r="BZ120" s="684"/>
      <c r="CA120" s="684"/>
      <c r="CB120" s="684"/>
      <c r="CC120" s="685"/>
      <c r="CD120" s="683"/>
      <c r="CE120" s="683"/>
      <c r="CF120" s="683"/>
      <c r="CG120" s="684"/>
      <c r="CH120" s="684"/>
      <c r="CI120" s="684"/>
      <c r="CJ120" s="684"/>
      <c r="CK120" s="685"/>
      <c r="CL120" s="683"/>
      <c r="CM120" s="683"/>
      <c r="CN120" s="683"/>
      <c r="CO120" s="684"/>
      <c r="CP120" s="684"/>
      <c r="CQ120" s="684"/>
      <c r="CR120" s="684"/>
      <c r="CS120" s="685"/>
      <c r="CT120" s="683"/>
      <c r="CU120" s="683"/>
      <c r="CV120" s="683"/>
      <c r="CW120" s="684"/>
      <c r="CX120" s="684"/>
      <c r="CY120" s="684"/>
      <c r="CZ120" s="684"/>
      <c r="DA120" s="685"/>
      <c r="DB120" s="683"/>
      <c r="DC120" s="683"/>
      <c r="DD120" s="683"/>
      <c r="DE120" s="684"/>
      <c r="DF120" s="684"/>
      <c r="DG120" s="684"/>
      <c r="DH120" s="684"/>
      <c r="DI120" s="685"/>
      <c r="DJ120" s="683"/>
      <c r="DK120" s="683"/>
      <c r="DL120" s="683"/>
      <c r="DM120" s="684"/>
      <c r="DN120" s="684"/>
      <c r="DO120" s="684"/>
      <c r="DP120" s="684"/>
      <c r="DQ120" s="684"/>
    </row>
    <row r="121" spans="1:121" ht="24.95" customHeight="1">
      <c r="A121" s="969"/>
      <c r="B121" s="683"/>
      <c r="C121" s="684"/>
      <c r="D121" s="684"/>
      <c r="E121" s="684"/>
      <c r="F121" s="684"/>
      <c r="G121" s="685"/>
      <c r="H121" s="683"/>
      <c r="I121" s="683"/>
      <c r="J121" s="683"/>
      <c r="K121" s="684"/>
      <c r="L121" s="684"/>
      <c r="M121" s="684"/>
      <c r="N121" s="684"/>
      <c r="O121" s="685"/>
      <c r="P121" s="683"/>
      <c r="Q121" s="684"/>
      <c r="R121" s="684"/>
      <c r="S121" s="685"/>
      <c r="T121" s="684"/>
      <c r="U121" s="684"/>
      <c r="V121" s="684"/>
      <c r="W121" s="685"/>
      <c r="X121" s="683"/>
      <c r="Y121" s="683"/>
      <c r="Z121" s="683"/>
      <c r="AA121" s="684"/>
      <c r="AB121" s="684"/>
      <c r="AC121" s="684"/>
      <c r="AD121" s="684"/>
      <c r="AE121" s="685"/>
      <c r="AF121" s="683"/>
      <c r="AG121" s="683"/>
      <c r="AH121" s="683"/>
      <c r="AI121" s="684"/>
      <c r="AJ121" s="684"/>
      <c r="AK121" s="684"/>
      <c r="AL121" s="684"/>
      <c r="AM121" s="684"/>
      <c r="AN121" s="685"/>
      <c r="AO121" s="683"/>
      <c r="AP121" s="683"/>
      <c r="AQ121" s="683"/>
      <c r="AR121" s="684"/>
      <c r="AS121" s="684"/>
      <c r="AT121" s="684"/>
      <c r="AU121" s="684"/>
      <c r="AV121" s="685"/>
      <c r="AW121" s="683"/>
      <c r="AX121" s="683"/>
      <c r="AY121" s="683"/>
      <c r="AZ121" s="684"/>
      <c r="BA121" s="684"/>
      <c r="BB121" s="684"/>
      <c r="BC121" s="684"/>
      <c r="BD121" s="685"/>
      <c r="BE121" s="683"/>
      <c r="BF121" s="683"/>
      <c r="BG121" s="683"/>
      <c r="BH121" s="684"/>
      <c r="BI121" s="684"/>
      <c r="BJ121" s="684"/>
      <c r="BK121" s="684"/>
      <c r="BL121" s="685"/>
      <c r="BM121" s="683"/>
      <c r="BN121" s="683"/>
      <c r="BO121" s="683"/>
      <c r="BP121" s="684"/>
      <c r="BQ121" s="684"/>
      <c r="BR121" s="684"/>
      <c r="BS121" s="684"/>
      <c r="BT121" s="685"/>
      <c r="BU121" s="683"/>
      <c r="BV121" s="683"/>
      <c r="BW121" s="683"/>
      <c r="BX121" s="684"/>
      <c r="BY121" s="684"/>
      <c r="BZ121" s="684"/>
      <c r="CA121" s="684"/>
      <c r="CB121" s="684"/>
      <c r="CC121" s="685"/>
      <c r="CD121" s="683"/>
      <c r="CE121" s="683"/>
      <c r="CF121" s="683"/>
      <c r="CG121" s="684"/>
      <c r="CH121" s="684"/>
      <c r="CI121" s="684"/>
      <c r="CJ121" s="684"/>
      <c r="CK121" s="685"/>
      <c r="CL121" s="683"/>
      <c r="CM121" s="683"/>
      <c r="CN121" s="683"/>
      <c r="CO121" s="684"/>
      <c r="CP121" s="684"/>
      <c r="CQ121" s="684"/>
      <c r="CR121" s="684"/>
      <c r="CS121" s="685"/>
      <c r="CT121" s="683"/>
      <c r="CU121" s="683"/>
      <c r="CV121" s="683"/>
      <c r="CW121" s="684"/>
      <c r="CX121" s="684"/>
      <c r="CY121" s="684"/>
      <c r="CZ121" s="684"/>
      <c r="DA121" s="685"/>
      <c r="DB121" s="683"/>
      <c r="DC121" s="683"/>
      <c r="DD121" s="683"/>
      <c r="DE121" s="684"/>
      <c r="DF121" s="684"/>
      <c r="DG121" s="684"/>
      <c r="DH121" s="684"/>
      <c r="DI121" s="685"/>
      <c r="DJ121" s="683"/>
      <c r="DK121" s="683"/>
      <c r="DL121" s="683"/>
      <c r="DM121" s="684"/>
      <c r="DN121" s="684"/>
      <c r="DO121" s="684"/>
      <c r="DP121" s="684"/>
      <c r="DQ121" s="684"/>
    </row>
    <row r="122" spans="1:121">
      <c r="A122" s="969"/>
      <c r="B122" s="683"/>
      <c r="C122" s="684"/>
      <c r="D122" s="684"/>
      <c r="E122" s="684"/>
      <c r="F122" s="684"/>
      <c r="G122" s="685"/>
      <c r="H122" s="683"/>
      <c r="I122" s="683"/>
      <c r="J122" s="683"/>
      <c r="K122" s="684"/>
      <c r="L122" s="684"/>
      <c r="M122" s="684"/>
      <c r="N122" s="684"/>
      <c r="O122" s="685"/>
      <c r="P122" s="683"/>
      <c r="Q122" s="684"/>
      <c r="R122" s="684"/>
      <c r="S122" s="685"/>
      <c r="T122" s="684"/>
      <c r="U122" s="684"/>
      <c r="V122" s="684"/>
      <c r="W122" s="685"/>
      <c r="X122" s="683"/>
      <c r="Y122" s="683"/>
      <c r="Z122" s="683"/>
      <c r="AA122" s="684"/>
      <c r="AB122" s="684"/>
      <c r="AC122" s="684"/>
      <c r="AD122" s="684"/>
      <c r="AE122" s="685"/>
      <c r="AF122" s="683"/>
      <c r="AG122" s="683"/>
      <c r="AH122" s="683"/>
      <c r="AI122" s="684"/>
      <c r="AJ122" s="684"/>
      <c r="AK122" s="684"/>
      <c r="AL122" s="684"/>
      <c r="AM122" s="684"/>
      <c r="AN122" s="685"/>
      <c r="AO122" s="683"/>
      <c r="AP122" s="683"/>
      <c r="AQ122" s="683"/>
      <c r="AR122" s="684"/>
      <c r="AS122" s="684"/>
      <c r="AT122" s="684"/>
      <c r="AU122" s="684"/>
      <c r="AV122" s="685"/>
      <c r="AW122" s="683"/>
      <c r="AX122" s="683"/>
      <c r="AY122" s="683"/>
      <c r="AZ122" s="684"/>
      <c r="BA122" s="684"/>
      <c r="BB122" s="684"/>
      <c r="BC122" s="684"/>
      <c r="BD122" s="685"/>
      <c r="BE122" s="683"/>
      <c r="BF122" s="683"/>
      <c r="BG122" s="683"/>
      <c r="BH122" s="684"/>
      <c r="BI122" s="684"/>
      <c r="BJ122" s="684"/>
      <c r="BK122" s="684"/>
      <c r="BL122" s="685"/>
      <c r="BM122" s="683"/>
      <c r="BN122" s="683"/>
      <c r="BO122" s="683"/>
      <c r="BP122" s="684"/>
      <c r="BQ122" s="684"/>
      <c r="BR122" s="684"/>
      <c r="BS122" s="684"/>
      <c r="BT122" s="685"/>
      <c r="BU122" s="683"/>
      <c r="BV122" s="683"/>
      <c r="BW122" s="683"/>
      <c r="BX122" s="684"/>
      <c r="BY122" s="684"/>
      <c r="BZ122" s="684"/>
      <c r="CA122" s="684"/>
      <c r="CB122" s="684"/>
      <c r="CC122" s="685"/>
      <c r="CD122" s="683"/>
      <c r="CE122" s="683"/>
      <c r="CF122" s="683"/>
      <c r="CG122" s="684"/>
      <c r="CH122" s="684"/>
      <c r="CI122" s="684"/>
      <c r="CJ122" s="684"/>
      <c r="CK122" s="685"/>
      <c r="CL122" s="683"/>
      <c r="CM122" s="683"/>
      <c r="CN122" s="683"/>
      <c r="CO122" s="684"/>
      <c r="CP122" s="684"/>
      <c r="CQ122" s="684"/>
      <c r="CR122" s="684"/>
      <c r="CS122" s="685"/>
      <c r="CT122" s="683"/>
      <c r="CU122" s="683"/>
      <c r="CV122" s="683"/>
      <c r="CW122" s="684"/>
      <c r="CX122" s="684"/>
      <c r="CY122" s="684"/>
      <c r="CZ122" s="684"/>
      <c r="DA122" s="685"/>
      <c r="DB122" s="683"/>
      <c r="DC122" s="683"/>
      <c r="DD122" s="683"/>
      <c r="DE122" s="684"/>
      <c r="DF122" s="684"/>
      <c r="DG122" s="684"/>
      <c r="DH122" s="684"/>
      <c r="DI122" s="685"/>
      <c r="DJ122" s="683"/>
      <c r="DK122" s="683"/>
      <c r="DL122" s="683"/>
      <c r="DM122" s="684"/>
      <c r="DN122" s="684"/>
      <c r="DO122" s="684"/>
      <c r="DP122" s="684"/>
      <c r="DQ122" s="684"/>
    </row>
    <row r="123" spans="1:121">
      <c r="A123" s="969"/>
      <c r="B123" s="683"/>
      <c r="C123" s="684"/>
      <c r="D123" s="684"/>
      <c r="E123" s="684"/>
      <c r="F123" s="684"/>
      <c r="G123" s="685"/>
      <c r="H123" s="683"/>
      <c r="I123" s="683"/>
      <c r="J123" s="683"/>
      <c r="K123" s="684"/>
      <c r="L123" s="684"/>
      <c r="M123" s="684"/>
      <c r="N123" s="684"/>
      <c r="O123" s="685"/>
      <c r="P123" s="683"/>
      <c r="Q123" s="684"/>
      <c r="R123" s="684"/>
      <c r="S123" s="685"/>
      <c r="T123" s="684"/>
      <c r="U123" s="684"/>
      <c r="V123" s="684"/>
      <c r="W123" s="685"/>
      <c r="X123" s="683"/>
      <c r="Y123" s="683"/>
      <c r="Z123" s="683"/>
      <c r="AA123" s="684"/>
      <c r="AB123" s="684"/>
      <c r="AC123" s="684"/>
      <c r="AD123" s="684"/>
      <c r="AE123" s="685"/>
      <c r="AF123" s="683"/>
      <c r="AG123" s="683"/>
      <c r="AH123" s="683"/>
      <c r="AI123" s="684"/>
      <c r="AJ123" s="684"/>
      <c r="AK123" s="684"/>
      <c r="AL123" s="684"/>
      <c r="AM123" s="684"/>
      <c r="AN123" s="685"/>
      <c r="AO123" s="683"/>
      <c r="AP123" s="683"/>
      <c r="AQ123" s="683"/>
      <c r="AR123" s="684"/>
      <c r="AS123" s="684"/>
      <c r="AT123" s="684"/>
      <c r="AU123" s="684"/>
      <c r="AV123" s="685"/>
      <c r="AW123" s="683"/>
      <c r="AX123" s="683"/>
      <c r="AY123" s="683"/>
      <c r="AZ123" s="684"/>
      <c r="BA123" s="684"/>
      <c r="BB123" s="684"/>
      <c r="BC123" s="684"/>
      <c r="BD123" s="685"/>
      <c r="BE123" s="683"/>
      <c r="BF123" s="683"/>
      <c r="BG123" s="683"/>
      <c r="BH123" s="684"/>
      <c r="BI123" s="684"/>
      <c r="BJ123" s="684"/>
      <c r="BK123" s="684"/>
      <c r="BL123" s="685"/>
      <c r="BM123" s="683"/>
      <c r="BN123" s="683"/>
      <c r="BO123" s="683"/>
      <c r="BP123" s="684"/>
      <c r="BQ123" s="684"/>
      <c r="BR123" s="684"/>
      <c r="BS123" s="684"/>
      <c r="BT123" s="685"/>
      <c r="BU123" s="683"/>
      <c r="BV123" s="683"/>
      <c r="BW123" s="683"/>
      <c r="BX123" s="684"/>
      <c r="BY123" s="684"/>
      <c r="BZ123" s="684"/>
      <c r="CA123" s="684"/>
      <c r="CB123" s="684"/>
      <c r="CC123" s="685"/>
      <c r="CD123" s="683"/>
      <c r="CE123" s="683"/>
      <c r="CF123" s="683"/>
      <c r="CG123" s="684"/>
      <c r="CH123" s="684"/>
      <c r="CI123" s="684"/>
      <c r="CJ123" s="684"/>
      <c r="CK123" s="685"/>
      <c r="CL123" s="683"/>
      <c r="CM123" s="683"/>
      <c r="CN123" s="683"/>
      <c r="CO123" s="684"/>
      <c r="CP123" s="684"/>
      <c r="CQ123" s="684"/>
      <c r="CR123" s="684"/>
      <c r="CS123" s="685"/>
      <c r="CT123" s="683"/>
      <c r="CU123" s="683"/>
      <c r="CV123" s="683"/>
      <c r="CW123" s="684"/>
      <c r="CX123" s="684"/>
      <c r="CY123" s="684"/>
      <c r="CZ123" s="684"/>
      <c r="DA123" s="685"/>
      <c r="DB123" s="683"/>
      <c r="DC123" s="683"/>
      <c r="DD123" s="683"/>
      <c r="DE123" s="684"/>
      <c r="DF123" s="684"/>
      <c r="DG123" s="684"/>
      <c r="DH123" s="684"/>
      <c r="DI123" s="685"/>
      <c r="DJ123" s="683"/>
      <c r="DK123" s="683"/>
      <c r="DL123" s="683"/>
      <c r="DM123" s="684"/>
      <c r="DN123" s="684"/>
      <c r="DO123" s="684"/>
      <c r="DP123" s="684"/>
      <c r="DQ123" s="684"/>
    </row>
    <row r="124" spans="1:121">
      <c r="A124" s="969"/>
      <c r="B124" s="683"/>
      <c r="C124" s="684"/>
      <c r="D124" s="684"/>
      <c r="E124" s="684"/>
      <c r="F124" s="684"/>
      <c r="G124" s="685"/>
      <c r="H124" s="683"/>
      <c r="I124" s="683"/>
      <c r="J124" s="683"/>
      <c r="K124" s="684"/>
      <c r="L124" s="684"/>
      <c r="M124" s="684"/>
      <c r="N124" s="684"/>
      <c r="O124" s="685"/>
      <c r="P124" s="683"/>
      <c r="Q124" s="684"/>
      <c r="R124" s="684"/>
      <c r="S124" s="685"/>
      <c r="T124" s="684"/>
      <c r="U124" s="684"/>
      <c r="V124" s="684"/>
      <c r="W124" s="685"/>
      <c r="X124" s="683"/>
      <c r="Y124" s="683"/>
      <c r="Z124" s="683"/>
      <c r="AA124" s="684"/>
      <c r="AB124" s="684"/>
      <c r="AC124" s="684"/>
      <c r="AD124" s="684"/>
      <c r="AE124" s="685"/>
      <c r="AF124" s="683"/>
      <c r="AG124" s="683"/>
      <c r="AH124" s="683"/>
      <c r="AI124" s="684"/>
      <c r="AJ124" s="684"/>
      <c r="AK124" s="684"/>
      <c r="AL124" s="684"/>
      <c r="AM124" s="684"/>
      <c r="AN124" s="685"/>
      <c r="AO124" s="683"/>
      <c r="AP124" s="683"/>
      <c r="AQ124" s="683"/>
      <c r="AR124" s="684"/>
      <c r="AS124" s="684"/>
      <c r="AT124" s="684"/>
      <c r="AU124" s="684"/>
      <c r="AV124" s="685"/>
      <c r="AW124" s="683"/>
      <c r="AX124" s="683"/>
      <c r="AY124" s="683"/>
      <c r="AZ124" s="684"/>
      <c r="BA124" s="684"/>
      <c r="BB124" s="684"/>
      <c r="BC124" s="684"/>
      <c r="BD124" s="685"/>
      <c r="BE124" s="683"/>
      <c r="BF124" s="683"/>
      <c r="BG124" s="683"/>
      <c r="BH124" s="684"/>
      <c r="BI124" s="684"/>
      <c r="BJ124" s="684"/>
      <c r="BK124" s="684"/>
      <c r="BL124" s="685"/>
      <c r="BM124" s="683"/>
      <c r="BN124" s="683"/>
      <c r="BO124" s="683"/>
      <c r="BP124" s="684"/>
      <c r="BQ124" s="684"/>
      <c r="BR124" s="684"/>
      <c r="BS124" s="684"/>
      <c r="BT124" s="685"/>
      <c r="BU124" s="683"/>
      <c r="BV124" s="683"/>
      <c r="BW124" s="683"/>
      <c r="BX124" s="684"/>
      <c r="BY124" s="684"/>
      <c r="BZ124" s="684"/>
      <c r="CA124" s="684"/>
      <c r="CB124" s="684"/>
      <c r="CC124" s="685"/>
      <c r="CD124" s="683"/>
      <c r="CE124" s="683"/>
      <c r="CF124" s="683"/>
      <c r="CG124" s="684"/>
      <c r="CH124" s="684"/>
      <c r="CI124" s="684"/>
      <c r="CJ124" s="684"/>
      <c r="CK124" s="685"/>
      <c r="CL124" s="683"/>
      <c r="CM124" s="683"/>
      <c r="CN124" s="683"/>
      <c r="CO124" s="684"/>
      <c r="CP124" s="684"/>
      <c r="CQ124" s="684"/>
      <c r="CR124" s="684"/>
      <c r="CS124" s="685"/>
      <c r="CT124" s="683"/>
      <c r="CU124" s="683"/>
      <c r="CV124" s="683"/>
      <c r="CW124" s="684"/>
      <c r="CX124" s="684"/>
      <c r="CY124" s="684"/>
      <c r="CZ124" s="684"/>
      <c r="DA124" s="685"/>
      <c r="DB124" s="683"/>
      <c r="DC124" s="683"/>
      <c r="DD124" s="683"/>
      <c r="DE124" s="684"/>
      <c r="DF124" s="684"/>
      <c r="DG124" s="684"/>
      <c r="DH124" s="684"/>
      <c r="DI124" s="685"/>
      <c r="DJ124" s="683"/>
      <c r="DK124" s="683"/>
      <c r="DL124" s="683"/>
      <c r="DM124" s="684"/>
      <c r="DN124" s="684"/>
      <c r="DO124" s="684"/>
      <c r="DP124" s="684"/>
      <c r="DQ124" s="684"/>
    </row>
    <row r="125" spans="1:121">
      <c r="A125" s="969"/>
      <c r="B125" s="675"/>
      <c r="C125" s="675"/>
      <c r="D125" s="675"/>
      <c r="E125" s="675"/>
      <c r="F125" s="675"/>
      <c r="G125" s="675"/>
      <c r="H125" s="675"/>
      <c r="I125" s="675"/>
      <c r="J125" s="675"/>
      <c r="K125" s="675"/>
      <c r="L125" s="675"/>
      <c r="M125" s="675"/>
      <c r="N125" s="675"/>
      <c r="O125" s="675"/>
      <c r="P125" s="675"/>
      <c r="Q125" s="675"/>
      <c r="R125" s="675"/>
      <c r="S125" s="675"/>
      <c r="T125" s="675"/>
      <c r="U125" s="675"/>
      <c r="V125" s="675"/>
      <c r="W125" s="675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M125" s="675"/>
      <c r="AN125" s="675"/>
      <c r="AO125" s="675"/>
      <c r="AP125" s="675"/>
      <c r="AQ125" s="675"/>
      <c r="AR125" s="675"/>
      <c r="AS125" s="675"/>
      <c r="AT125" s="675"/>
      <c r="AU125" s="675"/>
      <c r="AV125" s="675"/>
      <c r="AW125" s="675"/>
      <c r="AX125" s="675"/>
      <c r="AY125" s="675"/>
      <c r="AZ125" s="675"/>
      <c r="BA125" s="675"/>
      <c r="BB125" s="675"/>
      <c r="BC125" s="675"/>
      <c r="BD125" s="675"/>
      <c r="BE125" s="675"/>
      <c r="BF125" s="675"/>
      <c r="BG125" s="675"/>
      <c r="BH125" s="675"/>
      <c r="BI125" s="675"/>
      <c r="BJ125" s="675"/>
      <c r="BK125" s="675"/>
      <c r="BL125" s="675"/>
      <c r="BM125" s="675"/>
      <c r="BN125" s="675"/>
      <c r="BO125" s="675"/>
      <c r="BP125" s="675"/>
      <c r="BQ125" s="675"/>
      <c r="BR125" s="675"/>
      <c r="BS125" s="675"/>
      <c r="BT125" s="675"/>
      <c r="BU125" s="675"/>
      <c r="BV125" s="675"/>
      <c r="BW125" s="675"/>
      <c r="BX125" s="675"/>
      <c r="BY125" s="675"/>
      <c r="BZ125" s="675"/>
      <c r="CA125" s="675"/>
      <c r="CB125" s="675"/>
      <c r="CC125" s="675"/>
      <c r="CD125" s="675"/>
      <c r="CE125" s="675"/>
      <c r="CF125" s="675"/>
      <c r="CG125" s="675"/>
      <c r="CH125" s="675"/>
      <c r="CI125" s="675"/>
      <c r="CJ125" s="675"/>
      <c r="CK125" s="675"/>
      <c r="CL125" s="675"/>
      <c r="CM125" s="675"/>
      <c r="CN125" s="675"/>
      <c r="CO125" s="675"/>
      <c r="CP125" s="675"/>
      <c r="CQ125" s="675"/>
      <c r="CR125" s="675"/>
      <c r="CS125" s="675"/>
      <c r="CT125" s="675"/>
      <c r="CU125" s="675"/>
      <c r="CV125" s="675"/>
      <c r="CW125" s="675"/>
      <c r="CX125" s="675"/>
      <c r="CY125" s="675"/>
      <c r="CZ125" s="675"/>
      <c r="DA125" s="675"/>
      <c r="DB125" s="675"/>
      <c r="DC125" s="675"/>
      <c r="DD125" s="675"/>
      <c r="DE125" s="675"/>
      <c r="DF125" s="675"/>
      <c r="DG125" s="675"/>
      <c r="DH125" s="675"/>
      <c r="DI125" s="675"/>
      <c r="DJ125" s="675"/>
      <c r="DK125" s="675"/>
      <c r="DL125" s="675"/>
      <c r="DM125" s="675"/>
      <c r="DN125" s="675"/>
      <c r="DO125" s="675"/>
      <c r="DP125" s="675"/>
      <c r="DQ125" s="675"/>
    </row>
    <row r="126" spans="1:121">
      <c r="A126" s="969"/>
    </row>
    <row r="127" spans="1:121">
      <c r="A127" s="969"/>
    </row>
    <row r="128" spans="1:121">
      <c r="A128" s="969"/>
    </row>
    <row r="129" spans="1:1">
      <c r="A129" s="969"/>
    </row>
    <row r="130" spans="1:1">
      <c r="A130" s="969"/>
    </row>
    <row r="131" spans="1:1">
      <c r="A131" s="969"/>
    </row>
    <row r="132" spans="1:1">
      <c r="A132" s="969"/>
    </row>
    <row r="133" spans="1:1">
      <c r="A133" s="969"/>
    </row>
    <row r="134" spans="1:1" ht="25.5" customHeight="1">
      <c r="A134" s="969"/>
    </row>
    <row r="135" spans="1:1">
      <c r="A135" s="969"/>
    </row>
    <row r="136" spans="1:1">
      <c r="A136" s="969"/>
    </row>
    <row r="137" spans="1:1">
      <c r="A137" s="969"/>
    </row>
    <row r="138" spans="1:1">
      <c r="A138" s="969"/>
    </row>
    <row r="139" spans="1:1">
      <c r="A139" s="969"/>
    </row>
    <row r="140" spans="1:1">
      <c r="A140" s="969"/>
    </row>
    <row r="141" spans="1:1">
      <c r="A141" s="969"/>
    </row>
    <row r="142" spans="1:1">
      <c r="A142" s="674"/>
    </row>
  </sheetData>
  <mergeCells count="35">
    <mergeCell ref="DK5:DK6"/>
    <mergeCell ref="DL5:DL6"/>
    <mergeCell ref="DA5:DA6"/>
    <mergeCell ref="DB5:DB6"/>
    <mergeCell ref="DC5:DC6"/>
    <mergeCell ref="DD5:DD6"/>
    <mergeCell ref="DE5:DE6"/>
    <mergeCell ref="DF5:DF6"/>
    <mergeCell ref="A48:A51"/>
    <mergeCell ref="DG5:DG6"/>
    <mergeCell ref="DH5:DH6"/>
    <mergeCell ref="DI5:DI6"/>
    <mergeCell ref="DJ5:DJ6"/>
    <mergeCell ref="CU5:CU6"/>
    <mergeCell ref="CV5:CV6"/>
    <mergeCell ref="CW5:CW6"/>
    <mergeCell ref="CX5:CX6"/>
    <mergeCell ref="CY5:CY6"/>
    <mergeCell ref="CZ5:CZ6"/>
    <mergeCell ref="A5:A6"/>
    <mergeCell ref="DM5:DM6"/>
    <mergeCell ref="DN5:DN6"/>
    <mergeCell ref="DO5:DO6"/>
    <mergeCell ref="DP5:DP6"/>
    <mergeCell ref="DQ5:DQ6"/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9" fitToWidth="2" orientation="portrait" r:id="rId1"/>
  <colBreaks count="1" manualBreakCount="1">
    <brk id="7" max="47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32"/>
  <sheetViews>
    <sheetView tabSelected="1" view="pageBreakPreview" zoomScale="25" zoomScaleNormal="30" zoomScaleSheetLayoutView="25" workbookViewId="0">
      <selection activeCell="Y46" sqref="Y46"/>
    </sheetView>
  </sheetViews>
  <sheetFormatPr defaultColWidth="9.140625" defaultRowHeight="14.25"/>
  <cols>
    <col min="1" max="1" width="85.7109375" style="202" customWidth="1"/>
    <col min="2" max="6" width="32.28515625" style="201" customWidth="1"/>
    <col min="7" max="9" width="32.28515625" style="201" hidden="1" customWidth="1"/>
    <col min="10" max="10" width="32.28515625" style="202" hidden="1" customWidth="1"/>
    <col min="11" max="17" width="32.28515625" style="201" customWidth="1"/>
    <col min="18" max="32" width="31.7109375" style="201" customWidth="1"/>
    <col min="33" max="34" width="15.7109375" style="201" hidden="1" customWidth="1"/>
    <col min="35" max="16384" width="9.140625" style="201"/>
  </cols>
  <sheetData>
    <row r="1" spans="1:34" s="580" customFormat="1" ht="18" customHeight="1">
      <c r="A1" s="579"/>
      <c r="J1" s="579"/>
    </row>
    <row r="2" spans="1:34" s="580" customFormat="1" ht="48" customHeight="1">
      <c r="A2" s="579"/>
      <c r="J2" s="579"/>
    </row>
    <row r="3" spans="1:34" s="580" customFormat="1" ht="48" customHeight="1">
      <c r="A3" s="579"/>
      <c r="J3" s="579"/>
    </row>
    <row r="4" spans="1:34" s="580" customFormat="1" ht="27" customHeight="1">
      <c r="A4" s="581"/>
      <c r="B4" s="582"/>
      <c r="C4" s="583"/>
      <c r="D4" s="584"/>
      <c r="E4" s="584"/>
      <c r="F4" s="584"/>
      <c r="G4" s="584"/>
      <c r="H4" s="584"/>
      <c r="I4" s="584"/>
      <c r="J4" s="581"/>
      <c r="K4" s="584"/>
      <c r="L4" s="584"/>
      <c r="M4" s="584"/>
      <c r="N4" s="584"/>
      <c r="O4" s="582"/>
      <c r="P4" s="583"/>
      <c r="Q4" s="584"/>
      <c r="R4" s="584"/>
      <c r="S4" s="584"/>
      <c r="T4" s="584"/>
      <c r="U4" s="584"/>
      <c r="V4" s="584"/>
      <c r="W4" s="582"/>
      <c r="X4" s="583"/>
      <c r="Y4" s="584"/>
      <c r="Z4" s="584"/>
      <c r="AA4" s="584"/>
      <c r="AB4" s="584"/>
      <c r="AC4" s="584"/>
      <c r="AD4" s="584"/>
      <c r="AE4" s="584"/>
      <c r="AF4" s="582"/>
      <c r="AG4" s="583"/>
      <c r="AH4" s="584"/>
    </row>
    <row r="5" spans="1:34" s="286" customFormat="1" ht="49.5" customHeight="1">
      <c r="A5" s="944" t="s">
        <v>723</v>
      </c>
      <c r="B5" s="931">
        <v>2018</v>
      </c>
      <c r="C5" s="931">
        <v>2019</v>
      </c>
      <c r="D5" s="931">
        <v>2020</v>
      </c>
      <c r="E5" s="931">
        <v>2021</v>
      </c>
      <c r="F5" s="931">
        <v>2022</v>
      </c>
      <c r="G5" s="931">
        <v>2023</v>
      </c>
      <c r="H5" s="931">
        <v>2024</v>
      </c>
      <c r="I5" s="931">
        <v>2025</v>
      </c>
      <c r="J5" s="944" t="s">
        <v>723</v>
      </c>
      <c r="K5" s="828">
        <v>2018</v>
      </c>
      <c r="L5" s="828"/>
      <c r="M5" s="828"/>
      <c r="N5" s="828"/>
      <c r="O5" s="828">
        <v>2019</v>
      </c>
      <c r="P5" s="828"/>
      <c r="Q5" s="828"/>
      <c r="R5" s="828"/>
      <c r="S5" s="828">
        <v>2020</v>
      </c>
      <c r="T5" s="828"/>
      <c r="U5" s="828"/>
      <c r="V5" s="828"/>
      <c r="W5" s="828">
        <v>2021</v>
      </c>
      <c r="X5" s="828"/>
      <c r="Y5" s="828"/>
      <c r="Z5" s="828"/>
      <c r="AA5" s="828">
        <v>2022</v>
      </c>
      <c r="AB5" s="828"/>
      <c r="AC5" s="828"/>
      <c r="AD5" s="828"/>
      <c r="AE5" s="828">
        <v>2023</v>
      </c>
      <c r="AF5" s="828"/>
      <c r="AG5" s="828"/>
      <c r="AH5" s="828"/>
    </row>
    <row r="6" spans="1:34" s="286" customFormat="1" ht="94.5" customHeight="1">
      <c r="A6" s="944"/>
      <c r="B6" s="931"/>
      <c r="C6" s="931"/>
      <c r="D6" s="931"/>
      <c r="E6" s="931"/>
      <c r="F6" s="931"/>
      <c r="G6" s="931"/>
      <c r="H6" s="931"/>
      <c r="I6" s="931"/>
      <c r="J6" s="944"/>
      <c r="K6" s="432" t="s">
        <v>0</v>
      </c>
      <c r="L6" s="432" t="s">
        <v>1</v>
      </c>
      <c r="M6" s="432" t="s">
        <v>2</v>
      </c>
      <c r="N6" s="432" t="s">
        <v>3</v>
      </c>
      <c r="O6" s="432" t="s">
        <v>0</v>
      </c>
      <c r="P6" s="432" t="s">
        <v>1</v>
      </c>
      <c r="Q6" s="432" t="s">
        <v>2</v>
      </c>
      <c r="R6" s="432" t="s">
        <v>3</v>
      </c>
      <c r="S6" s="432" t="s">
        <v>0</v>
      </c>
      <c r="T6" s="432" t="s">
        <v>1</v>
      </c>
      <c r="U6" s="432" t="s">
        <v>2</v>
      </c>
      <c r="V6" s="432" t="s">
        <v>3</v>
      </c>
      <c r="W6" s="432" t="s">
        <v>0</v>
      </c>
      <c r="X6" s="432" t="s">
        <v>1</v>
      </c>
      <c r="Y6" s="432" t="s">
        <v>2</v>
      </c>
      <c r="Z6" s="432" t="s">
        <v>3</v>
      </c>
      <c r="AA6" s="432" t="s">
        <v>0</v>
      </c>
      <c r="AB6" s="432" t="s">
        <v>1</v>
      </c>
      <c r="AC6" s="432" t="s">
        <v>2</v>
      </c>
      <c r="AD6" s="432" t="s">
        <v>3</v>
      </c>
      <c r="AE6" s="432" t="s">
        <v>0</v>
      </c>
      <c r="AF6" s="432" t="s">
        <v>1</v>
      </c>
      <c r="AG6" s="432" t="s">
        <v>2</v>
      </c>
      <c r="AH6" s="432" t="s">
        <v>3</v>
      </c>
    </row>
    <row r="7" spans="1:34" ht="15" customHeight="1">
      <c r="A7" s="478"/>
      <c r="B7" s="479"/>
      <c r="C7" s="479"/>
      <c r="D7" s="479"/>
      <c r="E7" s="479"/>
      <c r="F7" s="479"/>
      <c r="G7" s="479"/>
      <c r="H7" s="479"/>
      <c r="I7" s="479"/>
      <c r="J7" s="478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</row>
    <row r="8" spans="1:34" s="481" customFormat="1" ht="80.099999999999994" customHeight="1">
      <c r="A8" s="1066" t="s">
        <v>709</v>
      </c>
      <c r="B8" s="480">
        <f>IFERROR('Data Negara Lain'!C$33,"NA")</f>
        <v>80.800000000000011</v>
      </c>
      <c r="C8" s="480">
        <f>IFERROR('Data Negara Lain'!D$33,"NA")</f>
        <v>78.7</v>
      </c>
      <c r="D8" s="480">
        <f>IFERROR('Data Negara Lain'!E$33,"NA")</f>
        <v>72.5</v>
      </c>
      <c r="E8" s="480">
        <f>IFERROR('Data Negara Lain'!F$33,"NA")</f>
        <v>76.174999999999997</v>
      </c>
      <c r="F8" s="480">
        <f>IFERROR('Data Negara Lain'!G$33,"NA")</f>
        <v>77.808333333333337</v>
      </c>
      <c r="G8" s="480">
        <f>IFERROR('Data Negara Lain'!H$33,"NA")</f>
        <v>0</v>
      </c>
      <c r="H8" s="480">
        <f>IFERROR('Data Negara Lain'!I$33,"NA")</f>
        <v>0</v>
      </c>
      <c r="I8" s="480">
        <f>IFERROR('Data Negara Lain'!J$33,"NA")</f>
        <v>0</v>
      </c>
      <c r="J8" s="478" t="s">
        <v>709</v>
      </c>
      <c r="K8" s="480">
        <f>ROUND(IFERROR('Data Negara Lain'!C$18,"NA"),1)</f>
        <v>81.5</v>
      </c>
      <c r="L8" s="480">
        <f>ROUND(IFERROR('Data Negara Lain'!D$18,"NA"),1)</f>
        <v>81.900000000000006</v>
      </c>
      <c r="M8" s="480">
        <f>ROUND(IFERROR('Data Negara Lain'!E$18,"NA"),1)</f>
        <v>80.2</v>
      </c>
      <c r="N8" s="480">
        <f>ROUND(IFERROR('Data Negara Lain'!F$18,"NA"),1)</f>
        <v>79.599999999999994</v>
      </c>
      <c r="O8" s="480">
        <f>ROUND(IFERROR('Data Negara Lain'!G$18,"NA"),1)</f>
        <v>78.3</v>
      </c>
      <c r="P8" s="480">
        <f>ROUND(IFERROR('Data Negara Lain'!H$18,"NA"),1)</f>
        <v>80.2</v>
      </c>
      <c r="Q8" s="480">
        <f>ROUND(IFERROR('Data Negara Lain'!I$18,"NA"),1)</f>
        <v>78.3</v>
      </c>
      <c r="R8" s="480">
        <f>ROUND(IFERROR('Data Negara Lain'!J$18,"NA"),1)</f>
        <v>78</v>
      </c>
      <c r="S8" s="480">
        <f>ROUND(IFERROR('Data Negara Lain'!K$18,"NA"),1)</f>
        <v>74.2</v>
      </c>
      <c r="T8" s="480">
        <f>ROUND(IFERROR('Data Negara Lain'!L$18,"NA"),1)</f>
        <v>64</v>
      </c>
      <c r="U8" s="480">
        <f>ROUND(IFERROR('Data Negara Lain'!M$18,"NA"),1)</f>
        <v>75.2</v>
      </c>
      <c r="V8" s="480">
        <f>ROUND(IFERROR('Data Negara Lain'!N$18,"NA"),1)</f>
        <v>76.599999999999994</v>
      </c>
      <c r="W8" s="480">
        <f>ROUND(IFERROR('Data Negara Lain'!O$18,"NA"),1)</f>
        <v>76.099999999999994</v>
      </c>
      <c r="X8" s="480">
        <f>ROUND(IFERROR('Data Negara Lain'!P$18,"NA"),1)</f>
        <v>77.099999999999994</v>
      </c>
      <c r="Y8" s="480">
        <f>ROUND(IFERROR('Data Negara Lain'!Q$18,"NA"),1)</f>
        <v>75.3</v>
      </c>
      <c r="Z8" s="480">
        <f>ROUND(IFERROR('Data Negara Lain'!R$18,"NA"),1)</f>
        <v>76.2</v>
      </c>
      <c r="AA8" s="480">
        <f>ROUND(IFERROR('Data Negara Lain'!S$18,"NA"),1)</f>
        <v>77</v>
      </c>
      <c r="AB8" s="480">
        <f>ROUND(IFERROR('Data Negara Lain'!T$18,"NA"),1)</f>
        <v>79.099999999999994</v>
      </c>
      <c r="AC8" s="480">
        <f>ROUND(IFERROR('Data Negara Lain'!U$18,"NA"),1)</f>
        <v>77.5</v>
      </c>
      <c r="AD8" s="480">
        <f>ROUND(IFERROR('Data Negara Lain'!V$18,"NA"),1)</f>
        <v>77.599999999999994</v>
      </c>
      <c r="AE8" s="480">
        <f>IFERROR(IF('Data Negara Lain'!W$18=0,"NA",'Data Negara Lain'!W$18),"NA")</f>
        <v>78.900000000000006</v>
      </c>
      <c r="AF8" s="480">
        <f>IFERROR('Data Negara Lain'!X$18,"NA")</f>
        <v>0</v>
      </c>
      <c r="AG8" s="480">
        <f>IFERROR('Data Negara Lain'!Y$18,"NA")</f>
        <v>0</v>
      </c>
      <c r="AH8" s="480">
        <f>IFERROR('Data Negara Lain'!Z$18,"NA")</f>
        <v>0</v>
      </c>
    </row>
    <row r="9" spans="1:34" s="481" customFormat="1" ht="48" customHeight="1">
      <c r="A9" s="1066"/>
      <c r="B9" s="480"/>
      <c r="C9" s="480"/>
      <c r="D9" s="480"/>
      <c r="E9" s="480"/>
      <c r="F9" s="480"/>
      <c r="G9" s="480"/>
      <c r="H9" s="480"/>
      <c r="I9" s="480"/>
      <c r="J9" s="478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/>
      <c r="AC9" s="480"/>
      <c r="AD9" s="480"/>
      <c r="AE9" s="480"/>
      <c r="AF9" s="480"/>
      <c r="AG9" s="480"/>
      <c r="AH9" s="480"/>
    </row>
    <row r="10" spans="1:34" ht="80.099999999999994" customHeight="1">
      <c r="A10" s="1066" t="s">
        <v>396</v>
      </c>
      <c r="B10" s="480">
        <f>IFERROR('Data Negara Lain'!C$31,"NA")</f>
        <v>76.45</v>
      </c>
      <c r="C10" s="480">
        <f>IFERROR('Data Negara Lain'!D$31,"NA")</f>
        <v>76.550000000000011</v>
      </c>
      <c r="D10" s="480">
        <f>IFERROR('Data Negara Lain'!E$31,"NA")</f>
        <v>74.099999999999994</v>
      </c>
      <c r="E10" s="480">
        <f>IFERROR('Data Negara Lain'!F$31,"NA")</f>
        <v>77.525000000000006</v>
      </c>
      <c r="F10" s="480">
        <f>IFERROR('Data Negara Lain'!G$31,"NA")</f>
        <v>75.75</v>
      </c>
      <c r="G10" s="480">
        <f>IFERROR('Data Negara Lain'!H$31,"NA")</f>
        <v>0</v>
      </c>
      <c r="H10" s="480">
        <f>IFERROR('Data Negara Lain'!I$31,"NA")</f>
        <v>0</v>
      </c>
      <c r="I10" s="480">
        <f>IFERROR('Data Negara Lain'!J$31,"NA")</f>
        <v>0</v>
      </c>
      <c r="J10" s="478" t="s">
        <v>396</v>
      </c>
      <c r="K10" s="480">
        <f>ROUND(IFERROR('Data Negara Lain'!C$16,"NA"),1)</f>
        <v>76.5</v>
      </c>
      <c r="L10" s="480">
        <f>ROUND(IFERROR('Data Negara Lain'!D$16,"NA"),1)</f>
        <v>76.8</v>
      </c>
      <c r="M10" s="480">
        <f>ROUND(IFERROR('Data Negara Lain'!E$16,"NA"),1)</f>
        <v>76.5</v>
      </c>
      <c r="N10" s="480">
        <f>ROUND(IFERROR('Data Negara Lain'!F$16,"NA"),1)</f>
        <v>76</v>
      </c>
      <c r="O10" s="480">
        <f>ROUND(IFERROR('Data Negara Lain'!G$16,"NA"),1)</f>
        <v>75.900000000000006</v>
      </c>
      <c r="P10" s="480">
        <f>ROUND(IFERROR('Data Negara Lain'!H$16,"NA"),1)</f>
        <v>76.400000000000006</v>
      </c>
      <c r="Q10" s="480">
        <f>ROUND(IFERROR('Data Negara Lain'!I$16,"NA"),1)</f>
        <v>76.400000000000006</v>
      </c>
      <c r="R10" s="480">
        <f>ROUND(IFERROR('Data Negara Lain'!J$16,"NA"),1)</f>
        <v>77.5</v>
      </c>
      <c r="S10" s="480">
        <f>ROUND(IFERROR('Data Negara Lain'!K$16,"NA"),1)</f>
        <v>67.3</v>
      </c>
      <c r="T10" s="480">
        <f>ROUND(IFERROR('Data Negara Lain'!L$16,"NA"),1)</f>
        <v>74.400000000000006</v>
      </c>
      <c r="U10" s="480">
        <f>ROUND(IFERROR('Data Negara Lain'!M$16,"NA"),1)</f>
        <v>76.7</v>
      </c>
      <c r="V10" s="480">
        <f>ROUND(IFERROR('Data Negara Lain'!N$16,"NA"),1)</f>
        <v>78</v>
      </c>
      <c r="W10" s="480">
        <f>ROUND(IFERROR('Data Negara Lain'!O$16,"NA"),1)</f>
        <v>77.2</v>
      </c>
      <c r="X10" s="480">
        <f>ROUND(IFERROR('Data Negara Lain'!P$16,"NA"),1)</f>
        <v>78.400000000000006</v>
      </c>
      <c r="Y10" s="480">
        <f>ROUND(IFERROR('Data Negara Lain'!Q$16,"NA"),1)</f>
        <v>77.099999999999994</v>
      </c>
      <c r="Z10" s="480">
        <f>ROUND(IFERROR('Data Negara Lain'!R$16,"NA"),1)</f>
        <v>77.400000000000006</v>
      </c>
      <c r="AA10" s="480">
        <f>ROUND(IFERROR('Data Negara Lain'!S$16,"NA"),1)</f>
        <v>75.900000000000006</v>
      </c>
      <c r="AB10" s="480">
        <f>ROUND(IFERROR('Data Negara Lain'!T$16,"NA"),1)</f>
        <v>75.400000000000006</v>
      </c>
      <c r="AC10" s="480">
        <f>ROUND(IFERROR('Data Negara Lain'!U$16,"NA"),1)</f>
        <v>75.900000000000006</v>
      </c>
      <c r="AD10" s="480">
        <f>ROUND(IFERROR('Data Negara Lain'!V$16,"NA"),1)</f>
        <v>75.8</v>
      </c>
      <c r="AE10" s="480">
        <f>ROUND(IFERROR('Data Negara Lain'!W$16,"NA"),1)</f>
        <v>74.5</v>
      </c>
      <c r="AF10" s="480">
        <f>IFERROR('Data Negara Lain'!X$16,"NA")</f>
        <v>74.8</v>
      </c>
      <c r="AG10" s="480">
        <f>IFERROR('Data Negara Lain'!Y$16,"NA")</f>
        <v>0</v>
      </c>
      <c r="AH10" s="480">
        <f>IFERROR('Data Negara Lain'!Z$16,"NA")</f>
        <v>0</v>
      </c>
    </row>
    <row r="11" spans="1:34" ht="48" customHeight="1">
      <c r="A11" s="1066"/>
      <c r="B11" s="480"/>
      <c r="C11" s="480"/>
      <c r="D11" s="480"/>
      <c r="E11" s="480"/>
      <c r="F11" s="480"/>
      <c r="G11" s="480"/>
      <c r="H11" s="480"/>
      <c r="I11" s="480"/>
      <c r="J11" s="478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</row>
    <row r="12" spans="1:34" s="481" customFormat="1" ht="80.099999999999994" customHeight="1">
      <c r="A12" s="1067" t="s">
        <v>710</v>
      </c>
      <c r="B12" s="480">
        <f>IFERROR('Data Negara Lain'!C$34,"NA")</f>
        <v>87.6</v>
      </c>
      <c r="C12" s="480">
        <f>IFERROR('Data Negara Lain'!D$34,"NA")</f>
        <v>84.5</v>
      </c>
      <c r="D12" s="480">
        <f>IFERROR('Data Negara Lain'!E$34,"NA")</f>
        <v>77.099999999999994</v>
      </c>
      <c r="E12" s="480">
        <f>IFERROR('Data Negara Lain'!F$34,"NA")</f>
        <v>84.95</v>
      </c>
      <c r="F12" s="480">
        <f>IFERROR('Data Negara Lain'!G$34,"NA")</f>
        <v>85.2</v>
      </c>
      <c r="G12" s="480">
        <f>IFERROR('Data Negara Lain'!H$34,"NA")</f>
        <v>0</v>
      </c>
      <c r="H12" s="480">
        <f>IFERROR('Data Negara Lain'!I$34,"NA")</f>
        <v>0</v>
      </c>
      <c r="I12" s="480">
        <f>IFERROR('Data Negara Lain'!J$34,"NA")</f>
        <v>0</v>
      </c>
      <c r="J12" s="836" t="s">
        <v>710</v>
      </c>
      <c r="K12" s="480">
        <f>ROUND(IFERROR('Data Negara Lain'!C$19,"NA"),1)</f>
        <v>88</v>
      </c>
      <c r="L12" s="480">
        <f>ROUND(IFERROR('Data Negara Lain'!D$19,"NA"),1)</f>
        <v>87.7</v>
      </c>
      <c r="M12" s="480">
        <f>ROUND(IFERROR('Data Negara Lain'!E$19,"NA"),1)</f>
        <v>87.7</v>
      </c>
      <c r="N12" s="480">
        <f>ROUND(IFERROR('Data Negara Lain'!F$19,"NA"),1)</f>
        <v>87</v>
      </c>
      <c r="O12" s="480">
        <f>ROUND(IFERROR('Data Negara Lain'!G$19,"NA"),1)</f>
        <v>86.2</v>
      </c>
      <c r="P12" s="480">
        <f>ROUND(IFERROR('Data Negara Lain'!H$19,"NA"),1)</f>
        <v>85.3</v>
      </c>
      <c r="Q12" s="480">
        <f>ROUND(IFERROR('Data Negara Lain'!I$19,"NA"),1)</f>
        <v>83.9</v>
      </c>
      <c r="R12" s="480">
        <f>ROUND(IFERROR('Data Negara Lain'!J$19,"NA"),1)</f>
        <v>82.6</v>
      </c>
      <c r="S12" s="480">
        <f>ROUND(IFERROR('Data Negara Lain'!K$19,"NA"),1)</f>
        <v>83.1</v>
      </c>
      <c r="T12" s="480">
        <f>ROUND(IFERROR('Data Negara Lain'!L$19,"NA"),1)</f>
        <v>70.599999999999994</v>
      </c>
      <c r="U12" s="480">
        <f>ROUND(IFERROR('Data Negara Lain'!M$19,"NA"),1)</f>
        <v>74.900000000000006</v>
      </c>
      <c r="V12" s="480">
        <f>ROUND(IFERROR('Data Negara Lain'!N$19,"NA"),1)</f>
        <v>79.8</v>
      </c>
      <c r="W12" s="480">
        <f>ROUND(IFERROR('Data Negara Lain'!O$19,"NA"),1)</f>
        <v>81.8</v>
      </c>
      <c r="X12" s="480">
        <f>ROUND(IFERROR('Data Negara Lain'!P$19,"NA"),1)</f>
        <v>86.2</v>
      </c>
      <c r="Y12" s="480">
        <f>ROUND(IFERROR('Data Negara Lain'!Q$19,"NA"),1)</f>
        <v>87.1</v>
      </c>
      <c r="Z12" s="480">
        <f>ROUND(IFERROR('Data Negara Lain'!R$19,"NA"),1)</f>
        <v>84.7</v>
      </c>
      <c r="AA12" s="480">
        <f>ROUND(IFERROR('Data Negara Lain'!S$19,"NA"),1)</f>
        <v>85.5</v>
      </c>
      <c r="AB12" s="480">
        <f>ROUND(IFERROR('Data Negara Lain'!T$19,"NA"),1)</f>
        <v>85.2</v>
      </c>
      <c r="AC12" s="480">
        <f>ROUND(IFERROR('Data Negara Lain'!U$19,"NA"),1)</f>
        <v>85.4</v>
      </c>
      <c r="AD12" s="480">
        <f>ROUND(IFERROR('Data Negara Lain'!V$19,"NA"),1)</f>
        <v>84.7</v>
      </c>
      <c r="AE12" s="480">
        <f>ROUND(IFERROR('Data Negara Lain'!W$19,"NA"),1)</f>
        <v>84.1</v>
      </c>
      <c r="AF12" s="480">
        <f>IFERROR('Data Negara Lain'!X$19,"NA")</f>
        <v>84.5</v>
      </c>
      <c r="AG12" s="480">
        <f>IFERROR('Data Negara Lain'!Y$19,"NA")</f>
        <v>0</v>
      </c>
      <c r="AH12" s="480">
        <f>IFERROR('Data Negara Lain'!Z$19,"NA")</f>
        <v>0</v>
      </c>
    </row>
    <row r="13" spans="1:34" s="481" customFormat="1" ht="48" customHeight="1">
      <c r="A13" s="1067"/>
      <c r="B13" s="480"/>
      <c r="C13" s="480"/>
      <c r="D13" s="480"/>
      <c r="E13" s="480"/>
      <c r="F13" s="480"/>
      <c r="G13" s="480"/>
      <c r="H13" s="480"/>
      <c r="I13" s="480"/>
      <c r="J13" s="836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</row>
    <row r="14" spans="1:34" s="481" customFormat="1" ht="80.099999999999994" customHeight="1">
      <c r="A14" s="1066" t="s">
        <v>397</v>
      </c>
      <c r="B14" s="480">
        <f>IFERROR('Data Negara Lain'!C$32,"NA")</f>
        <v>74.400388282500003</v>
      </c>
      <c r="C14" s="480">
        <f>IFERROR('Data Negara Lain'!D$32,"NA")</f>
        <v>75.360855814999994</v>
      </c>
      <c r="D14" s="480">
        <f>IFERROR('Data Negara Lain'!E$32,"NA")</f>
        <v>67.598212297499998</v>
      </c>
      <c r="E14" s="480">
        <f>IFERROR('Data Negara Lain'!F$32,"NA")</f>
        <v>69.989667632499987</v>
      </c>
      <c r="F14" s="480">
        <f>IFERROR('Data Negara Lain'!G$32,"NA")</f>
        <v>72.160677500000006</v>
      </c>
      <c r="G14" s="480">
        <f>IFERROR('Data Negara Lain'!H$32,"NA")</f>
        <v>0</v>
      </c>
      <c r="H14" s="480">
        <f>IFERROR('Data Negara Lain'!I$32,"NA")</f>
        <v>0</v>
      </c>
      <c r="I14" s="480">
        <f>IFERROR('Data Negara Lain'!J$32,"NA")</f>
        <v>0</v>
      </c>
      <c r="J14" s="478" t="s">
        <v>397</v>
      </c>
      <c r="K14" s="480">
        <f>ROUND(IFERROR('Data Negara Lain'!C$17,"NA"),1)</f>
        <v>73.400000000000006</v>
      </c>
      <c r="L14" s="480">
        <f>ROUND(IFERROR('Data Negara Lain'!D$17,"NA"),1)</f>
        <v>75.7</v>
      </c>
      <c r="M14" s="480">
        <f>ROUND(IFERROR('Data Negara Lain'!E$17,"NA"),1)</f>
        <v>73.900000000000006</v>
      </c>
      <c r="N14" s="480">
        <f>ROUND(IFERROR('Data Negara Lain'!F$17,"NA"),1)</f>
        <v>74.599999999999994</v>
      </c>
      <c r="O14" s="480">
        <f>ROUND(IFERROR('Data Negara Lain'!G$17,"NA"),1)</f>
        <v>75.900000000000006</v>
      </c>
      <c r="P14" s="480">
        <f>ROUND(IFERROR('Data Negara Lain'!H$17,"NA"),1)</f>
        <v>76.2</v>
      </c>
      <c r="Q14" s="480">
        <f>ROUND(IFERROR('Data Negara Lain'!I$17,"NA"),1)</f>
        <v>74.7</v>
      </c>
      <c r="R14" s="480">
        <f>ROUND(IFERROR('Data Negara Lain'!J$17,"NA"),1)</f>
        <v>74.599999999999994</v>
      </c>
      <c r="S14" s="480">
        <f>ROUND(IFERROR('Data Negara Lain'!K$17,"NA"),1)</f>
        <v>71.8</v>
      </c>
      <c r="T14" s="480">
        <f>ROUND(IFERROR('Data Negara Lain'!L$17,"NA"),1)</f>
        <v>61.8</v>
      </c>
      <c r="U14" s="480">
        <f>ROUND(IFERROR('Data Negara Lain'!M$17,"NA"),1)</f>
        <v>67.400000000000006</v>
      </c>
      <c r="V14" s="480">
        <f>ROUND(IFERROR('Data Negara Lain'!N$17,"NA"),1)</f>
        <v>69.400000000000006</v>
      </c>
      <c r="W14" s="480">
        <f>ROUND(IFERROR('Data Negara Lain'!O$17,"NA"),1)</f>
        <v>69.3</v>
      </c>
      <c r="X14" s="480">
        <f>ROUND(IFERROR('Data Negara Lain'!P$17,"NA"),1)</f>
        <v>72.400000000000006</v>
      </c>
      <c r="Y14" s="480">
        <f>ROUND(IFERROR('Data Negara Lain'!Q$17,"NA"),1)</f>
        <v>68.7</v>
      </c>
      <c r="Z14" s="480">
        <f>ROUND(IFERROR('Data Negara Lain'!R$17,"NA"),1)</f>
        <v>69.5</v>
      </c>
      <c r="AA14" s="480">
        <f>ROUND(IFERROR('Data Negara Lain'!S$17,"NA"),1)</f>
        <v>72</v>
      </c>
      <c r="AB14" s="480">
        <f>ROUND(IFERROR('Data Negara Lain'!T$17,"NA"),1)</f>
        <v>72.599999999999994</v>
      </c>
      <c r="AC14" s="480">
        <f>ROUND(IFERROR('Data Negara Lain'!U$17,"NA"),1)</f>
        <v>73.099999999999994</v>
      </c>
      <c r="AD14" s="480">
        <f>ROUND(IFERROR('Data Negara Lain'!V$17,"NA"),1)</f>
        <v>70.900000000000006</v>
      </c>
      <c r="AE14" s="480">
        <f>ROUND(IFERROR('Data Negara Lain'!W$17,"NA"),1)</f>
        <v>72.3</v>
      </c>
      <c r="AF14" s="480">
        <f>IFERROR('Data Negara Lain'!X$17,"NA")</f>
        <v>73.580219999999997</v>
      </c>
      <c r="AG14" s="480">
        <f>IFERROR('Data Negara Lain'!Y$17,"NA")</f>
        <v>0</v>
      </c>
      <c r="AH14" s="480">
        <f>IFERROR('Data Negara Lain'!Z$17,"NA")</f>
        <v>0</v>
      </c>
    </row>
    <row r="15" spans="1:34" s="481" customFormat="1" ht="48" customHeight="1">
      <c r="A15" s="1067"/>
      <c r="B15" s="480"/>
      <c r="C15" s="480"/>
      <c r="D15" s="480"/>
      <c r="E15" s="480"/>
      <c r="F15" s="480"/>
      <c r="G15" s="480"/>
      <c r="H15" s="480"/>
      <c r="I15" s="480"/>
      <c r="J15" s="836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</row>
    <row r="16" spans="1:34" s="481" customFormat="1" ht="80.099999999999994" customHeight="1">
      <c r="A16" s="1066" t="s">
        <v>492</v>
      </c>
      <c r="B16" s="480">
        <f>IFERROR('Data Negara Lain'!C$30,"NA")</f>
        <v>74.505833333333328</v>
      </c>
      <c r="C16" s="480">
        <f>IFERROR('Data Negara Lain'!D$30,"NA")</f>
        <v>71.286772208930742</v>
      </c>
      <c r="D16" s="480">
        <f>IFERROR('Data Negara Lain'!E$30,"NA")</f>
        <v>56.752567843523487</v>
      </c>
      <c r="E16" s="480">
        <f>IFERROR('Data Negara Lain'!F$30,"NA")</f>
        <v>65.794834455269793</v>
      </c>
      <c r="F16" s="480">
        <f>IFERROR('Data Negara Lain'!G$30,"NA")</f>
        <v>71.063341930536367</v>
      </c>
      <c r="G16" s="480">
        <f>IFERROR('Data Negara Lain'!H$30,"NA")</f>
        <v>0</v>
      </c>
      <c r="H16" s="480">
        <f>IFERROR('Data Negara Lain'!I$30,"NA")</f>
        <v>0</v>
      </c>
      <c r="I16" s="480">
        <f>IFERROR('Data Negara Lain'!J$30,"NA")</f>
        <v>0</v>
      </c>
      <c r="J16" s="478" t="s">
        <v>492</v>
      </c>
      <c r="K16" s="480">
        <f>ROUND(IFERROR('Data Negara Lain'!C$15,"NA"),1)</f>
        <v>75.599999999999994</v>
      </c>
      <c r="L16" s="480">
        <f>ROUND(IFERROR('Data Negara Lain'!D$15,"NA"),1)</f>
        <v>74.8</v>
      </c>
      <c r="M16" s="480">
        <f>ROUND(IFERROR('Data Negara Lain'!E$15,"NA"),1)</f>
        <v>74.5</v>
      </c>
      <c r="N16" s="480">
        <f>ROUND(IFERROR('Data Negara Lain'!F$15,"NA"),1)</f>
        <v>73.2</v>
      </c>
      <c r="O16" s="480">
        <f>ROUND(IFERROR('Data Negara Lain'!G$15,"NA"),1)</f>
        <v>72.3</v>
      </c>
      <c r="P16" s="480">
        <f>ROUND(IFERROR('Data Negara Lain'!H$15,"NA"),1)</f>
        <v>72.2</v>
      </c>
      <c r="Q16" s="480">
        <f>ROUND(IFERROR('Data Negara Lain'!I$15,"NA"),1)</f>
        <v>71.3</v>
      </c>
      <c r="R16" s="480">
        <f>ROUND(IFERROR('Data Negara Lain'!J$15,"NA"),1)</f>
        <v>69.400000000000006</v>
      </c>
      <c r="S16" s="480">
        <f>ROUND(IFERROR('Data Negara Lain'!K$15,"NA"),1)</f>
        <v>65.599999999999994</v>
      </c>
      <c r="T16" s="480">
        <f>ROUND(IFERROR('Data Negara Lain'!L$15,"NA"),1)</f>
        <v>53</v>
      </c>
      <c r="U16" s="480">
        <f>ROUND(IFERROR('Data Negara Lain'!M$15,"NA"),1)</f>
        <v>56.5</v>
      </c>
      <c r="V16" s="480">
        <f>ROUND(IFERROR('Data Negara Lain'!N$15,"NA"),1)</f>
        <v>51.9</v>
      </c>
      <c r="W16" s="480">
        <f>ROUND(IFERROR('Data Negara Lain'!O$15,"NA"),1)</f>
        <v>64.3</v>
      </c>
      <c r="X16" s="480">
        <f>ROUND(IFERROR('Data Negara Lain'!P$15,"NA"),1)</f>
        <v>65.2</v>
      </c>
      <c r="Y16" s="480">
        <f>ROUND(IFERROR('Data Negara Lain'!Q$15,"NA"),1)</f>
        <v>66</v>
      </c>
      <c r="Z16" s="480">
        <f>ROUND(IFERROR('Data Negara Lain'!R$15,"NA"),1)</f>
        <v>67.7</v>
      </c>
      <c r="AA16" s="480">
        <f>ROUND(IFERROR('Data Negara Lain'!S$15,"NA"),1)</f>
        <v>70</v>
      </c>
      <c r="AB16" s="480">
        <f>ROUND(IFERROR('Data Negara Lain'!T$15,"NA"),1)</f>
        <v>70.5</v>
      </c>
      <c r="AC16" s="480">
        <f>ROUND(IFERROR('Data Negara Lain'!U$15,"NA"),1)</f>
        <v>71.5</v>
      </c>
      <c r="AD16" s="480">
        <f>ROUND(IFERROR('Data Negara Lain'!V$15,"NA"),1)</f>
        <v>72.2</v>
      </c>
      <c r="AE16" s="480">
        <f>ROUND(IFERROR('Data Negara Lain'!W$15,"NA"),1)</f>
        <v>72.900000000000006</v>
      </c>
      <c r="AF16" s="480">
        <f>IFERROR('Data Negara Lain'!X$15,"NA")</f>
        <v>72.97</v>
      </c>
      <c r="AG16" s="480">
        <f>IFERROR('Data Negara Lain'!Y$15,"NA")</f>
        <v>0</v>
      </c>
      <c r="AH16" s="480">
        <f>IFERROR('Data Negara Lain'!Z$15,"NA")</f>
        <v>0</v>
      </c>
    </row>
    <row r="17" spans="1:34" s="481" customFormat="1" ht="48" customHeight="1">
      <c r="A17" s="1067"/>
      <c r="B17" s="480"/>
      <c r="C17" s="480"/>
      <c r="D17" s="480"/>
      <c r="E17" s="480"/>
      <c r="F17" s="480"/>
      <c r="G17" s="480"/>
      <c r="H17" s="480"/>
      <c r="I17" s="480"/>
      <c r="J17" s="836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</row>
    <row r="18" spans="1:34" s="481" customFormat="1" ht="80.099999999999994" customHeight="1">
      <c r="A18" s="1066" t="s">
        <v>494</v>
      </c>
      <c r="B18" s="480">
        <f>IFERROR('Data Negara Lain'!C$38,"NA")</f>
        <v>73.800000000000011</v>
      </c>
      <c r="C18" s="480">
        <f>IFERROR('Data Negara Lain'!D$38,"NA")</f>
        <v>73.224999999999994</v>
      </c>
      <c r="D18" s="480">
        <f>IFERROR('Data Negara Lain'!E$38,"NA")</f>
        <v>71.3</v>
      </c>
      <c r="E18" s="480">
        <f>IFERROR('Data Negara Lain'!F$38,"NA")</f>
        <v>74.349999999999994</v>
      </c>
      <c r="F18" s="480">
        <f>IFERROR('Data Negara Lain'!G$38,"NA")</f>
        <v>74.775000000000006</v>
      </c>
      <c r="G18" s="480">
        <f>IFERROR('Data Negara Lain'!H$38,"NA")</f>
        <v>0</v>
      </c>
      <c r="H18" s="480">
        <f>IFERROR('Data Negara Lain'!I$38,"NA")</f>
        <v>0</v>
      </c>
      <c r="I18" s="480">
        <f>IFERROR('Data Negara Lain'!J$38,"NA")</f>
        <v>0</v>
      </c>
      <c r="J18" s="478" t="s">
        <v>494</v>
      </c>
      <c r="K18" s="480">
        <f>ROUND(IFERROR('Data Negara Lain'!C$23,"NA"),1)</f>
        <v>72.7</v>
      </c>
      <c r="L18" s="480">
        <f>ROUND(IFERROR('Data Negara Lain'!D$23,"NA"),1)</f>
        <v>74.8</v>
      </c>
      <c r="M18" s="480">
        <f>ROUND(IFERROR('Data Negara Lain'!E$23,"NA"),1)</f>
        <v>74.3</v>
      </c>
      <c r="N18" s="480">
        <f>ROUND(IFERROR('Data Negara Lain'!F$23,"NA"),1)</f>
        <v>73.400000000000006</v>
      </c>
      <c r="O18" s="480">
        <f>ROUND(IFERROR('Data Negara Lain'!G$23,"NA"),1)</f>
        <v>71.900000000000006</v>
      </c>
      <c r="P18" s="480">
        <f>ROUND(IFERROR('Data Negara Lain'!H$23,"NA"),1)</f>
        <v>72.3</v>
      </c>
      <c r="Q18" s="480">
        <f>ROUND(IFERROR('Data Negara Lain'!I$23,"NA"),1)</f>
        <v>74.599999999999994</v>
      </c>
      <c r="R18" s="480">
        <f>ROUND(IFERROR('Data Negara Lain'!J$23,"NA"),1)</f>
        <v>74.099999999999994</v>
      </c>
      <c r="S18" s="480">
        <f>ROUND(IFERROR('Data Negara Lain'!K$23,"NA"),1)</f>
        <v>73</v>
      </c>
      <c r="T18" s="480">
        <f>ROUND(IFERROR('Data Negara Lain'!L$23,"NA"),1)</f>
        <v>66.900000000000006</v>
      </c>
      <c r="U18" s="480">
        <f>ROUND(IFERROR('Data Negara Lain'!M$23,"NA"),1)</f>
        <v>71.5</v>
      </c>
      <c r="V18" s="480">
        <f>ROUND(IFERROR('Data Negara Lain'!N$23,"NA"),1)</f>
        <v>73.8</v>
      </c>
      <c r="W18" s="480">
        <f>ROUND(IFERROR('Data Negara Lain'!O$23,"NA"),1)</f>
        <v>74.099999999999994</v>
      </c>
      <c r="X18" s="480">
        <f>ROUND(IFERROR('Data Negara Lain'!P$23,"NA"),1)</f>
        <v>73.7</v>
      </c>
      <c r="Y18" s="480">
        <f>ROUND(IFERROR('Data Negara Lain'!Q$23,"NA"),1)</f>
        <v>74.2</v>
      </c>
      <c r="Z18" s="480">
        <f>ROUND(IFERROR('Data Negara Lain'!R$23,"NA"),1)</f>
        <v>75.400000000000006</v>
      </c>
      <c r="AA18" s="480">
        <f>ROUND(IFERROR('Data Negara Lain'!S$23,"NA"),1)</f>
        <v>78.900000000000006</v>
      </c>
      <c r="AB18" s="480">
        <f>ROUND(IFERROR('Data Negara Lain'!T$23,"NA"),1)</f>
        <v>76</v>
      </c>
      <c r="AC18" s="480">
        <f>ROUND(IFERROR('Data Negara Lain'!U$23,"NA"),1)</f>
        <v>74.3</v>
      </c>
      <c r="AD18" s="480">
        <f>ROUND(IFERROR('Data Negara Lain'!V$23,"NA"),1)</f>
        <v>69.900000000000006</v>
      </c>
      <c r="AE18" s="480">
        <f>ROUND(IFERROR('Data Negara Lain'!W$23,"NA"),1)</f>
        <v>70.599999999999994</v>
      </c>
      <c r="AF18" s="480">
        <f>IFERROR('Data Negara Lain'!X$23,"NA")</f>
        <v>71.900000000000006</v>
      </c>
      <c r="AG18" s="480">
        <f>IFERROR('Data Negara Lain'!Y$23,"NA")</f>
        <v>0</v>
      </c>
      <c r="AH18" s="480">
        <f>IFERROR('Data Negara Lain'!Z$23,"NA")</f>
        <v>0</v>
      </c>
    </row>
    <row r="19" spans="1:34" s="481" customFormat="1" ht="60" customHeight="1">
      <c r="A19" s="1068"/>
      <c r="B19" s="480"/>
      <c r="C19" s="480"/>
      <c r="D19" s="480"/>
      <c r="E19" s="480"/>
      <c r="F19" s="480"/>
      <c r="G19" s="480"/>
      <c r="H19" s="480"/>
      <c r="I19" s="480"/>
      <c r="J19" s="837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</row>
    <row r="20" spans="1:34" s="481" customFormat="1" ht="80.099999999999994" hidden="1" customHeight="1">
      <c r="A20" s="1066" t="s">
        <v>398</v>
      </c>
      <c r="B20" s="480">
        <f>IFERROR('Data Negara Lain'!C$35,"NA")</f>
        <v>90.600000000000009</v>
      </c>
      <c r="C20" s="480">
        <f>IFERROR('Data Negara Lain'!D$35,"NA")</f>
        <v>90.5</v>
      </c>
      <c r="D20" s="480">
        <f>IFERROR('Data Negara Lain'!E$35,"NA")</f>
        <v>86.15</v>
      </c>
      <c r="E20" s="480">
        <f>IFERROR('Data Negara Lain'!F$35,"NA")</f>
        <v>90.3</v>
      </c>
      <c r="F20" s="480">
        <f>IFERROR('Data Negara Lain'!G$35,"NA")</f>
        <v>90.35</v>
      </c>
      <c r="G20" s="480">
        <f>IFERROR('Data Negara Lain'!H$35,"NA")</f>
        <v>0</v>
      </c>
      <c r="H20" s="480">
        <f>IFERROR('Data Negara Lain'!I$35,"NA")</f>
        <v>0</v>
      </c>
      <c r="I20" s="480">
        <f>IFERROR('Data Negara Lain'!J$35,"NA")</f>
        <v>0</v>
      </c>
      <c r="J20" s="478" t="s">
        <v>398</v>
      </c>
      <c r="K20" s="480">
        <f>ROUND(IFERROR('Data Negara Lain'!C$20,"NA"),1)</f>
        <v>90</v>
      </c>
      <c r="L20" s="480">
        <f>ROUND(IFERROR('Data Negara Lain'!D$20,"NA"),1)</f>
        <v>90.7</v>
      </c>
      <c r="M20" s="480">
        <f>ROUND(IFERROR('Data Negara Lain'!E$20,"NA"),1)</f>
        <v>90.9</v>
      </c>
      <c r="N20" s="480">
        <f>ROUND(IFERROR('Data Negara Lain'!F$20,"NA"),1)</f>
        <v>90.8</v>
      </c>
      <c r="O20" s="480">
        <f>ROUND(IFERROR('Data Negara Lain'!G$20,"NA"),1)</f>
        <v>90.8</v>
      </c>
      <c r="P20" s="480">
        <f>ROUND(IFERROR('Data Negara Lain'!H$20,"NA"),1)</f>
        <v>90.6</v>
      </c>
      <c r="Q20" s="480">
        <f>ROUND(IFERROR('Data Negara Lain'!I$20,"NA"),1)</f>
        <v>91.1</v>
      </c>
      <c r="R20" s="480">
        <f>ROUND(IFERROR('Data Negara Lain'!J$20,"NA"),1)</f>
        <v>89.5</v>
      </c>
      <c r="S20" s="480">
        <f>ROUND(IFERROR('Data Negara Lain'!K$20,"NA"),1)</f>
        <v>88.8</v>
      </c>
      <c r="T20" s="480">
        <f>ROUND(IFERROR('Data Negara Lain'!L$20,"NA"),1)</f>
        <v>82</v>
      </c>
      <c r="U20" s="480">
        <f>ROUND(IFERROR('Data Negara Lain'!M$20,"NA"),1)</f>
        <v>85.9</v>
      </c>
      <c r="V20" s="480">
        <f>ROUND(IFERROR('Data Negara Lain'!N$20,"NA"),1)</f>
        <v>87.9</v>
      </c>
      <c r="W20" s="480">
        <f>ROUND(IFERROR('Data Negara Lain'!O$20,"NA"),1)</f>
        <v>89.4</v>
      </c>
      <c r="X20" s="480">
        <f>ROUND(IFERROR('Data Negara Lain'!P$20,"NA"),1)</f>
        <v>91.1</v>
      </c>
      <c r="Y20" s="480">
        <f>ROUND(IFERROR('Data Negara Lain'!Q$20,"NA"),1)</f>
        <v>90.5</v>
      </c>
      <c r="Z20" s="480">
        <f>ROUND(IFERROR('Data Negara Lain'!R$20,"NA"),1)</f>
        <v>90.2</v>
      </c>
      <c r="AA20" s="480">
        <f>ROUND(IFERROR('Data Negara Lain'!S$20,"NA"),1)</f>
        <v>90.5</v>
      </c>
      <c r="AB20" s="480">
        <f>ROUND(IFERROR('Data Negara Lain'!T$20,"NA"),1)</f>
        <v>91.1</v>
      </c>
      <c r="AC20" s="480">
        <f>ROUND(IFERROR('Data Negara Lain'!U$20,"NA"),1)</f>
        <v>90.1</v>
      </c>
      <c r="AD20" s="480">
        <f>ROUND(IFERROR('Data Negara Lain'!V$20,"NA"),1)</f>
        <v>89.7</v>
      </c>
      <c r="AE20" s="480">
        <f>ROUND(IFERROR('Data Negara Lain'!W$20,"NA"),1)</f>
        <v>90.4</v>
      </c>
      <c r="AF20" s="480">
        <f>IFERROR('Data Negara Lain'!X$20,"NA")</f>
        <v>0</v>
      </c>
      <c r="AG20" s="480">
        <f>IFERROR('Data Negara Lain'!Y$20,"NA")</f>
        <v>0</v>
      </c>
      <c r="AH20" s="480">
        <f>IFERROR('Data Negara Lain'!Z$20,"NA")</f>
        <v>0</v>
      </c>
    </row>
    <row r="21" spans="1:34" s="481" customFormat="1" ht="60" hidden="1" customHeight="1">
      <c r="A21" s="1068"/>
      <c r="B21" s="480"/>
      <c r="C21" s="480"/>
      <c r="D21" s="480"/>
      <c r="E21" s="480"/>
      <c r="F21" s="480"/>
      <c r="G21" s="480"/>
      <c r="H21" s="480"/>
      <c r="I21" s="480"/>
      <c r="J21" s="837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</row>
    <row r="22" spans="1:34" s="481" customFormat="1" ht="80.099999999999994" customHeight="1">
      <c r="A22" s="1066" t="s">
        <v>361</v>
      </c>
      <c r="B22" s="480">
        <f>IFERROR('Data Negara Lain'!C$37,"NA")</f>
        <v>68.584999999999994</v>
      </c>
      <c r="C22" s="480">
        <f>IFERROR('Data Negara Lain'!D$37,"NA")</f>
        <v>65.345504406237936</v>
      </c>
      <c r="D22" s="480">
        <f>IFERROR('Data Negara Lain'!E$37,"NA")</f>
        <v>60.078530250312355</v>
      </c>
      <c r="E22" s="480">
        <f>IFERROR('Data Negara Lain'!F$37,"NA")</f>
        <v>62.997282717940593</v>
      </c>
      <c r="F22" s="480">
        <f>IFERROR('Data Negara Lain'!G$37,"NA")</f>
        <v>62.762499999999996</v>
      </c>
      <c r="G22" s="480">
        <f>IFERROR('Data Negara Lain'!H$37,"NA")</f>
        <v>0</v>
      </c>
      <c r="H22" s="480">
        <f>IFERROR('Data Negara Lain'!I$37,"NA")</f>
        <v>0</v>
      </c>
      <c r="I22" s="480">
        <f>IFERROR('Data Negara Lain'!J$37,"NA")</f>
        <v>0</v>
      </c>
      <c r="J22" s="478" t="s">
        <v>361</v>
      </c>
      <c r="K22" s="480">
        <f>ROUND(IFERROR('Data Negara Lain'!C$22,"NA"),1)</f>
        <v>71.599999999999994</v>
      </c>
      <c r="L22" s="480">
        <f>ROUND(IFERROR('Data Negara Lain'!D$22,"NA"),1)</f>
        <v>67</v>
      </c>
      <c r="M22" s="480">
        <f>ROUND(IFERROR('Data Negara Lain'!E$22,"NA"),1)</f>
        <v>67.599999999999994</v>
      </c>
      <c r="N22" s="480">
        <f>ROUND(IFERROR('Data Negara Lain'!F$22,"NA"),1)</f>
        <v>68.099999999999994</v>
      </c>
      <c r="O22" s="480">
        <f>ROUND(IFERROR('Data Negara Lain'!G$22,"NA"),1)</f>
        <v>70.400000000000006</v>
      </c>
      <c r="P22" s="480">
        <f>ROUND(IFERROR('Data Negara Lain'!H$22,"NA"),1)</f>
        <v>64.8</v>
      </c>
      <c r="Q22" s="480">
        <f>ROUND(IFERROR('Data Negara Lain'!I$22,"NA"),1)</f>
        <v>64.2</v>
      </c>
      <c r="R22" s="480">
        <f>ROUND(IFERROR('Data Negara Lain'!J$22,"NA"),1)</f>
        <v>62</v>
      </c>
      <c r="S22" s="480">
        <f>ROUND(IFERROR('Data Negara Lain'!K$22,"NA"),1)</f>
        <v>66</v>
      </c>
      <c r="T22" s="480">
        <f>ROUND(IFERROR('Data Negara Lain'!L$22,"NA"),1)</f>
        <v>52.1</v>
      </c>
      <c r="U22" s="480">
        <f>ROUND(IFERROR('Data Negara Lain'!M$22,"NA"),1)</f>
        <v>59.4</v>
      </c>
      <c r="V22" s="480">
        <f>ROUND(IFERROR('Data Negara Lain'!N$22,"NA"),1)</f>
        <v>62.8</v>
      </c>
      <c r="W22" s="480">
        <f>ROUND(IFERROR('Data Negara Lain'!O$22,"NA"),1)</f>
        <v>66.3</v>
      </c>
      <c r="X22" s="480">
        <f>ROUND(IFERROR('Data Negara Lain'!P$22,"NA"),1)</f>
        <v>62.7</v>
      </c>
      <c r="Y22" s="480">
        <f>ROUND(IFERROR('Data Negara Lain'!Q$22,"NA"),1)</f>
        <v>58.5</v>
      </c>
      <c r="Z22" s="480">
        <f>ROUND(IFERROR('Data Negara Lain'!R$22,"NA"),1)</f>
        <v>64.5</v>
      </c>
      <c r="AA22" s="480">
        <f>ROUND(IFERROR('Data Negara Lain'!S$22,"NA"),1)</f>
        <v>66.8</v>
      </c>
      <c r="AB22" s="480">
        <f>ROUND(IFERROR('Data Negara Lain'!T$22,"NA"),1)</f>
        <v>61.2</v>
      </c>
      <c r="AC22" s="480">
        <f>ROUND(IFERROR('Data Negara Lain'!U$22,"NA"),1)</f>
        <v>62.8</v>
      </c>
      <c r="AD22" s="480">
        <f>ROUND(IFERROR('Data Negara Lain'!V$22,"NA"),1)</f>
        <v>60.3</v>
      </c>
      <c r="AE22" s="480">
        <f>ROUND(IFERROR('Data Negara Lain'!W$22,"NA"),1)</f>
        <v>63.8</v>
      </c>
      <c r="AF22" s="480">
        <f>IFERROR('Data Negara Lain'!X$22,"NA")</f>
        <v>57.640340092891499</v>
      </c>
      <c r="AG22" s="480">
        <f>IFERROR('Data Negara Lain'!Y$22,"NA")</f>
        <v>0</v>
      </c>
      <c r="AH22" s="480">
        <f>IFERROR('Data Negara Lain'!Z$22,"NA")</f>
        <v>0</v>
      </c>
    </row>
    <row r="23" spans="1:34" ht="60" customHeight="1">
      <c r="A23" s="1066"/>
      <c r="B23" s="480"/>
      <c r="C23" s="480"/>
      <c r="D23" s="480"/>
      <c r="E23" s="480"/>
      <c r="F23" s="480"/>
      <c r="G23" s="480"/>
      <c r="H23" s="480"/>
      <c r="I23" s="480"/>
      <c r="J23" s="478"/>
      <c r="K23" s="480"/>
      <c r="L23" s="480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0"/>
      <c r="AG23" s="480"/>
      <c r="AH23" s="480"/>
    </row>
    <row r="24" spans="1:34" s="481" customFormat="1" ht="80.099999999999994" customHeight="1">
      <c r="A24" s="1066" t="s">
        <v>504</v>
      </c>
      <c r="B24" s="480">
        <f>IFERROR('Data Negara Lain'!C$36,"NA")</f>
        <v>78.317924999999988</v>
      </c>
      <c r="C24" s="480">
        <f>IFERROR('Data Negara Lain'!D$36,"NA")</f>
        <v>77.024274999999989</v>
      </c>
      <c r="D24" s="480">
        <f>IFERROR('Data Negara Lain'!E$36,"NA")</f>
        <v>72.483649999999997</v>
      </c>
      <c r="E24" s="480">
        <f>IFERROR('Data Negara Lain'!F$36,"NA")</f>
        <v>77.228399999999993</v>
      </c>
      <c r="F24" s="480">
        <f>IFERROR('Data Negara Lain'!G$36,"NA")</f>
        <v>79.207400000000007</v>
      </c>
      <c r="G24" s="480">
        <f>IFERROR('Data Negara Lain'!H$36,"NA")</f>
        <v>0</v>
      </c>
      <c r="H24" s="480">
        <f>IFERROR('Data Negara Lain'!I$36,"NA")</f>
        <v>0</v>
      </c>
      <c r="I24" s="480">
        <f>IFERROR('Data Negara Lain'!J$36,"NA")</f>
        <v>0</v>
      </c>
      <c r="J24" s="478" t="s">
        <v>504</v>
      </c>
      <c r="K24" s="480">
        <f>ROUND(IFERROR('Data Negara Lain'!C$21,"NA"),1)</f>
        <v>77.7</v>
      </c>
      <c r="L24" s="480">
        <f>ROUND(IFERROR('Data Negara Lain'!D$21,"NA"),1)</f>
        <v>78.400000000000006</v>
      </c>
      <c r="M24" s="480">
        <f>ROUND(IFERROR('Data Negara Lain'!E$21,"NA"),1)</f>
        <v>78.8</v>
      </c>
      <c r="N24" s="480">
        <f>ROUND(IFERROR('Data Negara Lain'!F$21,"NA"),1)</f>
        <v>78.400000000000006</v>
      </c>
      <c r="O24" s="480">
        <f>ROUND(IFERROR('Data Negara Lain'!G$21,"NA"),1)</f>
        <v>77.5</v>
      </c>
      <c r="P24" s="480">
        <f>ROUND(IFERROR('Data Negara Lain'!H$21,"NA"),1)</f>
        <v>77.099999999999994</v>
      </c>
      <c r="Q24" s="480">
        <f>ROUND(IFERROR('Data Negara Lain'!I$21,"NA"),1)</f>
        <v>77</v>
      </c>
      <c r="R24" s="480">
        <f>ROUND(IFERROR('Data Negara Lain'!J$21,"NA"),1)</f>
        <v>76.5</v>
      </c>
      <c r="S24" s="480">
        <f>ROUND(IFERROR('Data Negara Lain'!K$21,"NA"),1)</f>
        <v>75.7</v>
      </c>
      <c r="T24" s="480">
        <f>ROUND(IFERROR('Data Negara Lain'!L$21,"NA"),1)</f>
        <v>65.8</v>
      </c>
      <c r="U24" s="480">
        <f>ROUND(IFERROR('Data Negara Lain'!M$21,"NA"),1)</f>
        <v>73.400000000000006</v>
      </c>
      <c r="V24" s="480">
        <f>ROUND(IFERROR('Data Negara Lain'!N$21,"NA"),1)</f>
        <v>75</v>
      </c>
      <c r="W24" s="480">
        <f>ROUND(IFERROR('Data Negara Lain'!O$21,"NA"),1)</f>
        <v>75.7</v>
      </c>
      <c r="X24" s="480">
        <f>ROUND(IFERROR('Data Negara Lain'!P$21,"NA"),1)</f>
        <v>76.900000000000006</v>
      </c>
      <c r="Y24" s="480">
        <f>ROUND(IFERROR('Data Negara Lain'!Q$21,"NA"),1)</f>
        <v>77.599999999999994</v>
      </c>
      <c r="Z24" s="480">
        <f>ROUND(IFERROR('Data Negara Lain'!R$21,"NA"),1)</f>
        <v>78.7</v>
      </c>
      <c r="AA24" s="480">
        <f>ROUND(IFERROR('Data Negara Lain'!S$21,"NA"),1)</f>
        <v>79.2</v>
      </c>
      <c r="AB24" s="480">
        <f>ROUND(IFERROR('Data Negara Lain'!T$21,"NA"),1)</f>
        <v>79.599999999999994</v>
      </c>
      <c r="AC24" s="480">
        <f>ROUND(IFERROR('Data Negara Lain'!U$21,"NA"),1)</f>
        <v>79.5</v>
      </c>
      <c r="AD24" s="480">
        <f>ROUND(IFERROR('Data Negara Lain'!V$21,"NA"),1)</f>
        <v>78.5</v>
      </c>
      <c r="AE24" s="480">
        <f>ROUND(IFERROR('Data Negara Lain'!W$21,"NA"),1)</f>
        <v>78.099999999999994</v>
      </c>
      <c r="AF24" s="480">
        <f>IFERROR('Data Negara Lain'!X$21,"NA")</f>
        <v>78.008799999999994</v>
      </c>
      <c r="AG24" s="480">
        <f>IFERROR('Data Negara Lain'!Y$21,"NA")</f>
        <v>0</v>
      </c>
      <c r="AH24" s="480">
        <f>IFERROR('Data Negara Lain'!Z$21,"NA")</f>
        <v>0</v>
      </c>
    </row>
    <row r="25" spans="1:34" s="481" customFormat="1" ht="60" customHeight="1">
      <c r="A25" s="1069"/>
      <c r="B25" s="480"/>
      <c r="C25" s="480"/>
      <c r="D25" s="480"/>
      <c r="E25" s="480"/>
      <c r="F25" s="480"/>
      <c r="G25" s="480"/>
      <c r="H25" s="480"/>
      <c r="I25" s="480"/>
      <c r="J25" s="837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</row>
    <row r="26" spans="1:34" ht="39.950000000000003" customHeight="1" thickBot="1">
      <c r="A26" s="687"/>
      <c r="B26" s="688"/>
      <c r="C26" s="688"/>
      <c r="D26" s="688"/>
      <c r="E26" s="688"/>
      <c r="F26" s="688"/>
      <c r="G26" s="688"/>
      <c r="H26" s="688"/>
      <c r="I26" s="688"/>
      <c r="J26" s="687"/>
      <c r="K26" s="688"/>
      <c r="L26" s="688"/>
      <c r="M26" s="688"/>
      <c r="N26" s="688"/>
      <c r="O26" s="688"/>
      <c r="P26" s="688"/>
      <c r="Q26" s="688"/>
      <c r="R26" s="688"/>
      <c r="S26" s="688"/>
      <c r="T26" s="688"/>
      <c r="U26" s="688"/>
      <c r="V26" s="688"/>
      <c r="W26" s="688"/>
      <c r="X26" s="688"/>
      <c r="Y26" s="688"/>
      <c r="Z26" s="688"/>
      <c r="AA26" s="688"/>
      <c r="AB26" s="688"/>
      <c r="AC26" s="688"/>
      <c r="AD26" s="688"/>
      <c r="AE26" s="688"/>
      <c r="AF26" s="688"/>
      <c r="AG26" s="480"/>
      <c r="AH26" s="480"/>
    </row>
    <row r="27" spans="1:34" ht="39.75" customHeight="1">
      <c r="A27" s="872" t="s">
        <v>724</v>
      </c>
      <c r="B27" s="203"/>
      <c r="C27" s="203"/>
      <c r="D27" s="203"/>
      <c r="E27" s="203"/>
      <c r="F27" s="872"/>
      <c r="G27" s="203"/>
      <c r="H27" s="203"/>
      <c r="I27" s="203"/>
      <c r="J27" s="872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4" ht="39.950000000000003" customHeight="1">
      <c r="A28" s="873" t="s">
        <v>731</v>
      </c>
      <c r="B28" s="203"/>
      <c r="C28" s="203"/>
      <c r="D28" s="203"/>
      <c r="E28" s="203"/>
      <c r="F28" s="873"/>
      <c r="G28" s="203"/>
      <c r="H28" s="203"/>
      <c r="I28" s="203"/>
      <c r="J28" s="873"/>
      <c r="K28" s="203"/>
      <c r="L28" s="203"/>
      <c r="M28" s="203"/>
      <c r="N28" s="203"/>
      <c r="O28" s="203"/>
      <c r="P28" s="203"/>
      <c r="Q28" s="203"/>
      <c r="R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  <row r="29" spans="1:34" ht="39.950000000000003" customHeight="1">
      <c r="A29" s="972"/>
      <c r="B29" s="203"/>
      <c r="C29" s="203"/>
      <c r="D29" s="203"/>
      <c r="E29" s="203"/>
      <c r="F29" s="873"/>
      <c r="G29" s="203"/>
      <c r="H29" s="203"/>
      <c r="I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</row>
    <row r="30" spans="1:34" ht="39.950000000000003" customHeight="1">
      <c r="A30" s="97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</row>
    <row r="31" spans="1:34" ht="24.75" customHeight="1">
      <c r="A31" s="972"/>
      <c r="B31" s="203"/>
      <c r="C31" s="203"/>
      <c r="D31" s="203"/>
      <c r="E31" s="203"/>
      <c r="F31" s="203"/>
      <c r="G31" s="203"/>
      <c r="H31" s="203"/>
      <c r="I31" s="203"/>
      <c r="J31" s="475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</row>
    <row r="32" spans="1:34" ht="24.75" customHeight="1">
      <c r="A32" s="972"/>
      <c r="B32" s="203"/>
      <c r="C32" s="203"/>
      <c r="D32" s="203"/>
      <c r="E32" s="203"/>
      <c r="F32" s="203"/>
      <c r="G32" s="203"/>
      <c r="H32" s="203"/>
      <c r="I32" s="203"/>
      <c r="J32" s="475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</row>
    <row r="33" spans="1:34" ht="24.75" customHeight="1">
      <c r="A33" s="972"/>
      <c r="B33" s="203"/>
      <c r="C33" s="203"/>
      <c r="D33" s="203"/>
      <c r="E33" s="203"/>
      <c r="F33" s="203"/>
      <c r="G33" s="203"/>
      <c r="H33" s="203"/>
      <c r="I33" s="203"/>
      <c r="J33" s="972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</row>
    <row r="34" spans="1:34" ht="24.75" customHeight="1">
      <c r="A34" s="972"/>
      <c r="B34" s="203"/>
      <c r="C34" s="203"/>
      <c r="D34" s="203"/>
      <c r="E34" s="203"/>
      <c r="F34" s="203"/>
      <c r="G34" s="203"/>
      <c r="H34" s="203"/>
      <c r="I34" s="203"/>
      <c r="J34" s="972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</row>
    <row r="35" spans="1:34" ht="24.75" customHeight="1">
      <c r="A35" s="972"/>
      <c r="B35" s="203"/>
      <c r="C35" s="203"/>
      <c r="D35" s="203"/>
      <c r="E35" s="203"/>
      <c r="F35" s="203"/>
      <c r="G35" s="203"/>
      <c r="H35" s="203"/>
      <c r="I35" s="203"/>
      <c r="J35" s="972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</row>
    <row r="36" spans="1:34" ht="24.75" customHeight="1">
      <c r="A36" s="972"/>
      <c r="B36" s="203"/>
      <c r="C36" s="203"/>
      <c r="D36" s="203"/>
      <c r="E36" s="203"/>
      <c r="F36" s="203"/>
      <c r="G36" s="203"/>
      <c r="H36" s="203"/>
      <c r="I36" s="203"/>
      <c r="J36" s="972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</row>
    <row r="37" spans="1:34" ht="24.75" customHeight="1">
      <c r="A37" s="972"/>
      <c r="B37" s="203"/>
      <c r="C37" s="203"/>
      <c r="D37" s="203"/>
      <c r="E37" s="203"/>
      <c r="F37" s="203"/>
      <c r="G37" s="203"/>
      <c r="H37" s="203"/>
      <c r="I37" s="203"/>
      <c r="J37" s="972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</row>
    <row r="38" spans="1:34" ht="24.75" customHeight="1">
      <c r="A38" s="972"/>
      <c r="B38" s="203"/>
      <c r="C38" s="203"/>
      <c r="D38" s="203"/>
      <c r="E38" s="203"/>
      <c r="F38" s="203"/>
      <c r="G38" s="203"/>
      <c r="H38" s="203"/>
      <c r="I38" s="203"/>
      <c r="J38" s="972"/>
      <c r="K38" s="203"/>
      <c r="L38" s="203"/>
      <c r="M38" s="203"/>
      <c r="N38" s="203"/>
      <c r="O38" s="203"/>
      <c r="P38" s="203"/>
      <c r="Q38" s="203"/>
      <c r="R38" s="203"/>
      <c r="S38" s="203"/>
      <c r="T38" s="480"/>
      <c r="U38" s="480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</row>
    <row r="39" spans="1:34" ht="24.75" customHeight="1">
      <c r="A39" s="972"/>
      <c r="B39" s="203"/>
      <c r="C39" s="203"/>
      <c r="D39" s="203"/>
      <c r="E39" s="203"/>
      <c r="F39" s="203"/>
      <c r="G39" s="203"/>
      <c r="H39" s="203"/>
      <c r="I39" s="203"/>
      <c r="J39" s="972"/>
      <c r="K39" s="203"/>
      <c r="L39" s="203"/>
      <c r="M39" s="203"/>
      <c r="N39" s="203"/>
      <c r="O39" s="203"/>
      <c r="P39" s="203"/>
      <c r="Q39" s="203"/>
      <c r="R39" s="203"/>
      <c r="S39" s="203"/>
      <c r="T39" s="480"/>
      <c r="U39" s="480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</row>
    <row r="40" spans="1:34" ht="24.75" customHeight="1">
      <c r="A40" s="972"/>
      <c r="B40" s="203"/>
      <c r="C40" s="203"/>
      <c r="D40" s="203"/>
      <c r="E40" s="203"/>
      <c r="F40" s="203"/>
      <c r="G40" s="203"/>
      <c r="H40" s="203"/>
      <c r="I40" s="203"/>
      <c r="J40" s="972"/>
      <c r="K40" s="203"/>
      <c r="L40" s="203"/>
      <c r="M40" s="203"/>
      <c r="N40" s="203"/>
      <c r="O40" s="203"/>
      <c r="P40" s="203"/>
      <c r="Q40" s="203"/>
      <c r="R40" s="203"/>
      <c r="S40" s="203"/>
      <c r="T40" s="480"/>
      <c r="U40" s="480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</row>
    <row r="41" spans="1:34" ht="24.75" customHeight="1">
      <c r="A41" s="972"/>
      <c r="B41" s="203"/>
      <c r="C41" s="203"/>
      <c r="D41" s="203"/>
      <c r="E41" s="203"/>
      <c r="F41" s="203"/>
      <c r="G41" s="203"/>
      <c r="H41" s="203"/>
      <c r="I41" s="203"/>
      <c r="J41" s="972"/>
      <c r="K41" s="203"/>
      <c r="L41" s="203"/>
      <c r="M41" s="203"/>
      <c r="N41" s="203"/>
      <c r="O41" s="203"/>
      <c r="P41" s="203"/>
      <c r="Q41" s="203"/>
      <c r="R41" s="203"/>
      <c r="S41" s="203"/>
      <c r="T41" s="480"/>
      <c r="U41" s="480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</row>
    <row r="42" spans="1:34" ht="24.75" customHeight="1">
      <c r="A42" s="972"/>
      <c r="B42" s="203"/>
      <c r="C42" s="203"/>
      <c r="D42" s="203"/>
      <c r="E42" s="203"/>
      <c r="F42" s="203"/>
      <c r="G42" s="203"/>
      <c r="H42" s="203"/>
      <c r="I42" s="203"/>
      <c r="J42" s="972"/>
      <c r="K42" s="203"/>
      <c r="L42" s="203"/>
      <c r="M42" s="203"/>
      <c r="N42" s="203"/>
      <c r="O42" s="203"/>
      <c r="P42" s="203"/>
      <c r="Q42" s="203"/>
      <c r="R42" s="203"/>
      <c r="S42" s="203"/>
      <c r="T42" s="480"/>
      <c r="U42" s="480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</row>
    <row r="43" spans="1:34" ht="24.75" customHeight="1">
      <c r="A43" s="972"/>
      <c r="B43" s="203"/>
      <c r="C43" s="203"/>
      <c r="D43" s="203"/>
      <c r="E43" s="203"/>
      <c r="F43" s="203"/>
      <c r="G43" s="203"/>
      <c r="H43" s="203"/>
      <c r="I43" s="203"/>
      <c r="J43" s="972"/>
      <c r="K43" s="203"/>
      <c r="L43" s="203"/>
      <c r="M43" s="203"/>
      <c r="N43" s="203"/>
      <c r="O43" s="203"/>
      <c r="P43" s="203"/>
      <c r="Q43" s="203"/>
      <c r="R43" s="203"/>
      <c r="S43" s="203"/>
      <c r="T43" s="480"/>
      <c r="U43" s="480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</row>
    <row r="44" spans="1:34" ht="24.75" customHeight="1">
      <c r="A44" s="972"/>
      <c r="B44" s="203"/>
      <c r="C44" s="203"/>
      <c r="D44" s="203"/>
      <c r="E44" s="203"/>
      <c r="F44" s="203"/>
      <c r="G44" s="203"/>
      <c r="H44" s="203"/>
      <c r="I44" s="203"/>
      <c r="J44" s="972"/>
      <c r="K44" s="203"/>
      <c r="L44" s="203"/>
      <c r="M44" s="203"/>
      <c r="N44" s="203"/>
      <c r="O44" s="203"/>
      <c r="P44" s="203"/>
      <c r="Q44" s="203"/>
      <c r="R44" s="203"/>
      <c r="S44" s="203"/>
      <c r="T44" s="480"/>
      <c r="U44" s="480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</row>
    <row r="45" spans="1:34" ht="24.75" customHeight="1">
      <c r="A45" s="972"/>
      <c r="B45" s="203"/>
      <c r="C45" s="203"/>
      <c r="D45" s="203"/>
      <c r="E45" s="203"/>
      <c r="F45" s="203"/>
      <c r="G45" s="203"/>
      <c r="H45" s="203"/>
      <c r="I45" s="203"/>
      <c r="J45" s="972"/>
      <c r="K45" s="203"/>
      <c r="L45" s="203"/>
      <c r="M45" s="203"/>
      <c r="N45" s="203"/>
      <c r="O45" s="203"/>
      <c r="P45" s="203"/>
      <c r="Q45" s="203"/>
      <c r="R45" s="203"/>
      <c r="S45" s="203"/>
      <c r="T45" s="480"/>
      <c r="U45" s="480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</row>
    <row r="46" spans="1:34" ht="24.75" customHeight="1">
      <c r="A46" s="972"/>
      <c r="B46" s="203"/>
      <c r="C46" s="203"/>
      <c r="D46" s="203"/>
      <c r="E46" s="203"/>
      <c r="F46" s="203"/>
      <c r="G46" s="203"/>
      <c r="H46" s="203"/>
      <c r="I46" s="203"/>
      <c r="J46" s="972"/>
      <c r="K46" s="203"/>
      <c r="L46" s="203"/>
      <c r="M46" s="203"/>
      <c r="N46" s="203"/>
      <c r="O46" s="203"/>
      <c r="P46" s="203"/>
      <c r="Q46" s="203"/>
      <c r="R46" s="203"/>
      <c r="S46" s="203"/>
      <c r="T46" s="480"/>
      <c r="U46" s="480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</row>
    <row r="47" spans="1:34" ht="24.75" customHeight="1">
      <c r="A47" s="972"/>
      <c r="B47" s="203"/>
      <c r="C47" s="203"/>
      <c r="D47" s="203"/>
      <c r="E47" s="203"/>
      <c r="F47" s="203"/>
      <c r="G47" s="203"/>
      <c r="H47" s="203"/>
      <c r="I47" s="203"/>
      <c r="J47" s="972"/>
      <c r="K47" s="203"/>
      <c r="L47" s="203"/>
      <c r="M47" s="203"/>
      <c r="N47" s="203"/>
      <c r="O47" s="203"/>
      <c r="P47" s="203"/>
      <c r="Q47" s="203"/>
      <c r="R47" s="203"/>
      <c r="S47" s="203"/>
      <c r="T47" s="480"/>
      <c r="U47" s="480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</row>
    <row r="48" spans="1:34" ht="24.75" customHeight="1">
      <c r="A48" s="972"/>
      <c r="B48" s="203"/>
      <c r="C48" s="203"/>
      <c r="D48" s="203"/>
      <c r="E48" s="203"/>
      <c r="F48" s="203"/>
      <c r="G48" s="203"/>
      <c r="H48" s="203"/>
      <c r="I48" s="203"/>
      <c r="J48" s="972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</row>
    <row r="49" spans="1:34" ht="24.95" customHeight="1">
      <c r="A49" s="474"/>
      <c r="B49" s="203"/>
      <c r="C49" s="203"/>
      <c r="D49" s="203"/>
      <c r="E49" s="203"/>
      <c r="F49" s="204"/>
      <c r="G49" s="204"/>
      <c r="H49" s="204"/>
      <c r="I49" s="204"/>
      <c r="J49" s="474"/>
      <c r="K49" s="204"/>
      <c r="L49" s="204"/>
      <c r="M49" s="204"/>
      <c r="N49" s="204"/>
      <c r="O49" s="203"/>
      <c r="P49" s="203"/>
      <c r="Q49" s="203"/>
      <c r="R49" s="203"/>
      <c r="S49" s="204"/>
      <c r="T49" s="204"/>
      <c r="U49" s="204"/>
      <c r="V49" s="204"/>
      <c r="W49" s="203"/>
      <c r="X49" s="203"/>
      <c r="Y49" s="203"/>
      <c r="Z49" s="203"/>
      <c r="AA49" s="204"/>
      <c r="AB49" s="204"/>
      <c r="AC49" s="204"/>
      <c r="AD49" s="204"/>
      <c r="AE49" s="204"/>
      <c r="AF49" s="203"/>
      <c r="AG49" s="203"/>
      <c r="AH49" s="203"/>
    </row>
    <row r="50" spans="1:34" ht="24.95" customHeight="1">
      <c r="A50" s="474"/>
      <c r="B50" s="203"/>
      <c r="C50" s="203"/>
      <c r="D50" s="203"/>
      <c r="E50" s="203"/>
      <c r="F50" s="204"/>
      <c r="G50" s="204"/>
      <c r="H50" s="204"/>
      <c r="I50" s="204"/>
      <c r="J50" s="474"/>
      <c r="K50" s="204"/>
      <c r="L50" s="204"/>
      <c r="M50" s="204"/>
      <c r="N50" s="204"/>
      <c r="O50" s="203"/>
      <c r="P50" s="203"/>
      <c r="Q50" s="203"/>
      <c r="R50" s="203"/>
      <c r="S50" s="204"/>
      <c r="T50" s="204"/>
      <c r="U50" s="204"/>
      <c r="V50" s="204"/>
      <c r="W50" s="203"/>
      <c r="X50" s="203"/>
      <c r="Y50" s="203"/>
      <c r="Z50" s="203"/>
      <c r="AA50" s="204"/>
      <c r="AB50" s="204"/>
      <c r="AC50" s="204"/>
      <c r="AD50" s="204"/>
      <c r="AE50" s="204"/>
      <c r="AF50" s="203"/>
      <c r="AG50" s="203"/>
      <c r="AH50" s="203"/>
    </row>
    <row r="51" spans="1:34" ht="24.95" customHeight="1">
      <c r="A51" s="971"/>
      <c r="B51" s="203"/>
      <c r="C51" s="203"/>
      <c r="D51" s="203"/>
      <c r="E51" s="203"/>
      <c r="F51" s="204"/>
      <c r="G51" s="204"/>
      <c r="H51" s="204"/>
      <c r="I51" s="204"/>
      <c r="J51" s="971"/>
      <c r="K51" s="204"/>
      <c r="L51" s="204"/>
      <c r="M51" s="204"/>
      <c r="N51" s="204"/>
      <c r="O51" s="203"/>
      <c r="P51" s="203"/>
      <c r="Q51" s="203"/>
      <c r="R51" s="203"/>
      <c r="S51" s="204"/>
      <c r="T51" s="204"/>
      <c r="U51" s="204"/>
      <c r="V51" s="204"/>
      <c r="W51" s="203"/>
      <c r="X51" s="203"/>
      <c r="Y51" s="203"/>
      <c r="Z51" s="203"/>
      <c r="AA51" s="204"/>
      <c r="AB51" s="204"/>
      <c r="AC51" s="204"/>
      <c r="AD51" s="204"/>
      <c r="AE51" s="204"/>
      <c r="AF51" s="203"/>
      <c r="AG51" s="203"/>
      <c r="AH51" s="203"/>
    </row>
    <row r="52" spans="1:34" ht="24.95" customHeight="1">
      <c r="A52" s="971"/>
      <c r="B52" s="203"/>
      <c r="C52" s="203"/>
      <c r="D52" s="203"/>
      <c r="E52" s="203"/>
      <c r="F52" s="204"/>
      <c r="G52" s="204"/>
      <c r="H52" s="204"/>
      <c r="I52" s="204"/>
      <c r="J52" s="971"/>
      <c r="K52" s="204"/>
      <c r="L52" s="204"/>
      <c r="M52" s="204"/>
      <c r="N52" s="204"/>
      <c r="O52" s="203"/>
      <c r="P52" s="203"/>
      <c r="Q52" s="203"/>
      <c r="R52" s="203"/>
      <c r="S52" s="204"/>
      <c r="T52" s="204"/>
      <c r="U52" s="204"/>
      <c r="V52" s="204"/>
      <c r="W52" s="203"/>
      <c r="X52" s="203"/>
      <c r="Y52" s="203"/>
      <c r="Z52" s="203"/>
      <c r="AA52" s="204"/>
      <c r="AB52" s="204"/>
      <c r="AC52" s="204"/>
      <c r="AD52" s="204"/>
      <c r="AE52" s="204"/>
      <c r="AF52" s="203"/>
      <c r="AG52" s="203"/>
      <c r="AH52" s="203"/>
    </row>
    <row r="53" spans="1:34" ht="24.95" customHeight="1">
      <c r="A53" s="971"/>
      <c r="B53" s="203"/>
      <c r="C53" s="203"/>
      <c r="D53" s="203"/>
      <c r="E53" s="203"/>
      <c r="F53" s="204"/>
      <c r="G53" s="204"/>
      <c r="H53" s="204"/>
      <c r="I53" s="204"/>
      <c r="J53" s="971"/>
      <c r="K53" s="204"/>
      <c r="L53" s="204"/>
      <c r="M53" s="204"/>
      <c r="N53" s="204"/>
      <c r="O53" s="203"/>
      <c r="P53" s="203"/>
      <c r="Q53" s="203"/>
      <c r="R53" s="203"/>
      <c r="S53" s="204"/>
      <c r="T53" s="204"/>
      <c r="U53" s="204"/>
      <c r="V53" s="204"/>
      <c r="W53" s="203"/>
      <c r="X53" s="203"/>
      <c r="Y53" s="203"/>
      <c r="Z53" s="203"/>
      <c r="AA53" s="204"/>
      <c r="AB53" s="204"/>
      <c r="AC53" s="204"/>
      <c r="AD53" s="204"/>
      <c r="AE53" s="204"/>
      <c r="AF53" s="203"/>
      <c r="AG53" s="203"/>
      <c r="AH53" s="203"/>
    </row>
    <row r="54" spans="1:34" ht="24.95" customHeight="1">
      <c r="A54" s="971"/>
      <c r="B54" s="203"/>
      <c r="C54" s="203"/>
      <c r="D54" s="203"/>
      <c r="E54" s="203"/>
      <c r="F54" s="204"/>
      <c r="G54" s="204"/>
      <c r="H54" s="204"/>
      <c r="I54" s="204"/>
      <c r="J54" s="971"/>
      <c r="K54" s="204"/>
      <c r="L54" s="204"/>
      <c r="M54" s="204"/>
      <c r="N54" s="204"/>
      <c r="O54" s="203"/>
      <c r="P54" s="203"/>
      <c r="Q54" s="203"/>
      <c r="R54" s="203"/>
      <c r="S54" s="204"/>
      <c r="T54" s="204"/>
      <c r="U54" s="204"/>
      <c r="V54" s="204"/>
      <c r="W54" s="203"/>
      <c r="X54" s="203"/>
      <c r="Y54" s="203"/>
      <c r="Z54" s="203"/>
      <c r="AA54" s="204"/>
      <c r="AB54" s="204"/>
      <c r="AC54" s="204"/>
      <c r="AD54" s="204"/>
      <c r="AE54" s="204"/>
      <c r="AF54" s="203"/>
      <c r="AG54" s="203"/>
      <c r="AH54" s="203"/>
    </row>
    <row r="55" spans="1:34" ht="24.95" customHeight="1">
      <c r="A55" s="971"/>
      <c r="B55" s="203"/>
      <c r="C55" s="203"/>
      <c r="D55" s="203"/>
      <c r="E55" s="203"/>
      <c r="F55" s="204"/>
      <c r="G55" s="204"/>
      <c r="H55" s="204"/>
      <c r="I55" s="204"/>
      <c r="J55" s="971"/>
      <c r="K55" s="204"/>
      <c r="L55" s="204"/>
      <c r="M55" s="204"/>
      <c r="N55" s="204"/>
      <c r="O55" s="203"/>
      <c r="P55" s="203"/>
      <c r="Q55" s="203"/>
      <c r="R55" s="203"/>
      <c r="S55" s="204"/>
      <c r="T55" s="204"/>
      <c r="U55" s="204"/>
      <c r="V55" s="204"/>
      <c r="W55" s="203"/>
      <c r="X55" s="203"/>
      <c r="Y55" s="203"/>
      <c r="Z55" s="203"/>
      <c r="AA55" s="204"/>
      <c r="AB55" s="204"/>
      <c r="AC55" s="204"/>
      <c r="AD55" s="204"/>
      <c r="AE55" s="204"/>
      <c r="AF55" s="203"/>
      <c r="AG55" s="203"/>
      <c r="AH55" s="203"/>
    </row>
    <row r="56" spans="1:34" ht="24.95" customHeight="1">
      <c r="A56" s="971"/>
      <c r="B56" s="203"/>
      <c r="C56" s="203"/>
      <c r="D56" s="203"/>
      <c r="E56" s="203"/>
      <c r="F56" s="204"/>
      <c r="G56" s="204"/>
      <c r="H56" s="204"/>
      <c r="I56" s="204"/>
      <c r="J56" s="971"/>
      <c r="K56" s="204"/>
      <c r="L56" s="204"/>
      <c r="M56" s="204"/>
      <c r="N56" s="204"/>
      <c r="O56" s="203"/>
      <c r="P56" s="203"/>
      <c r="Q56" s="203"/>
      <c r="R56" s="203"/>
      <c r="S56" s="204"/>
      <c r="T56" s="204"/>
      <c r="U56" s="204"/>
      <c r="V56" s="204"/>
      <c r="W56" s="203"/>
      <c r="X56" s="203"/>
      <c r="Y56" s="203"/>
      <c r="Z56" s="203"/>
      <c r="AA56" s="204"/>
      <c r="AB56" s="204"/>
      <c r="AC56" s="204"/>
      <c r="AD56" s="204"/>
      <c r="AE56" s="204"/>
      <c r="AF56" s="203"/>
      <c r="AG56" s="203"/>
      <c r="AH56" s="203"/>
    </row>
    <row r="57" spans="1:34" ht="24.95" customHeight="1">
      <c r="A57" s="971"/>
      <c r="B57" s="203"/>
      <c r="C57" s="203"/>
      <c r="D57" s="203"/>
      <c r="E57" s="203"/>
      <c r="F57" s="204"/>
      <c r="G57" s="204"/>
      <c r="H57" s="204"/>
      <c r="I57" s="204"/>
      <c r="J57" s="971"/>
      <c r="K57" s="204"/>
      <c r="L57" s="204"/>
      <c r="M57" s="204"/>
      <c r="N57" s="204"/>
      <c r="O57" s="203"/>
      <c r="P57" s="203"/>
      <c r="Q57" s="203"/>
      <c r="R57" s="203"/>
      <c r="S57" s="204"/>
      <c r="T57" s="204"/>
      <c r="U57" s="204"/>
      <c r="V57" s="204"/>
      <c r="W57" s="203"/>
      <c r="X57" s="203"/>
      <c r="Y57" s="203"/>
      <c r="Z57" s="203"/>
      <c r="AA57" s="204"/>
      <c r="AB57" s="204"/>
      <c r="AC57" s="204"/>
      <c r="AD57" s="204"/>
      <c r="AE57" s="204"/>
      <c r="AF57" s="203"/>
      <c r="AG57" s="203"/>
      <c r="AH57" s="203"/>
    </row>
    <row r="58" spans="1:34" ht="24.95" customHeight="1">
      <c r="A58" s="971"/>
      <c r="B58" s="203"/>
      <c r="C58" s="203"/>
      <c r="D58" s="203"/>
      <c r="E58" s="203"/>
      <c r="F58" s="204"/>
      <c r="G58" s="204"/>
      <c r="H58" s="204"/>
      <c r="I58" s="204"/>
      <c r="J58" s="971"/>
      <c r="K58" s="204"/>
      <c r="L58" s="204"/>
      <c r="M58" s="204"/>
      <c r="N58" s="204"/>
      <c r="O58" s="203"/>
      <c r="P58" s="203"/>
      <c r="Q58" s="203"/>
      <c r="R58" s="203"/>
      <c r="S58" s="204"/>
      <c r="T58" s="204"/>
      <c r="U58" s="204"/>
      <c r="V58" s="204"/>
      <c r="W58" s="203"/>
      <c r="X58" s="203"/>
      <c r="Y58" s="203"/>
      <c r="Z58" s="203"/>
      <c r="AA58" s="204"/>
      <c r="AB58" s="204"/>
      <c r="AC58" s="204"/>
      <c r="AD58" s="204"/>
      <c r="AE58" s="204"/>
      <c r="AF58" s="203"/>
      <c r="AG58" s="203"/>
      <c r="AH58" s="203"/>
    </row>
    <row r="59" spans="1:34" ht="24.95" customHeight="1">
      <c r="A59" s="971"/>
      <c r="B59" s="203"/>
      <c r="C59" s="203"/>
      <c r="D59" s="203"/>
      <c r="E59" s="203"/>
      <c r="F59" s="204"/>
      <c r="G59" s="204"/>
      <c r="H59" s="204"/>
      <c r="I59" s="204"/>
      <c r="J59" s="971"/>
      <c r="K59" s="204"/>
      <c r="L59" s="204"/>
      <c r="M59" s="204"/>
      <c r="N59" s="204"/>
      <c r="O59" s="203"/>
      <c r="P59" s="203"/>
      <c r="Q59" s="203"/>
      <c r="R59" s="203"/>
      <c r="S59" s="204"/>
      <c r="T59" s="204"/>
      <c r="U59" s="204"/>
      <c r="V59" s="204"/>
      <c r="W59" s="203"/>
      <c r="X59" s="203"/>
      <c r="Y59" s="203"/>
      <c r="Z59" s="203"/>
      <c r="AA59" s="204"/>
      <c r="AB59" s="204"/>
      <c r="AC59" s="204"/>
      <c r="AD59" s="204"/>
      <c r="AE59" s="204"/>
      <c r="AF59" s="203"/>
      <c r="AG59" s="203"/>
      <c r="AH59" s="203"/>
    </row>
    <row r="60" spans="1:34" ht="24.95" customHeight="1">
      <c r="A60" s="971"/>
      <c r="B60" s="203"/>
      <c r="C60" s="203"/>
      <c r="D60" s="203"/>
      <c r="E60" s="203"/>
      <c r="F60" s="204"/>
      <c r="G60" s="204"/>
      <c r="H60" s="204"/>
      <c r="I60" s="204"/>
      <c r="J60" s="971"/>
      <c r="K60" s="204"/>
      <c r="L60" s="204"/>
      <c r="M60" s="204"/>
      <c r="N60" s="204"/>
      <c r="O60" s="203"/>
      <c r="P60" s="203"/>
      <c r="Q60" s="203"/>
      <c r="R60" s="203"/>
      <c r="S60" s="204"/>
      <c r="T60" s="204"/>
      <c r="U60" s="204"/>
      <c r="V60" s="204"/>
      <c r="W60" s="203"/>
      <c r="X60" s="203"/>
      <c r="Y60" s="203"/>
      <c r="Z60" s="203"/>
      <c r="AA60" s="204"/>
      <c r="AB60" s="204"/>
      <c r="AC60" s="204"/>
      <c r="AD60" s="204"/>
      <c r="AE60" s="204"/>
      <c r="AF60" s="203"/>
      <c r="AG60" s="203"/>
      <c r="AH60" s="203"/>
    </row>
    <row r="61" spans="1:34" ht="24.95" customHeight="1">
      <c r="A61" s="971"/>
      <c r="B61" s="203"/>
      <c r="C61" s="203"/>
      <c r="D61" s="203"/>
      <c r="E61" s="203"/>
      <c r="F61" s="204"/>
      <c r="G61" s="204"/>
      <c r="H61" s="204"/>
      <c r="I61" s="204"/>
      <c r="J61" s="971"/>
      <c r="K61" s="204"/>
      <c r="L61" s="204"/>
      <c r="M61" s="204"/>
      <c r="N61" s="204"/>
      <c r="O61" s="203"/>
      <c r="P61" s="203"/>
      <c r="Q61" s="203"/>
      <c r="R61" s="203"/>
      <c r="S61" s="204"/>
      <c r="T61" s="204"/>
      <c r="U61" s="204"/>
      <c r="V61" s="204"/>
      <c r="W61" s="203"/>
      <c r="X61" s="203"/>
      <c r="Y61" s="203"/>
      <c r="Z61" s="203"/>
      <c r="AA61" s="204"/>
      <c r="AB61" s="204"/>
      <c r="AC61" s="204"/>
      <c r="AD61" s="204"/>
      <c r="AE61" s="204"/>
      <c r="AF61" s="203"/>
      <c r="AG61" s="203"/>
      <c r="AH61" s="203"/>
    </row>
    <row r="62" spans="1:34" ht="24.95" customHeight="1">
      <c r="A62" s="971"/>
      <c r="B62" s="203"/>
      <c r="C62" s="203"/>
      <c r="D62" s="203"/>
      <c r="E62" s="203"/>
      <c r="F62" s="204"/>
      <c r="G62" s="204"/>
      <c r="H62" s="204"/>
      <c r="I62" s="204"/>
      <c r="J62" s="971"/>
      <c r="K62" s="204"/>
      <c r="L62" s="204"/>
      <c r="M62" s="204"/>
      <c r="N62" s="204"/>
      <c r="O62" s="203"/>
      <c r="P62" s="203"/>
      <c r="Q62" s="203"/>
      <c r="R62" s="203"/>
      <c r="S62" s="204"/>
      <c r="T62" s="204"/>
      <c r="U62" s="204"/>
      <c r="V62" s="204"/>
      <c r="W62" s="203"/>
      <c r="X62" s="203"/>
      <c r="Y62" s="203"/>
      <c r="Z62" s="203"/>
      <c r="AA62" s="204"/>
      <c r="AB62" s="204"/>
      <c r="AC62" s="204"/>
      <c r="AD62" s="204"/>
      <c r="AE62" s="204"/>
      <c r="AF62" s="203"/>
      <c r="AG62" s="203"/>
      <c r="AH62" s="203"/>
    </row>
    <row r="63" spans="1:34" ht="24.95" customHeight="1">
      <c r="A63" s="971"/>
      <c r="B63" s="203"/>
      <c r="C63" s="203"/>
      <c r="D63" s="203"/>
      <c r="E63" s="203"/>
      <c r="F63" s="204"/>
      <c r="G63" s="204"/>
      <c r="H63" s="204"/>
      <c r="I63" s="204"/>
      <c r="J63" s="971"/>
      <c r="K63" s="204"/>
      <c r="L63" s="204"/>
      <c r="M63" s="204"/>
      <c r="N63" s="204"/>
      <c r="O63" s="203"/>
      <c r="P63" s="203"/>
      <c r="Q63" s="203"/>
      <c r="R63" s="203"/>
      <c r="S63" s="204"/>
      <c r="T63" s="204"/>
      <c r="U63" s="204"/>
      <c r="V63" s="204"/>
      <c r="W63" s="203"/>
      <c r="X63" s="203"/>
      <c r="Y63" s="203"/>
      <c r="Z63" s="203"/>
      <c r="AA63" s="204"/>
      <c r="AB63" s="204"/>
      <c r="AC63" s="204"/>
      <c r="AD63" s="204"/>
      <c r="AE63" s="204"/>
      <c r="AF63" s="203"/>
      <c r="AG63" s="203"/>
      <c r="AH63" s="203"/>
    </row>
    <row r="64" spans="1:34" ht="24.95" customHeight="1">
      <c r="A64" s="971"/>
      <c r="B64" s="203"/>
      <c r="C64" s="203"/>
      <c r="D64" s="203"/>
      <c r="E64" s="203"/>
      <c r="F64" s="204"/>
      <c r="G64" s="204"/>
      <c r="H64" s="204"/>
      <c r="I64" s="204"/>
      <c r="J64" s="971"/>
      <c r="K64" s="204"/>
      <c r="L64" s="204"/>
      <c r="M64" s="204"/>
      <c r="N64" s="204"/>
      <c r="O64" s="203"/>
      <c r="P64" s="203"/>
      <c r="Q64" s="203"/>
      <c r="R64" s="203"/>
      <c r="S64" s="204"/>
      <c r="T64" s="204"/>
      <c r="U64" s="204"/>
      <c r="V64" s="204"/>
      <c r="W64" s="203"/>
      <c r="X64" s="203"/>
      <c r="Y64" s="203"/>
      <c r="Z64" s="203"/>
      <c r="AA64" s="204"/>
      <c r="AB64" s="204"/>
      <c r="AC64" s="204"/>
      <c r="AD64" s="204"/>
      <c r="AE64" s="204"/>
      <c r="AF64" s="203"/>
      <c r="AG64" s="203"/>
      <c r="AH64" s="203"/>
    </row>
    <row r="65" spans="1:34" ht="24.95" customHeight="1">
      <c r="A65" s="971"/>
      <c r="B65" s="203"/>
      <c r="C65" s="203"/>
      <c r="D65" s="203"/>
      <c r="E65" s="203"/>
      <c r="F65" s="204"/>
      <c r="G65" s="204"/>
      <c r="H65" s="204"/>
      <c r="I65" s="204"/>
      <c r="J65" s="971"/>
      <c r="K65" s="204"/>
      <c r="L65" s="204"/>
      <c r="M65" s="204"/>
      <c r="N65" s="204"/>
      <c r="O65" s="203"/>
      <c r="P65" s="203"/>
      <c r="Q65" s="203"/>
      <c r="R65" s="203"/>
      <c r="S65" s="204"/>
      <c r="T65" s="204"/>
      <c r="U65" s="204"/>
      <c r="V65" s="204"/>
      <c r="W65" s="203"/>
      <c r="X65" s="203"/>
      <c r="Y65" s="203"/>
      <c r="Z65" s="203"/>
      <c r="AA65" s="204"/>
      <c r="AB65" s="204"/>
      <c r="AC65" s="204"/>
      <c r="AD65" s="204"/>
      <c r="AE65" s="204"/>
      <c r="AF65" s="203"/>
      <c r="AG65" s="203"/>
      <c r="AH65" s="203"/>
    </row>
    <row r="66" spans="1:34" ht="24.95" customHeight="1">
      <c r="A66" s="971"/>
      <c r="B66" s="203"/>
      <c r="C66" s="203"/>
      <c r="D66" s="203"/>
      <c r="E66" s="203"/>
      <c r="F66" s="204"/>
      <c r="G66" s="204"/>
      <c r="H66" s="204"/>
      <c r="I66" s="204"/>
      <c r="J66" s="971"/>
      <c r="K66" s="204"/>
      <c r="L66" s="204"/>
      <c r="M66" s="204"/>
      <c r="N66" s="204"/>
      <c r="O66" s="203"/>
      <c r="P66" s="203"/>
      <c r="Q66" s="203"/>
      <c r="R66" s="203"/>
      <c r="S66" s="204"/>
      <c r="T66" s="204"/>
      <c r="U66" s="204"/>
      <c r="V66" s="204"/>
      <c r="W66" s="203"/>
      <c r="X66" s="203"/>
      <c r="Y66" s="203"/>
      <c r="Z66" s="203"/>
      <c r="AA66" s="204"/>
      <c r="AB66" s="204"/>
      <c r="AC66" s="204"/>
      <c r="AD66" s="204"/>
      <c r="AE66" s="204"/>
      <c r="AF66" s="203"/>
      <c r="AG66" s="203"/>
      <c r="AH66" s="203"/>
    </row>
    <row r="67" spans="1:34" ht="24.95" customHeight="1">
      <c r="A67" s="971"/>
      <c r="B67" s="203"/>
      <c r="C67" s="203"/>
      <c r="D67" s="203"/>
      <c r="E67" s="203"/>
      <c r="F67" s="204"/>
      <c r="G67" s="204"/>
      <c r="H67" s="204"/>
      <c r="I67" s="204"/>
      <c r="J67" s="971"/>
      <c r="K67" s="204"/>
      <c r="L67" s="204"/>
      <c r="M67" s="204"/>
      <c r="N67" s="204"/>
      <c r="O67" s="203"/>
      <c r="P67" s="203"/>
      <c r="Q67" s="203"/>
      <c r="R67" s="203"/>
      <c r="S67" s="204"/>
      <c r="T67" s="204"/>
      <c r="U67" s="204"/>
      <c r="V67" s="204"/>
      <c r="W67" s="203"/>
      <c r="X67" s="203"/>
      <c r="Y67" s="203"/>
      <c r="Z67" s="203"/>
      <c r="AA67" s="204"/>
      <c r="AB67" s="204"/>
      <c r="AC67" s="204"/>
      <c r="AD67" s="204"/>
      <c r="AE67" s="204"/>
      <c r="AF67" s="203"/>
      <c r="AG67" s="203"/>
      <c r="AH67" s="203"/>
    </row>
    <row r="68" spans="1:34" ht="24.95" customHeight="1">
      <c r="A68" s="971"/>
      <c r="B68" s="203"/>
      <c r="C68" s="203"/>
      <c r="D68" s="203"/>
      <c r="E68" s="203"/>
      <c r="F68" s="204"/>
      <c r="G68" s="204"/>
      <c r="H68" s="204"/>
      <c r="I68" s="204"/>
      <c r="J68" s="971"/>
      <c r="K68" s="204"/>
      <c r="L68" s="204"/>
      <c r="M68" s="204"/>
      <c r="N68" s="204"/>
      <c r="O68" s="203"/>
      <c r="P68" s="203"/>
      <c r="Q68" s="203"/>
      <c r="R68" s="203"/>
      <c r="S68" s="204"/>
      <c r="T68" s="204"/>
      <c r="U68" s="204"/>
      <c r="V68" s="204"/>
      <c r="W68" s="203"/>
      <c r="X68" s="203"/>
      <c r="Y68" s="203"/>
      <c r="Z68" s="203"/>
      <c r="AA68" s="204"/>
      <c r="AB68" s="204"/>
      <c r="AC68" s="204"/>
      <c r="AD68" s="204"/>
      <c r="AE68" s="204"/>
      <c r="AF68" s="203"/>
      <c r="AG68" s="203"/>
      <c r="AH68" s="203"/>
    </row>
    <row r="69" spans="1:34" ht="24.95" customHeight="1">
      <c r="A69" s="971"/>
      <c r="B69" s="203"/>
      <c r="C69" s="203"/>
      <c r="D69" s="203"/>
      <c r="E69" s="203"/>
      <c r="F69" s="204"/>
      <c r="G69" s="204"/>
      <c r="H69" s="204"/>
      <c r="I69" s="204"/>
      <c r="J69" s="971"/>
      <c r="K69" s="204"/>
      <c r="L69" s="204"/>
      <c r="M69" s="204"/>
      <c r="N69" s="204"/>
      <c r="O69" s="203"/>
      <c r="P69" s="203"/>
      <c r="Q69" s="203"/>
      <c r="R69" s="203"/>
      <c r="S69" s="204"/>
      <c r="T69" s="204"/>
      <c r="U69" s="204"/>
      <c r="V69" s="204"/>
      <c r="W69" s="203"/>
      <c r="X69" s="203"/>
      <c r="Y69" s="203"/>
      <c r="Z69" s="203"/>
      <c r="AA69" s="204"/>
      <c r="AB69" s="204"/>
      <c r="AC69" s="204"/>
      <c r="AD69" s="204"/>
      <c r="AE69" s="204"/>
      <c r="AF69" s="203"/>
      <c r="AG69" s="203"/>
      <c r="AH69" s="203"/>
    </row>
    <row r="70" spans="1:34" ht="24.95" customHeight="1">
      <c r="A70" s="971"/>
      <c r="B70" s="203"/>
      <c r="C70" s="203"/>
      <c r="D70" s="203"/>
      <c r="E70" s="203"/>
      <c r="F70" s="204"/>
      <c r="G70" s="204"/>
      <c r="H70" s="204"/>
      <c r="I70" s="204"/>
      <c r="J70" s="971"/>
      <c r="K70" s="204"/>
      <c r="L70" s="204"/>
      <c r="M70" s="204"/>
      <c r="N70" s="204"/>
      <c r="O70" s="203"/>
      <c r="P70" s="203"/>
      <c r="Q70" s="203"/>
      <c r="R70" s="203"/>
      <c r="S70" s="204"/>
      <c r="T70" s="204"/>
      <c r="U70" s="204"/>
      <c r="V70" s="204"/>
      <c r="W70" s="203"/>
      <c r="X70" s="203"/>
      <c r="Y70" s="203"/>
      <c r="Z70" s="203"/>
      <c r="AA70" s="204"/>
      <c r="AB70" s="204"/>
      <c r="AC70" s="204"/>
      <c r="AD70" s="204"/>
      <c r="AE70" s="204"/>
      <c r="AF70" s="203"/>
      <c r="AG70" s="203"/>
      <c r="AH70" s="203"/>
    </row>
    <row r="71" spans="1:34" ht="24.95" customHeight="1">
      <c r="A71" s="971"/>
      <c r="B71" s="203"/>
      <c r="C71" s="203"/>
      <c r="D71" s="203"/>
      <c r="E71" s="203"/>
      <c r="F71" s="204"/>
      <c r="G71" s="204"/>
      <c r="H71" s="204"/>
      <c r="I71" s="204"/>
      <c r="J71" s="971"/>
      <c r="K71" s="204"/>
      <c r="L71" s="204"/>
      <c r="M71" s="204"/>
      <c r="N71" s="204"/>
      <c r="O71" s="203"/>
      <c r="P71" s="203"/>
      <c r="Q71" s="203"/>
      <c r="R71" s="203"/>
      <c r="S71" s="204"/>
      <c r="T71" s="204"/>
      <c r="U71" s="204"/>
      <c r="V71" s="204"/>
      <c r="W71" s="203"/>
      <c r="X71" s="203"/>
      <c r="Y71" s="203"/>
      <c r="Z71" s="203"/>
      <c r="AA71" s="204"/>
      <c r="AB71" s="204"/>
      <c r="AC71" s="204"/>
      <c r="AD71" s="204"/>
      <c r="AE71" s="204"/>
      <c r="AF71" s="203"/>
      <c r="AG71" s="203"/>
      <c r="AH71" s="203"/>
    </row>
    <row r="72" spans="1:34" ht="24.95" customHeight="1">
      <c r="A72" s="971"/>
      <c r="B72" s="203"/>
      <c r="C72" s="203"/>
      <c r="D72" s="203"/>
      <c r="E72" s="203"/>
      <c r="F72" s="204"/>
      <c r="G72" s="204"/>
      <c r="H72" s="204"/>
      <c r="I72" s="204"/>
      <c r="J72" s="971"/>
      <c r="K72" s="204"/>
      <c r="L72" s="204"/>
      <c r="M72" s="204"/>
      <c r="N72" s="204"/>
      <c r="O72" s="203"/>
      <c r="P72" s="203"/>
      <c r="Q72" s="203"/>
      <c r="R72" s="203"/>
      <c r="S72" s="204"/>
      <c r="T72" s="204"/>
      <c r="U72" s="204"/>
      <c r="V72" s="204"/>
      <c r="W72" s="203"/>
      <c r="X72" s="203"/>
      <c r="Y72" s="203"/>
      <c r="Z72" s="203"/>
      <c r="AA72" s="204"/>
      <c r="AB72" s="204"/>
      <c r="AC72" s="204"/>
      <c r="AD72" s="204"/>
      <c r="AE72" s="204"/>
      <c r="AF72" s="203"/>
      <c r="AG72" s="203"/>
      <c r="AH72" s="203"/>
    </row>
    <row r="73" spans="1:34" ht="24.95" customHeight="1">
      <c r="A73" s="971"/>
      <c r="B73" s="203"/>
      <c r="C73" s="203"/>
      <c r="D73" s="203"/>
      <c r="E73" s="203"/>
      <c r="F73" s="204"/>
      <c r="G73" s="204"/>
      <c r="H73" s="204"/>
      <c r="I73" s="204"/>
      <c r="J73" s="971"/>
      <c r="K73" s="204"/>
      <c r="L73" s="204"/>
      <c r="M73" s="204"/>
      <c r="N73" s="204"/>
      <c r="O73" s="203"/>
      <c r="P73" s="203"/>
      <c r="Q73" s="203"/>
      <c r="R73" s="203"/>
      <c r="S73" s="204"/>
      <c r="T73" s="204"/>
      <c r="U73" s="204"/>
      <c r="V73" s="204"/>
      <c r="W73" s="203"/>
      <c r="X73" s="203"/>
      <c r="Y73" s="203"/>
      <c r="Z73" s="203"/>
      <c r="AA73" s="204"/>
      <c r="AB73" s="204"/>
      <c r="AC73" s="204"/>
      <c r="AD73" s="204"/>
      <c r="AE73" s="204"/>
      <c r="AF73" s="203"/>
      <c r="AG73" s="203"/>
      <c r="AH73" s="203"/>
    </row>
    <row r="74" spans="1:34" ht="24.95" customHeight="1">
      <c r="A74" s="971"/>
      <c r="B74" s="203"/>
      <c r="C74" s="203"/>
      <c r="D74" s="203"/>
      <c r="E74" s="203"/>
      <c r="F74" s="204"/>
      <c r="G74" s="204"/>
      <c r="H74" s="204"/>
      <c r="I74" s="204"/>
      <c r="J74" s="971"/>
      <c r="K74" s="204"/>
      <c r="L74" s="204"/>
      <c r="M74" s="204"/>
      <c r="N74" s="204"/>
      <c r="O74" s="203"/>
      <c r="P74" s="203"/>
      <c r="Q74" s="203"/>
      <c r="R74" s="203"/>
      <c r="S74" s="204"/>
      <c r="T74" s="204"/>
      <c r="U74" s="204"/>
      <c r="V74" s="204"/>
      <c r="W74" s="203"/>
      <c r="X74" s="203"/>
      <c r="Y74" s="203"/>
      <c r="Z74" s="203"/>
      <c r="AA74" s="204"/>
      <c r="AB74" s="204"/>
      <c r="AC74" s="204"/>
      <c r="AD74" s="204"/>
      <c r="AE74" s="204"/>
      <c r="AF74" s="203"/>
      <c r="AG74" s="203"/>
      <c r="AH74" s="203"/>
    </row>
    <row r="75" spans="1:34" ht="24.95" customHeight="1">
      <c r="A75" s="971"/>
      <c r="B75" s="203"/>
      <c r="C75" s="203"/>
      <c r="D75" s="203"/>
      <c r="E75" s="203"/>
      <c r="F75" s="204"/>
      <c r="G75" s="204"/>
      <c r="H75" s="204"/>
      <c r="I75" s="204"/>
      <c r="J75" s="971"/>
      <c r="K75" s="204"/>
      <c r="L75" s="204"/>
      <c r="M75" s="204"/>
      <c r="N75" s="204"/>
      <c r="O75" s="203"/>
      <c r="P75" s="203"/>
      <c r="Q75" s="203"/>
      <c r="R75" s="203"/>
      <c r="S75" s="204"/>
      <c r="T75" s="204"/>
      <c r="U75" s="204"/>
      <c r="V75" s="204"/>
      <c r="W75" s="203"/>
      <c r="X75" s="203"/>
      <c r="Y75" s="203"/>
      <c r="Z75" s="203"/>
      <c r="AA75" s="204"/>
      <c r="AB75" s="204"/>
      <c r="AC75" s="204"/>
      <c r="AD75" s="204"/>
      <c r="AE75" s="204"/>
      <c r="AF75" s="203"/>
      <c r="AG75" s="203"/>
      <c r="AH75" s="203"/>
    </row>
    <row r="76" spans="1:34" ht="24.95" customHeight="1">
      <c r="A76" s="971"/>
      <c r="B76" s="203"/>
      <c r="C76" s="203"/>
      <c r="D76" s="203"/>
      <c r="E76" s="203"/>
      <c r="F76" s="204"/>
      <c r="G76" s="204"/>
      <c r="H76" s="204"/>
      <c r="I76" s="204"/>
      <c r="J76" s="971"/>
      <c r="K76" s="204"/>
      <c r="L76" s="204"/>
      <c r="M76" s="204"/>
      <c r="N76" s="204"/>
      <c r="O76" s="203"/>
      <c r="P76" s="203"/>
      <c r="Q76" s="203"/>
      <c r="R76" s="203"/>
      <c r="S76" s="204"/>
      <c r="T76" s="204"/>
      <c r="U76" s="204"/>
      <c r="V76" s="204"/>
      <c r="W76" s="203"/>
      <c r="X76" s="203"/>
      <c r="Y76" s="203"/>
      <c r="Z76" s="203"/>
      <c r="AA76" s="204"/>
      <c r="AB76" s="204"/>
      <c r="AC76" s="204"/>
      <c r="AD76" s="204"/>
      <c r="AE76" s="204"/>
      <c r="AF76" s="203"/>
      <c r="AG76" s="203"/>
      <c r="AH76" s="203"/>
    </row>
    <row r="77" spans="1:34" ht="24.95" customHeight="1">
      <c r="A77" s="971"/>
      <c r="B77" s="203"/>
      <c r="C77" s="203"/>
      <c r="D77" s="203"/>
      <c r="E77" s="203"/>
      <c r="F77" s="204"/>
      <c r="G77" s="204"/>
      <c r="H77" s="204"/>
      <c r="I77" s="204"/>
      <c r="J77" s="971"/>
      <c r="K77" s="204"/>
      <c r="L77" s="204"/>
      <c r="M77" s="204"/>
      <c r="N77" s="204"/>
      <c r="O77" s="203"/>
      <c r="P77" s="203"/>
      <c r="Q77" s="203"/>
      <c r="R77" s="203"/>
      <c r="S77" s="204"/>
      <c r="T77" s="204"/>
      <c r="U77" s="204"/>
      <c r="V77" s="204"/>
      <c r="W77" s="203"/>
      <c r="X77" s="203"/>
      <c r="Y77" s="203"/>
      <c r="Z77" s="203"/>
      <c r="AA77" s="204"/>
      <c r="AB77" s="204"/>
      <c r="AC77" s="204"/>
      <c r="AD77" s="204"/>
      <c r="AE77" s="204"/>
      <c r="AF77" s="203"/>
      <c r="AG77" s="203"/>
      <c r="AH77" s="203"/>
    </row>
    <row r="78" spans="1:34" ht="24.95" customHeight="1">
      <c r="A78" s="971"/>
      <c r="B78" s="203"/>
      <c r="C78" s="203"/>
      <c r="D78" s="203"/>
      <c r="E78" s="203"/>
      <c r="F78" s="204"/>
      <c r="G78" s="204"/>
      <c r="H78" s="204"/>
      <c r="I78" s="204"/>
      <c r="J78" s="971"/>
      <c r="K78" s="204"/>
      <c r="L78" s="204"/>
      <c r="M78" s="204"/>
      <c r="N78" s="204"/>
      <c r="O78" s="203"/>
      <c r="P78" s="203"/>
      <c r="Q78" s="203"/>
      <c r="R78" s="203"/>
      <c r="S78" s="204"/>
      <c r="T78" s="204"/>
      <c r="U78" s="204"/>
      <c r="V78" s="204"/>
      <c r="W78" s="203"/>
      <c r="X78" s="203"/>
      <c r="Y78" s="203"/>
      <c r="Z78" s="203"/>
      <c r="AA78" s="204"/>
      <c r="AB78" s="204"/>
      <c r="AC78" s="204"/>
      <c r="AD78" s="204"/>
      <c r="AE78" s="204"/>
      <c r="AF78" s="203"/>
      <c r="AG78" s="203"/>
      <c r="AH78" s="203"/>
    </row>
    <row r="79" spans="1:34" ht="24.95" customHeight="1">
      <c r="A79" s="971"/>
      <c r="B79" s="203"/>
      <c r="C79" s="203"/>
      <c r="D79" s="203"/>
      <c r="E79" s="203"/>
      <c r="F79" s="204"/>
      <c r="G79" s="204"/>
      <c r="H79" s="204"/>
      <c r="I79" s="204"/>
      <c r="J79" s="971"/>
      <c r="K79" s="204"/>
      <c r="L79" s="204"/>
      <c r="M79" s="204"/>
      <c r="N79" s="204"/>
      <c r="O79" s="203"/>
      <c r="P79" s="203"/>
      <c r="Q79" s="203"/>
      <c r="R79" s="203"/>
      <c r="S79" s="204"/>
      <c r="T79" s="204"/>
      <c r="U79" s="204"/>
      <c r="V79" s="204"/>
      <c r="W79" s="203"/>
      <c r="X79" s="203"/>
      <c r="Y79" s="203"/>
      <c r="Z79" s="203"/>
      <c r="AA79" s="204"/>
      <c r="AB79" s="204"/>
      <c r="AC79" s="204"/>
      <c r="AD79" s="204"/>
      <c r="AE79" s="204"/>
      <c r="AF79" s="203"/>
      <c r="AG79" s="203"/>
      <c r="AH79" s="203"/>
    </row>
    <row r="80" spans="1:34" ht="24.95" customHeight="1">
      <c r="A80" s="971"/>
      <c r="B80" s="203"/>
      <c r="C80" s="203"/>
      <c r="D80" s="203"/>
      <c r="E80" s="203"/>
      <c r="F80" s="204"/>
      <c r="G80" s="204"/>
      <c r="H80" s="204"/>
      <c r="I80" s="204"/>
      <c r="J80" s="971"/>
      <c r="K80" s="204"/>
      <c r="L80" s="204"/>
      <c r="M80" s="204"/>
      <c r="N80" s="204"/>
      <c r="O80" s="203"/>
      <c r="P80" s="203"/>
      <c r="Q80" s="203"/>
      <c r="R80" s="203"/>
      <c r="S80" s="204"/>
      <c r="T80" s="204"/>
      <c r="U80" s="204"/>
      <c r="V80" s="204"/>
      <c r="W80" s="203"/>
      <c r="X80" s="203"/>
      <c r="Y80" s="203"/>
      <c r="Z80" s="203"/>
      <c r="AA80" s="204"/>
      <c r="AB80" s="204"/>
      <c r="AC80" s="204"/>
      <c r="AD80" s="204"/>
      <c r="AE80" s="204"/>
      <c r="AF80" s="203"/>
      <c r="AG80" s="203"/>
      <c r="AH80" s="203"/>
    </row>
    <row r="81" spans="1:34" ht="24.95" customHeight="1">
      <c r="A81" s="971"/>
      <c r="B81" s="203"/>
      <c r="C81" s="203"/>
      <c r="D81" s="203"/>
      <c r="E81" s="203"/>
      <c r="F81" s="204"/>
      <c r="G81" s="204"/>
      <c r="H81" s="204"/>
      <c r="I81" s="204"/>
      <c r="J81" s="971"/>
      <c r="K81" s="204"/>
      <c r="L81" s="204"/>
      <c r="M81" s="204"/>
      <c r="N81" s="204"/>
      <c r="O81" s="203"/>
      <c r="P81" s="203"/>
      <c r="Q81" s="203"/>
      <c r="R81" s="203"/>
      <c r="S81" s="204"/>
      <c r="T81" s="204"/>
      <c r="U81" s="204"/>
      <c r="V81" s="204"/>
      <c r="W81" s="203"/>
      <c r="X81" s="203"/>
      <c r="Y81" s="203"/>
      <c r="Z81" s="203"/>
      <c r="AA81" s="204"/>
      <c r="AB81" s="204"/>
      <c r="AC81" s="204"/>
      <c r="AD81" s="204"/>
      <c r="AE81" s="204"/>
      <c r="AF81" s="203"/>
      <c r="AG81" s="203"/>
      <c r="AH81" s="203"/>
    </row>
    <row r="82" spans="1:34" ht="24.95" customHeight="1">
      <c r="A82" s="971"/>
      <c r="B82" s="203"/>
      <c r="C82" s="203"/>
      <c r="D82" s="203"/>
      <c r="E82" s="203"/>
      <c r="F82" s="204"/>
      <c r="G82" s="204"/>
      <c r="H82" s="204"/>
      <c r="I82" s="204"/>
      <c r="J82" s="971"/>
      <c r="K82" s="204"/>
      <c r="L82" s="204"/>
      <c r="M82" s="204"/>
      <c r="N82" s="204"/>
      <c r="O82" s="203"/>
      <c r="P82" s="203"/>
      <c r="Q82" s="203"/>
      <c r="R82" s="203"/>
      <c r="S82" s="204"/>
      <c r="T82" s="204"/>
      <c r="U82" s="204"/>
      <c r="V82" s="204"/>
      <c r="W82" s="203"/>
      <c r="X82" s="203"/>
      <c r="Y82" s="203"/>
      <c r="Z82" s="203"/>
      <c r="AA82" s="204"/>
      <c r="AB82" s="204"/>
      <c r="AC82" s="204"/>
      <c r="AD82" s="204"/>
      <c r="AE82" s="204"/>
      <c r="AF82" s="203"/>
      <c r="AG82" s="203"/>
      <c r="AH82" s="203"/>
    </row>
    <row r="83" spans="1:34" ht="24.95" customHeight="1">
      <c r="A83" s="971"/>
      <c r="B83" s="203"/>
      <c r="C83" s="203"/>
      <c r="D83" s="203"/>
      <c r="E83" s="203"/>
      <c r="F83" s="204"/>
      <c r="G83" s="204"/>
      <c r="H83" s="204"/>
      <c r="I83" s="204"/>
      <c r="J83" s="971"/>
      <c r="K83" s="204"/>
      <c r="L83" s="204"/>
      <c r="M83" s="204"/>
      <c r="N83" s="204"/>
      <c r="O83" s="203"/>
      <c r="P83" s="203"/>
      <c r="Q83" s="203"/>
      <c r="R83" s="203"/>
      <c r="S83" s="204"/>
      <c r="T83" s="204"/>
      <c r="U83" s="204"/>
      <c r="V83" s="204"/>
      <c r="W83" s="203"/>
      <c r="X83" s="203"/>
      <c r="Y83" s="203"/>
      <c r="Z83" s="203"/>
      <c r="AA83" s="204"/>
      <c r="AB83" s="204"/>
      <c r="AC83" s="204"/>
      <c r="AD83" s="204"/>
      <c r="AE83" s="204"/>
      <c r="AF83" s="203"/>
      <c r="AG83" s="203"/>
      <c r="AH83" s="203"/>
    </row>
    <row r="84" spans="1:34" ht="24.95" customHeight="1">
      <c r="A84" s="971"/>
      <c r="B84" s="203"/>
      <c r="C84" s="203"/>
      <c r="D84" s="203"/>
      <c r="E84" s="203"/>
      <c r="F84" s="204"/>
      <c r="G84" s="204"/>
      <c r="H84" s="204"/>
      <c r="I84" s="204"/>
      <c r="J84" s="971"/>
      <c r="K84" s="204"/>
      <c r="L84" s="204"/>
      <c r="M84" s="204"/>
      <c r="N84" s="204"/>
      <c r="O84" s="203"/>
      <c r="P84" s="203"/>
      <c r="Q84" s="203"/>
      <c r="R84" s="203"/>
      <c r="S84" s="204"/>
      <c r="T84" s="204"/>
      <c r="U84" s="204"/>
      <c r="V84" s="204"/>
      <c r="W84" s="203"/>
      <c r="X84" s="203"/>
      <c r="Y84" s="203"/>
      <c r="Z84" s="203"/>
      <c r="AA84" s="204"/>
      <c r="AB84" s="204"/>
      <c r="AC84" s="204"/>
      <c r="AD84" s="204"/>
      <c r="AE84" s="204"/>
      <c r="AF84" s="203"/>
      <c r="AG84" s="203"/>
      <c r="AH84" s="203"/>
    </row>
    <row r="85" spans="1:34" ht="24.95" customHeight="1">
      <c r="A85" s="971"/>
      <c r="B85" s="203"/>
      <c r="C85" s="203"/>
      <c r="D85" s="203"/>
      <c r="E85" s="203"/>
      <c r="F85" s="204"/>
      <c r="G85" s="204"/>
      <c r="H85" s="204"/>
      <c r="I85" s="204"/>
      <c r="J85" s="971"/>
      <c r="K85" s="204"/>
      <c r="L85" s="204"/>
      <c r="M85" s="204"/>
      <c r="N85" s="204"/>
      <c r="O85" s="203"/>
      <c r="P85" s="203"/>
      <c r="Q85" s="203"/>
      <c r="R85" s="203"/>
      <c r="S85" s="204"/>
      <c r="T85" s="204"/>
      <c r="U85" s="204"/>
      <c r="V85" s="204"/>
      <c r="W85" s="203"/>
      <c r="X85" s="203"/>
      <c r="Y85" s="203"/>
      <c r="Z85" s="203"/>
      <c r="AA85" s="204"/>
      <c r="AB85" s="204"/>
      <c r="AC85" s="204"/>
      <c r="AD85" s="204"/>
      <c r="AE85" s="204"/>
      <c r="AF85" s="203"/>
      <c r="AG85" s="203"/>
      <c r="AH85" s="203"/>
    </row>
    <row r="86" spans="1:34" ht="24.95" customHeight="1">
      <c r="A86" s="971"/>
      <c r="B86" s="203"/>
      <c r="C86" s="203"/>
      <c r="D86" s="203"/>
      <c r="E86" s="203"/>
      <c r="F86" s="204"/>
      <c r="G86" s="204"/>
      <c r="H86" s="204"/>
      <c r="I86" s="204"/>
      <c r="J86" s="971"/>
      <c r="K86" s="204"/>
      <c r="L86" s="204"/>
      <c r="M86" s="204"/>
      <c r="N86" s="204"/>
      <c r="O86" s="203"/>
      <c r="P86" s="203"/>
      <c r="Q86" s="203"/>
      <c r="R86" s="203"/>
      <c r="S86" s="204"/>
      <c r="T86" s="204"/>
      <c r="U86" s="204"/>
      <c r="V86" s="204"/>
      <c r="W86" s="203"/>
      <c r="X86" s="203"/>
      <c r="Y86" s="203"/>
      <c r="Z86" s="203"/>
      <c r="AA86" s="204"/>
      <c r="AB86" s="204"/>
      <c r="AC86" s="204"/>
      <c r="AD86" s="204"/>
      <c r="AE86" s="204"/>
      <c r="AF86" s="203"/>
      <c r="AG86" s="203"/>
      <c r="AH86" s="203"/>
    </row>
    <row r="87" spans="1:34" ht="24.95" customHeight="1">
      <c r="A87" s="971"/>
      <c r="B87" s="203"/>
      <c r="C87" s="203"/>
      <c r="D87" s="203"/>
      <c r="E87" s="203"/>
      <c r="F87" s="204"/>
      <c r="G87" s="204"/>
      <c r="H87" s="204"/>
      <c r="I87" s="204"/>
      <c r="J87" s="971"/>
      <c r="K87" s="204"/>
      <c r="L87" s="204"/>
      <c r="M87" s="204"/>
      <c r="N87" s="204"/>
      <c r="O87" s="203"/>
      <c r="P87" s="203"/>
      <c r="Q87" s="203"/>
      <c r="R87" s="203"/>
      <c r="S87" s="204"/>
      <c r="T87" s="204"/>
      <c r="U87" s="204"/>
      <c r="V87" s="204"/>
      <c r="W87" s="203"/>
      <c r="X87" s="203"/>
      <c r="Y87" s="203"/>
      <c r="Z87" s="203"/>
      <c r="AA87" s="204"/>
      <c r="AB87" s="204"/>
      <c r="AC87" s="204"/>
      <c r="AD87" s="204"/>
      <c r="AE87" s="204"/>
      <c r="AF87" s="203"/>
      <c r="AG87" s="203"/>
      <c r="AH87" s="203"/>
    </row>
    <row r="88" spans="1:34" ht="24.95" customHeight="1">
      <c r="A88" s="971"/>
      <c r="B88" s="203"/>
      <c r="C88" s="203"/>
      <c r="D88" s="203"/>
      <c r="E88" s="203"/>
      <c r="F88" s="204"/>
      <c r="G88" s="204"/>
      <c r="H88" s="204"/>
      <c r="I88" s="204"/>
      <c r="J88" s="971"/>
      <c r="K88" s="204"/>
      <c r="L88" s="204"/>
      <c r="M88" s="204"/>
      <c r="N88" s="204"/>
      <c r="O88" s="203"/>
      <c r="P88" s="203"/>
      <c r="Q88" s="203"/>
      <c r="R88" s="203"/>
      <c r="S88" s="204"/>
      <c r="T88" s="204"/>
      <c r="U88" s="204"/>
      <c r="V88" s="204"/>
      <c r="W88" s="203"/>
      <c r="X88" s="203"/>
      <c r="Y88" s="203"/>
      <c r="Z88" s="203"/>
      <c r="AA88" s="204"/>
      <c r="AB88" s="204"/>
      <c r="AC88" s="204"/>
      <c r="AD88" s="204"/>
      <c r="AE88" s="204"/>
      <c r="AF88" s="203"/>
      <c r="AG88" s="203"/>
      <c r="AH88" s="203"/>
    </row>
    <row r="89" spans="1:34" ht="24.95" customHeight="1">
      <c r="A89" s="971"/>
      <c r="B89" s="203"/>
      <c r="C89" s="203"/>
      <c r="D89" s="203"/>
      <c r="E89" s="203"/>
      <c r="F89" s="204"/>
      <c r="G89" s="204"/>
      <c r="H89" s="204"/>
      <c r="I89" s="204"/>
      <c r="J89" s="971"/>
      <c r="K89" s="204"/>
      <c r="L89" s="204"/>
      <c r="M89" s="204"/>
      <c r="N89" s="204"/>
      <c r="O89" s="203"/>
      <c r="P89" s="203"/>
      <c r="Q89" s="203"/>
      <c r="R89" s="203"/>
      <c r="S89" s="204"/>
      <c r="T89" s="204"/>
      <c r="U89" s="204"/>
      <c r="V89" s="204"/>
      <c r="W89" s="203"/>
      <c r="X89" s="203"/>
      <c r="Y89" s="203"/>
      <c r="Z89" s="203"/>
      <c r="AA89" s="204"/>
      <c r="AB89" s="204"/>
      <c r="AC89" s="204"/>
      <c r="AD89" s="204"/>
      <c r="AE89" s="204"/>
      <c r="AF89" s="203"/>
      <c r="AG89" s="203"/>
      <c r="AH89" s="203"/>
    </row>
    <row r="90" spans="1:34" ht="24.95" customHeight="1">
      <c r="A90" s="971"/>
      <c r="B90" s="203"/>
      <c r="C90" s="203"/>
      <c r="D90" s="203"/>
      <c r="E90" s="203"/>
      <c r="F90" s="204"/>
      <c r="G90" s="204"/>
      <c r="H90" s="204"/>
      <c r="I90" s="204"/>
      <c r="J90" s="971"/>
      <c r="K90" s="204"/>
      <c r="L90" s="204"/>
      <c r="M90" s="204"/>
      <c r="N90" s="204"/>
      <c r="O90" s="203"/>
      <c r="P90" s="203"/>
      <c r="Q90" s="203"/>
      <c r="R90" s="203"/>
      <c r="S90" s="204"/>
      <c r="T90" s="204"/>
      <c r="U90" s="204"/>
      <c r="V90" s="204"/>
      <c r="W90" s="203"/>
      <c r="X90" s="203"/>
      <c r="Y90" s="203"/>
      <c r="Z90" s="203"/>
      <c r="AA90" s="204"/>
      <c r="AB90" s="204"/>
      <c r="AC90" s="204"/>
      <c r="AD90" s="204"/>
      <c r="AE90" s="204"/>
      <c r="AF90" s="203"/>
      <c r="AG90" s="203"/>
      <c r="AH90" s="203"/>
    </row>
    <row r="91" spans="1:34" ht="24.95" customHeight="1">
      <c r="A91" s="971"/>
      <c r="B91" s="203"/>
      <c r="C91" s="203"/>
      <c r="D91" s="203"/>
      <c r="E91" s="203"/>
      <c r="F91" s="204"/>
      <c r="G91" s="204"/>
      <c r="H91" s="204"/>
      <c r="I91" s="204"/>
      <c r="J91" s="971"/>
      <c r="K91" s="204"/>
      <c r="L91" s="204"/>
      <c r="M91" s="204"/>
      <c r="N91" s="204"/>
      <c r="O91" s="203"/>
      <c r="P91" s="203"/>
      <c r="Q91" s="203"/>
      <c r="R91" s="203"/>
      <c r="S91" s="204"/>
      <c r="T91" s="204"/>
      <c r="U91" s="204"/>
      <c r="V91" s="204"/>
      <c r="W91" s="203"/>
      <c r="X91" s="203"/>
      <c r="Y91" s="203"/>
      <c r="Z91" s="203"/>
      <c r="AA91" s="204"/>
      <c r="AB91" s="204"/>
      <c r="AC91" s="204"/>
      <c r="AD91" s="204"/>
      <c r="AE91" s="204"/>
      <c r="AF91" s="203"/>
      <c r="AG91" s="203"/>
      <c r="AH91" s="203"/>
    </row>
    <row r="92" spans="1:34" ht="24.95" customHeight="1">
      <c r="A92" s="971"/>
      <c r="B92" s="203"/>
      <c r="C92" s="203"/>
      <c r="D92" s="203"/>
      <c r="E92" s="203"/>
      <c r="F92" s="204"/>
      <c r="G92" s="204"/>
      <c r="H92" s="204"/>
      <c r="I92" s="204"/>
      <c r="J92" s="971"/>
      <c r="K92" s="204"/>
      <c r="L92" s="204"/>
      <c r="M92" s="204"/>
      <c r="N92" s="204"/>
      <c r="O92" s="203"/>
      <c r="P92" s="203"/>
      <c r="Q92" s="203"/>
      <c r="R92" s="203"/>
      <c r="S92" s="204"/>
      <c r="T92" s="204"/>
      <c r="U92" s="204"/>
      <c r="V92" s="204"/>
      <c r="W92" s="203"/>
      <c r="X92" s="203"/>
      <c r="Y92" s="203"/>
      <c r="Z92" s="203"/>
      <c r="AA92" s="204"/>
      <c r="AB92" s="204"/>
      <c r="AC92" s="204"/>
      <c r="AD92" s="204"/>
      <c r="AE92" s="204"/>
      <c r="AF92" s="203"/>
      <c r="AG92" s="203"/>
      <c r="AH92" s="203"/>
    </row>
    <row r="93" spans="1:34" ht="24.95" customHeight="1">
      <c r="A93" s="971"/>
      <c r="B93" s="203"/>
      <c r="C93" s="203"/>
      <c r="D93" s="203"/>
      <c r="E93" s="203"/>
      <c r="F93" s="204"/>
      <c r="G93" s="204"/>
      <c r="H93" s="204"/>
      <c r="I93" s="204"/>
      <c r="J93" s="971"/>
      <c r="K93" s="204"/>
      <c r="L93" s="204"/>
      <c r="M93" s="204"/>
      <c r="N93" s="204"/>
      <c r="O93" s="203"/>
      <c r="P93" s="203"/>
      <c r="Q93" s="203"/>
      <c r="R93" s="203"/>
      <c r="S93" s="204"/>
      <c r="T93" s="204"/>
      <c r="U93" s="204"/>
      <c r="V93" s="204"/>
      <c r="W93" s="203"/>
      <c r="X93" s="203"/>
      <c r="Y93" s="203"/>
      <c r="Z93" s="203"/>
      <c r="AA93" s="204"/>
      <c r="AB93" s="204"/>
      <c r="AC93" s="204"/>
      <c r="AD93" s="204"/>
      <c r="AE93" s="204"/>
      <c r="AF93" s="203"/>
      <c r="AG93" s="203"/>
      <c r="AH93" s="203"/>
    </row>
    <row r="94" spans="1:34" ht="24.95" customHeight="1">
      <c r="A94" s="971"/>
      <c r="B94" s="203"/>
      <c r="C94" s="203"/>
      <c r="D94" s="203"/>
      <c r="E94" s="203"/>
      <c r="F94" s="204"/>
      <c r="G94" s="204"/>
      <c r="H94" s="204"/>
      <c r="I94" s="204"/>
      <c r="J94" s="971"/>
      <c r="K94" s="204"/>
      <c r="L94" s="204"/>
      <c r="M94" s="204"/>
      <c r="N94" s="204"/>
      <c r="O94" s="203"/>
      <c r="P94" s="203"/>
      <c r="Q94" s="203"/>
      <c r="R94" s="203"/>
      <c r="S94" s="204"/>
      <c r="T94" s="204"/>
      <c r="U94" s="204"/>
      <c r="V94" s="204"/>
      <c r="W94" s="203"/>
      <c r="X94" s="203"/>
      <c r="Y94" s="203"/>
      <c r="Z94" s="203"/>
      <c r="AA94" s="204"/>
      <c r="AB94" s="204"/>
      <c r="AC94" s="204"/>
      <c r="AD94" s="204"/>
      <c r="AE94" s="204"/>
      <c r="AF94" s="203"/>
      <c r="AG94" s="203"/>
      <c r="AH94" s="203"/>
    </row>
    <row r="95" spans="1:34" ht="24.95" customHeight="1">
      <c r="A95" s="971"/>
      <c r="B95" s="203"/>
      <c r="C95" s="203"/>
      <c r="D95" s="203"/>
      <c r="E95" s="203"/>
      <c r="F95" s="204"/>
      <c r="G95" s="204"/>
      <c r="H95" s="204"/>
      <c r="I95" s="204"/>
      <c r="J95" s="971"/>
      <c r="K95" s="204"/>
      <c r="L95" s="204"/>
      <c r="M95" s="204"/>
      <c r="N95" s="204"/>
      <c r="O95" s="203"/>
      <c r="P95" s="203"/>
      <c r="Q95" s="203"/>
      <c r="R95" s="203"/>
      <c r="S95" s="204"/>
      <c r="T95" s="204"/>
      <c r="U95" s="204"/>
      <c r="V95" s="204"/>
      <c r="W95" s="203"/>
      <c r="X95" s="203"/>
      <c r="Y95" s="203"/>
      <c r="Z95" s="203"/>
      <c r="AA95" s="204"/>
      <c r="AB95" s="204"/>
      <c r="AC95" s="204"/>
      <c r="AD95" s="204"/>
      <c r="AE95" s="204"/>
      <c r="AF95" s="203"/>
      <c r="AG95" s="203"/>
      <c r="AH95" s="203"/>
    </row>
    <row r="96" spans="1:34" ht="24.95" customHeight="1">
      <c r="A96" s="971"/>
      <c r="B96" s="203"/>
      <c r="C96" s="203"/>
      <c r="D96" s="203"/>
      <c r="E96" s="203"/>
      <c r="F96" s="204"/>
      <c r="G96" s="204"/>
      <c r="H96" s="204"/>
      <c r="I96" s="204"/>
      <c r="J96" s="971"/>
      <c r="K96" s="204"/>
      <c r="L96" s="204"/>
      <c r="M96" s="204"/>
      <c r="N96" s="204"/>
      <c r="O96" s="203"/>
      <c r="P96" s="203"/>
      <c r="Q96" s="203"/>
      <c r="R96" s="203"/>
      <c r="S96" s="204"/>
      <c r="T96" s="204"/>
      <c r="U96" s="204"/>
      <c r="V96" s="204"/>
      <c r="W96" s="203"/>
      <c r="X96" s="203"/>
      <c r="Y96" s="203"/>
      <c r="Z96" s="203"/>
      <c r="AA96" s="204"/>
      <c r="AB96" s="204"/>
      <c r="AC96" s="204"/>
      <c r="AD96" s="204"/>
      <c r="AE96" s="204"/>
      <c r="AF96" s="203"/>
      <c r="AG96" s="203"/>
      <c r="AH96" s="203"/>
    </row>
    <row r="97" spans="1:34" ht="24.95" customHeight="1">
      <c r="A97" s="971"/>
      <c r="B97" s="203"/>
      <c r="C97" s="203"/>
      <c r="D97" s="203"/>
      <c r="E97" s="203"/>
      <c r="F97" s="204"/>
      <c r="G97" s="204"/>
      <c r="H97" s="204"/>
      <c r="I97" s="204"/>
      <c r="J97" s="971"/>
      <c r="K97" s="204"/>
      <c r="L97" s="204"/>
      <c r="M97" s="204"/>
      <c r="N97" s="204"/>
      <c r="O97" s="203"/>
      <c r="P97" s="203"/>
      <c r="Q97" s="203"/>
      <c r="R97" s="203"/>
      <c r="S97" s="204"/>
      <c r="T97" s="204"/>
      <c r="U97" s="204"/>
      <c r="V97" s="204"/>
      <c r="W97" s="203"/>
      <c r="X97" s="203"/>
      <c r="Y97" s="203"/>
      <c r="Z97" s="203"/>
      <c r="AA97" s="204"/>
      <c r="AB97" s="204"/>
      <c r="AC97" s="204"/>
      <c r="AD97" s="204"/>
      <c r="AE97" s="204"/>
      <c r="AF97" s="203"/>
      <c r="AG97" s="203"/>
      <c r="AH97" s="203"/>
    </row>
    <row r="98" spans="1:34" ht="24.95" customHeight="1">
      <c r="A98" s="971"/>
      <c r="B98" s="203"/>
      <c r="C98" s="203"/>
      <c r="D98" s="203"/>
      <c r="E98" s="203"/>
      <c r="F98" s="204"/>
      <c r="G98" s="204"/>
      <c r="H98" s="204"/>
      <c r="I98" s="204"/>
      <c r="J98" s="971"/>
      <c r="K98" s="204"/>
      <c r="L98" s="204"/>
      <c r="M98" s="204"/>
      <c r="N98" s="204"/>
      <c r="O98" s="203"/>
      <c r="P98" s="203"/>
      <c r="Q98" s="203"/>
      <c r="R98" s="203"/>
      <c r="S98" s="204"/>
      <c r="T98" s="204"/>
      <c r="U98" s="204"/>
      <c r="V98" s="204"/>
      <c r="W98" s="203"/>
      <c r="X98" s="203"/>
      <c r="Y98" s="203"/>
      <c r="Z98" s="203"/>
      <c r="AA98" s="204"/>
      <c r="AB98" s="204"/>
      <c r="AC98" s="204"/>
      <c r="AD98" s="204"/>
      <c r="AE98" s="204"/>
      <c r="AF98" s="203"/>
      <c r="AG98" s="203"/>
      <c r="AH98" s="203"/>
    </row>
    <row r="99" spans="1:34" ht="24" customHeight="1">
      <c r="A99" s="971"/>
      <c r="B99" s="205"/>
      <c r="C99" s="206"/>
      <c r="D99" s="206"/>
      <c r="E99" s="206"/>
      <c r="F99" s="207"/>
      <c r="G99" s="207"/>
      <c r="H99" s="207"/>
      <c r="I99" s="207"/>
      <c r="J99" s="971"/>
      <c r="K99" s="207"/>
      <c r="L99" s="207"/>
      <c r="M99" s="207"/>
      <c r="N99" s="207"/>
      <c r="O99" s="205"/>
      <c r="P99" s="206"/>
      <c r="Q99" s="206"/>
      <c r="R99" s="206"/>
      <c r="S99" s="207"/>
      <c r="T99" s="207"/>
      <c r="U99" s="207"/>
      <c r="V99" s="207"/>
      <c r="W99" s="205"/>
      <c r="X99" s="206"/>
      <c r="Y99" s="206"/>
      <c r="Z99" s="206"/>
      <c r="AA99" s="207"/>
      <c r="AB99" s="207"/>
      <c r="AC99" s="207"/>
      <c r="AD99" s="207"/>
      <c r="AE99" s="207"/>
      <c r="AF99" s="205"/>
      <c r="AG99" s="206"/>
      <c r="AH99" s="206"/>
    </row>
    <row r="100" spans="1:34" ht="24" customHeight="1">
      <c r="A100" s="971"/>
      <c r="B100" s="205"/>
      <c r="C100" s="206"/>
      <c r="D100" s="206"/>
      <c r="E100" s="206"/>
      <c r="F100" s="207"/>
      <c r="G100" s="207"/>
      <c r="H100" s="207"/>
      <c r="I100" s="207"/>
      <c r="J100" s="971"/>
      <c r="K100" s="207"/>
      <c r="L100" s="207"/>
      <c r="M100" s="207"/>
      <c r="N100" s="207"/>
      <c r="O100" s="205"/>
      <c r="P100" s="206"/>
      <c r="Q100" s="206"/>
      <c r="R100" s="206"/>
      <c r="S100" s="207"/>
      <c r="T100" s="207"/>
      <c r="U100" s="207"/>
      <c r="V100" s="207"/>
      <c r="W100" s="205"/>
      <c r="X100" s="206"/>
      <c r="Y100" s="206"/>
      <c r="Z100" s="206"/>
      <c r="AA100" s="207"/>
      <c r="AB100" s="207"/>
      <c r="AC100" s="207"/>
      <c r="AD100" s="207"/>
      <c r="AE100" s="207"/>
      <c r="AF100" s="205"/>
      <c r="AG100" s="206"/>
      <c r="AH100" s="206"/>
    </row>
    <row r="101" spans="1:34" ht="24" customHeight="1">
      <c r="A101" s="971"/>
      <c r="B101" s="205"/>
      <c r="C101" s="206"/>
      <c r="D101" s="206"/>
      <c r="E101" s="206"/>
      <c r="F101" s="207"/>
      <c r="G101" s="207"/>
      <c r="H101" s="207"/>
      <c r="I101" s="207"/>
      <c r="J101" s="971"/>
      <c r="K101" s="207"/>
      <c r="L101" s="207"/>
      <c r="M101" s="207"/>
      <c r="N101" s="207"/>
      <c r="O101" s="205"/>
      <c r="P101" s="206"/>
      <c r="Q101" s="206"/>
      <c r="R101" s="206"/>
      <c r="S101" s="207"/>
      <c r="T101" s="207"/>
      <c r="U101" s="207"/>
      <c r="V101" s="207"/>
      <c r="W101" s="205"/>
      <c r="X101" s="206"/>
      <c r="Y101" s="206"/>
      <c r="Z101" s="206"/>
      <c r="AA101" s="207"/>
      <c r="AB101" s="207"/>
      <c r="AC101" s="207"/>
      <c r="AD101" s="207"/>
      <c r="AE101" s="207"/>
      <c r="AF101" s="205"/>
      <c r="AG101" s="206"/>
      <c r="AH101" s="206"/>
    </row>
    <row r="102" spans="1:34" ht="24" customHeight="1">
      <c r="A102" s="971"/>
      <c r="B102" s="205"/>
      <c r="C102" s="206"/>
      <c r="D102" s="206"/>
      <c r="E102" s="206"/>
      <c r="F102" s="207"/>
      <c r="G102" s="207"/>
      <c r="H102" s="207"/>
      <c r="I102" s="207"/>
      <c r="J102" s="971"/>
      <c r="K102" s="207"/>
      <c r="L102" s="207"/>
      <c r="M102" s="207"/>
      <c r="N102" s="207"/>
      <c r="O102" s="205"/>
      <c r="P102" s="206"/>
      <c r="Q102" s="206"/>
      <c r="R102" s="206"/>
      <c r="S102" s="207"/>
      <c r="T102" s="207"/>
      <c r="U102" s="207"/>
      <c r="V102" s="207"/>
      <c r="W102" s="205"/>
      <c r="X102" s="206"/>
      <c r="Y102" s="206"/>
      <c r="Z102" s="206"/>
      <c r="AA102" s="207"/>
      <c r="AB102" s="207"/>
      <c r="AC102" s="207"/>
      <c r="AD102" s="207"/>
      <c r="AE102" s="207"/>
      <c r="AF102" s="205"/>
      <c r="AG102" s="206"/>
      <c r="AH102" s="206"/>
    </row>
    <row r="103" spans="1:34" ht="24" customHeight="1">
      <c r="A103" s="971"/>
      <c r="B103" s="205"/>
      <c r="C103" s="206"/>
      <c r="D103" s="206"/>
      <c r="E103" s="206"/>
      <c r="F103" s="207"/>
      <c r="G103" s="207"/>
      <c r="H103" s="207"/>
      <c r="I103" s="207"/>
      <c r="J103" s="971"/>
      <c r="K103" s="207"/>
      <c r="L103" s="207"/>
      <c r="M103" s="207"/>
      <c r="N103" s="207"/>
      <c r="O103" s="205"/>
      <c r="P103" s="206"/>
      <c r="Q103" s="206"/>
      <c r="R103" s="206"/>
      <c r="S103" s="207"/>
      <c r="T103" s="207"/>
      <c r="U103" s="207"/>
      <c r="V103" s="207"/>
      <c r="W103" s="205"/>
      <c r="X103" s="206"/>
      <c r="Y103" s="206"/>
      <c r="Z103" s="206"/>
      <c r="AA103" s="207"/>
      <c r="AB103" s="207"/>
      <c r="AC103" s="207"/>
      <c r="AD103" s="207"/>
      <c r="AE103" s="207"/>
      <c r="AF103" s="205"/>
      <c r="AG103" s="206"/>
      <c r="AH103" s="206"/>
    </row>
    <row r="104" spans="1:34" ht="24" customHeight="1">
      <c r="A104" s="971"/>
      <c r="B104" s="205"/>
      <c r="C104" s="206"/>
      <c r="D104" s="206"/>
      <c r="E104" s="206"/>
      <c r="F104" s="207"/>
      <c r="G104" s="207"/>
      <c r="H104" s="207"/>
      <c r="I104" s="207"/>
      <c r="J104" s="971"/>
      <c r="K104" s="207"/>
      <c r="L104" s="207"/>
      <c r="M104" s="207"/>
      <c r="N104" s="207"/>
      <c r="O104" s="205"/>
      <c r="P104" s="206"/>
      <c r="Q104" s="206"/>
      <c r="R104" s="206"/>
      <c r="S104" s="207"/>
      <c r="T104" s="207"/>
      <c r="U104" s="207"/>
      <c r="V104" s="207"/>
      <c r="W104" s="205"/>
      <c r="X104" s="206"/>
      <c r="Y104" s="206"/>
      <c r="Z104" s="206"/>
      <c r="AA104" s="207"/>
      <c r="AB104" s="207"/>
      <c r="AC104" s="207"/>
      <c r="AD104" s="207"/>
      <c r="AE104" s="207"/>
      <c r="AF104" s="205"/>
      <c r="AG104" s="206"/>
      <c r="AH104" s="206"/>
    </row>
    <row r="105" spans="1:34" ht="24" customHeight="1">
      <c r="A105" s="971"/>
      <c r="B105" s="205"/>
      <c r="C105" s="206"/>
      <c r="D105" s="206"/>
      <c r="E105" s="206"/>
      <c r="F105" s="207"/>
      <c r="G105" s="207"/>
      <c r="H105" s="207"/>
      <c r="I105" s="207"/>
      <c r="J105" s="971"/>
      <c r="K105" s="207"/>
      <c r="L105" s="207"/>
      <c r="M105" s="207"/>
      <c r="N105" s="207"/>
      <c r="O105" s="205"/>
      <c r="P105" s="206"/>
      <c r="Q105" s="206"/>
      <c r="R105" s="206"/>
      <c r="S105" s="207"/>
      <c r="T105" s="207"/>
      <c r="U105" s="207"/>
      <c r="V105" s="207"/>
      <c r="W105" s="205"/>
      <c r="X105" s="206"/>
      <c r="Y105" s="206"/>
      <c r="Z105" s="206"/>
      <c r="AA105" s="207"/>
      <c r="AB105" s="207"/>
      <c r="AC105" s="207"/>
      <c r="AD105" s="207"/>
      <c r="AE105" s="207"/>
      <c r="AF105" s="205"/>
      <c r="AG105" s="206"/>
      <c r="AH105" s="206"/>
    </row>
    <row r="106" spans="1:34" ht="24" customHeight="1">
      <c r="A106" s="971"/>
      <c r="B106" s="205"/>
      <c r="C106" s="206"/>
      <c r="D106" s="206"/>
      <c r="E106" s="206"/>
      <c r="F106" s="207"/>
      <c r="G106" s="207"/>
      <c r="H106" s="207"/>
      <c r="I106" s="207"/>
      <c r="J106" s="971"/>
      <c r="K106" s="207"/>
      <c r="L106" s="207"/>
      <c r="M106" s="207"/>
      <c r="N106" s="207"/>
      <c r="O106" s="205"/>
      <c r="P106" s="206"/>
      <c r="Q106" s="206"/>
      <c r="R106" s="206"/>
      <c r="S106" s="207"/>
      <c r="T106" s="207"/>
      <c r="U106" s="207"/>
      <c r="V106" s="207"/>
      <c r="W106" s="205"/>
      <c r="X106" s="206"/>
      <c r="Y106" s="206"/>
      <c r="Z106" s="206"/>
      <c r="AA106" s="207"/>
      <c r="AB106" s="207"/>
      <c r="AC106" s="207"/>
      <c r="AD106" s="207"/>
      <c r="AE106" s="207"/>
      <c r="AF106" s="205"/>
      <c r="AG106" s="206"/>
      <c r="AH106" s="206"/>
    </row>
    <row r="107" spans="1:34" ht="24.95" customHeight="1">
      <c r="A107" s="971"/>
      <c r="B107" s="205"/>
      <c r="C107" s="206"/>
      <c r="D107" s="206"/>
      <c r="E107" s="206"/>
      <c r="F107" s="207"/>
      <c r="G107" s="207"/>
      <c r="H107" s="207"/>
      <c r="I107" s="207"/>
      <c r="J107" s="971"/>
      <c r="K107" s="207"/>
      <c r="L107" s="207"/>
      <c r="M107" s="207"/>
      <c r="N107" s="207"/>
      <c r="O107" s="205"/>
      <c r="P107" s="206"/>
      <c r="Q107" s="206"/>
      <c r="R107" s="206"/>
      <c r="S107" s="207"/>
      <c r="T107" s="207"/>
      <c r="U107" s="207"/>
      <c r="V107" s="207"/>
      <c r="W107" s="205"/>
      <c r="X107" s="206"/>
      <c r="Y107" s="206"/>
      <c r="Z107" s="206"/>
      <c r="AA107" s="207"/>
      <c r="AB107" s="207"/>
      <c r="AC107" s="207"/>
      <c r="AD107" s="207"/>
      <c r="AE107" s="207"/>
      <c r="AF107" s="205"/>
      <c r="AG107" s="206"/>
      <c r="AH107" s="206"/>
    </row>
    <row r="108" spans="1:34" ht="24.95" customHeight="1">
      <c r="A108" s="971"/>
      <c r="B108" s="205"/>
      <c r="C108" s="206"/>
      <c r="D108" s="206"/>
      <c r="E108" s="206"/>
      <c r="F108" s="207"/>
      <c r="G108" s="207"/>
      <c r="H108" s="207"/>
      <c r="I108" s="207"/>
      <c r="J108" s="971"/>
      <c r="K108" s="207"/>
      <c r="L108" s="207"/>
      <c r="M108" s="207"/>
      <c r="N108" s="207"/>
      <c r="O108" s="205"/>
      <c r="P108" s="206"/>
      <c r="Q108" s="206"/>
      <c r="R108" s="206"/>
      <c r="S108" s="207"/>
      <c r="T108" s="207"/>
      <c r="U108" s="207"/>
      <c r="V108" s="207"/>
      <c r="W108" s="205"/>
      <c r="X108" s="206"/>
      <c r="Y108" s="206"/>
      <c r="Z108" s="206"/>
      <c r="AA108" s="207"/>
      <c r="AB108" s="207"/>
      <c r="AC108" s="207"/>
      <c r="AD108" s="207"/>
      <c r="AE108" s="207"/>
      <c r="AF108" s="205"/>
      <c r="AG108" s="206"/>
      <c r="AH108" s="206"/>
    </row>
    <row r="109" spans="1:34" ht="24.95" customHeight="1">
      <c r="A109" s="971"/>
      <c r="B109" s="205"/>
      <c r="C109" s="206"/>
      <c r="D109" s="206"/>
      <c r="E109" s="206"/>
      <c r="F109" s="207"/>
      <c r="G109" s="207"/>
      <c r="H109" s="207"/>
      <c r="I109" s="207"/>
      <c r="J109" s="971"/>
      <c r="K109" s="207"/>
      <c r="L109" s="207"/>
      <c r="M109" s="207"/>
      <c r="N109" s="207"/>
      <c r="O109" s="205"/>
      <c r="P109" s="206"/>
      <c r="Q109" s="206"/>
      <c r="R109" s="206"/>
      <c r="S109" s="207"/>
      <c r="T109" s="207"/>
      <c r="U109" s="207"/>
      <c r="V109" s="207"/>
      <c r="W109" s="205"/>
      <c r="X109" s="206"/>
      <c r="Y109" s="206"/>
      <c r="Z109" s="206"/>
      <c r="AA109" s="207"/>
      <c r="AB109" s="207"/>
      <c r="AC109" s="207"/>
      <c r="AD109" s="207"/>
      <c r="AE109" s="207"/>
      <c r="AF109" s="205"/>
      <c r="AG109" s="206"/>
      <c r="AH109" s="206"/>
    </row>
    <row r="110" spans="1:34" ht="24.95" customHeight="1">
      <c r="A110" s="971"/>
      <c r="B110" s="205"/>
      <c r="C110" s="206"/>
      <c r="D110" s="206"/>
      <c r="E110" s="206"/>
      <c r="F110" s="207"/>
      <c r="G110" s="207"/>
      <c r="H110" s="207"/>
      <c r="I110" s="207"/>
      <c r="J110" s="971"/>
      <c r="K110" s="207"/>
      <c r="L110" s="207"/>
      <c r="M110" s="207"/>
      <c r="N110" s="207"/>
      <c r="O110" s="205"/>
      <c r="P110" s="206"/>
      <c r="Q110" s="206"/>
      <c r="R110" s="206"/>
      <c r="S110" s="207"/>
      <c r="T110" s="207"/>
      <c r="U110" s="207"/>
      <c r="V110" s="207"/>
      <c r="W110" s="205"/>
      <c r="X110" s="206"/>
      <c r="Y110" s="206"/>
      <c r="Z110" s="206"/>
      <c r="AA110" s="207"/>
      <c r="AB110" s="207"/>
      <c r="AC110" s="207"/>
      <c r="AD110" s="207"/>
      <c r="AE110" s="207"/>
      <c r="AF110" s="205"/>
      <c r="AG110" s="206"/>
      <c r="AH110" s="206"/>
    </row>
    <row r="111" spans="1:34" ht="24.95" customHeight="1">
      <c r="A111" s="971"/>
      <c r="B111" s="205"/>
      <c r="C111" s="206"/>
      <c r="D111" s="206"/>
      <c r="E111" s="206"/>
      <c r="F111" s="207"/>
      <c r="G111" s="207"/>
      <c r="H111" s="207"/>
      <c r="I111" s="207"/>
      <c r="J111" s="971"/>
      <c r="K111" s="207"/>
      <c r="L111" s="207"/>
      <c r="M111" s="207"/>
      <c r="N111" s="207"/>
      <c r="O111" s="205"/>
      <c r="P111" s="206"/>
      <c r="Q111" s="206"/>
      <c r="R111" s="206"/>
      <c r="S111" s="207"/>
      <c r="T111" s="207"/>
      <c r="U111" s="207"/>
      <c r="V111" s="207"/>
      <c r="W111" s="205"/>
      <c r="X111" s="206"/>
      <c r="Y111" s="206"/>
      <c r="Z111" s="206"/>
      <c r="AA111" s="207"/>
      <c r="AB111" s="207"/>
      <c r="AC111" s="207"/>
      <c r="AD111" s="207"/>
      <c r="AE111" s="207"/>
      <c r="AF111" s="205"/>
      <c r="AG111" s="206"/>
      <c r="AH111" s="206"/>
    </row>
    <row r="112" spans="1:34" ht="24.95" customHeight="1">
      <c r="A112" s="971"/>
      <c r="B112" s="205"/>
      <c r="C112" s="206"/>
      <c r="D112" s="206"/>
      <c r="E112" s="206"/>
      <c r="F112" s="207"/>
      <c r="G112" s="207"/>
      <c r="H112" s="207"/>
      <c r="I112" s="207"/>
      <c r="J112" s="971"/>
      <c r="K112" s="207"/>
      <c r="L112" s="207"/>
      <c r="M112" s="207"/>
      <c r="N112" s="207"/>
      <c r="O112" s="205"/>
      <c r="P112" s="206"/>
      <c r="Q112" s="206"/>
      <c r="R112" s="206"/>
      <c r="S112" s="207"/>
      <c r="T112" s="207"/>
      <c r="U112" s="207"/>
      <c r="V112" s="207"/>
      <c r="W112" s="205"/>
      <c r="X112" s="206"/>
      <c r="Y112" s="206"/>
      <c r="Z112" s="206"/>
      <c r="AA112" s="207"/>
      <c r="AB112" s="207"/>
      <c r="AC112" s="207"/>
      <c r="AD112" s="207"/>
      <c r="AE112" s="207"/>
      <c r="AF112" s="205"/>
      <c r="AG112" s="206"/>
      <c r="AH112" s="206"/>
    </row>
    <row r="113" spans="1:34" ht="24.95" customHeight="1">
      <c r="A113" s="971"/>
      <c r="B113" s="205"/>
      <c r="C113" s="206"/>
      <c r="D113" s="206"/>
      <c r="E113" s="206"/>
      <c r="F113" s="207"/>
      <c r="G113" s="207"/>
      <c r="H113" s="207"/>
      <c r="I113" s="207"/>
      <c r="J113" s="971"/>
      <c r="K113" s="207"/>
      <c r="L113" s="207"/>
      <c r="M113" s="207"/>
      <c r="N113" s="207"/>
      <c r="O113" s="205"/>
      <c r="P113" s="206"/>
      <c r="Q113" s="206"/>
      <c r="R113" s="206"/>
      <c r="S113" s="207"/>
      <c r="T113" s="207"/>
      <c r="U113" s="207"/>
      <c r="V113" s="207"/>
      <c r="W113" s="205"/>
      <c r="X113" s="206"/>
      <c r="Y113" s="206"/>
      <c r="Z113" s="206"/>
      <c r="AA113" s="207"/>
      <c r="AB113" s="207"/>
      <c r="AC113" s="207"/>
      <c r="AD113" s="207"/>
      <c r="AE113" s="207"/>
      <c r="AF113" s="205"/>
      <c r="AG113" s="206"/>
      <c r="AH113" s="206"/>
    </row>
    <row r="114" spans="1:34" ht="24.95" customHeight="1">
      <c r="A114" s="971"/>
      <c r="B114" s="205"/>
      <c r="C114" s="206"/>
      <c r="D114" s="206"/>
      <c r="E114" s="206"/>
      <c r="F114" s="207"/>
      <c r="G114" s="207"/>
      <c r="H114" s="207"/>
      <c r="I114" s="207"/>
      <c r="J114" s="971"/>
      <c r="K114" s="207"/>
      <c r="L114" s="207"/>
      <c r="M114" s="207"/>
      <c r="N114" s="207"/>
      <c r="O114" s="205"/>
      <c r="P114" s="206"/>
      <c r="Q114" s="206"/>
      <c r="R114" s="206"/>
      <c r="S114" s="207"/>
      <c r="T114" s="207"/>
      <c r="U114" s="207"/>
      <c r="V114" s="207"/>
      <c r="W114" s="205"/>
      <c r="X114" s="206"/>
      <c r="Y114" s="206"/>
      <c r="Z114" s="206"/>
      <c r="AA114" s="207"/>
      <c r="AB114" s="207"/>
      <c r="AC114" s="207"/>
      <c r="AD114" s="207"/>
      <c r="AE114" s="207"/>
      <c r="AF114" s="205"/>
      <c r="AG114" s="206"/>
      <c r="AH114" s="206"/>
    </row>
    <row r="115" spans="1:34" ht="24.95" customHeight="1">
      <c r="A115" s="971"/>
      <c r="B115" s="205"/>
      <c r="C115" s="206"/>
      <c r="D115" s="206"/>
      <c r="E115" s="206"/>
      <c r="F115" s="207"/>
      <c r="G115" s="207"/>
      <c r="H115" s="207"/>
      <c r="I115" s="207"/>
      <c r="J115" s="971"/>
      <c r="K115" s="207"/>
      <c r="L115" s="207"/>
      <c r="M115" s="207"/>
      <c r="N115" s="207"/>
      <c r="O115" s="205"/>
      <c r="P115" s="206"/>
      <c r="Q115" s="206"/>
      <c r="R115" s="206"/>
      <c r="S115" s="207"/>
      <c r="T115" s="207"/>
      <c r="U115" s="207"/>
      <c r="V115" s="207"/>
      <c r="W115" s="205"/>
      <c r="X115" s="206"/>
      <c r="Y115" s="206"/>
      <c r="Z115" s="206"/>
      <c r="AA115" s="207"/>
      <c r="AB115" s="207"/>
      <c r="AC115" s="207"/>
      <c r="AD115" s="207"/>
      <c r="AE115" s="207"/>
      <c r="AF115" s="205"/>
      <c r="AG115" s="206"/>
      <c r="AH115" s="206"/>
    </row>
    <row r="116" spans="1:34" ht="24.95" customHeight="1">
      <c r="A116" s="971"/>
      <c r="B116" s="205"/>
      <c r="C116" s="206"/>
      <c r="D116" s="206"/>
      <c r="E116" s="206"/>
      <c r="F116" s="207"/>
      <c r="G116" s="207"/>
      <c r="H116" s="207"/>
      <c r="I116" s="207"/>
      <c r="J116" s="971"/>
      <c r="K116" s="207"/>
      <c r="L116" s="207"/>
      <c r="M116" s="207"/>
      <c r="N116" s="207"/>
      <c r="O116" s="205"/>
      <c r="P116" s="206"/>
      <c r="Q116" s="206"/>
      <c r="R116" s="206"/>
      <c r="S116" s="207"/>
      <c r="T116" s="207"/>
      <c r="U116" s="207"/>
      <c r="V116" s="207"/>
      <c r="W116" s="205"/>
      <c r="X116" s="206"/>
      <c r="Y116" s="206"/>
      <c r="Z116" s="206"/>
      <c r="AA116" s="207"/>
      <c r="AB116" s="207"/>
      <c r="AC116" s="207"/>
      <c r="AD116" s="207"/>
      <c r="AE116" s="207"/>
      <c r="AF116" s="205"/>
      <c r="AG116" s="206"/>
      <c r="AH116" s="206"/>
    </row>
    <row r="117" spans="1:34" ht="24.95" customHeight="1">
      <c r="A117" s="971"/>
      <c r="B117" s="205"/>
      <c r="C117" s="206"/>
      <c r="D117" s="206"/>
      <c r="E117" s="206"/>
      <c r="F117" s="207"/>
      <c r="G117" s="207"/>
      <c r="H117" s="207"/>
      <c r="I117" s="207"/>
      <c r="J117" s="971"/>
      <c r="K117" s="207"/>
      <c r="L117" s="207"/>
      <c r="M117" s="207"/>
      <c r="N117" s="207"/>
      <c r="O117" s="205"/>
      <c r="P117" s="206"/>
      <c r="Q117" s="206"/>
      <c r="R117" s="206"/>
      <c r="S117" s="207"/>
      <c r="T117" s="207"/>
      <c r="U117" s="207"/>
      <c r="V117" s="207"/>
      <c r="W117" s="205"/>
      <c r="X117" s="206"/>
      <c r="Y117" s="206"/>
      <c r="Z117" s="206"/>
      <c r="AA117" s="207"/>
      <c r="AB117" s="207"/>
      <c r="AC117" s="207"/>
      <c r="AD117" s="207"/>
      <c r="AE117" s="207"/>
      <c r="AF117" s="205"/>
      <c r="AG117" s="206"/>
      <c r="AH117" s="206"/>
    </row>
    <row r="118" spans="1:34" ht="24.95" customHeight="1">
      <c r="A118" s="971"/>
      <c r="B118" s="205"/>
      <c r="C118" s="206"/>
      <c r="D118" s="206"/>
      <c r="E118" s="206"/>
      <c r="F118" s="207"/>
      <c r="G118" s="207"/>
      <c r="H118" s="207"/>
      <c r="I118" s="207"/>
      <c r="J118" s="971"/>
      <c r="K118" s="207"/>
      <c r="L118" s="207"/>
      <c r="M118" s="207"/>
      <c r="N118" s="207"/>
      <c r="O118" s="205"/>
      <c r="P118" s="206"/>
      <c r="Q118" s="206"/>
      <c r="R118" s="206"/>
      <c r="S118" s="207"/>
      <c r="T118" s="207"/>
      <c r="U118" s="207"/>
      <c r="V118" s="207"/>
      <c r="W118" s="205"/>
      <c r="X118" s="206"/>
      <c r="Y118" s="206"/>
      <c r="Z118" s="206"/>
      <c r="AA118" s="207"/>
      <c r="AB118" s="207"/>
      <c r="AC118" s="207"/>
      <c r="AD118" s="207"/>
      <c r="AE118" s="207"/>
      <c r="AF118" s="205"/>
      <c r="AG118" s="206"/>
      <c r="AH118" s="206"/>
    </row>
    <row r="119" spans="1:34" ht="24.95" customHeight="1">
      <c r="A119" s="971"/>
      <c r="B119" s="205"/>
      <c r="C119" s="206"/>
      <c r="D119" s="206"/>
      <c r="E119" s="206"/>
      <c r="F119" s="207"/>
      <c r="G119" s="207"/>
      <c r="H119" s="207"/>
      <c r="I119" s="207"/>
      <c r="J119" s="971"/>
      <c r="K119" s="207"/>
      <c r="L119" s="207"/>
      <c r="M119" s="207"/>
      <c r="N119" s="207"/>
      <c r="O119" s="205"/>
      <c r="P119" s="206"/>
      <c r="Q119" s="206"/>
      <c r="R119" s="206"/>
      <c r="S119" s="207"/>
      <c r="T119" s="207"/>
      <c r="U119" s="207"/>
      <c r="V119" s="207"/>
      <c r="W119" s="205"/>
      <c r="X119" s="206"/>
      <c r="Y119" s="206"/>
      <c r="Z119" s="206"/>
      <c r="AA119" s="207"/>
      <c r="AB119" s="207"/>
      <c r="AC119" s="207"/>
      <c r="AD119" s="207"/>
      <c r="AE119" s="207"/>
      <c r="AF119" s="205"/>
      <c r="AG119" s="206"/>
      <c r="AH119" s="206"/>
    </row>
    <row r="120" spans="1:34" ht="15" customHeight="1">
      <c r="A120" s="971"/>
      <c r="B120" s="205"/>
      <c r="C120" s="206"/>
      <c r="D120" s="206"/>
      <c r="E120" s="206"/>
      <c r="F120" s="207"/>
      <c r="G120" s="207"/>
      <c r="H120" s="207"/>
      <c r="I120" s="207"/>
      <c r="J120" s="971"/>
      <c r="K120" s="207"/>
      <c r="L120" s="207"/>
      <c r="M120" s="207"/>
      <c r="N120" s="207"/>
      <c r="O120" s="205"/>
      <c r="P120" s="206"/>
      <c r="Q120" s="206"/>
      <c r="R120" s="206"/>
      <c r="S120" s="207"/>
      <c r="T120" s="207"/>
      <c r="U120" s="207"/>
      <c r="V120" s="207"/>
      <c r="W120" s="205"/>
      <c r="X120" s="206"/>
      <c r="Y120" s="206"/>
      <c r="Z120" s="206"/>
      <c r="AA120" s="207"/>
      <c r="AB120" s="207"/>
      <c r="AC120" s="207"/>
      <c r="AD120" s="207"/>
      <c r="AE120" s="207"/>
      <c r="AF120" s="205"/>
      <c r="AG120" s="206"/>
      <c r="AH120" s="206"/>
    </row>
    <row r="121" spans="1:34" ht="15" customHeight="1">
      <c r="A121" s="971"/>
      <c r="B121" s="205"/>
      <c r="C121" s="206"/>
      <c r="D121" s="206"/>
      <c r="E121" s="206"/>
      <c r="F121" s="207"/>
      <c r="G121" s="207"/>
      <c r="H121" s="207"/>
      <c r="I121" s="207"/>
      <c r="J121" s="971"/>
      <c r="K121" s="207"/>
      <c r="L121" s="207"/>
      <c r="M121" s="207"/>
      <c r="N121" s="207"/>
      <c r="O121" s="205"/>
      <c r="P121" s="206"/>
      <c r="Q121" s="206"/>
      <c r="R121" s="206"/>
      <c r="S121" s="207"/>
      <c r="T121" s="207"/>
      <c r="U121" s="207"/>
      <c r="V121" s="207"/>
      <c r="W121" s="205"/>
      <c r="X121" s="206"/>
      <c r="Y121" s="206"/>
      <c r="Z121" s="206"/>
      <c r="AA121" s="207"/>
      <c r="AB121" s="207"/>
      <c r="AC121" s="207"/>
      <c r="AD121" s="207"/>
      <c r="AE121" s="207"/>
      <c r="AF121" s="205"/>
      <c r="AG121" s="206"/>
      <c r="AH121" s="206"/>
    </row>
    <row r="122" spans="1:34" ht="15" customHeight="1">
      <c r="A122" s="971"/>
      <c r="B122" s="205"/>
      <c r="C122" s="206"/>
      <c r="D122" s="206"/>
      <c r="E122" s="206"/>
      <c r="F122" s="207"/>
      <c r="G122" s="207"/>
      <c r="H122" s="207"/>
      <c r="I122" s="207"/>
      <c r="J122" s="971"/>
      <c r="K122" s="207"/>
      <c r="L122" s="207"/>
      <c r="M122" s="207"/>
      <c r="N122" s="207"/>
      <c r="O122" s="205"/>
      <c r="P122" s="206"/>
      <c r="Q122" s="206"/>
      <c r="R122" s="206"/>
      <c r="S122" s="207"/>
      <c r="T122" s="207"/>
      <c r="U122" s="207"/>
      <c r="V122" s="207"/>
      <c r="W122" s="205"/>
      <c r="X122" s="206"/>
      <c r="Y122" s="206"/>
      <c r="Z122" s="206"/>
      <c r="AA122" s="207"/>
      <c r="AB122" s="207"/>
      <c r="AC122" s="207"/>
      <c r="AD122" s="207"/>
      <c r="AE122" s="207"/>
      <c r="AF122" s="205"/>
      <c r="AG122" s="206"/>
      <c r="AH122" s="206"/>
    </row>
    <row r="123" spans="1:34" ht="15">
      <c r="A123" s="476"/>
      <c r="B123" s="477"/>
      <c r="C123" s="477"/>
      <c r="D123" s="477"/>
      <c r="E123" s="477"/>
      <c r="F123" s="477"/>
      <c r="G123" s="477"/>
      <c r="H123" s="477"/>
      <c r="I123" s="477"/>
      <c r="J123" s="476"/>
      <c r="K123" s="477"/>
      <c r="L123" s="477"/>
      <c r="M123" s="477"/>
      <c r="N123" s="477"/>
      <c r="O123" s="477"/>
      <c r="P123" s="477"/>
      <c r="Q123" s="477"/>
      <c r="R123" s="477"/>
      <c r="S123" s="477"/>
      <c r="T123" s="477"/>
      <c r="U123" s="477"/>
      <c r="V123" s="477"/>
      <c r="W123" s="477"/>
      <c r="X123" s="477"/>
      <c r="Y123" s="477"/>
      <c r="Z123" s="477"/>
      <c r="AA123" s="477"/>
      <c r="AB123" s="477"/>
      <c r="AC123" s="477"/>
      <c r="AD123" s="477"/>
      <c r="AE123" s="477"/>
      <c r="AF123" s="477"/>
      <c r="AG123" s="477"/>
      <c r="AH123" s="477"/>
    </row>
    <row r="132" ht="25.5" customHeight="1"/>
  </sheetData>
  <mergeCells count="31">
    <mergeCell ref="C5:C6"/>
    <mergeCell ref="I5:I6"/>
    <mergeCell ref="D5:D6"/>
    <mergeCell ref="E5:E6"/>
    <mergeCell ref="F5:F6"/>
    <mergeCell ref="G5:G6"/>
    <mergeCell ref="H5:H6"/>
    <mergeCell ref="A63:A74"/>
    <mergeCell ref="A51:A62"/>
    <mergeCell ref="A29:A32"/>
    <mergeCell ref="A33:A36"/>
    <mergeCell ref="B5:B6"/>
    <mergeCell ref="A37:A40"/>
    <mergeCell ref="A41:A44"/>
    <mergeCell ref="A45:A48"/>
    <mergeCell ref="J111:J122"/>
    <mergeCell ref="A5:A6"/>
    <mergeCell ref="J5:J6"/>
    <mergeCell ref="J51:J62"/>
    <mergeCell ref="J63:J74"/>
    <mergeCell ref="J75:J86"/>
    <mergeCell ref="J87:J98"/>
    <mergeCell ref="J99:J110"/>
    <mergeCell ref="J33:J36"/>
    <mergeCell ref="J37:J40"/>
    <mergeCell ref="J41:J44"/>
    <mergeCell ref="J45:J48"/>
    <mergeCell ref="A111:A122"/>
    <mergeCell ref="A99:A110"/>
    <mergeCell ref="A87:A98"/>
    <mergeCell ref="A75:A8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9" fitToWidth="2" orientation="portrait" r:id="rId1"/>
  <colBreaks count="1" manualBreakCount="1">
    <brk id="17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P102"/>
  <sheetViews>
    <sheetView view="pageBreakPreview" zoomScale="30" zoomScaleNormal="25" zoomScaleSheetLayoutView="30" workbookViewId="0">
      <selection activeCell="S10" sqref="S10"/>
    </sheetView>
  </sheetViews>
  <sheetFormatPr defaultColWidth="9.140625" defaultRowHeight="40.5"/>
  <cols>
    <col min="1" max="1" width="10.7109375" style="216" customWidth="1"/>
    <col min="2" max="2" width="15.7109375" style="217" customWidth="1"/>
    <col min="3" max="3" width="35.7109375" style="218" customWidth="1"/>
    <col min="4" max="4" width="30.7109375" style="216" customWidth="1"/>
    <col min="5" max="5" width="146.7109375" style="216" customWidth="1"/>
    <col min="6" max="7" width="32.7109375" style="274" customWidth="1"/>
    <col min="8" max="13" width="32.7109375" style="216" customWidth="1"/>
    <col min="14" max="14" width="20.7109375" style="216" hidden="1" customWidth="1"/>
    <col min="15" max="15" width="11.7109375" style="216" bestFit="1" customWidth="1"/>
    <col min="16" max="16" width="9.140625" style="217"/>
    <col min="17" max="17" width="9.140625" style="216"/>
    <col min="18" max="18" width="16.5703125" style="216" bestFit="1" customWidth="1"/>
    <col min="19" max="19" width="9.140625" style="216"/>
    <col min="20" max="20" width="23.7109375" style="216" bestFit="1" customWidth="1"/>
    <col min="21" max="16384" width="9.140625" style="216"/>
  </cols>
  <sheetData>
    <row r="1" spans="1:146" s="416" customFormat="1" ht="19.5" customHeight="1">
      <c r="B1" s="495"/>
      <c r="C1" s="417"/>
      <c r="P1" s="495"/>
    </row>
    <row r="2" spans="1:146" s="416" customFormat="1" ht="48" customHeight="1">
      <c r="A2" s="958"/>
      <c r="B2" s="958"/>
      <c r="C2" s="959"/>
      <c r="D2" s="959"/>
      <c r="E2" s="486"/>
      <c r="F2" s="489"/>
      <c r="G2" s="489"/>
      <c r="H2" s="489"/>
      <c r="I2" s="489"/>
      <c r="J2" s="489"/>
      <c r="K2" s="489"/>
      <c r="L2" s="489"/>
      <c r="M2" s="489"/>
      <c r="N2" s="502"/>
      <c r="O2" s="502"/>
      <c r="P2" s="502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  <c r="AI2" s="464"/>
      <c r="AJ2" s="464"/>
      <c r="AK2" s="464"/>
      <c r="AL2" s="464"/>
      <c r="AM2" s="464"/>
      <c r="AN2" s="464"/>
      <c r="AO2" s="464"/>
      <c r="AP2" s="464"/>
      <c r="AQ2" s="464"/>
      <c r="AR2" s="464"/>
      <c r="AS2" s="464"/>
      <c r="AT2" s="464"/>
      <c r="AU2" s="464"/>
      <c r="AV2" s="464"/>
      <c r="AW2" s="464"/>
      <c r="AX2" s="464"/>
      <c r="AY2" s="464"/>
      <c r="AZ2" s="464"/>
      <c r="BA2" s="464"/>
    </row>
    <row r="3" spans="1:146" s="416" customFormat="1" ht="48" customHeight="1">
      <c r="A3" s="973"/>
      <c r="B3" s="973"/>
      <c r="C3" s="959"/>
      <c r="D3" s="959"/>
      <c r="E3" s="487"/>
      <c r="F3" s="487"/>
      <c r="G3" s="487"/>
      <c r="H3" s="487"/>
      <c r="I3" s="487"/>
      <c r="J3" s="487"/>
      <c r="K3" s="487"/>
      <c r="L3" s="487"/>
      <c r="M3" s="487"/>
      <c r="N3" s="502"/>
      <c r="O3" s="502"/>
      <c r="P3" s="502"/>
      <c r="Q3" s="503"/>
      <c r="R3" s="466"/>
      <c r="S3" s="466"/>
      <c r="T3" s="466"/>
      <c r="U3" s="466"/>
      <c r="V3" s="466"/>
      <c r="W3" s="466"/>
      <c r="X3" s="466"/>
      <c r="Y3" s="466"/>
      <c r="Z3" s="466"/>
      <c r="AA3" s="466"/>
      <c r="AB3" s="466"/>
      <c r="AC3" s="466"/>
      <c r="AD3" s="466"/>
      <c r="AE3" s="466"/>
      <c r="AF3" s="466"/>
      <c r="AG3" s="466"/>
      <c r="AH3" s="466"/>
      <c r="AI3" s="466"/>
      <c r="AJ3" s="466"/>
      <c r="AK3" s="466"/>
      <c r="AL3" s="466"/>
      <c r="AM3" s="466"/>
      <c r="AN3" s="466"/>
      <c r="AO3" s="466"/>
      <c r="AP3" s="466"/>
      <c r="AQ3" s="466"/>
      <c r="AR3" s="466"/>
      <c r="AS3" s="466"/>
      <c r="AT3" s="466"/>
      <c r="AU3" s="466"/>
      <c r="AV3" s="466"/>
      <c r="AW3" s="466"/>
      <c r="AX3" s="466"/>
      <c r="AY3" s="466"/>
      <c r="AZ3" s="466"/>
      <c r="BA3" s="466"/>
    </row>
    <row r="4" spans="1:146" s="234" customFormat="1" ht="25.5" customHeight="1">
      <c r="A4" s="416"/>
      <c r="B4" s="504"/>
      <c r="C4" s="505"/>
      <c r="D4" s="506"/>
      <c r="E4" s="507"/>
      <c r="F4" s="508"/>
      <c r="G4" s="508"/>
      <c r="H4" s="508"/>
      <c r="I4" s="508"/>
      <c r="J4" s="508"/>
      <c r="K4" s="508"/>
      <c r="L4" s="508"/>
      <c r="M4" s="508"/>
    </row>
    <row r="5" spans="1:146" s="284" customFormat="1" ht="49.5" customHeight="1">
      <c r="A5" s="944" t="s">
        <v>725</v>
      </c>
      <c r="B5" s="944"/>
      <c r="C5" s="974" t="s">
        <v>726</v>
      </c>
      <c r="D5" s="964" t="s">
        <v>720</v>
      </c>
      <c r="E5" s="964" t="s">
        <v>727</v>
      </c>
      <c r="F5" s="965" t="s">
        <v>376</v>
      </c>
      <c r="G5" s="965" t="s">
        <v>377</v>
      </c>
      <c r="H5" s="965" t="s">
        <v>378</v>
      </c>
      <c r="I5" s="965" t="s">
        <v>379</v>
      </c>
      <c r="J5" s="965" t="s">
        <v>380</v>
      </c>
      <c r="K5" s="965" t="s">
        <v>381</v>
      </c>
      <c r="L5" s="965" t="s">
        <v>382</v>
      </c>
      <c r="M5" s="965" t="s">
        <v>393</v>
      </c>
      <c r="N5" s="965" t="s">
        <v>432</v>
      </c>
    </row>
    <row r="6" spans="1:146" s="285" customFormat="1" ht="115.5" customHeight="1">
      <c r="A6" s="944"/>
      <c r="B6" s="944"/>
      <c r="C6" s="974"/>
      <c r="D6" s="964"/>
      <c r="E6" s="964"/>
      <c r="F6" s="965"/>
      <c r="G6" s="965"/>
      <c r="H6" s="965"/>
      <c r="I6" s="965"/>
      <c r="J6" s="965"/>
      <c r="K6" s="965"/>
      <c r="L6" s="965"/>
      <c r="M6" s="965"/>
      <c r="N6" s="965"/>
    </row>
    <row r="7" spans="1:146" s="234" customFormat="1" ht="15" customHeight="1">
      <c r="A7" s="229"/>
      <c r="B7" s="229"/>
      <c r="C7" s="230"/>
      <c r="D7" s="231"/>
      <c r="E7" s="231"/>
      <c r="F7" s="232"/>
      <c r="G7" s="232"/>
      <c r="H7" s="232"/>
      <c r="I7" s="232"/>
      <c r="J7" s="232"/>
      <c r="K7" s="232"/>
      <c r="L7" s="232"/>
      <c r="M7" s="233"/>
      <c r="N7" s="233"/>
    </row>
    <row r="8" spans="1:146" s="346" customFormat="1" ht="48" customHeight="1">
      <c r="A8" s="342"/>
      <c r="B8" s="343"/>
      <c r="C8" s="330">
        <v>68.251105271614307</v>
      </c>
      <c r="D8" s="331" t="s">
        <v>363</v>
      </c>
      <c r="E8" s="289" t="s">
        <v>364</v>
      </c>
      <c r="F8" s="344">
        <v>100.00004389529254</v>
      </c>
      <c r="G8" s="344">
        <v>104.33322849204035</v>
      </c>
      <c r="H8" s="344">
        <v>110.71484903926201</v>
      </c>
      <c r="I8" s="344">
        <v>115.59293167670184</v>
      </c>
      <c r="J8" s="344">
        <v>120.12851248012008</v>
      </c>
      <c r="K8" s="344">
        <v>116.93974814710513</v>
      </c>
      <c r="L8" s="344">
        <v>128.05963586721751</v>
      </c>
      <c r="M8" s="344">
        <v>138.5013820357965</v>
      </c>
      <c r="N8" s="344">
        <v>128.05963586721754</v>
      </c>
      <c r="P8" s="345"/>
      <c r="R8" s="377"/>
      <c r="S8" s="347"/>
      <c r="T8" s="234"/>
    </row>
    <row r="9" spans="1:146" s="424" customFormat="1" ht="60" customHeight="1">
      <c r="A9" s="235"/>
      <c r="B9" s="236"/>
      <c r="C9" s="237"/>
      <c r="D9" s="238"/>
      <c r="E9" s="288" t="s">
        <v>365</v>
      </c>
      <c r="F9" s="239"/>
      <c r="G9" s="239"/>
      <c r="H9" s="239"/>
      <c r="I9" s="239"/>
      <c r="J9" s="239"/>
      <c r="K9" s="239"/>
      <c r="L9" s="239"/>
      <c r="M9" s="239"/>
      <c r="N9" s="239"/>
      <c r="P9" s="363"/>
      <c r="R9" s="385"/>
      <c r="S9" s="425"/>
      <c r="T9" s="384"/>
    </row>
    <row r="10" spans="1:146" s="352" customFormat="1" ht="48" customHeight="1">
      <c r="A10" s="728">
        <v>1</v>
      </c>
      <c r="B10" s="729">
        <v>5.7334823052168264</v>
      </c>
      <c r="C10" s="330">
        <v>8.5516978063494786</v>
      </c>
      <c r="D10" s="331"/>
      <c r="E10" s="289" t="s">
        <v>217</v>
      </c>
      <c r="F10" s="344">
        <v>99.999999999999986</v>
      </c>
      <c r="G10" s="344">
        <v>102.12593032671555</v>
      </c>
      <c r="H10" s="344">
        <v>113.16061612934324</v>
      </c>
      <c r="I10" s="344">
        <v>116.92506266657965</v>
      </c>
      <c r="J10" s="344">
        <v>120.24299994504129</v>
      </c>
      <c r="K10" s="344">
        <v>118.53967407636036</v>
      </c>
      <c r="L10" s="344">
        <v>120.49813309852101</v>
      </c>
      <c r="M10" s="344">
        <v>127.59045181585617</v>
      </c>
      <c r="N10" s="344">
        <v>120.49813309852101</v>
      </c>
      <c r="O10" s="351"/>
      <c r="P10" s="351"/>
      <c r="Q10" s="351"/>
      <c r="R10" s="378"/>
      <c r="S10" s="351"/>
      <c r="T10" s="379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  <c r="AU10" s="351"/>
      <c r="AV10" s="351"/>
      <c r="AW10" s="351"/>
      <c r="AX10" s="351"/>
      <c r="AY10" s="351"/>
      <c r="AZ10" s="351"/>
      <c r="BA10" s="351"/>
      <c r="BB10" s="351"/>
      <c r="BC10" s="351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  <c r="BR10" s="351"/>
      <c r="BS10" s="351"/>
      <c r="BT10" s="351"/>
      <c r="BU10" s="351"/>
      <c r="BV10" s="351"/>
      <c r="BW10" s="351"/>
      <c r="BX10" s="351"/>
      <c r="BY10" s="351"/>
      <c r="BZ10" s="351"/>
      <c r="CA10" s="351"/>
      <c r="CB10" s="351"/>
      <c r="CC10" s="351"/>
      <c r="CD10" s="351"/>
      <c r="CE10" s="351"/>
      <c r="CF10" s="351"/>
      <c r="CG10" s="351"/>
      <c r="CH10" s="351"/>
      <c r="CI10" s="351"/>
      <c r="CJ10" s="351"/>
      <c r="CK10" s="351"/>
      <c r="CL10" s="351"/>
      <c r="CM10" s="351"/>
      <c r="CN10" s="351"/>
      <c r="CO10" s="351"/>
      <c r="CP10" s="351"/>
      <c r="CQ10" s="351"/>
      <c r="CR10" s="351"/>
      <c r="CS10" s="351"/>
      <c r="CT10" s="351"/>
      <c r="CU10" s="351"/>
      <c r="CV10" s="351"/>
      <c r="CW10" s="351"/>
      <c r="CX10" s="351"/>
      <c r="CY10" s="351"/>
      <c r="CZ10" s="351"/>
      <c r="DA10" s="351"/>
      <c r="DB10" s="351"/>
      <c r="DC10" s="351"/>
      <c r="DD10" s="351"/>
      <c r="DE10" s="351"/>
      <c r="DF10" s="351"/>
      <c r="DG10" s="351"/>
      <c r="DH10" s="351"/>
      <c r="DI10" s="351"/>
      <c r="DJ10" s="351"/>
      <c r="DK10" s="351"/>
      <c r="DL10" s="351"/>
      <c r="DM10" s="351"/>
      <c r="DN10" s="351"/>
      <c r="DO10" s="351"/>
      <c r="DP10" s="351"/>
      <c r="DQ10" s="351"/>
      <c r="DR10" s="351"/>
      <c r="DS10" s="351"/>
      <c r="DT10" s="351"/>
      <c r="DU10" s="351"/>
      <c r="DV10" s="351"/>
      <c r="DW10" s="351"/>
      <c r="DX10" s="351"/>
      <c r="DY10" s="351"/>
      <c r="DZ10" s="351"/>
      <c r="EA10" s="351"/>
      <c r="EB10" s="351"/>
      <c r="EC10" s="351"/>
      <c r="ED10" s="351"/>
      <c r="EE10" s="351"/>
      <c r="EF10" s="351"/>
      <c r="EG10" s="351"/>
      <c r="EH10" s="351"/>
      <c r="EI10" s="351"/>
      <c r="EJ10" s="351"/>
      <c r="EK10" s="351"/>
      <c r="EL10" s="351"/>
      <c r="EM10" s="351"/>
      <c r="EN10" s="351"/>
      <c r="EO10" s="351"/>
      <c r="EP10" s="351"/>
    </row>
    <row r="11" spans="1:146" s="350" customFormat="1" ht="60" customHeight="1">
      <c r="A11" s="348"/>
      <c r="B11" s="240"/>
      <c r="C11" s="237"/>
      <c r="D11" s="238"/>
      <c r="E11" s="288" t="s">
        <v>366</v>
      </c>
      <c r="F11" s="344"/>
      <c r="G11" s="344"/>
      <c r="H11" s="344"/>
      <c r="I11" s="344"/>
      <c r="J11" s="344"/>
      <c r="K11" s="344"/>
      <c r="L11" s="344"/>
      <c r="M11" s="344"/>
      <c r="N11" s="344"/>
      <c r="O11" s="349"/>
      <c r="P11" s="349"/>
      <c r="Q11" s="349"/>
      <c r="R11" s="383"/>
      <c r="S11" s="349"/>
      <c r="T11" s="384"/>
      <c r="U11" s="349"/>
      <c r="V11" s="349"/>
      <c r="W11" s="349"/>
      <c r="X11" s="349"/>
      <c r="Y11" s="349"/>
      <c r="Z11" s="349"/>
      <c r="AA11" s="349"/>
      <c r="AB11" s="349"/>
      <c r="AC11" s="349"/>
      <c r="AD11" s="349"/>
      <c r="AE11" s="349"/>
      <c r="AF11" s="349"/>
      <c r="AG11" s="349"/>
      <c r="AH11" s="349"/>
      <c r="AI11" s="349"/>
      <c r="AJ11" s="349"/>
      <c r="AK11" s="349"/>
      <c r="AL11" s="349"/>
      <c r="AM11" s="349"/>
      <c r="AN11" s="349"/>
      <c r="AO11" s="349"/>
      <c r="AP11" s="349"/>
      <c r="AQ11" s="349"/>
      <c r="AR11" s="349"/>
      <c r="AS11" s="349"/>
      <c r="AT11" s="349"/>
      <c r="AU11" s="349"/>
      <c r="AV11" s="349"/>
      <c r="AW11" s="349"/>
      <c r="AX11" s="349"/>
      <c r="AY11" s="349"/>
      <c r="AZ11" s="349"/>
      <c r="BA11" s="349"/>
      <c r="BB11" s="349"/>
      <c r="BC11" s="349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49"/>
      <c r="CL11" s="349"/>
      <c r="CM11" s="349"/>
      <c r="CN11" s="349"/>
      <c r="CO11" s="349"/>
      <c r="CP11" s="349"/>
      <c r="CQ11" s="349"/>
      <c r="CR11" s="349"/>
      <c r="CS11" s="349"/>
      <c r="CT11" s="349"/>
      <c r="CU11" s="349"/>
      <c r="CV11" s="349"/>
      <c r="CW11" s="349"/>
      <c r="CX11" s="349"/>
      <c r="CY11" s="349"/>
      <c r="CZ11" s="349"/>
      <c r="DA11" s="349"/>
      <c r="DB11" s="349"/>
      <c r="DC11" s="349"/>
      <c r="DD11" s="349"/>
      <c r="DE11" s="349"/>
      <c r="DF11" s="349"/>
      <c r="DG11" s="349"/>
      <c r="DH11" s="349"/>
      <c r="DI11" s="349"/>
      <c r="DJ11" s="349"/>
      <c r="DK11" s="349"/>
      <c r="DL11" s="349"/>
      <c r="DM11" s="349"/>
      <c r="DN11" s="349"/>
      <c r="DO11" s="349"/>
      <c r="DP11" s="349"/>
      <c r="DQ11" s="349"/>
      <c r="DR11" s="349"/>
      <c r="DS11" s="349"/>
      <c r="DT11" s="349"/>
      <c r="DU11" s="349"/>
      <c r="DV11" s="349"/>
      <c r="DW11" s="349"/>
      <c r="DX11" s="349"/>
      <c r="DY11" s="349"/>
      <c r="DZ11" s="349"/>
      <c r="EA11" s="349"/>
      <c r="EB11" s="349"/>
      <c r="EC11" s="349"/>
      <c r="ED11" s="349"/>
      <c r="EE11" s="349"/>
      <c r="EF11" s="349"/>
      <c r="EG11" s="349"/>
      <c r="EH11" s="349"/>
      <c r="EI11" s="349"/>
      <c r="EJ11" s="349"/>
      <c r="EK11" s="349"/>
      <c r="EL11" s="349"/>
      <c r="EM11" s="349"/>
      <c r="EN11" s="349"/>
      <c r="EO11" s="349"/>
      <c r="EP11" s="349"/>
    </row>
    <row r="12" spans="1:146" s="356" customFormat="1" ht="48" customHeight="1">
      <c r="A12" s="338"/>
      <c r="B12" s="340">
        <v>1.1000000000000001</v>
      </c>
      <c r="C12" s="332">
        <v>7.3877359377680669</v>
      </c>
      <c r="D12" s="333">
        <v>10</v>
      </c>
      <c r="E12" s="353" t="s">
        <v>5</v>
      </c>
      <c r="F12" s="354">
        <v>99.999999999999957</v>
      </c>
      <c r="G12" s="354">
        <v>101.36316545669349</v>
      </c>
      <c r="H12" s="354">
        <v>113.11127183805222</v>
      </c>
      <c r="I12" s="354">
        <v>117.05347564601226</v>
      </c>
      <c r="J12" s="354">
        <v>120.10235677147443</v>
      </c>
      <c r="K12" s="354">
        <v>121.01528753939454</v>
      </c>
      <c r="L12" s="354">
        <v>123.16771503040735</v>
      </c>
      <c r="M12" s="354">
        <v>128.69546833491631</v>
      </c>
      <c r="N12" s="354">
        <v>123.16771503040734</v>
      </c>
      <c r="O12" s="355"/>
      <c r="P12" s="355"/>
      <c r="Q12" s="355"/>
      <c r="R12" s="378"/>
      <c r="S12" s="355"/>
      <c r="T12" s="379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  <c r="BW12" s="355"/>
      <c r="BX12" s="355"/>
      <c r="BY12" s="355"/>
      <c r="BZ12" s="355"/>
      <c r="CA12" s="355"/>
      <c r="CB12" s="355"/>
      <c r="CC12" s="355"/>
      <c r="CD12" s="355"/>
      <c r="CE12" s="355"/>
      <c r="CF12" s="355"/>
      <c r="CG12" s="355"/>
      <c r="CH12" s="355"/>
      <c r="CI12" s="355"/>
      <c r="CJ12" s="355"/>
      <c r="CK12" s="355"/>
      <c r="CL12" s="355"/>
      <c r="CM12" s="355"/>
      <c r="CN12" s="355"/>
      <c r="CO12" s="355"/>
      <c r="CP12" s="355"/>
      <c r="CQ12" s="355"/>
      <c r="CR12" s="355"/>
      <c r="CS12" s="355"/>
      <c r="CT12" s="355"/>
      <c r="CU12" s="355"/>
      <c r="CV12" s="355"/>
      <c r="CW12" s="355"/>
      <c r="CX12" s="355"/>
      <c r="CY12" s="355"/>
      <c r="CZ12" s="355"/>
      <c r="DA12" s="355"/>
      <c r="DB12" s="355"/>
      <c r="DC12" s="355"/>
      <c r="DD12" s="355"/>
      <c r="DE12" s="355"/>
      <c r="DF12" s="355"/>
      <c r="DG12" s="355"/>
      <c r="DH12" s="355"/>
      <c r="DI12" s="355"/>
      <c r="DJ12" s="355"/>
      <c r="DK12" s="355"/>
      <c r="DL12" s="355"/>
      <c r="DM12" s="355"/>
      <c r="DN12" s="355"/>
      <c r="DO12" s="355"/>
      <c r="DP12" s="355"/>
      <c r="DQ12" s="355"/>
      <c r="DR12" s="355"/>
      <c r="DS12" s="355"/>
      <c r="DT12" s="355"/>
      <c r="DU12" s="355"/>
      <c r="DV12" s="355"/>
      <c r="DW12" s="355"/>
      <c r="DX12" s="355"/>
      <c r="DY12" s="355"/>
      <c r="DZ12" s="355"/>
      <c r="EA12" s="355"/>
      <c r="EB12" s="355"/>
      <c r="EC12" s="355"/>
      <c r="ED12" s="355"/>
      <c r="EE12" s="355"/>
      <c r="EF12" s="355"/>
      <c r="EG12" s="355"/>
      <c r="EH12" s="355"/>
      <c r="EI12" s="355"/>
      <c r="EJ12" s="355"/>
      <c r="EK12" s="355"/>
      <c r="EL12" s="355"/>
      <c r="EM12" s="355"/>
      <c r="EN12" s="355"/>
      <c r="EO12" s="355"/>
      <c r="EP12" s="355"/>
    </row>
    <row r="13" spans="1:146" s="362" customFormat="1" ht="60" customHeight="1">
      <c r="A13" s="241"/>
      <c r="B13" s="357"/>
      <c r="C13" s="358"/>
      <c r="D13" s="359"/>
      <c r="E13" s="401" t="s">
        <v>6</v>
      </c>
      <c r="F13" s="243"/>
      <c r="G13" s="243"/>
      <c r="H13" s="243"/>
      <c r="I13" s="243"/>
      <c r="J13" s="243"/>
      <c r="K13" s="243"/>
      <c r="L13" s="243"/>
      <c r="M13" s="243"/>
      <c r="N13" s="243"/>
      <c r="O13" s="361"/>
      <c r="P13" s="361"/>
      <c r="Q13" s="361"/>
      <c r="R13" s="385"/>
      <c r="S13" s="361"/>
      <c r="T13" s="402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  <c r="AS13" s="361"/>
      <c r="AT13" s="361"/>
      <c r="AU13" s="361"/>
      <c r="AV13" s="361"/>
      <c r="AW13" s="361"/>
      <c r="AX13" s="361"/>
      <c r="AY13" s="361"/>
      <c r="AZ13" s="361"/>
      <c r="BA13" s="361"/>
      <c r="BB13" s="361"/>
      <c r="BC13" s="361"/>
      <c r="BD13" s="361"/>
      <c r="BE13" s="361"/>
      <c r="BF13" s="361"/>
      <c r="BG13" s="361"/>
      <c r="BH13" s="361"/>
      <c r="BI13" s="361"/>
      <c r="BJ13" s="361"/>
      <c r="BK13" s="361"/>
      <c r="BL13" s="361"/>
      <c r="BM13" s="361"/>
      <c r="BN13" s="361"/>
      <c r="BO13" s="361"/>
      <c r="BP13" s="361"/>
      <c r="BQ13" s="361"/>
      <c r="BR13" s="361"/>
      <c r="BS13" s="361"/>
      <c r="BT13" s="361"/>
      <c r="BU13" s="361"/>
      <c r="BV13" s="361"/>
      <c r="BW13" s="361"/>
      <c r="BX13" s="361"/>
      <c r="BY13" s="361"/>
      <c r="BZ13" s="361"/>
      <c r="CA13" s="361"/>
      <c r="CB13" s="361"/>
      <c r="CC13" s="361"/>
      <c r="CD13" s="361"/>
      <c r="CE13" s="361"/>
      <c r="CF13" s="361"/>
      <c r="CG13" s="361"/>
      <c r="CH13" s="361"/>
      <c r="CI13" s="361"/>
      <c r="CJ13" s="361"/>
      <c r="CK13" s="361"/>
      <c r="CL13" s="361"/>
      <c r="CM13" s="361"/>
      <c r="CN13" s="361"/>
      <c r="CO13" s="361"/>
      <c r="CP13" s="361"/>
      <c r="CQ13" s="361"/>
      <c r="CR13" s="361"/>
      <c r="CS13" s="361"/>
      <c r="CT13" s="361"/>
      <c r="CU13" s="361"/>
      <c r="CV13" s="361"/>
      <c r="CW13" s="361"/>
      <c r="CX13" s="361"/>
      <c r="CY13" s="361"/>
      <c r="CZ13" s="361"/>
      <c r="DA13" s="361"/>
      <c r="DB13" s="361"/>
      <c r="DC13" s="361"/>
      <c r="DD13" s="361"/>
      <c r="DE13" s="361"/>
      <c r="DF13" s="361"/>
      <c r="DG13" s="361"/>
      <c r="DH13" s="361"/>
      <c r="DI13" s="361"/>
      <c r="DJ13" s="361"/>
      <c r="DK13" s="361"/>
      <c r="DL13" s="361"/>
      <c r="DM13" s="361"/>
      <c r="DN13" s="361"/>
      <c r="DO13" s="361"/>
      <c r="DP13" s="361"/>
      <c r="DQ13" s="361"/>
      <c r="DR13" s="361"/>
      <c r="DS13" s="361"/>
      <c r="DT13" s="361"/>
      <c r="DU13" s="361"/>
      <c r="DV13" s="361"/>
      <c r="DW13" s="361"/>
      <c r="DX13" s="361"/>
      <c r="DY13" s="361"/>
      <c r="DZ13" s="361"/>
      <c r="EA13" s="361"/>
      <c r="EB13" s="361"/>
      <c r="EC13" s="361"/>
      <c r="ED13" s="361"/>
      <c r="EE13" s="361"/>
      <c r="EF13" s="361"/>
      <c r="EG13" s="361"/>
      <c r="EH13" s="361"/>
      <c r="EI13" s="361"/>
      <c r="EJ13" s="361"/>
      <c r="EK13" s="361"/>
      <c r="EL13" s="361"/>
      <c r="EM13" s="361"/>
      <c r="EN13" s="361"/>
      <c r="EO13" s="361"/>
      <c r="EP13" s="361"/>
    </row>
    <row r="14" spans="1:146" s="356" customFormat="1" ht="48" customHeight="1">
      <c r="A14" s="338"/>
      <c r="B14" s="340">
        <v>1.2</v>
      </c>
      <c r="C14" s="332">
        <v>0.64755184550826084</v>
      </c>
      <c r="D14" s="333">
        <v>11</v>
      </c>
      <c r="E14" s="353" t="s">
        <v>7</v>
      </c>
      <c r="F14" s="354">
        <v>100</v>
      </c>
      <c r="G14" s="354">
        <v>109.94555926233936</v>
      </c>
      <c r="H14" s="354">
        <v>119.94916611040082</v>
      </c>
      <c r="I14" s="354">
        <v>123.55548201563853</v>
      </c>
      <c r="J14" s="354">
        <v>127.17021426371049</v>
      </c>
      <c r="K14" s="354">
        <v>108.71378236307686</v>
      </c>
      <c r="L14" s="354">
        <v>119.44116984636084</v>
      </c>
      <c r="M14" s="354">
        <v>135.26943896181447</v>
      </c>
      <c r="N14" s="354">
        <v>119.44116984636088</v>
      </c>
      <c r="O14" s="247"/>
      <c r="P14" s="246"/>
      <c r="Q14" s="247"/>
      <c r="R14" s="378"/>
      <c r="T14" s="380"/>
      <c r="V14" s="246"/>
    </row>
    <row r="15" spans="1:146" s="362" customFormat="1" ht="60" customHeight="1">
      <c r="A15" s="241"/>
      <c r="B15" s="357"/>
      <c r="C15" s="358"/>
      <c r="D15" s="359"/>
      <c r="E15" s="401" t="s">
        <v>8</v>
      </c>
      <c r="F15" s="243"/>
      <c r="G15" s="243"/>
      <c r="H15" s="243"/>
      <c r="I15" s="243"/>
      <c r="J15" s="243"/>
      <c r="K15" s="243"/>
      <c r="L15" s="243"/>
      <c r="M15" s="243"/>
      <c r="N15" s="243"/>
      <c r="O15" s="365"/>
      <c r="P15" s="364"/>
      <c r="Q15" s="365"/>
      <c r="R15" s="383"/>
      <c r="T15" s="403"/>
      <c r="V15" s="364"/>
    </row>
    <row r="16" spans="1:146" s="352" customFormat="1" ht="48" customHeight="1">
      <c r="A16" s="339"/>
      <c r="B16" s="340">
        <v>1.3</v>
      </c>
      <c r="C16" s="332">
        <v>0.51641002307315109</v>
      </c>
      <c r="D16" s="334">
        <v>12</v>
      </c>
      <c r="E16" s="353" t="s">
        <v>9</v>
      </c>
      <c r="F16" s="354">
        <v>100</v>
      </c>
      <c r="G16" s="354">
        <v>103.23259028361379</v>
      </c>
      <c r="H16" s="354">
        <v>105.3540374528226</v>
      </c>
      <c r="I16" s="354">
        <v>106.77378512589512</v>
      </c>
      <c r="J16" s="354">
        <v>113.56866049668504</v>
      </c>
      <c r="K16" s="354">
        <v>95.44483915196254</v>
      </c>
      <c r="L16" s="354">
        <v>83.632605665206157</v>
      </c>
      <c r="M16" s="354">
        <v>102.15308235986753</v>
      </c>
      <c r="N16" s="354">
        <v>83.632605665206157</v>
      </c>
      <c r="O16" s="247"/>
      <c r="Q16" s="247"/>
      <c r="R16" s="378"/>
      <c r="T16" s="395"/>
      <c r="V16" s="246"/>
    </row>
    <row r="17" spans="1:60" s="350" customFormat="1" ht="60" customHeight="1">
      <c r="A17" s="248"/>
      <c r="B17" s="357"/>
      <c r="C17" s="358"/>
      <c r="D17" s="366"/>
      <c r="E17" s="401" t="s">
        <v>10</v>
      </c>
      <c r="F17" s="243"/>
      <c r="G17" s="243"/>
      <c r="H17" s="243"/>
      <c r="I17" s="243"/>
      <c r="J17" s="243"/>
      <c r="K17" s="243"/>
      <c r="L17" s="243"/>
      <c r="M17" s="243"/>
      <c r="N17" s="243"/>
      <c r="O17" s="365"/>
      <c r="Q17" s="365"/>
      <c r="R17" s="385"/>
      <c r="T17" s="402"/>
      <c r="V17" s="364"/>
    </row>
    <row r="18" spans="1:60" s="356" customFormat="1" ht="48" customHeight="1">
      <c r="A18" s="728">
        <v>2</v>
      </c>
      <c r="B18" s="730"/>
      <c r="C18" s="335">
        <v>1.3278229145307541</v>
      </c>
      <c r="D18" s="336"/>
      <c r="E18" s="289" t="s">
        <v>222</v>
      </c>
      <c r="F18" s="344">
        <v>99.999999999999986</v>
      </c>
      <c r="G18" s="344">
        <v>106.77514577600094</v>
      </c>
      <c r="H18" s="344">
        <v>115.27073883957378</v>
      </c>
      <c r="I18" s="344">
        <v>119.79399899439363</v>
      </c>
      <c r="J18" s="344">
        <v>126.56968748710544</v>
      </c>
      <c r="K18" s="344">
        <v>110.333453715847</v>
      </c>
      <c r="L18" s="344">
        <v>118.4234732043443</v>
      </c>
      <c r="M18" s="344">
        <v>125.03807183088384</v>
      </c>
      <c r="N18" s="344">
        <v>118.42347320434432</v>
      </c>
      <c r="O18" s="247"/>
      <c r="Q18" s="247"/>
      <c r="R18" s="378"/>
      <c r="T18" s="380"/>
      <c r="V18" s="251"/>
      <c r="BH18" s="367"/>
    </row>
    <row r="19" spans="1:60" s="362" customFormat="1" ht="95.1" customHeight="1">
      <c r="A19" s="348"/>
      <c r="B19" s="249"/>
      <c r="C19" s="368"/>
      <c r="D19" s="250"/>
      <c r="E19" s="290" t="s">
        <v>367</v>
      </c>
      <c r="F19" s="239"/>
      <c r="G19" s="239"/>
      <c r="H19" s="239"/>
      <c r="I19" s="239"/>
      <c r="J19" s="239"/>
      <c r="K19" s="239"/>
      <c r="L19" s="239"/>
      <c r="M19" s="239"/>
      <c r="N19" s="239"/>
      <c r="O19" s="365"/>
      <c r="Q19" s="365"/>
      <c r="R19" s="383"/>
      <c r="T19" s="384"/>
      <c r="V19" s="369"/>
      <c r="BH19" s="370"/>
    </row>
    <row r="20" spans="1:60" s="356" customFormat="1" ht="48" customHeight="1">
      <c r="A20" s="338"/>
      <c r="B20" s="340">
        <v>2.1</v>
      </c>
      <c r="C20" s="332">
        <v>0.57676012491530038</v>
      </c>
      <c r="D20" s="333">
        <v>13</v>
      </c>
      <c r="E20" s="353" t="s">
        <v>218</v>
      </c>
      <c r="F20" s="354">
        <v>100</v>
      </c>
      <c r="G20" s="354">
        <v>104.78733978497321</v>
      </c>
      <c r="H20" s="354">
        <v>109.36188998125793</v>
      </c>
      <c r="I20" s="354">
        <v>112.34690135390265</v>
      </c>
      <c r="J20" s="354">
        <v>117.47613807286065</v>
      </c>
      <c r="K20" s="354">
        <v>101.96535070283534</v>
      </c>
      <c r="L20" s="354">
        <v>115.55512976382818</v>
      </c>
      <c r="M20" s="354">
        <v>120.48491477246255</v>
      </c>
      <c r="N20" s="354">
        <v>115.55512976382816</v>
      </c>
      <c r="O20" s="247"/>
      <c r="Q20" s="247"/>
      <c r="R20" s="378"/>
      <c r="S20" s="246"/>
      <c r="T20" s="379"/>
      <c r="U20" s="246"/>
      <c r="V20" s="246"/>
    </row>
    <row r="21" spans="1:60" s="362" customFormat="1" ht="60" customHeight="1">
      <c r="A21" s="241"/>
      <c r="B21" s="357"/>
      <c r="C21" s="358"/>
      <c r="D21" s="359"/>
      <c r="E21" s="401" t="s">
        <v>13</v>
      </c>
      <c r="F21" s="243"/>
      <c r="G21" s="243"/>
      <c r="H21" s="243"/>
      <c r="I21" s="243"/>
      <c r="J21" s="243"/>
      <c r="K21" s="243"/>
      <c r="L21" s="243"/>
      <c r="M21" s="243"/>
      <c r="N21" s="243"/>
      <c r="O21" s="365"/>
      <c r="Q21" s="365"/>
      <c r="R21" s="383"/>
      <c r="S21" s="364"/>
      <c r="T21" s="402"/>
      <c r="U21" s="364"/>
      <c r="V21" s="364"/>
    </row>
    <row r="22" spans="1:60" s="356" customFormat="1" ht="48" customHeight="1">
      <c r="A22" s="338"/>
      <c r="B22" s="340">
        <v>2.2000000000000002</v>
      </c>
      <c r="C22" s="332">
        <v>0.60298532994278597</v>
      </c>
      <c r="D22" s="333">
        <v>14</v>
      </c>
      <c r="E22" s="353" t="s">
        <v>219</v>
      </c>
      <c r="F22" s="354">
        <v>99.999999999999986</v>
      </c>
      <c r="G22" s="354">
        <v>108.25786142395731</v>
      </c>
      <c r="H22" s="354">
        <v>120.87497557932272</v>
      </c>
      <c r="I22" s="354">
        <v>126.94450218867865</v>
      </c>
      <c r="J22" s="354">
        <v>135.4278084440617</v>
      </c>
      <c r="K22" s="354">
        <v>120.04218874902801</v>
      </c>
      <c r="L22" s="354">
        <v>121.94359100313987</v>
      </c>
      <c r="M22" s="354">
        <v>124.55324727518637</v>
      </c>
      <c r="N22" s="354">
        <v>121.94359100313987</v>
      </c>
      <c r="O22" s="247"/>
      <c r="P22" s="396"/>
      <c r="Q22" s="247"/>
      <c r="R22" s="377"/>
      <c r="S22" s="252"/>
      <c r="T22" s="380"/>
      <c r="U22" s="396"/>
      <c r="V22" s="246"/>
    </row>
    <row r="23" spans="1:60" s="362" customFormat="1" ht="60" customHeight="1">
      <c r="A23" s="241"/>
      <c r="B23" s="357"/>
      <c r="C23" s="358"/>
      <c r="D23" s="359"/>
      <c r="E23" s="401" t="s">
        <v>15</v>
      </c>
      <c r="F23" s="243"/>
      <c r="G23" s="243"/>
      <c r="H23" s="243"/>
      <c r="I23" s="243"/>
      <c r="J23" s="243"/>
      <c r="K23" s="243"/>
      <c r="L23" s="243"/>
      <c r="M23" s="243"/>
      <c r="N23" s="243"/>
      <c r="O23" s="365"/>
      <c r="P23" s="371"/>
      <c r="Q23" s="365"/>
      <c r="R23" s="383"/>
      <c r="S23" s="372"/>
      <c r="T23" s="402"/>
      <c r="U23" s="371"/>
      <c r="V23" s="364"/>
    </row>
    <row r="24" spans="1:60" s="352" customFormat="1" ht="48" customHeight="1">
      <c r="A24" s="339"/>
      <c r="B24" s="340">
        <v>2.2999999999999998</v>
      </c>
      <c r="C24" s="332">
        <v>0.14807745967266775</v>
      </c>
      <c r="D24" s="334">
        <v>15</v>
      </c>
      <c r="E24" s="353" t="s">
        <v>220</v>
      </c>
      <c r="F24" s="354">
        <v>100</v>
      </c>
      <c r="G24" s="354">
        <v>108.47987145171304</v>
      </c>
      <c r="H24" s="354">
        <v>115.46466346589034</v>
      </c>
      <c r="I24" s="354">
        <v>119.68284391033644</v>
      </c>
      <c r="J24" s="354">
        <v>125.91786450180111</v>
      </c>
      <c r="K24" s="354">
        <v>103.39224429414907</v>
      </c>
      <c r="L24" s="354">
        <v>115.26138984387067</v>
      </c>
      <c r="M24" s="354">
        <v>144.7468211226867</v>
      </c>
      <c r="N24" s="354">
        <v>115.26138984387067</v>
      </c>
      <c r="O24" s="247"/>
      <c r="Q24" s="247"/>
      <c r="R24" s="378"/>
      <c r="T24" s="380"/>
      <c r="V24" s="246"/>
    </row>
    <row r="25" spans="1:60" s="350" customFormat="1" ht="60" customHeight="1">
      <c r="A25" s="248"/>
      <c r="B25" s="357"/>
      <c r="C25" s="358"/>
      <c r="D25" s="366"/>
      <c r="E25" s="401" t="s">
        <v>17</v>
      </c>
      <c r="F25" s="243"/>
      <c r="G25" s="243"/>
      <c r="H25" s="243"/>
      <c r="I25" s="243"/>
      <c r="J25" s="243"/>
      <c r="K25" s="243"/>
      <c r="L25" s="243"/>
      <c r="M25" s="243"/>
      <c r="N25" s="243"/>
      <c r="O25" s="365"/>
      <c r="Q25" s="365"/>
      <c r="R25" s="383"/>
      <c r="T25" s="402"/>
      <c r="V25" s="364"/>
    </row>
    <row r="26" spans="1:60" s="362" customFormat="1" ht="84.95" customHeight="1">
      <c r="A26" s="414">
        <v>3</v>
      </c>
      <c r="B26" s="373"/>
      <c r="C26" s="368">
        <v>4.5631451360847697</v>
      </c>
      <c r="D26" s="250"/>
      <c r="E26" s="291" t="s">
        <v>433</v>
      </c>
      <c r="F26" s="239">
        <v>100.00065654327045</v>
      </c>
      <c r="G26" s="239">
        <v>105.54443623001619</v>
      </c>
      <c r="H26" s="239">
        <v>110.65448168145038</v>
      </c>
      <c r="I26" s="239">
        <v>115.34936033831268</v>
      </c>
      <c r="J26" s="239">
        <v>122.06408342390326</v>
      </c>
      <c r="K26" s="239">
        <v>113.32028999254857</v>
      </c>
      <c r="L26" s="239">
        <v>120.39136906218897</v>
      </c>
      <c r="M26" s="239">
        <v>129.517903881808</v>
      </c>
      <c r="N26" s="239">
        <v>120.39136906218897</v>
      </c>
      <c r="O26" s="365"/>
      <c r="Q26" s="365"/>
      <c r="R26" s="383"/>
      <c r="S26" s="350"/>
      <c r="T26" s="402"/>
      <c r="V26" s="364"/>
    </row>
    <row r="27" spans="1:60" s="362" customFormat="1" ht="105" customHeight="1">
      <c r="A27" s="348"/>
      <c r="B27" s="373"/>
      <c r="C27" s="368"/>
      <c r="D27" s="250"/>
      <c r="E27" s="290" t="s">
        <v>434</v>
      </c>
      <c r="F27" s="239"/>
      <c r="G27" s="239"/>
      <c r="H27" s="239"/>
      <c r="I27" s="239"/>
      <c r="J27" s="239"/>
      <c r="K27" s="239"/>
      <c r="L27" s="239"/>
      <c r="M27" s="239"/>
      <c r="N27" s="239"/>
      <c r="O27" s="365"/>
      <c r="Q27" s="365"/>
      <c r="R27" s="385"/>
      <c r="S27" s="350"/>
      <c r="T27" s="384"/>
      <c r="V27" s="364"/>
    </row>
    <row r="28" spans="1:60" s="362" customFormat="1" ht="125.1" customHeight="1">
      <c r="A28" s="241"/>
      <c r="B28" s="357">
        <v>3.1</v>
      </c>
      <c r="C28" s="358">
        <v>1.4395171783940728</v>
      </c>
      <c r="D28" s="359">
        <v>16</v>
      </c>
      <c r="E28" s="242" t="s">
        <v>19</v>
      </c>
      <c r="F28" s="243">
        <v>99.999999999999986</v>
      </c>
      <c r="G28" s="243">
        <v>103.26896468605925</v>
      </c>
      <c r="H28" s="243">
        <v>106.83944067120872</v>
      </c>
      <c r="I28" s="243">
        <v>112.34833044269787</v>
      </c>
      <c r="J28" s="243">
        <v>118.39230626827172</v>
      </c>
      <c r="K28" s="243">
        <v>104.04312811874378</v>
      </c>
      <c r="L28" s="243">
        <v>113.61203926829687</v>
      </c>
      <c r="M28" s="243">
        <v>121.24255959560274</v>
      </c>
      <c r="N28" s="243">
        <v>113.61203926829688</v>
      </c>
      <c r="O28" s="365"/>
      <c r="Q28" s="365"/>
      <c r="R28" s="383"/>
      <c r="T28" s="384"/>
      <c r="V28" s="364"/>
    </row>
    <row r="29" spans="1:60" s="362" customFormat="1" ht="139.5" customHeight="1">
      <c r="A29" s="241"/>
      <c r="B29" s="357"/>
      <c r="C29" s="358"/>
      <c r="D29" s="359"/>
      <c r="E29" s="360" t="s">
        <v>20</v>
      </c>
      <c r="F29" s="243"/>
      <c r="G29" s="243"/>
      <c r="H29" s="243"/>
      <c r="I29" s="243"/>
      <c r="J29" s="243"/>
      <c r="K29" s="243"/>
      <c r="L29" s="243"/>
      <c r="M29" s="243"/>
      <c r="N29" s="243"/>
      <c r="O29" s="365"/>
      <c r="Q29" s="365"/>
      <c r="R29" s="383"/>
      <c r="T29" s="402"/>
      <c r="V29" s="364"/>
    </row>
    <row r="30" spans="1:60" s="356" customFormat="1" ht="48" customHeight="1">
      <c r="A30" s="338"/>
      <c r="B30" s="340">
        <v>3.2</v>
      </c>
      <c r="C30" s="332">
        <v>1.1536866256900347</v>
      </c>
      <c r="D30" s="333">
        <v>17</v>
      </c>
      <c r="E30" s="353" t="s">
        <v>21</v>
      </c>
      <c r="F30" s="354">
        <v>100</v>
      </c>
      <c r="G30" s="354">
        <v>104.52705441239732</v>
      </c>
      <c r="H30" s="354">
        <v>110.32923222289332</v>
      </c>
      <c r="I30" s="354">
        <v>114.60149165927312</v>
      </c>
      <c r="J30" s="354">
        <v>119.96608384625904</v>
      </c>
      <c r="K30" s="354">
        <v>116.48781809778291</v>
      </c>
      <c r="L30" s="354">
        <v>133.79602525706946</v>
      </c>
      <c r="M30" s="354">
        <v>143.85339247025908</v>
      </c>
      <c r="N30" s="354">
        <v>133.79602525706946</v>
      </c>
      <c r="O30" s="247"/>
      <c r="Q30" s="247"/>
      <c r="R30" s="378"/>
      <c r="T30" s="380"/>
      <c r="V30" s="246"/>
    </row>
    <row r="31" spans="1:60" s="362" customFormat="1" ht="60" customHeight="1">
      <c r="A31" s="241"/>
      <c r="B31" s="357"/>
      <c r="C31" s="358"/>
      <c r="D31" s="359"/>
      <c r="E31" s="401" t="s">
        <v>93</v>
      </c>
      <c r="F31" s="243"/>
      <c r="G31" s="243"/>
      <c r="H31" s="243"/>
      <c r="I31" s="243"/>
      <c r="J31" s="243"/>
      <c r="K31" s="243"/>
      <c r="L31" s="243"/>
      <c r="M31" s="243"/>
      <c r="N31" s="243"/>
      <c r="O31" s="365"/>
      <c r="Q31" s="365"/>
      <c r="R31" s="385"/>
      <c r="T31" s="402"/>
      <c r="V31" s="364"/>
    </row>
    <row r="32" spans="1:60" s="356" customFormat="1" ht="48" customHeight="1">
      <c r="A32" s="338"/>
      <c r="B32" s="340">
        <v>3.3</v>
      </c>
      <c r="C32" s="332">
        <v>0.92710639121706218</v>
      </c>
      <c r="D32" s="333">
        <v>18</v>
      </c>
      <c r="E32" s="353" t="s">
        <v>22</v>
      </c>
      <c r="F32" s="354">
        <v>100</v>
      </c>
      <c r="G32" s="354">
        <v>105.33330775990787</v>
      </c>
      <c r="H32" s="354">
        <v>110.1638084718298</v>
      </c>
      <c r="I32" s="354">
        <v>114.17421096550645</v>
      </c>
      <c r="J32" s="354">
        <v>119.18319170409141</v>
      </c>
      <c r="K32" s="354">
        <v>113.12485386110821</v>
      </c>
      <c r="L32" s="354">
        <v>116.64503557692946</v>
      </c>
      <c r="M32" s="354">
        <v>124.56756032964114</v>
      </c>
      <c r="N32" s="354">
        <v>116.64503557692947</v>
      </c>
      <c r="O32" s="247"/>
      <c r="Q32" s="247"/>
      <c r="R32" s="378"/>
      <c r="T32" s="380"/>
      <c r="V32" s="246"/>
    </row>
    <row r="33" spans="1:22" s="362" customFormat="1" ht="60" customHeight="1">
      <c r="A33" s="241"/>
      <c r="B33" s="357"/>
      <c r="C33" s="358"/>
      <c r="D33" s="359"/>
      <c r="E33" s="401" t="s">
        <v>92</v>
      </c>
      <c r="F33" s="243"/>
      <c r="G33" s="243"/>
      <c r="H33" s="243"/>
      <c r="I33" s="243"/>
      <c r="J33" s="243"/>
      <c r="K33" s="243"/>
      <c r="L33" s="243"/>
      <c r="M33" s="243"/>
      <c r="N33" s="243"/>
      <c r="O33" s="365"/>
      <c r="Q33" s="365"/>
      <c r="R33" s="383"/>
      <c r="T33" s="402"/>
      <c r="V33" s="364"/>
    </row>
    <row r="34" spans="1:22" s="352" customFormat="1" ht="48" customHeight="1">
      <c r="A34" s="339"/>
      <c r="B34" s="340">
        <v>3.4</v>
      </c>
      <c r="C34" s="332">
        <v>1.0428349407835997</v>
      </c>
      <c r="D34" s="334">
        <v>31</v>
      </c>
      <c r="E34" s="733" t="s">
        <v>23</v>
      </c>
      <c r="F34" s="354">
        <v>100.00287284412336</v>
      </c>
      <c r="G34" s="354">
        <v>109.99869696201178</v>
      </c>
      <c r="H34" s="354">
        <v>116.71676348873122</v>
      </c>
      <c r="I34" s="354">
        <v>121.3640501317351</v>
      </c>
      <c r="J34" s="354">
        <v>132.01476024169628</v>
      </c>
      <c r="K34" s="354">
        <v>122.79589228842717</v>
      </c>
      <c r="L34" s="354">
        <v>118.25051141293511</v>
      </c>
      <c r="M34" s="354">
        <v>129.48274390323186</v>
      </c>
      <c r="N34" s="354">
        <v>118.25051141293511</v>
      </c>
      <c r="O34" s="247"/>
      <c r="Q34" s="247"/>
      <c r="R34" s="378"/>
      <c r="T34" s="380"/>
      <c r="V34" s="246"/>
    </row>
    <row r="35" spans="1:22" s="350" customFormat="1" ht="60" customHeight="1">
      <c r="A35" s="248"/>
      <c r="B35" s="357"/>
      <c r="C35" s="358"/>
      <c r="D35" s="366"/>
      <c r="E35" s="419" t="s">
        <v>91</v>
      </c>
      <c r="F35" s="243"/>
      <c r="G35" s="243"/>
      <c r="H35" s="243"/>
      <c r="I35" s="243"/>
      <c r="J35" s="243"/>
      <c r="K35" s="243"/>
      <c r="L35" s="243"/>
      <c r="M35" s="243"/>
      <c r="N35" s="243"/>
      <c r="O35" s="365"/>
      <c r="Q35" s="365"/>
      <c r="R35" s="385"/>
      <c r="T35" s="402"/>
      <c r="V35" s="364"/>
    </row>
    <row r="36" spans="1:22" s="356" customFormat="1" ht="48" customHeight="1">
      <c r="A36" s="728">
        <v>4</v>
      </c>
      <c r="B36" s="731"/>
      <c r="C36" s="335">
        <v>20.595883014724944</v>
      </c>
      <c r="D36" s="336"/>
      <c r="E36" s="289" t="s">
        <v>226</v>
      </c>
      <c r="F36" s="374">
        <v>100</v>
      </c>
      <c r="G36" s="374">
        <v>104.13990041154773</v>
      </c>
      <c r="H36" s="374">
        <v>108.30375762209894</v>
      </c>
      <c r="I36" s="374">
        <v>112.28900424534487</v>
      </c>
      <c r="J36" s="374">
        <v>115.92366780613395</v>
      </c>
      <c r="K36" s="374">
        <v>115.01594695740523</v>
      </c>
      <c r="L36" s="374">
        <v>130.08583080423264</v>
      </c>
      <c r="M36" s="374">
        <v>131.27185050799878</v>
      </c>
      <c r="N36" s="374">
        <v>130.08583080423264</v>
      </c>
      <c r="O36" s="246"/>
      <c r="Q36" s="246"/>
      <c r="R36" s="378"/>
      <c r="T36" s="380"/>
      <c r="V36" s="246"/>
    </row>
    <row r="37" spans="1:22" s="362" customFormat="1" ht="60" customHeight="1">
      <c r="A37" s="348"/>
      <c r="B37" s="373"/>
      <c r="C37" s="368"/>
      <c r="D37" s="250"/>
      <c r="E37" s="288" t="s">
        <v>368</v>
      </c>
      <c r="F37" s="253"/>
      <c r="G37" s="253"/>
      <c r="H37" s="253"/>
      <c r="I37" s="253"/>
      <c r="J37" s="253"/>
      <c r="K37" s="253"/>
      <c r="L37" s="253"/>
      <c r="M37" s="253"/>
      <c r="N37" s="253"/>
      <c r="O37" s="364"/>
      <c r="Q37" s="364"/>
      <c r="R37" s="383"/>
      <c r="T37" s="386"/>
      <c r="V37" s="364"/>
    </row>
    <row r="38" spans="1:22" s="356" customFormat="1" ht="48" customHeight="1">
      <c r="A38" s="338"/>
      <c r="B38" s="340">
        <v>4.0999999999999996</v>
      </c>
      <c r="C38" s="332">
        <v>9.3572843416015825</v>
      </c>
      <c r="D38" s="333">
        <v>19</v>
      </c>
      <c r="E38" s="353" t="s">
        <v>24</v>
      </c>
      <c r="F38" s="354">
        <v>100.00000000000001</v>
      </c>
      <c r="G38" s="354">
        <v>103.0863660057763</v>
      </c>
      <c r="H38" s="354">
        <v>106.65639736908118</v>
      </c>
      <c r="I38" s="354">
        <v>110.02869211641668</v>
      </c>
      <c r="J38" s="354">
        <v>113.18798239718832</v>
      </c>
      <c r="K38" s="354">
        <v>101.17721286424268</v>
      </c>
      <c r="L38" s="354">
        <v>112.89264267018034</v>
      </c>
      <c r="M38" s="354">
        <v>120.00212861451257</v>
      </c>
      <c r="N38" s="354">
        <v>112.89264267018034</v>
      </c>
      <c r="O38" s="247"/>
      <c r="P38" s="246"/>
      <c r="Q38" s="247"/>
      <c r="R38" s="378"/>
      <c r="S38" s="246"/>
      <c r="T38" s="397"/>
      <c r="U38" s="246"/>
      <c r="V38" s="254"/>
    </row>
    <row r="39" spans="1:22" s="362" customFormat="1" ht="60" customHeight="1" thickBot="1">
      <c r="A39" s="241"/>
      <c r="B39" s="357"/>
      <c r="C39" s="358"/>
      <c r="D39" s="359"/>
      <c r="E39" s="401" t="s">
        <v>48</v>
      </c>
      <c r="F39" s="243"/>
      <c r="G39" s="243"/>
      <c r="H39" s="243"/>
      <c r="I39" s="243"/>
      <c r="J39" s="243"/>
      <c r="K39" s="243"/>
      <c r="L39" s="243"/>
      <c r="M39" s="243"/>
      <c r="N39" s="243"/>
      <c r="O39" s="365"/>
      <c r="P39" s="364"/>
      <c r="Q39" s="365"/>
      <c r="R39" s="404"/>
      <c r="S39" s="364"/>
      <c r="T39" s="402"/>
      <c r="U39" s="364"/>
      <c r="V39" s="405"/>
    </row>
    <row r="40" spans="1:22" s="356" customFormat="1" ht="48" customHeight="1">
      <c r="A40" s="338"/>
      <c r="B40" s="340">
        <v>4.2</v>
      </c>
      <c r="C40" s="332">
        <v>6.3705401898818739</v>
      </c>
      <c r="D40" s="333">
        <v>20</v>
      </c>
      <c r="E40" s="353" t="s">
        <v>25</v>
      </c>
      <c r="F40" s="354">
        <v>100</v>
      </c>
      <c r="G40" s="354">
        <v>106.01526609491189</v>
      </c>
      <c r="H40" s="354">
        <v>110.5884845535894</v>
      </c>
      <c r="I40" s="354">
        <v>115.18009959402053</v>
      </c>
      <c r="J40" s="354">
        <v>117.53665524971916</v>
      </c>
      <c r="K40" s="354">
        <v>109.19708811509479</v>
      </c>
      <c r="L40" s="354">
        <v>119.50952537564372</v>
      </c>
      <c r="M40" s="354">
        <v>124.41062106532064</v>
      </c>
      <c r="N40" s="354">
        <v>119.50952537564373</v>
      </c>
      <c r="O40" s="247"/>
      <c r="P40" s="246"/>
      <c r="Q40" s="247"/>
      <c r="S40" s="398"/>
      <c r="T40" s="380"/>
      <c r="U40" s="398"/>
      <c r="V40" s="246"/>
    </row>
    <row r="41" spans="1:22" s="362" customFormat="1" ht="60" customHeight="1">
      <c r="A41" s="241"/>
      <c r="B41" s="357"/>
      <c r="C41" s="358"/>
      <c r="D41" s="359"/>
      <c r="E41" s="401" t="s">
        <v>94</v>
      </c>
      <c r="F41" s="243"/>
      <c r="G41" s="243"/>
      <c r="H41" s="243"/>
      <c r="I41" s="243"/>
      <c r="J41" s="243"/>
      <c r="K41" s="243"/>
      <c r="L41" s="243"/>
      <c r="M41" s="243"/>
      <c r="N41" s="243"/>
      <c r="O41" s="365"/>
      <c r="P41" s="364"/>
      <c r="Q41" s="365"/>
      <c r="S41" s="406"/>
      <c r="T41" s="402"/>
      <c r="U41" s="406"/>
      <c r="V41" s="364"/>
    </row>
    <row r="42" spans="1:22" s="350" customFormat="1" ht="84.95" customHeight="1">
      <c r="A42" s="248"/>
      <c r="B42" s="357">
        <v>4.3</v>
      </c>
      <c r="C42" s="358">
        <v>0.38260864516027687</v>
      </c>
      <c r="D42" s="366">
        <v>21</v>
      </c>
      <c r="E42" s="242" t="s">
        <v>26</v>
      </c>
      <c r="F42" s="243">
        <v>99.999999999999986</v>
      </c>
      <c r="G42" s="243">
        <v>104.43949930571976</v>
      </c>
      <c r="H42" s="243">
        <v>109.44645436640154</v>
      </c>
      <c r="I42" s="243">
        <v>115.16813899858404</v>
      </c>
      <c r="J42" s="243">
        <v>120.70214815046164</v>
      </c>
      <c r="K42" s="243">
        <v>138.24308381925786</v>
      </c>
      <c r="L42" s="243">
        <v>159.93795689913986</v>
      </c>
      <c r="M42" s="243">
        <v>169.7011334560126</v>
      </c>
      <c r="N42" s="243">
        <v>159.93795689913986</v>
      </c>
      <c r="O42" s="365"/>
      <c r="P42" s="364"/>
      <c r="Q42" s="365"/>
      <c r="R42" s="362"/>
      <c r="S42" s="406"/>
      <c r="T42" s="402"/>
      <c r="U42" s="406"/>
      <c r="V42" s="369"/>
    </row>
    <row r="43" spans="1:22" s="350" customFormat="1" ht="95.1" customHeight="1">
      <c r="A43" s="248"/>
      <c r="B43" s="357"/>
      <c r="C43" s="358"/>
      <c r="D43" s="366"/>
      <c r="E43" s="360" t="s">
        <v>369</v>
      </c>
      <c r="F43" s="243"/>
      <c r="G43" s="243"/>
      <c r="H43" s="243"/>
      <c r="I43" s="243"/>
      <c r="J43" s="243"/>
      <c r="K43" s="243"/>
      <c r="L43" s="243"/>
      <c r="M43" s="243"/>
      <c r="N43" s="243"/>
      <c r="O43" s="365"/>
      <c r="P43" s="364"/>
      <c r="Q43" s="365"/>
      <c r="S43" s="406"/>
      <c r="T43" s="402"/>
      <c r="U43" s="406"/>
      <c r="V43" s="369"/>
    </row>
    <row r="44" spans="1:22" s="356" customFormat="1" ht="48" customHeight="1">
      <c r="A44" s="339"/>
      <c r="B44" s="340">
        <v>4.4000000000000004</v>
      </c>
      <c r="C44" s="332">
        <v>4.4854498380812098</v>
      </c>
      <c r="D44" s="333">
        <v>22</v>
      </c>
      <c r="E44" s="353" t="s">
        <v>27</v>
      </c>
      <c r="F44" s="354">
        <v>100.00000000000001</v>
      </c>
      <c r="G44" s="354">
        <v>103.64864520534394</v>
      </c>
      <c r="H44" s="354">
        <v>108.39798850699695</v>
      </c>
      <c r="I44" s="354">
        <v>112.65261601034892</v>
      </c>
      <c r="J44" s="354">
        <v>118.93221711606112</v>
      </c>
      <c r="K44" s="354">
        <v>150.1685729543357</v>
      </c>
      <c r="L44" s="354">
        <v>178.42806072753106</v>
      </c>
      <c r="M44" s="354">
        <v>161.24885595791457</v>
      </c>
      <c r="N44" s="354">
        <v>178.42806072753103</v>
      </c>
      <c r="O44" s="247"/>
      <c r="P44" s="399"/>
      <c r="Q44" s="247"/>
      <c r="R44" s="352"/>
      <c r="S44" s="252"/>
      <c r="T44" s="380"/>
      <c r="U44" s="252"/>
      <c r="V44" s="246"/>
    </row>
    <row r="45" spans="1:22" s="362" customFormat="1" ht="60" customHeight="1">
      <c r="A45" s="248"/>
      <c r="B45" s="357"/>
      <c r="C45" s="358"/>
      <c r="D45" s="359"/>
      <c r="E45" s="401" t="s">
        <v>95</v>
      </c>
      <c r="F45" s="243"/>
      <c r="G45" s="243"/>
      <c r="H45" s="243"/>
      <c r="I45" s="243"/>
      <c r="J45" s="243"/>
      <c r="K45" s="243"/>
      <c r="L45" s="243"/>
      <c r="M45" s="243"/>
      <c r="N45" s="243"/>
      <c r="O45" s="365"/>
      <c r="P45" s="407"/>
      <c r="Q45" s="365"/>
      <c r="S45" s="372"/>
      <c r="T45" s="402"/>
      <c r="U45" s="372"/>
      <c r="V45" s="364"/>
    </row>
    <row r="46" spans="1:22" s="362" customFormat="1" ht="86.25" customHeight="1">
      <c r="A46" s="414">
        <v>5</v>
      </c>
      <c r="B46" s="376"/>
      <c r="C46" s="368">
        <v>9.114448615147138</v>
      </c>
      <c r="D46" s="250"/>
      <c r="E46" s="291" t="s">
        <v>230</v>
      </c>
      <c r="F46" s="239">
        <v>100</v>
      </c>
      <c r="G46" s="239">
        <v>104.05032155876604</v>
      </c>
      <c r="H46" s="239">
        <v>109.15504577695731</v>
      </c>
      <c r="I46" s="239">
        <v>114.13598353463867</v>
      </c>
      <c r="J46" s="239">
        <v>119.14878292272634</v>
      </c>
      <c r="K46" s="239">
        <v>104.39611605918269</v>
      </c>
      <c r="L46" s="239">
        <v>108.21033633994971</v>
      </c>
      <c r="M46" s="239">
        <v>116.47695295426945</v>
      </c>
      <c r="N46" s="239">
        <v>108.21033633994971</v>
      </c>
      <c r="O46" s="365"/>
      <c r="P46" s="364"/>
      <c r="Q46" s="365"/>
      <c r="S46" s="372"/>
      <c r="T46" s="402"/>
      <c r="U46" s="372"/>
      <c r="V46" s="364"/>
    </row>
    <row r="47" spans="1:22" s="362" customFormat="1" ht="105" customHeight="1">
      <c r="A47" s="348"/>
      <c r="B47" s="376"/>
      <c r="C47" s="368"/>
      <c r="D47" s="250"/>
      <c r="E47" s="290" t="s">
        <v>370</v>
      </c>
      <c r="F47" s="239"/>
      <c r="G47" s="239"/>
      <c r="H47" s="239"/>
      <c r="I47" s="239"/>
      <c r="J47" s="239"/>
      <c r="K47" s="239"/>
      <c r="L47" s="239"/>
      <c r="M47" s="239"/>
      <c r="N47" s="239"/>
      <c r="O47" s="365"/>
      <c r="P47" s="364"/>
      <c r="Q47" s="365"/>
      <c r="S47" s="372"/>
      <c r="T47" s="384"/>
      <c r="U47" s="372"/>
      <c r="V47" s="364"/>
    </row>
    <row r="48" spans="1:22" s="356" customFormat="1" ht="48" customHeight="1">
      <c r="A48" s="338"/>
      <c r="B48" s="340">
        <v>5.0999999999999996</v>
      </c>
      <c r="C48" s="332">
        <v>2.9729763069999451</v>
      </c>
      <c r="D48" s="333">
        <v>23</v>
      </c>
      <c r="E48" s="353" t="s">
        <v>227</v>
      </c>
      <c r="F48" s="354">
        <v>99.999999999999986</v>
      </c>
      <c r="G48" s="354">
        <v>104.40564032452846</v>
      </c>
      <c r="H48" s="354">
        <v>109.11630698808176</v>
      </c>
      <c r="I48" s="354">
        <v>114.69730840525732</v>
      </c>
      <c r="J48" s="354">
        <v>120.31623083276884</v>
      </c>
      <c r="K48" s="354">
        <v>103.09242188972981</v>
      </c>
      <c r="L48" s="354">
        <v>104.17021971865783</v>
      </c>
      <c r="M48" s="354">
        <v>113.6889967060646</v>
      </c>
      <c r="N48" s="354">
        <v>104.17021971865782</v>
      </c>
      <c r="O48" s="247"/>
      <c r="P48" s="396"/>
      <c r="Q48" s="247"/>
      <c r="S48" s="252"/>
      <c r="T48" s="379"/>
      <c r="U48" s="252"/>
      <c r="V48" s="246"/>
    </row>
    <row r="49" spans="1:22" s="362" customFormat="1" ht="60" customHeight="1">
      <c r="A49" s="241"/>
      <c r="B49" s="357"/>
      <c r="C49" s="358"/>
      <c r="D49" s="359"/>
      <c r="E49" s="401" t="s">
        <v>371</v>
      </c>
      <c r="F49" s="243"/>
      <c r="G49" s="243"/>
      <c r="H49" s="243"/>
      <c r="I49" s="243"/>
      <c r="J49" s="243"/>
      <c r="K49" s="243"/>
      <c r="L49" s="243"/>
      <c r="M49" s="243"/>
      <c r="N49" s="243"/>
      <c r="O49" s="365"/>
      <c r="P49" s="371"/>
      <c r="Q49" s="365"/>
      <c r="S49" s="372"/>
      <c r="T49" s="402"/>
      <c r="U49" s="372"/>
      <c r="V49" s="364"/>
    </row>
    <row r="50" spans="1:22" s="352" customFormat="1" ht="48" customHeight="1">
      <c r="A50" s="339"/>
      <c r="B50" s="340">
        <v>5.2</v>
      </c>
      <c r="C50" s="332">
        <v>2.3494140672905388</v>
      </c>
      <c r="D50" s="334">
        <v>24</v>
      </c>
      <c r="E50" s="353" t="s">
        <v>228</v>
      </c>
      <c r="F50" s="354">
        <v>100</v>
      </c>
      <c r="G50" s="354">
        <v>102.07773892523797</v>
      </c>
      <c r="H50" s="354">
        <v>107.63248532411752</v>
      </c>
      <c r="I50" s="354">
        <v>111.82018740093372</v>
      </c>
      <c r="J50" s="354">
        <v>116.60221769463972</v>
      </c>
      <c r="K50" s="354">
        <v>111.04673159167963</v>
      </c>
      <c r="L50" s="354">
        <v>114.15222460679375</v>
      </c>
      <c r="M50" s="354">
        <v>121.91938913249437</v>
      </c>
      <c r="N50" s="354">
        <v>114.15222460679374</v>
      </c>
      <c r="O50" s="247"/>
      <c r="P50" s="246"/>
      <c r="Q50" s="247"/>
      <c r="R50" s="356"/>
      <c r="S50" s="252"/>
      <c r="T50" s="380"/>
      <c r="U50" s="252"/>
      <c r="V50" s="246"/>
    </row>
    <row r="51" spans="1:22" s="350" customFormat="1" ht="60" customHeight="1">
      <c r="A51" s="248"/>
      <c r="B51" s="357"/>
      <c r="C51" s="358"/>
      <c r="D51" s="366"/>
      <c r="E51" s="401" t="s">
        <v>32</v>
      </c>
      <c r="F51" s="243"/>
      <c r="G51" s="243"/>
      <c r="H51" s="243"/>
      <c r="I51" s="243"/>
      <c r="J51" s="243"/>
      <c r="K51" s="243"/>
      <c r="L51" s="243"/>
      <c r="M51" s="243"/>
      <c r="N51" s="243"/>
      <c r="O51" s="365"/>
      <c r="P51" s="364"/>
      <c r="Q51" s="365"/>
      <c r="S51" s="372"/>
      <c r="T51" s="402"/>
      <c r="U51" s="372"/>
      <c r="V51" s="364"/>
    </row>
    <row r="52" spans="1:22" s="362" customFormat="1" ht="78.75" customHeight="1">
      <c r="A52" s="241"/>
      <c r="B52" s="357">
        <v>5.3</v>
      </c>
      <c r="C52" s="358">
        <v>3.7920582408566545</v>
      </c>
      <c r="D52" s="359">
        <v>25</v>
      </c>
      <c r="E52" s="353" t="s">
        <v>372</v>
      </c>
      <c r="F52" s="243">
        <v>100</v>
      </c>
      <c r="G52" s="243">
        <v>104.99388805716752</v>
      </c>
      <c r="H52" s="243">
        <v>110.12873716384291</v>
      </c>
      <c r="I52" s="243">
        <v>115.13068304425701</v>
      </c>
      <c r="J52" s="243">
        <v>119.81125723993487</v>
      </c>
      <c r="K52" s="243">
        <v>101.29774650244882</v>
      </c>
      <c r="L52" s="243">
        <v>107.69642416772145</v>
      </c>
      <c r="M52" s="243">
        <v>115.29078756310425</v>
      </c>
      <c r="N52" s="243">
        <v>107.69642416772145</v>
      </c>
      <c r="O52" s="365"/>
      <c r="P52" s="408"/>
      <c r="Q52" s="365"/>
      <c r="R52" s="350"/>
      <c r="S52" s="372"/>
      <c r="T52" s="402"/>
      <c r="U52" s="372"/>
      <c r="V52" s="364"/>
    </row>
    <row r="53" spans="1:22" s="362" customFormat="1" ht="105" customHeight="1">
      <c r="A53" s="241"/>
      <c r="B53" s="357"/>
      <c r="C53" s="358"/>
      <c r="D53" s="359"/>
      <c r="E53" s="360" t="s">
        <v>34</v>
      </c>
      <c r="F53" s="243"/>
      <c r="G53" s="243"/>
      <c r="H53" s="243"/>
      <c r="I53" s="243"/>
      <c r="J53" s="243"/>
      <c r="K53" s="243"/>
      <c r="L53" s="243"/>
      <c r="M53" s="243"/>
      <c r="N53" s="243"/>
      <c r="O53" s="365"/>
      <c r="P53" s="408"/>
      <c r="Q53" s="365"/>
      <c r="S53" s="372"/>
      <c r="T53" s="402"/>
      <c r="U53" s="372"/>
      <c r="V53" s="364"/>
    </row>
    <row r="54" spans="1:22" s="362" customFormat="1" ht="48" customHeight="1">
      <c r="A54" s="414">
        <v>6</v>
      </c>
      <c r="B54" s="376"/>
      <c r="C54" s="368">
        <v>18.228688191371742</v>
      </c>
      <c r="D54" s="250"/>
      <c r="E54" s="291" t="s">
        <v>234</v>
      </c>
      <c r="F54" s="239">
        <v>100</v>
      </c>
      <c r="G54" s="239">
        <v>107.51151094945301</v>
      </c>
      <c r="H54" s="239">
        <v>115.33397718399179</v>
      </c>
      <c r="I54" s="239">
        <v>121.5421028400043</v>
      </c>
      <c r="J54" s="239">
        <v>125.93422271429783</v>
      </c>
      <c r="K54" s="239">
        <v>128.67652689349936</v>
      </c>
      <c r="L54" s="239">
        <v>147.65503688239735</v>
      </c>
      <c r="M54" s="239">
        <v>168.76711572960235</v>
      </c>
      <c r="N54" s="239">
        <v>147.65503688239735</v>
      </c>
      <c r="O54" s="365"/>
      <c r="P54" s="364"/>
      <c r="Q54" s="365"/>
      <c r="S54" s="372"/>
      <c r="T54" s="402"/>
      <c r="U54" s="372"/>
      <c r="V54" s="364"/>
    </row>
    <row r="55" spans="1:22" s="362" customFormat="1" ht="60" customHeight="1">
      <c r="A55" s="348"/>
      <c r="B55" s="376"/>
      <c r="C55" s="368"/>
      <c r="D55" s="250"/>
      <c r="E55" s="288" t="s">
        <v>373</v>
      </c>
      <c r="F55" s="239"/>
      <c r="G55" s="239"/>
      <c r="H55" s="239"/>
      <c r="I55" s="239"/>
      <c r="J55" s="239"/>
      <c r="K55" s="239"/>
      <c r="L55" s="239"/>
      <c r="M55" s="239"/>
      <c r="N55" s="239"/>
      <c r="O55" s="365"/>
      <c r="P55" s="364"/>
      <c r="Q55" s="365"/>
      <c r="S55" s="372"/>
      <c r="T55" s="384"/>
      <c r="U55" s="372"/>
      <c r="V55" s="364"/>
    </row>
    <row r="56" spans="1:22" s="356" customFormat="1" ht="48" customHeight="1">
      <c r="A56" s="338"/>
      <c r="B56" s="340">
        <v>6.0999999999999899</v>
      </c>
      <c r="C56" s="332">
        <v>13.885857249930307</v>
      </c>
      <c r="D56" s="333">
        <v>26</v>
      </c>
      <c r="E56" s="353" t="s">
        <v>231</v>
      </c>
      <c r="F56" s="354">
        <v>100.00000000000001</v>
      </c>
      <c r="G56" s="354">
        <v>108.09103377977709</v>
      </c>
      <c r="H56" s="354">
        <v>116.21547055751256</v>
      </c>
      <c r="I56" s="354">
        <v>123.26965395238422</v>
      </c>
      <c r="J56" s="354">
        <v>127.65593641370846</v>
      </c>
      <c r="K56" s="354">
        <v>130.86518254436379</v>
      </c>
      <c r="L56" s="354">
        <v>151.2504457593883</v>
      </c>
      <c r="M56" s="354">
        <v>175.39754485152676</v>
      </c>
      <c r="N56" s="354">
        <v>151.25044575938827</v>
      </c>
      <c r="O56" s="247"/>
      <c r="P56" s="246"/>
      <c r="Q56" s="247"/>
      <c r="S56" s="252"/>
      <c r="T56" s="379"/>
      <c r="U56" s="252"/>
      <c r="V56" s="246"/>
    </row>
    <row r="57" spans="1:22" s="362" customFormat="1" ht="60" customHeight="1">
      <c r="A57" s="241"/>
      <c r="B57" s="357"/>
      <c r="C57" s="358"/>
      <c r="D57" s="359"/>
      <c r="E57" s="401" t="s">
        <v>124</v>
      </c>
      <c r="F57" s="243"/>
      <c r="G57" s="243"/>
      <c r="H57" s="243"/>
      <c r="I57" s="243"/>
      <c r="J57" s="243"/>
      <c r="K57" s="243"/>
      <c r="L57" s="243"/>
      <c r="M57" s="243"/>
      <c r="N57" s="243"/>
      <c r="O57" s="365"/>
      <c r="P57" s="364"/>
      <c r="Q57" s="365"/>
      <c r="S57" s="372"/>
      <c r="T57" s="402"/>
      <c r="U57" s="372"/>
      <c r="V57" s="364"/>
    </row>
    <row r="58" spans="1:22" s="356" customFormat="1" ht="48" customHeight="1">
      <c r="A58" s="338"/>
      <c r="B58" s="340">
        <v>6.1999999999999904</v>
      </c>
      <c r="C58" s="332">
        <v>2.1980296657315836</v>
      </c>
      <c r="D58" s="333">
        <v>27</v>
      </c>
      <c r="E58" s="353" t="s">
        <v>232</v>
      </c>
      <c r="F58" s="354">
        <v>100.00000000000001</v>
      </c>
      <c r="G58" s="354">
        <v>105.80131727343344</v>
      </c>
      <c r="H58" s="354">
        <v>112.53974158848474</v>
      </c>
      <c r="I58" s="354">
        <v>115.13250801423014</v>
      </c>
      <c r="J58" s="354">
        <v>119.45436550332975</v>
      </c>
      <c r="K58" s="354">
        <v>120.57811285937288</v>
      </c>
      <c r="L58" s="354">
        <v>135.26045099721503</v>
      </c>
      <c r="M58" s="354">
        <v>148.39197410698736</v>
      </c>
      <c r="N58" s="354">
        <v>135.26045099721503</v>
      </c>
      <c r="O58" s="247"/>
      <c r="P58" s="246"/>
      <c r="Q58" s="247"/>
      <c r="S58" s="252"/>
      <c r="T58" s="380"/>
      <c r="U58" s="252"/>
      <c r="V58" s="246"/>
    </row>
    <row r="59" spans="1:22" s="362" customFormat="1" ht="60" customHeight="1">
      <c r="A59" s="241"/>
      <c r="B59" s="357"/>
      <c r="C59" s="358"/>
      <c r="D59" s="359"/>
      <c r="E59" s="401" t="s">
        <v>37</v>
      </c>
      <c r="F59" s="243"/>
      <c r="G59" s="243"/>
      <c r="H59" s="243"/>
      <c r="I59" s="243"/>
      <c r="J59" s="243"/>
      <c r="K59" s="243"/>
      <c r="L59" s="243"/>
      <c r="M59" s="243"/>
      <c r="N59" s="243"/>
      <c r="O59" s="365"/>
      <c r="P59" s="364"/>
      <c r="Q59" s="365"/>
      <c r="S59" s="372"/>
      <c r="T59" s="402"/>
      <c r="U59" s="372"/>
      <c r="V59" s="364"/>
    </row>
    <row r="60" spans="1:22" s="352" customFormat="1" ht="48" customHeight="1">
      <c r="A60" s="339"/>
      <c r="B60" s="340">
        <v>6.2999999999999901</v>
      </c>
      <c r="C60" s="332">
        <v>2.144801275709848</v>
      </c>
      <c r="D60" s="334">
        <v>28</v>
      </c>
      <c r="E60" s="353" t="s">
        <v>38</v>
      </c>
      <c r="F60" s="354">
        <v>99.999999999999986</v>
      </c>
      <c r="G60" s="354">
        <v>105.51220457571975</v>
      </c>
      <c r="H60" s="354">
        <v>112.49060027603885</v>
      </c>
      <c r="I60" s="354">
        <v>116.92626794741363</v>
      </c>
      <c r="J60" s="354">
        <v>121.42818647434153</v>
      </c>
      <c r="K60" s="354">
        <v>122.80614356831092</v>
      </c>
      <c r="L60" s="354">
        <v>137.07985343402279</v>
      </c>
      <c r="M60" s="354">
        <v>146.72123805397283</v>
      </c>
      <c r="N60" s="354">
        <v>137.07985343402279</v>
      </c>
      <c r="O60" s="247"/>
      <c r="P60" s="246"/>
      <c r="Q60" s="247"/>
      <c r="R60" s="356"/>
      <c r="S60" s="252"/>
      <c r="T60" s="380"/>
      <c r="U60" s="252"/>
      <c r="V60" s="246"/>
    </row>
    <row r="61" spans="1:22" s="350" customFormat="1" ht="60" customHeight="1">
      <c r="A61" s="248"/>
      <c r="B61" s="357"/>
      <c r="C61" s="358"/>
      <c r="D61" s="366"/>
      <c r="E61" s="401" t="s">
        <v>39</v>
      </c>
      <c r="F61" s="243"/>
      <c r="G61" s="243"/>
      <c r="H61" s="243"/>
      <c r="I61" s="243"/>
      <c r="J61" s="243"/>
      <c r="K61" s="243"/>
      <c r="L61" s="243"/>
      <c r="M61" s="243"/>
      <c r="N61" s="243"/>
      <c r="O61" s="365"/>
      <c r="P61" s="364"/>
      <c r="Q61" s="365"/>
      <c r="S61" s="372"/>
      <c r="T61" s="402"/>
      <c r="U61" s="372"/>
      <c r="V61" s="364"/>
    </row>
    <row r="62" spans="1:22" s="356" customFormat="1" ht="48" customHeight="1">
      <c r="A62" s="728">
        <v>7</v>
      </c>
      <c r="B62" s="730"/>
      <c r="C62" s="335">
        <v>5.8694195934054845</v>
      </c>
      <c r="D62" s="336"/>
      <c r="E62" s="289" t="s">
        <v>240</v>
      </c>
      <c r="F62" s="344">
        <v>99.999999999999986</v>
      </c>
      <c r="G62" s="344">
        <v>97.302069865016492</v>
      </c>
      <c r="H62" s="344">
        <v>102.7047292335114</v>
      </c>
      <c r="I62" s="344">
        <v>108.27060493661757</v>
      </c>
      <c r="J62" s="344">
        <v>115.24516915543381</v>
      </c>
      <c r="K62" s="344">
        <v>108.6954258474139</v>
      </c>
      <c r="L62" s="344">
        <v>110.07419657372964</v>
      </c>
      <c r="M62" s="344">
        <v>130.00161056978928</v>
      </c>
      <c r="N62" s="344">
        <v>110.07419657372965</v>
      </c>
      <c r="O62" s="381"/>
      <c r="P62" s="382"/>
      <c r="R62" s="352"/>
      <c r="T62" s="380"/>
    </row>
    <row r="63" spans="1:22" s="362" customFormat="1" ht="60" customHeight="1">
      <c r="A63" s="348"/>
      <c r="B63" s="249"/>
      <c r="C63" s="368"/>
      <c r="D63" s="250"/>
      <c r="E63" s="288" t="s">
        <v>374</v>
      </c>
      <c r="F63" s="239"/>
      <c r="G63" s="239"/>
      <c r="H63" s="239"/>
      <c r="I63" s="239"/>
      <c r="J63" s="239"/>
      <c r="K63" s="239"/>
      <c r="L63" s="239"/>
      <c r="M63" s="239"/>
      <c r="N63" s="239"/>
      <c r="O63" s="387"/>
      <c r="P63" s="388"/>
      <c r="T63" s="384"/>
    </row>
    <row r="64" spans="1:22" s="356" customFormat="1" ht="48" customHeight="1">
      <c r="A64" s="338"/>
      <c r="B64" s="340">
        <v>7.1</v>
      </c>
      <c r="C64" s="332">
        <v>3.1713435654609743</v>
      </c>
      <c r="D64" s="333">
        <v>29</v>
      </c>
      <c r="E64" s="353" t="s">
        <v>235</v>
      </c>
      <c r="F64" s="354">
        <v>100</v>
      </c>
      <c r="G64" s="354">
        <v>95.320092290863101</v>
      </c>
      <c r="H64" s="354">
        <v>99.910554172126638</v>
      </c>
      <c r="I64" s="354">
        <v>105.76424316749454</v>
      </c>
      <c r="J64" s="354">
        <v>113.92822312936077</v>
      </c>
      <c r="K64" s="354">
        <v>111.96392272201039</v>
      </c>
      <c r="L64" s="354">
        <v>112.87960251393827</v>
      </c>
      <c r="M64" s="354">
        <v>141.72526905258658</v>
      </c>
      <c r="N64" s="354">
        <v>112.87960251393825</v>
      </c>
      <c r="O64" s="381"/>
      <c r="P64" s="382"/>
      <c r="T64" s="379"/>
    </row>
    <row r="65" spans="1:20" s="362" customFormat="1" ht="60" customHeight="1">
      <c r="A65" s="241"/>
      <c r="B65" s="357"/>
      <c r="C65" s="358"/>
      <c r="D65" s="359"/>
      <c r="E65" s="401" t="s">
        <v>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387"/>
      <c r="P65" s="388"/>
      <c r="T65" s="402"/>
    </row>
    <row r="66" spans="1:20" s="356" customFormat="1" ht="48" customHeight="1">
      <c r="A66" s="338"/>
      <c r="B66" s="340">
        <v>7.2</v>
      </c>
      <c r="C66" s="332">
        <v>1.1902803707746559</v>
      </c>
      <c r="D66" s="333">
        <v>30</v>
      </c>
      <c r="E66" s="353" t="s">
        <v>236</v>
      </c>
      <c r="F66" s="354">
        <v>100</v>
      </c>
      <c r="G66" s="354">
        <v>97.166688857561738</v>
      </c>
      <c r="H66" s="354">
        <v>100.73548427161626</v>
      </c>
      <c r="I66" s="354">
        <v>104.42700262467861</v>
      </c>
      <c r="J66" s="354">
        <v>109.70365463604792</v>
      </c>
      <c r="K66" s="354">
        <v>95.217989235646357</v>
      </c>
      <c r="L66" s="354">
        <v>97.921355565345905</v>
      </c>
      <c r="M66" s="354">
        <v>104.81774653931079</v>
      </c>
      <c r="N66" s="354">
        <v>97.921355565345891</v>
      </c>
      <c r="O66" s="381"/>
      <c r="P66" s="382"/>
      <c r="T66" s="380"/>
    </row>
    <row r="67" spans="1:20" s="362" customFormat="1" ht="60" customHeight="1">
      <c r="A67" s="241"/>
      <c r="B67" s="357"/>
      <c r="C67" s="358"/>
      <c r="D67" s="359"/>
      <c r="E67" s="401" t="s">
        <v>43</v>
      </c>
      <c r="F67" s="243"/>
      <c r="G67" s="243"/>
      <c r="H67" s="243"/>
      <c r="I67" s="243"/>
      <c r="J67" s="243"/>
      <c r="K67" s="243"/>
      <c r="L67" s="243"/>
      <c r="M67" s="243"/>
      <c r="N67" s="243"/>
      <c r="O67" s="387"/>
      <c r="P67" s="388"/>
      <c r="T67" s="402"/>
    </row>
    <row r="68" spans="1:20" s="356" customFormat="1" ht="48" customHeight="1">
      <c r="A68" s="338"/>
      <c r="B68" s="340">
        <v>7.3</v>
      </c>
      <c r="C68" s="332">
        <v>0.74383978573519172</v>
      </c>
      <c r="D68" s="337">
        <v>32</v>
      </c>
      <c r="E68" s="353" t="s">
        <v>44</v>
      </c>
      <c r="F68" s="354">
        <v>100</v>
      </c>
      <c r="G68" s="354">
        <v>97.15449206576362</v>
      </c>
      <c r="H68" s="354">
        <v>102.27044846584334</v>
      </c>
      <c r="I68" s="354">
        <v>107.19120698971858</v>
      </c>
      <c r="J68" s="354">
        <v>113.33618433250082</v>
      </c>
      <c r="K68" s="354">
        <v>104.71461365220621</v>
      </c>
      <c r="L68" s="354">
        <v>107.48676617332734</v>
      </c>
      <c r="M68" s="354">
        <v>118.17083350557321</v>
      </c>
      <c r="N68" s="354">
        <v>107.48676617332734</v>
      </c>
      <c r="O68" s="381"/>
      <c r="P68" s="382"/>
      <c r="T68" s="380"/>
    </row>
    <row r="69" spans="1:20" s="362" customFormat="1" ht="60" customHeight="1">
      <c r="A69" s="241"/>
      <c r="B69" s="357"/>
      <c r="C69" s="358"/>
      <c r="D69" s="409"/>
      <c r="E69" s="401" t="s">
        <v>45</v>
      </c>
      <c r="F69" s="243"/>
      <c r="G69" s="243"/>
      <c r="H69" s="243"/>
      <c r="I69" s="243"/>
      <c r="J69" s="243"/>
      <c r="K69" s="243"/>
      <c r="L69" s="243"/>
      <c r="M69" s="243"/>
      <c r="N69" s="243"/>
      <c r="O69" s="387"/>
      <c r="P69" s="388"/>
      <c r="T69" s="402"/>
    </row>
    <row r="70" spans="1:20" s="228" customFormat="1" ht="48" customHeight="1">
      <c r="A70" s="338"/>
      <c r="B70" s="340">
        <v>7.4</v>
      </c>
      <c r="C70" s="332">
        <v>0.76395587143466215</v>
      </c>
      <c r="D70" s="333">
        <v>33</v>
      </c>
      <c r="E70" s="353" t="s">
        <v>238</v>
      </c>
      <c r="F70" s="354">
        <v>100</v>
      </c>
      <c r="G70" s="354">
        <v>105.88430303601274</v>
      </c>
      <c r="H70" s="354">
        <v>117.79497000436457</v>
      </c>
      <c r="I70" s="354">
        <v>125.71454154346497</v>
      </c>
      <c r="J70" s="354">
        <v>131.20475999069956</v>
      </c>
      <c r="K70" s="354">
        <v>120.00169173091381</v>
      </c>
      <c r="L70" s="354">
        <v>119.88237526474019</v>
      </c>
      <c r="M70" s="354">
        <v>132.09114591976277</v>
      </c>
      <c r="N70" s="354">
        <v>119.88237526474019</v>
      </c>
      <c r="O70" s="400"/>
      <c r="P70" s="382"/>
      <c r="R70" s="356"/>
      <c r="T70" s="380"/>
    </row>
    <row r="71" spans="1:20" s="411" customFormat="1" ht="60" customHeight="1" thickBot="1">
      <c r="A71" s="241"/>
      <c r="B71" s="357"/>
      <c r="C71" s="358"/>
      <c r="D71" s="359"/>
      <c r="E71" s="401" t="s">
        <v>47</v>
      </c>
      <c r="F71" s="243"/>
      <c r="G71" s="243"/>
      <c r="H71" s="243"/>
      <c r="I71" s="243"/>
      <c r="J71" s="243"/>
      <c r="K71" s="243"/>
      <c r="L71" s="243"/>
      <c r="M71" s="243"/>
      <c r="N71" s="243"/>
      <c r="O71" s="410"/>
      <c r="P71" s="388"/>
      <c r="T71" s="412"/>
    </row>
    <row r="72" spans="1:20" ht="15" customHeight="1" thickBot="1">
      <c r="A72" s="389"/>
      <c r="B72" s="390"/>
      <c r="C72" s="391"/>
      <c r="D72" s="392"/>
      <c r="E72" s="393"/>
      <c r="F72" s="394"/>
      <c r="G72" s="394"/>
      <c r="H72" s="394"/>
      <c r="I72" s="394"/>
      <c r="J72" s="394"/>
      <c r="K72" s="394"/>
      <c r="L72" s="394"/>
      <c r="M72" s="394"/>
      <c r="N72" s="394"/>
      <c r="O72" s="415"/>
      <c r="P72" s="256"/>
      <c r="T72" s="247"/>
    </row>
    <row r="73" spans="1:20" ht="41.25">
      <c r="A73" s="416"/>
      <c r="B73" s="287"/>
      <c r="C73" s="417"/>
      <c r="D73" s="416"/>
      <c r="E73" s="416"/>
      <c r="F73" s="418"/>
      <c r="G73" s="418"/>
      <c r="H73" s="416"/>
      <c r="I73" s="416"/>
      <c r="J73" s="416"/>
      <c r="K73" s="416"/>
      <c r="L73" s="416"/>
      <c r="M73" s="416"/>
      <c r="N73" s="416"/>
      <c r="O73" s="416"/>
      <c r="T73" s="247"/>
    </row>
    <row r="74" spans="1:20" ht="41.25">
      <c r="B74" s="257"/>
      <c r="F74" s="275"/>
      <c r="G74" s="275"/>
      <c r="H74" s="258"/>
      <c r="I74" s="258"/>
      <c r="J74" s="258"/>
      <c r="K74" s="258"/>
      <c r="L74" s="258"/>
      <c r="M74" s="258"/>
      <c r="T74" s="247"/>
    </row>
    <row r="75" spans="1:20" ht="41.25">
      <c r="F75" s="276"/>
      <c r="G75" s="276"/>
      <c r="H75" s="217"/>
      <c r="I75" s="217"/>
      <c r="J75" s="217"/>
      <c r="K75" s="217"/>
      <c r="L75" s="217"/>
      <c r="M75" s="217"/>
      <c r="T75" s="247"/>
    </row>
    <row r="76" spans="1:20" ht="41.25">
      <c r="F76" s="277"/>
      <c r="G76" s="277"/>
      <c r="H76" s="255"/>
      <c r="I76" s="255"/>
      <c r="J76" s="255"/>
      <c r="K76" s="255"/>
      <c r="L76" s="255"/>
      <c r="M76" s="255"/>
      <c r="T76" s="247"/>
    </row>
    <row r="77" spans="1:20" ht="41.25">
      <c r="T77" s="247"/>
    </row>
    <row r="78" spans="1:20" ht="41.25">
      <c r="F78" s="278"/>
      <c r="G78" s="278"/>
      <c r="H78" s="259"/>
      <c r="I78" s="259"/>
      <c r="J78" s="259"/>
      <c r="K78" s="259"/>
      <c r="L78" s="259"/>
      <c r="M78" s="259"/>
      <c r="T78" s="247"/>
    </row>
    <row r="79" spans="1:20" ht="41.25">
      <c r="B79" s="257"/>
      <c r="T79" s="247"/>
    </row>
    <row r="80" spans="1:20" ht="41.25">
      <c r="B80" s="257"/>
      <c r="T80" s="247"/>
    </row>
    <row r="81" spans="2:20" ht="41.25">
      <c r="B81" s="257"/>
      <c r="T81" s="247"/>
    </row>
    <row r="82" spans="2:20" ht="41.25">
      <c r="T82" s="247"/>
    </row>
    <row r="83" spans="2:20" ht="41.25">
      <c r="T83" s="247"/>
    </row>
    <row r="84" spans="2:20" ht="41.25">
      <c r="T84" s="247"/>
    </row>
    <row r="85" spans="2:20" ht="41.25">
      <c r="T85" s="247"/>
    </row>
    <row r="86" spans="2:20" ht="41.25">
      <c r="T86" s="247"/>
    </row>
    <row r="87" spans="2:20" ht="41.25">
      <c r="T87" s="247"/>
    </row>
    <row r="88" spans="2:20" ht="41.25">
      <c r="T88" s="247"/>
    </row>
    <row r="89" spans="2:20" ht="41.25">
      <c r="T89" s="247"/>
    </row>
    <row r="90" spans="2:20" ht="41.25">
      <c r="T90" s="247"/>
    </row>
    <row r="91" spans="2:20" ht="41.25">
      <c r="T91" s="247"/>
    </row>
    <row r="92" spans="2:20" ht="41.25">
      <c r="T92" s="247"/>
    </row>
    <row r="93" spans="2:20" ht="41.25">
      <c r="T93" s="247"/>
    </row>
    <row r="94" spans="2:20" ht="15" hidden="1" customHeight="1">
      <c r="T94" s="247"/>
    </row>
    <row r="95" spans="2:20" ht="15" hidden="1" customHeight="1">
      <c r="T95" s="244"/>
    </row>
    <row r="96" spans="2:20" ht="15" hidden="1" customHeight="1">
      <c r="T96" s="244"/>
    </row>
    <row r="97" spans="20:20" ht="15" hidden="1" customHeight="1">
      <c r="T97" s="244"/>
    </row>
    <row r="98" spans="20:20" ht="15" hidden="1" customHeight="1">
      <c r="T98" s="244"/>
    </row>
    <row r="99" spans="20:20" ht="15" hidden="1" customHeight="1">
      <c r="T99" s="244"/>
    </row>
    <row r="100" spans="20:20" ht="15" hidden="1" customHeight="1">
      <c r="T100" s="244"/>
    </row>
    <row r="101" spans="20:20" ht="15" hidden="1" customHeight="1">
      <c r="T101" s="244"/>
    </row>
    <row r="102" spans="20:20" ht="15" hidden="1" customHeight="1">
      <c r="T102" s="244"/>
    </row>
  </sheetData>
  <mergeCells count="16"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  <mergeCell ref="L5:L6"/>
    <mergeCell ref="M5:M6"/>
    <mergeCell ref="F5:F6"/>
    <mergeCell ref="N5:N6"/>
    <mergeCell ref="A3:B3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8" firstPageNumber="13" fitToHeight="0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80"/>
  <sheetViews>
    <sheetView view="pageBreakPreview" zoomScale="25" zoomScaleNormal="25" zoomScaleSheetLayoutView="25" zoomScalePageLayoutView="50" workbookViewId="0">
      <selection activeCell="AJ8" sqref="AJ8"/>
    </sheetView>
  </sheetViews>
  <sheetFormatPr defaultColWidth="12.42578125" defaultRowHeight="44.25"/>
  <cols>
    <col min="1" max="1" width="10.7109375" style="153" customWidth="1"/>
    <col min="2" max="2" width="20.7109375" style="154" customWidth="1"/>
    <col min="3" max="3" width="35.7109375" style="154" customWidth="1"/>
    <col min="4" max="4" width="145.7109375" style="155" customWidth="1"/>
    <col min="5" max="12" width="32.7109375" style="153" hidden="1" customWidth="1"/>
    <col min="13" max="22" width="26.28515625" style="153" customWidth="1"/>
    <col min="23" max="30" width="29.7109375" style="153" customWidth="1"/>
    <col min="31" max="37" width="29.7109375" style="306" customWidth="1"/>
    <col min="38" max="38" width="29.7109375" style="153" customWidth="1"/>
    <col min="39" max="39" width="12.42578125" style="152" customWidth="1"/>
    <col min="40" max="16384" width="12.42578125" style="152"/>
  </cols>
  <sheetData>
    <row r="1" spans="1:38" s="173" customFormat="1" ht="18" customHeigh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AE1" s="303"/>
      <c r="AF1" s="303"/>
      <c r="AG1" s="303"/>
      <c r="AH1" s="303"/>
      <c r="AI1" s="303"/>
      <c r="AJ1" s="303"/>
      <c r="AK1" s="303"/>
    </row>
    <row r="2" spans="1:38" s="174" customFormat="1" ht="48" customHeight="1">
      <c r="A2" s="950"/>
      <c r="B2" s="950"/>
      <c r="C2" s="951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304"/>
      <c r="AK2" s="304"/>
      <c r="AL2" s="214"/>
    </row>
    <row r="3" spans="1:38" ht="48" customHeight="1">
      <c r="A3" s="952"/>
      <c r="B3" s="952"/>
      <c r="C3" s="951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3"/>
      <c r="AK3" s="153"/>
      <c r="AL3" s="156"/>
    </row>
    <row r="4" spans="1:38" s="176" customFormat="1" ht="27" customHeight="1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AE4" s="305"/>
      <c r="AF4" s="305"/>
      <c r="AG4" s="305"/>
      <c r="AH4" s="305"/>
      <c r="AI4" s="305"/>
      <c r="AJ4" s="305"/>
      <c r="AK4" s="305"/>
    </row>
    <row r="5" spans="1:38" s="279" customFormat="1" ht="49.5" customHeight="1">
      <c r="A5" s="944" t="s">
        <v>715</v>
      </c>
      <c r="B5" s="944"/>
      <c r="C5" s="944"/>
      <c r="D5" s="944"/>
      <c r="E5" s="823">
        <v>2015</v>
      </c>
      <c r="F5" s="823"/>
      <c r="G5" s="823"/>
      <c r="H5" s="823"/>
      <c r="I5" s="823">
        <v>2016</v>
      </c>
      <c r="J5" s="823"/>
      <c r="K5" s="823"/>
      <c r="L5" s="823"/>
      <c r="M5" s="823">
        <v>2017</v>
      </c>
      <c r="N5" s="823"/>
      <c r="O5" s="823"/>
      <c r="P5" s="823"/>
      <c r="Q5" s="823">
        <v>2018</v>
      </c>
      <c r="R5" s="823"/>
      <c r="S5" s="823"/>
      <c r="T5" s="823"/>
      <c r="U5" s="823">
        <v>2019</v>
      </c>
      <c r="V5" s="823"/>
      <c r="W5" s="823"/>
      <c r="X5" s="823"/>
      <c r="Y5" s="823">
        <v>2020</v>
      </c>
      <c r="Z5" s="823"/>
      <c r="AA5" s="823"/>
      <c r="AB5" s="823"/>
      <c r="AC5" s="823">
        <v>2021</v>
      </c>
      <c r="AD5" s="823"/>
      <c r="AE5" s="823"/>
      <c r="AF5" s="823"/>
      <c r="AG5" s="823">
        <v>2022</v>
      </c>
      <c r="AH5" s="823"/>
      <c r="AI5" s="823"/>
      <c r="AJ5" s="823"/>
      <c r="AK5" s="823">
        <v>2023</v>
      </c>
      <c r="AL5" s="823"/>
    </row>
    <row r="6" spans="1:38" s="279" customFormat="1" ht="115.5" customHeight="1">
      <c r="A6" s="944"/>
      <c r="B6" s="944"/>
      <c r="C6" s="944"/>
      <c r="D6" s="944"/>
      <c r="E6" s="280" t="s">
        <v>0</v>
      </c>
      <c r="F6" s="280" t="s">
        <v>1</v>
      </c>
      <c r="G6" s="280" t="s">
        <v>2</v>
      </c>
      <c r="H6" s="280" t="s">
        <v>3</v>
      </c>
      <c r="I6" s="280" t="s">
        <v>0</v>
      </c>
      <c r="J6" s="280" t="s">
        <v>1</v>
      </c>
      <c r="K6" s="280" t="s">
        <v>2</v>
      </c>
      <c r="L6" s="280" t="s">
        <v>3</v>
      </c>
      <c r="M6" s="280" t="s">
        <v>0</v>
      </c>
      <c r="N6" s="280" t="s">
        <v>1</v>
      </c>
      <c r="O6" s="280" t="s">
        <v>2</v>
      </c>
      <c r="P6" s="280" t="s">
        <v>3</v>
      </c>
      <c r="Q6" s="280" t="s">
        <v>0</v>
      </c>
      <c r="R6" s="280" t="s">
        <v>1</v>
      </c>
      <c r="S6" s="280" t="s">
        <v>2</v>
      </c>
      <c r="T6" s="280" t="s">
        <v>3</v>
      </c>
      <c r="U6" s="280" t="s">
        <v>0</v>
      </c>
      <c r="V6" s="280" t="s">
        <v>1</v>
      </c>
      <c r="W6" s="280" t="s">
        <v>2</v>
      </c>
      <c r="X6" s="280" t="s">
        <v>3</v>
      </c>
      <c r="Y6" s="280" t="s">
        <v>0</v>
      </c>
      <c r="Z6" s="280" t="s">
        <v>1</v>
      </c>
      <c r="AA6" s="280" t="s">
        <v>2</v>
      </c>
      <c r="AB6" s="280" t="s">
        <v>3</v>
      </c>
      <c r="AC6" s="874" t="s">
        <v>0</v>
      </c>
      <c r="AD6" s="874" t="s">
        <v>1</v>
      </c>
      <c r="AE6" s="874" t="s">
        <v>2</v>
      </c>
      <c r="AF6" s="874" t="s">
        <v>3</v>
      </c>
      <c r="AG6" s="874" t="s">
        <v>0</v>
      </c>
      <c r="AH6" s="874" t="s">
        <v>1</v>
      </c>
      <c r="AI6" s="874" t="s">
        <v>2</v>
      </c>
      <c r="AJ6" s="874" t="s">
        <v>3</v>
      </c>
      <c r="AK6" s="874" t="s">
        <v>0</v>
      </c>
      <c r="AL6" s="874" t="s">
        <v>1</v>
      </c>
    </row>
    <row r="7" spans="1:38" s="160" customFormat="1" ht="15" customHeight="1">
      <c r="A7" s="212"/>
      <c r="B7" s="212"/>
      <c r="C7" s="212"/>
      <c r="D7" s="212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208"/>
      <c r="AF7" s="208"/>
      <c r="AG7" s="208"/>
      <c r="AH7" s="208"/>
      <c r="AI7" s="208"/>
      <c r="AJ7" s="208"/>
      <c r="AK7" s="208"/>
      <c r="AL7" s="159"/>
    </row>
    <row r="8" spans="1:38" s="162" customFormat="1" ht="48" customHeight="1">
      <c r="A8" s="301" t="s">
        <v>110</v>
      </c>
      <c r="B8" s="946" t="s">
        <v>4</v>
      </c>
      <c r="C8" s="946"/>
      <c r="D8" s="946"/>
      <c r="E8" s="161">
        <v>71.7</v>
      </c>
      <c r="F8" s="161">
        <v>76.599999999999994</v>
      </c>
      <c r="G8" s="161">
        <v>75.2</v>
      </c>
      <c r="H8" s="161">
        <v>75.7</v>
      </c>
      <c r="I8" s="161">
        <v>72.5</v>
      </c>
      <c r="J8" s="161">
        <v>81.7</v>
      </c>
      <c r="K8" s="161">
        <v>74.400000000000006</v>
      </c>
      <c r="L8" s="161">
        <v>73.8</v>
      </c>
      <c r="M8" s="161">
        <f>ROUND(IFERROR('Data Negeri,2D &amp; 7Sub'!T$33,"NA"),1)</f>
        <v>70.3</v>
      </c>
      <c r="N8" s="161">
        <f>ROUND(IFERROR('Data Negeri,2D &amp; 7Sub'!U$33,"NA"),1)</f>
        <v>73.3</v>
      </c>
      <c r="O8" s="161">
        <f>ROUND(IFERROR('Data Negeri,2D &amp; 7Sub'!V$33,"NA"),1)</f>
        <v>74.5</v>
      </c>
      <c r="P8" s="161">
        <f>ROUND(IFERROR('Data Negeri,2D &amp; 7Sub'!W$33,"NA"),1)</f>
        <v>63.8</v>
      </c>
      <c r="Q8" s="161">
        <f>ROUND(IFERROR('Data Negeri,2D &amp; 7Sub'!X$33,"NA"),1)</f>
        <v>65.8</v>
      </c>
      <c r="R8" s="161">
        <f>ROUND(IFERROR('Data Negeri,2D &amp; 7Sub'!Y$33,"NA"),1)</f>
        <v>71.7</v>
      </c>
      <c r="S8" s="161">
        <f>ROUND(IFERROR('Data Negeri,2D &amp; 7Sub'!Z$33,"NA"),1)</f>
        <v>74.099999999999994</v>
      </c>
      <c r="T8" s="161">
        <f>ROUND(IFERROR('Data Negeri,2D &amp; 7Sub'!AA$33,"NA"),1)</f>
        <v>72.599999999999994</v>
      </c>
      <c r="U8" s="161">
        <f>ROUND(IFERROR('Data Negeri,2D &amp; 7Sub'!AB$33,"NA"),1)</f>
        <v>71.5</v>
      </c>
      <c r="V8" s="161">
        <f>ROUND(IFERROR('Data Negeri,2D &amp; 7Sub'!AC$33,"NA"),1)</f>
        <v>72.900000000000006</v>
      </c>
      <c r="W8" s="161">
        <f>ROUND(IFERROR('Data Negeri,2D &amp; 7Sub'!AD$33,"NA"),1)</f>
        <v>73.5</v>
      </c>
      <c r="X8" s="161">
        <f>ROUND(IFERROR('Data Negeri,2D &amp; 7Sub'!AE$33,"NA"),1)</f>
        <v>75.099999999999994</v>
      </c>
      <c r="Y8" s="161">
        <f>ROUND(IFERROR('Data Negeri,2D &amp; 7Sub'!AF$33,"NA"),1)</f>
        <v>69.3</v>
      </c>
      <c r="Z8" s="161">
        <f>ROUND(IFERROR('Data Negeri,2D &amp; 7Sub'!AG$33,"NA"),1)</f>
        <v>60.9</v>
      </c>
      <c r="AA8" s="161">
        <f>ROUND(IFERROR('Data Negeri,2D &amp; 7Sub'!AH$33,"NA"),1)</f>
        <v>69.599999999999994</v>
      </c>
      <c r="AB8" s="161">
        <f>ROUND(IFERROR('Data Negeri,2D &amp; 7Sub'!AI$33,"NA"),1)</f>
        <v>66.8</v>
      </c>
      <c r="AC8" s="161">
        <f>ROUND(IFERROR('Data Negeri,2D &amp; 7Sub'!AJ$33,"NA"),1)</f>
        <v>71.900000000000006</v>
      </c>
      <c r="AD8" s="161">
        <f>ROUND(IFERROR('Data Negeri,2D &amp; 7Sub'!AK$33,"NA"),1)</f>
        <v>63.2</v>
      </c>
      <c r="AE8" s="161">
        <f>ROUND(IFERROR('Data Negeri,2D &amp; 7Sub'!AL$33,"NA"),1)</f>
        <v>58.5</v>
      </c>
      <c r="AF8" s="161">
        <f>ROUND(IFERROR('Data Negeri,2D &amp; 7Sub'!AM$33,"NA"),1)</f>
        <v>75.5</v>
      </c>
      <c r="AG8" s="161">
        <f>ROUND(IFERROR('Data Negeri,2D &amp; 7Sub'!AN$33,"NA"),1)</f>
        <v>85.3</v>
      </c>
      <c r="AH8" s="161">
        <f>ROUND(IFERROR('Data Negeri,2D &amp; 7Sub'!AO$33,"NA"),1)</f>
        <v>82.2</v>
      </c>
      <c r="AI8" s="161">
        <f>ROUND(IFERROR('Data Negeri,2D &amp; 7Sub'!AP$33,"NA"),1)</f>
        <v>77.900000000000006</v>
      </c>
      <c r="AJ8" s="161">
        <f>ROUND(IFERROR('Data Negeri,2D &amp; 7Sub'!AQ$33,"NA"),1)</f>
        <v>79.5</v>
      </c>
      <c r="AK8" s="161">
        <f>ROUND(IFERROR('Data Negeri,2D &amp; 7Sub'!AR$33,"NA"),1)</f>
        <v>81.900000000000006</v>
      </c>
      <c r="AL8" s="161">
        <f>ROUND(IFERROR('Data Negeri,2D &amp; 7Sub'!AS$33,"NA"),1)</f>
        <v>76.599999999999994</v>
      </c>
    </row>
    <row r="9" spans="1:38" s="162" customFormat="1" ht="60" customHeight="1">
      <c r="A9" s="301"/>
      <c r="B9" s="943" t="s">
        <v>117</v>
      </c>
      <c r="C9" s="943"/>
      <c r="D9" s="943"/>
      <c r="E9" s="161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</row>
    <row r="10" spans="1:38" s="162" customFormat="1" ht="48" customHeight="1">
      <c r="A10" s="163"/>
      <c r="B10" s="293">
        <v>10</v>
      </c>
      <c r="C10" s="947" t="s">
        <v>5</v>
      </c>
      <c r="D10" s="947"/>
      <c r="E10" s="164">
        <v>71.7</v>
      </c>
      <c r="F10" s="164">
        <v>77.8</v>
      </c>
      <c r="G10" s="164">
        <v>78.3</v>
      </c>
      <c r="H10" s="164">
        <v>73</v>
      </c>
      <c r="I10" s="164">
        <v>73.599999999999994</v>
      </c>
      <c r="J10" s="164">
        <v>75.099999999999994</v>
      </c>
      <c r="K10" s="164">
        <v>75.400000000000006</v>
      </c>
      <c r="L10" s="164">
        <v>76.7</v>
      </c>
      <c r="M10" s="164">
        <f>ROUND(IFERROR('Data Negeri,2D &amp; 7Sub'!T$30,"NA"),1)</f>
        <v>73.8</v>
      </c>
      <c r="N10" s="164">
        <f>ROUND(IFERROR('Data Negeri,2D &amp; 7Sub'!U$30,"NA"),1)</f>
        <v>78</v>
      </c>
      <c r="O10" s="164">
        <f>ROUND(IFERROR('Data Negeri,2D &amp; 7Sub'!V$30,"NA"),1)</f>
        <v>76.7</v>
      </c>
      <c r="P10" s="164">
        <f>ROUND(IFERROR('Data Negeri,2D &amp; 7Sub'!W$30,"NA"),1)</f>
        <v>76.900000000000006</v>
      </c>
      <c r="Q10" s="164">
        <f>ROUND(IFERROR('Data Negeri,2D &amp; 7Sub'!X$30,"NA"),1)</f>
        <v>76</v>
      </c>
      <c r="R10" s="164">
        <f>ROUND(IFERROR('Data Negeri,2D &amp; 7Sub'!Y$30,"NA"),1)</f>
        <v>75.5</v>
      </c>
      <c r="S10" s="164">
        <f>ROUND(IFERROR('Data Negeri,2D &amp; 7Sub'!Z$30,"NA"),1)</f>
        <v>75.5</v>
      </c>
      <c r="T10" s="164">
        <f>ROUND(IFERROR('Data Negeri,2D &amp; 7Sub'!AA$30,"NA"),1)</f>
        <v>79</v>
      </c>
      <c r="U10" s="164">
        <f>ROUND(IFERROR('Data Negeri,2D &amp; 7Sub'!AB$30,"NA"),1)</f>
        <v>74.400000000000006</v>
      </c>
      <c r="V10" s="164">
        <f>ROUND(IFERROR('Data Negeri,2D &amp; 7Sub'!AC$30,"NA"),1)</f>
        <v>74.900000000000006</v>
      </c>
      <c r="W10" s="164">
        <f>ROUND(IFERROR('Data Negeri,2D &amp; 7Sub'!AD$30,"NA"),1)</f>
        <v>73.8</v>
      </c>
      <c r="X10" s="164">
        <f>ROUND(IFERROR('Data Negeri,2D &amp; 7Sub'!AE$30,"NA"),1)</f>
        <v>71.5</v>
      </c>
      <c r="Y10" s="164">
        <f>ROUND(IFERROR('Data Negeri,2D &amp; 7Sub'!AF$30,"NA"),1)</f>
        <v>73.099999999999994</v>
      </c>
      <c r="Z10" s="164">
        <f>ROUND(IFERROR('Data Negeri,2D &amp; 7Sub'!AG$30,"NA"),1)</f>
        <v>75.2</v>
      </c>
      <c r="AA10" s="164">
        <f>ROUND(IFERROR('Data Negeri,2D &amp; 7Sub'!AH$30,"NA"),1)</f>
        <v>74.900000000000006</v>
      </c>
      <c r="AB10" s="164">
        <f>ROUND(IFERROR('Data Negeri,2D &amp; 7Sub'!AI$30,"NA"),1)</f>
        <v>72.3</v>
      </c>
      <c r="AC10" s="164">
        <f>ROUND(IFERROR('Data Negeri,2D &amp; 7Sub'!AJ$30,"NA"),1)</f>
        <v>75.099999999999994</v>
      </c>
      <c r="AD10" s="164">
        <f>ROUND(IFERROR('Data Negeri,2D &amp; 7Sub'!AK$30,"NA"),1)</f>
        <v>76.2</v>
      </c>
      <c r="AE10" s="164">
        <f>ROUND(IFERROR('Data Negeri,2D &amp; 7Sub'!AL$30,"NA"),1)</f>
        <v>77.099999999999994</v>
      </c>
      <c r="AF10" s="164">
        <f>ROUND(IFERROR('Data Negeri,2D &amp; 7Sub'!AM$30,"NA"),1)</f>
        <v>71.8</v>
      </c>
      <c r="AG10" s="164">
        <f>ROUND(IFERROR('Data Negeri,2D &amp; 7Sub'!AN$30,"NA"),1)</f>
        <v>74.2</v>
      </c>
      <c r="AH10" s="164">
        <f>ROUND(IFERROR('Data Negeri,2D &amp; 7Sub'!AO$30,"NA"),1)</f>
        <v>74.400000000000006</v>
      </c>
      <c r="AI10" s="164">
        <f>ROUND(IFERROR('Data Negeri,2D &amp; 7Sub'!AP$30,"NA"),1)</f>
        <v>78.900000000000006</v>
      </c>
      <c r="AJ10" s="164">
        <f>ROUND(IFERROR('Data Negeri,2D &amp; 7Sub'!AQ$30,"NA"),1)</f>
        <v>78</v>
      </c>
      <c r="AK10" s="164">
        <f>ROUND(IFERROR('Data Negeri,2D &amp; 7Sub'!AR$30,"NA"),1)</f>
        <v>77.599999999999994</v>
      </c>
      <c r="AL10" s="164">
        <f>ROUND(IFERROR('Data Negeri,2D &amp; 7Sub'!AS$30,"NA"),1)</f>
        <v>75.400000000000006</v>
      </c>
    </row>
    <row r="11" spans="1:38" s="162" customFormat="1" ht="60" customHeight="1">
      <c r="A11" s="163"/>
      <c r="B11" s="293"/>
      <c r="C11" s="948" t="s">
        <v>6</v>
      </c>
      <c r="D11" s="948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</row>
    <row r="12" spans="1:38" s="162" customFormat="1" ht="48" customHeight="1">
      <c r="A12" s="163"/>
      <c r="B12" s="293">
        <v>11</v>
      </c>
      <c r="C12" s="947" t="s">
        <v>7</v>
      </c>
      <c r="D12" s="947"/>
      <c r="E12" s="164">
        <v>74.2</v>
      </c>
      <c r="F12" s="164">
        <v>77.3</v>
      </c>
      <c r="G12" s="164">
        <v>73.3</v>
      </c>
      <c r="H12" s="164">
        <v>76.8</v>
      </c>
      <c r="I12" s="164">
        <v>74.3</v>
      </c>
      <c r="J12" s="164">
        <v>81.5</v>
      </c>
      <c r="K12" s="164">
        <v>75.5</v>
      </c>
      <c r="L12" s="164">
        <v>75.400000000000006</v>
      </c>
      <c r="M12" s="164">
        <f>ROUND(IFERROR('Data Negeri,2D &amp; 7Sub'!T$31,"NA"),1)</f>
        <v>64.599999999999994</v>
      </c>
      <c r="N12" s="164">
        <f>ROUND(IFERROR('Data Negeri,2D &amp; 7Sub'!U$31,"NA"),1)</f>
        <v>69.2</v>
      </c>
      <c r="O12" s="164">
        <f>ROUND(IFERROR('Data Negeri,2D &amp; 7Sub'!V$31,"NA"),1)</f>
        <v>72.599999999999994</v>
      </c>
      <c r="P12" s="164">
        <f>ROUND(IFERROR('Data Negeri,2D &amp; 7Sub'!W$31,"NA"),1)</f>
        <v>62.7</v>
      </c>
      <c r="Q12" s="164">
        <f>ROUND(IFERROR('Data Negeri,2D &amp; 7Sub'!X$31,"NA"),1)</f>
        <v>63.9</v>
      </c>
      <c r="R12" s="164">
        <f>ROUND(IFERROR('Data Negeri,2D &amp; 7Sub'!Y$31,"NA"),1)</f>
        <v>73</v>
      </c>
      <c r="S12" s="164">
        <f>ROUND(IFERROR('Data Negeri,2D &amp; 7Sub'!Z$31,"NA"),1)</f>
        <v>77</v>
      </c>
      <c r="T12" s="164">
        <f>ROUND(IFERROR('Data Negeri,2D &amp; 7Sub'!AA$31,"NA"),1)</f>
        <v>73.5</v>
      </c>
      <c r="U12" s="164">
        <f>ROUND(IFERROR('Data Negeri,2D &amp; 7Sub'!AB$31,"NA"),1)</f>
        <v>67.599999999999994</v>
      </c>
      <c r="V12" s="164">
        <f>ROUND(IFERROR('Data Negeri,2D &amp; 7Sub'!AC$31,"NA"),1)</f>
        <v>70.099999999999994</v>
      </c>
      <c r="W12" s="164">
        <f>ROUND(IFERROR('Data Negeri,2D &amp; 7Sub'!AD$31,"NA"),1)</f>
        <v>71.599999999999994</v>
      </c>
      <c r="X12" s="164">
        <f>ROUND(IFERROR('Data Negeri,2D &amp; 7Sub'!AE$31,"NA"),1)</f>
        <v>76.400000000000006</v>
      </c>
      <c r="Y12" s="164">
        <f>ROUND(IFERROR('Data Negeri,2D &amp; 7Sub'!AF$31,"NA"),1)</f>
        <v>68</v>
      </c>
      <c r="Z12" s="164">
        <f>ROUND(IFERROR('Data Negeri,2D &amp; 7Sub'!AG$31,"NA"),1)</f>
        <v>54.5</v>
      </c>
      <c r="AA12" s="164">
        <f>ROUND(IFERROR('Data Negeri,2D &amp; 7Sub'!AH$31,"NA"),1)</f>
        <v>67.5</v>
      </c>
      <c r="AB12" s="164">
        <f>ROUND(IFERROR('Data Negeri,2D &amp; 7Sub'!AI$31,"NA"),1)</f>
        <v>71.2</v>
      </c>
      <c r="AC12" s="164">
        <f>ROUND(IFERROR('Data Negeri,2D &amp; 7Sub'!AJ$31,"NA"),1)</f>
        <v>66.900000000000006</v>
      </c>
      <c r="AD12" s="164">
        <f>ROUND(IFERROR('Data Negeri,2D &amp; 7Sub'!AK$31,"NA"),1)</f>
        <v>62.7</v>
      </c>
      <c r="AE12" s="164">
        <f>ROUND(IFERROR('Data Negeri,2D &amp; 7Sub'!AL$31,"NA"),1)</f>
        <v>64.099999999999994</v>
      </c>
      <c r="AF12" s="164">
        <f>ROUND(IFERROR('Data Negeri,2D &amp; 7Sub'!AM$31,"NA"),1)</f>
        <v>75.5</v>
      </c>
      <c r="AG12" s="164">
        <f>ROUND(IFERROR('Data Negeri,2D &amp; 7Sub'!AN$31,"NA"),1)</f>
        <v>83.2</v>
      </c>
      <c r="AH12" s="164">
        <f>ROUND(IFERROR('Data Negeri,2D &amp; 7Sub'!AO$31,"NA"),1)</f>
        <v>80.5</v>
      </c>
      <c r="AI12" s="164">
        <f>ROUND(IFERROR('Data Negeri,2D &amp; 7Sub'!AP$31,"NA"),1)</f>
        <v>81.8</v>
      </c>
      <c r="AJ12" s="164">
        <f>ROUND(IFERROR('Data Negeri,2D &amp; 7Sub'!AQ$31,"NA"),1)</f>
        <v>80.7</v>
      </c>
      <c r="AK12" s="164">
        <f>ROUND(IFERROR('Data Negeri,2D &amp; 7Sub'!AR$31,"NA"),1)</f>
        <v>77.900000000000006</v>
      </c>
      <c r="AL12" s="164">
        <f>ROUND(IFERROR('Data Negeri,2D &amp; 7Sub'!AS$31,"NA"),1)</f>
        <v>80.099999999999994</v>
      </c>
    </row>
    <row r="13" spans="1:38" s="162" customFormat="1" ht="60" customHeight="1">
      <c r="A13" s="163"/>
      <c r="B13" s="293"/>
      <c r="C13" s="936" t="s">
        <v>8</v>
      </c>
      <c r="D13" s="936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</row>
    <row r="14" spans="1:38" s="162" customFormat="1" ht="48" customHeight="1">
      <c r="A14" s="163"/>
      <c r="B14" s="293">
        <v>12</v>
      </c>
      <c r="C14" s="947" t="s">
        <v>9</v>
      </c>
      <c r="D14" s="947"/>
      <c r="E14" s="164">
        <v>66.599999999999994</v>
      </c>
      <c r="F14" s="164">
        <v>74.2</v>
      </c>
      <c r="G14" s="164">
        <v>77.2</v>
      </c>
      <c r="H14" s="164">
        <v>75.099999999999994</v>
      </c>
      <c r="I14" s="164">
        <v>67.8</v>
      </c>
      <c r="J14" s="164">
        <v>86.6</v>
      </c>
      <c r="K14" s="164">
        <v>71.099999999999994</v>
      </c>
      <c r="L14" s="164">
        <v>68.3</v>
      </c>
      <c r="M14" s="164">
        <f>ROUND(IFERROR('Data Negeri,2D &amp; 7Sub'!T$32,"NA"),1)</f>
        <v>80</v>
      </c>
      <c r="N14" s="164">
        <f>ROUND(IFERROR('Data Negeri,2D &amp; 7Sub'!U$32,"NA"),1)</f>
        <v>78.5</v>
      </c>
      <c r="O14" s="164">
        <f>ROUND(IFERROR('Data Negeri,2D &amp; 7Sub'!V$32,"NA"),1)</f>
        <v>77.2</v>
      </c>
      <c r="P14" s="164">
        <f>ROUND(IFERROR('Data Negeri,2D &amp; 7Sub'!W$32,"NA"),1)</f>
        <v>56.2</v>
      </c>
      <c r="Q14" s="164">
        <f>ROUND(IFERROR('Data Negeri,2D &amp; 7Sub'!X$32,"NA"),1)</f>
        <v>62.4</v>
      </c>
      <c r="R14" s="164">
        <f>ROUND(IFERROR('Data Negeri,2D &amp; 7Sub'!Y$32,"NA"),1)</f>
        <v>66.3</v>
      </c>
      <c r="S14" s="164">
        <f>ROUND(IFERROR('Data Negeri,2D &amp; 7Sub'!Z$32,"NA"),1)</f>
        <v>66.599999999999994</v>
      </c>
      <c r="T14" s="164">
        <f>ROUND(IFERROR('Data Negeri,2D &amp; 7Sub'!AA$32,"NA"),1)</f>
        <v>66</v>
      </c>
      <c r="U14" s="164">
        <f>ROUND(IFERROR('Data Negeri,2D &amp; 7Sub'!AB$32,"NA"),1)</f>
        <v>78.099999999999994</v>
      </c>
      <c r="V14" s="164">
        <f>ROUND(IFERROR('Data Negeri,2D &amp; 7Sub'!AC$32,"NA"),1)</f>
        <v>77.400000000000006</v>
      </c>
      <c r="W14" s="164">
        <f>ROUND(IFERROR('Data Negeri,2D &amp; 7Sub'!AD$32,"NA"),1)</f>
        <v>77.2</v>
      </c>
      <c r="X14" s="164">
        <f>ROUND(IFERROR('Data Negeri,2D &amp; 7Sub'!AE$32,"NA"),1)</f>
        <v>74.8</v>
      </c>
      <c r="Y14" s="164">
        <f>ROUND(IFERROR('Data Negeri,2D &amp; 7Sub'!AF$32,"NA"),1)</f>
        <v>66.8</v>
      </c>
      <c r="Z14" s="164">
        <f>ROUND(IFERROR('Data Negeri,2D &amp; 7Sub'!AG$32,"NA"),1)</f>
        <v>47.9</v>
      </c>
      <c r="AA14" s="164">
        <f>ROUND(IFERROR('Data Negeri,2D &amp; 7Sub'!AH$32,"NA"),1)</f>
        <v>70.400000000000006</v>
      </c>
      <c r="AB14" s="164">
        <f>ROUND(IFERROR('Data Negeri,2D &amp; 7Sub'!AI$32,"NA"),1)</f>
        <v>53.6</v>
      </c>
      <c r="AC14" s="164">
        <f>ROUND(IFERROR('Data Negeri,2D &amp; 7Sub'!AJ$32,"NA"),1)</f>
        <v>80.3</v>
      </c>
      <c r="AD14" s="164">
        <f>ROUND(IFERROR('Data Negeri,2D &amp; 7Sub'!AK$32,"NA"),1)</f>
        <v>55.1</v>
      </c>
      <c r="AE14" s="164">
        <f>ROUND(IFERROR('Data Negeri,2D &amp; 7Sub'!AL$32,"NA"),1)</f>
        <v>32.1</v>
      </c>
      <c r="AF14" s="164">
        <f>ROUND(IFERROR('Data Negeri,2D &amp; 7Sub'!AM$32,"NA"),1)</f>
        <v>77.900000000000006</v>
      </c>
      <c r="AG14" s="164">
        <f>ROUND(IFERROR('Data Negeri,2D &amp; 7Sub'!AN$32,"NA"),1)</f>
        <v>98.2</v>
      </c>
      <c r="AH14" s="164">
        <f>ROUND(IFERROR('Data Negeri,2D &amp; 7Sub'!AO$32,"NA"),1)</f>
        <v>91.7</v>
      </c>
      <c r="AI14" s="164">
        <f>ROUND(IFERROR('Data Negeri,2D &amp; 7Sub'!AP$32,"NA"),1)</f>
        <v>68.8</v>
      </c>
      <c r="AJ14" s="164">
        <f>ROUND(IFERROR('Data Negeri,2D &amp; 7Sub'!AQ$32,"NA"),1)</f>
        <v>77.8</v>
      </c>
      <c r="AK14" s="164">
        <f>ROUND(IFERROR('Data Negeri,2D &amp; 7Sub'!AR$32,"NA"),1)</f>
        <v>93.6</v>
      </c>
      <c r="AL14" s="164">
        <f>ROUND(IFERROR('Data Negeri,2D &amp; 7Sub'!AS$32,"NA"),1)</f>
        <v>89.2</v>
      </c>
    </row>
    <row r="15" spans="1:38" s="162" customFormat="1" ht="60" customHeight="1">
      <c r="A15" s="163"/>
      <c r="B15" s="293"/>
      <c r="C15" s="936" t="s">
        <v>10</v>
      </c>
      <c r="D15" s="936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</row>
    <row r="16" spans="1:38" s="162" customFormat="1" ht="48" customHeight="1">
      <c r="A16" s="301" t="s">
        <v>111</v>
      </c>
      <c r="B16" s="946" t="s">
        <v>11</v>
      </c>
      <c r="C16" s="946"/>
      <c r="D16" s="946"/>
      <c r="E16" s="161">
        <v>80.2</v>
      </c>
      <c r="F16" s="161">
        <v>83.8</v>
      </c>
      <c r="G16" s="161">
        <v>86.2</v>
      </c>
      <c r="H16" s="161">
        <v>88.6</v>
      </c>
      <c r="I16" s="161">
        <v>87.7</v>
      </c>
      <c r="J16" s="161">
        <v>87.8</v>
      </c>
      <c r="K16" s="161">
        <v>88</v>
      </c>
      <c r="L16" s="161">
        <v>86.8</v>
      </c>
      <c r="M16" s="161">
        <f>ROUND(IFERROR('Data Negeri,2D &amp; 7Sub'!T$37,"NA"),1)</f>
        <v>78.8</v>
      </c>
      <c r="N16" s="161">
        <f>ROUND(IFERROR('Data Negeri,2D &amp; 7Sub'!U$37,"NA"),1)</f>
        <v>73.8</v>
      </c>
      <c r="O16" s="161">
        <f>ROUND(IFERROR('Data Negeri,2D &amp; 7Sub'!V$37,"NA"),1)</f>
        <v>79</v>
      </c>
      <c r="P16" s="161">
        <f>ROUND(IFERROR('Data Negeri,2D &amp; 7Sub'!W$37,"NA"),1)</f>
        <v>79.400000000000006</v>
      </c>
      <c r="Q16" s="161">
        <f>ROUND(IFERROR('Data Negeri,2D &amp; 7Sub'!X$37,"NA"),1)</f>
        <v>75.599999999999994</v>
      </c>
      <c r="R16" s="161">
        <f>ROUND(IFERROR('Data Negeri,2D &amp; 7Sub'!Y$37,"NA"),1)</f>
        <v>81.400000000000006</v>
      </c>
      <c r="S16" s="161">
        <f>ROUND(IFERROR('Data Negeri,2D &amp; 7Sub'!Z$37,"NA"),1)</f>
        <v>77.8</v>
      </c>
      <c r="T16" s="161">
        <f>ROUND(IFERROR('Data Negeri,2D &amp; 7Sub'!AA$37,"NA"),1)</f>
        <v>77.5</v>
      </c>
      <c r="U16" s="161">
        <f>ROUND(IFERROR('Data Negeri,2D &amp; 7Sub'!AB$37,"NA"),1)</f>
        <v>76.8</v>
      </c>
      <c r="V16" s="161">
        <f>ROUND(IFERROR('Data Negeri,2D &amp; 7Sub'!AC$37,"NA"),1)</f>
        <v>77.5</v>
      </c>
      <c r="W16" s="161">
        <f>ROUND(IFERROR('Data Negeri,2D &amp; 7Sub'!AD$37,"NA"),1)</f>
        <v>78.099999999999994</v>
      </c>
      <c r="X16" s="161">
        <f>ROUND(IFERROR('Data Negeri,2D &amp; 7Sub'!AE$37,"NA"),1)</f>
        <v>78.7</v>
      </c>
      <c r="Y16" s="161">
        <f>ROUND(IFERROR('Data Negeri,2D &amp; 7Sub'!AF$37,"NA"),1)</f>
        <v>73.599999999999994</v>
      </c>
      <c r="Z16" s="161">
        <f>ROUND(IFERROR('Data Negeri,2D &amp; 7Sub'!AG$37,"NA"),1)</f>
        <v>57.7</v>
      </c>
      <c r="AA16" s="161">
        <f>ROUND(IFERROR('Data Negeri,2D &amp; 7Sub'!AH$37,"NA"),1)</f>
        <v>70.400000000000006</v>
      </c>
      <c r="AB16" s="161">
        <f>ROUND(IFERROR('Data Negeri,2D &amp; 7Sub'!AI$37,"NA"),1)</f>
        <v>72</v>
      </c>
      <c r="AC16" s="161">
        <f>ROUND(IFERROR('Data Negeri,2D &amp; 7Sub'!AJ$37,"NA"),1)</f>
        <v>77.900000000000006</v>
      </c>
      <c r="AD16" s="161">
        <f>ROUND(IFERROR('Data Negeri,2D &amp; 7Sub'!AK$37,"NA"),1)</f>
        <v>75.599999999999994</v>
      </c>
      <c r="AE16" s="161">
        <f>ROUND(IFERROR('Data Negeri,2D &amp; 7Sub'!AL$37,"NA"),1)</f>
        <v>69.2</v>
      </c>
      <c r="AF16" s="161">
        <f>ROUND(IFERROR('Data Negeri,2D &amp; 7Sub'!AM$37,"NA"),1)</f>
        <v>75.400000000000006</v>
      </c>
      <c r="AG16" s="161">
        <f>ROUND(IFERROR('Data Negeri,2D &amp; 7Sub'!AN$37,"NA"),1)</f>
        <v>80.900000000000006</v>
      </c>
      <c r="AH16" s="161">
        <f>ROUND(IFERROR('Data Negeri,2D &amp; 7Sub'!AO$37,"NA"),1)</f>
        <v>81.400000000000006</v>
      </c>
      <c r="AI16" s="161">
        <f>ROUND(IFERROR('Data Negeri,2D &amp; 7Sub'!AP$37,"NA"),1)</f>
        <v>82.4</v>
      </c>
      <c r="AJ16" s="161">
        <f>ROUND(IFERROR('Data Negeri,2D &amp; 7Sub'!AQ$37,"NA"),1)</f>
        <v>79.3</v>
      </c>
      <c r="AK16" s="161">
        <f>ROUND(IFERROR('Data Negeri,2D &amp; 7Sub'!AR$37,"NA"),1)</f>
        <v>78</v>
      </c>
      <c r="AL16" s="161">
        <f>ROUND(IFERROR('Data Negeri,2D &amp; 7Sub'!AS$37,"NA"),1)</f>
        <v>80.099999999999994</v>
      </c>
    </row>
    <row r="17" spans="1:38" s="162" customFormat="1" ht="60" customHeight="1">
      <c r="A17" s="301"/>
      <c r="B17" s="943" t="s">
        <v>118</v>
      </c>
      <c r="C17" s="943"/>
      <c r="D17" s="943"/>
      <c r="E17" s="161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</row>
    <row r="18" spans="1:38" s="162" customFormat="1" ht="48" customHeight="1">
      <c r="A18" s="163"/>
      <c r="B18" s="293">
        <v>13</v>
      </c>
      <c r="C18" s="947" t="s">
        <v>12</v>
      </c>
      <c r="D18" s="947"/>
      <c r="E18" s="164">
        <v>74.2</v>
      </c>
      <c r="F18" s="164">
        <v>76.8</v>
      </c>
      <c r="G18" s="164">
        <v>82.1</v>
      </c>
      <c r="H18" s="164">
        <v>89.2</v>
      </c>
      <c r="I18" s="164">
        <v>87.6</v>
      </c>
      <c r="J18" s="164">
        <v>87.8</v>
      </c>
      <c r="K18" s="164">
        <v>87.2</v>
      </c>
      <c r="L18" s="164">
        <v>85.2</v>
      </c>
      <c r="M18" s="164">
        <f>ROUND(IFERROR('Data Negeri,2D &amp; 7Sub'!T$34,"NA"),1)</f>
        <v>73.900000000000006</v>
      </c>
      <c r="N18" s="164">
        <f>ROUND(IFERROR('Data Negeri,2D &amp; 7Sub'!U$34,"NA"),1)</f>
        <v>65.7</v>
      </c>
      <c r="O18" s="164">
        <f>ROUND(IFERROR('Data Negeri,2D &amp; 7Sub'!V$34,"NA"),1)</f>
        <v>73.3</v>
      </c>
      <c r="P18" s="164">
        <f>ROUND(IFERROR('Data Negeri,2D &amp; 7Sub'!W$34,"NA"),1)</f>
        <v>72.400000000000006</v>
      </c>
      <c r="Q18" s="164">
        <f>ROUND(IFERROR('Data Negeri,2D &amp; 7Sub'!X$34,"NA"),1)</f>
        <v>64.3</v>
      </c>
      <c r="R18" s="164">
        <f>ROUND(IFERROR('Data Negeri,2D &amp; 7Sub'!Y$34,"NA"),1)</f>
        <v>75.599999999999994</v>
      </c>
      <c r="S18" s="164">
        <f>ROUND(IFERROR('Data Negeri,2D &amp; 7Sub'!Z$34,"NA"),1)</f>
        <v>68.3</v>
      </c>
      <c r="T18" s="164">
        <f>ROUND(IFERROR('Data Negeri,2D &amp; 7Sub'!AA$34,"NA"),1)</f>
        <v>68.3</v>
      </c>
      <c r="U18" s="164">
        <f>ROUND(IFERROR('Data Negeri,2D &amp; 7Sub'!AB$34,"NA"),1)</f>
        <v>69.3</v>
      </c>
      <c r="V18" s="164">
        <f>ROUND(IFERROR('Data Negeri,2D &amp; 7Sub'!AC$34,"NA"),1)</f>
        <v>68.599999999999994</v>
      </c>
      <c r="W18" s="164">
        <f>ROUND(IFERROR('Data Negeri,2D &amp; 7Sub'!AD$34,"NA"),1)</f>
        <v>69.099999999999994</v>
      </c>
      <c r="X18" s="164">
        <f>ROUND(IFERROR('Data Negeri,2D &amp; 7Sub'!AE$34,"NA"),1)</f>
        <v>69.400000000000006</v>
      </c>
      <c r="Y18" s="164">
        <f>ROUND(IFERROR('Data Negeri,2D &amp; 7Sub'!AF$34,"NA"),1)</f>
        <v>71.7</v>
      </c>
      <c r="Z18" s="164">
        <f>ROUND(IFERROR('Data Negeri,2D &amp; 7Sub'!AG$34,"NA"),1)</f>
        <v>54.1</v>
      </c>
      <c r="AA18" s="164">
        <f>ROUND(IFERROR('Data Negeri,2D &amp; 7Sub'!AH$34,"NA"),1)</f>
        <v>68.3</v>
      </c>
      <c r="AB18" s="164">
        <f>ROUND(IFERROR('Data Negeri,2D &amp; 7Sub'!AI$34,"NA"),1)</f>
        <v>68.7</v>
      </c>
      <c r="AC18" s="164">
        <f>ROUND(IFERROR('Data Negeri,2D &amp; 7Sub'!AJ$34,"NA"),1)</f>
        <v>78.400000000000006</v>
      </c>
      <c r="AD18" s="164">
        <f>ROUND(IFERROR('Data Negeri,2D &amp; 7Sub'!AK$34,"NA"),1)</f>
        <v>75.7</v>
      </c>
      <c r="AE18" s="164">
        <f>ROUND(IFERROR('Data Negeri,2D &amp; 7Sub'!AL$34,"NA"),1)</f>
        <v>68.2</v>
      </c>
      <c r="AF18" s="164">
        <f>ROUND(IFERROR('Data Negeri,2D &amp; 7Sub'!AM$34,"NA"),1)</f>
        <v>72.400000000000006</v>
      </c>
      <c r="AG18" s="164">
        <f>ROUND(IFERROR('Data Negeri,2D &amp; 7Sub'!AN$34,"NA"),1)</f>
        <v>86.6</v>
      </c>
      <c r="AH18" s="164">
        <f>ROUND(IFERROR('Data Negeri,2D &amp; 7Sub'!AO$34,"NA"),1)</f>
        <v>83</v>
      </c>
      <c r="AI18" s="164">
        <f>ROUND(IFERROR('Data Negeri,2D &amp; 7Sub'!AP$34,"NA"),1)</f>
        <v>87.7</v>
      </c>
      <c r="AJ18" s="164">
        <f>ROUND(IFERROR('Data Negeri,2D &amp; 7Sub'!AQ$34,"NA"),1)</f>
        <v>84.6</v>
      </c>
      <c r="AK18" s="164">
        <f>ROUND(IFERROR('Data Negeri,2D &amp; 7Sub'!AR$34,"NA"),1)</f>
        <v>74.900000000000006</v>
      </c>
      <c r="AL18" s="164">
        <f>ROUND(IFERROR('Data Negeri,2D &amp; 7Sub'!AS$34,"NA"),1)</f>
        <v>77.599999999999994</v>
      </c>
    </row>
    <row r="19" spans="1:38" s="162" customFormat="1" ht="60" customHeight="1">
      <c r="A19" s="163"/>
      <c r="B19" s="293"/>
      <c r="C19" s="936" t="s">
        <v>13</v>
      </c>
      <c r="D19" s="936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</row>
    <row r="20" spans="1:38" s="162" customFormat="1" ht="48" customHeight="1">
      <c r="A20" s="163"/>
      <c r="B20" s="293">
        <v>14</v>
      </c>
      <c r="C20" s="947" t="s">
        <v>14</v>
      </c>
      <c r="D20" s="947"/>
      <c r="E20" s="164">
        <v>86.4</v>
      </c>
      <c r="F20" s="164">
        <v>92.3</v>
      </c>
      <c r="G20" s="164">
        <v>91.8</v>
      </c>
      <c r="H20" s="164">
        <v>89.6</v>
      </c>
      <c r="I20" s="164">
        <v>89</v>
      </c>
      <c r="J20" s="164">
        <v>88.9</v>
      </c>
      <c r="K20" s="164">
        <v>90.2</v>
      </c>
      <c r="L20" s="164">
        <v>89.4</v>
      </c>
      <c r="M20" s="164">
        <f>ROUND(IFERROR('Data Negeri,2D &amp; 7Sub'!T$35,"NA"),1)</f>
        <v>83</v>
      </c>
      <c r="N20" s="164">
        <f>ROUND(IFERROR('Data Negeri,2D &amp; 7Sub'!U$35,"NA"),1)</f>
        <v>81.2</v>
      </c>
      <c r="O20" s="164">
        <f>ROUND(IFERROR('Data Negeri,2D &amp; 7Sub'!V$35,"NA"),1)</f>
        <v>85.3</v>
      </c>
      <c r="P20" s="164">
        <f>ROUND(IFERROR('Data Negeri,2D &amp; 7Sub'!W$35,"NA"),1)</f>
        <v>87.4</v>
      </c>
      <c r="Q20" s="164">
        <f>ROUND(IFERROR('Data Negeri,2D &amp; 7Sub'!X$35,"NA"),1)</f>
        <v>87.4</v>
      </c>
      <c r="R20" s="164">
        <f>ROUND(IFERROR('Data Negeri,2D &amp; 7Sub'!Y$35,"NA"),1)</f>
        <v>87.5</v>
      </c>
      <c r="S20" s="164">
        <f>ROUND(IFERROR('Data Negeri,2D &amp; 7Sub'!Z$35,"NA"),1)</f>
        <v>87.4</v>
      </c>
      <c r="T20" s="164">
        <f>ROUND(IFERROR('Data Negeri,2D &amp; 7Sub'!AA$35,"NA"),1)</f>
        <v>87.5</v>
      </c>
      <c r="U20" s="164">
        <f>ROUND(IFERROR('Data Negeri,2D &amp; 7Sub'!AB$35,"NA"),1)</f>
        <v>85.3</v>
      </c>
      <c r="V20" s="164">
        <f>ROUND(IFERROR('Data Negeri,2D &amp; 7Sub'!AC$35,"NA"),1)</f>
        <v>87</v>
      </c>
      <c r="W20" s="164">
        <f>ROUND(IFERROR('Data Negeri,2D &amp; 7Sub'!AD$35,"NA"),1)</f>
        <v>87.6</v>
      </c>
      <c r="X20" s="164">
        <f>ROUND(IFERROR('Data Negeri,2D &amp; 7Sub'!AE$35,"NA"),1)</f>
        <v>88.3</v>
      </c>
      <c r="Y20" s="164">
        <f>ROUND(IFERROR('Data Negeri,2D &amp; 7Sub'!AF$35,"NA"),1)</f>
        <v>75.8</v>
      </c>
      <c r="Z20" s="164">
        <f>ROUND(IFERROR('Data Negeri,2D &amp; 7Sub'!AG$35,"NA"),1)</f>
        <v>60.8</v>
      </c>
      <c r="AA20" s="164">
        <f>ROUND(IFERROR('Data Negeri,2D &amp; 7Sub'!AH$35,"NA"),1)</f>
        <v>72.099999999999994</v>
      </c>
      <c r="AB20" s="164">
        <f>ROUND(IFERROR('Data Negeri,2D &amp; 7Sub'!AI$35,"NA"),1)</f>
        <v>74.8</v>
      </c>
      <c r="AC20" s="164">
        <f>ROUND(IFERROR('Data Negeri,2D &amp; 7Sub'!AJ$35,"NA"),1)</f>
        <v>78.5</v>
      </c>
      <c r="AD20" s="164">
        <f>ROUND(IFERROR('Data Negeri,2D &amp; 7Sub'!AK$35,"NA"),1)</f>
        <v>76.400000000000006</v>
      </c>
      <c r="AE20" s="164">
        <f>ROUND(IFERROR('Data Negeri,2D &amp; 7Sub'!AL$35,"NA"),1)</f>
        <v>70.8</v>
      </c>
      <c r="AF20" s="164">
        <f>ROUND(IFERROR('Data Negeri,2D &amp; 7Sub'!AM$35,"NA"),1)</f>
        <v>79.2</v>
      </c>
      <c r="AG20" s="164">
        <f>ROUND(IFERROR('Data Negeri,2D &amp; 7Sub'!AN$35,"NA"),1)</f>
        <v>73.3</v>
      </c>
      <c r="AH20" s="164">
        <f>ROUND(IFERROR('Data Negeri,2D &amp; 7Sub'!AO$35,"NA"),1)</f>
        <v>78.400000000000006</v>
      </c>
      <c r="AI20" s="164">
        <f>ROUND(IFERROR('Data Negeri,2D &amp; 7Sub'!AP$35,"NA"),1)</f>
        <v>74.2</v>
      </c>
      <c r="AJ20" s="164">
        <f>ROUND(IFERROR('Data Negeri,2D &amp; 7Sub'!AQ$35,"NA"),1)</f>
        <v>70.599999999999994</v>
      </c>
      <c r="AK20" s="164">
        <f>ROUND(IFERROR('Data Negeri,2D &amp; 7Sub'!AR$35,"NA"),1)</f>
        <v>78.5</v>
      </c>
      <c r="AL20" s="164">
        <f>ROUND(IFERROR('Data Negeri,2D &amp; 7Sub'!AS$35,"NA"),1)</f>
        <v>81.599999999999994</v>
      </c>
    </row>
    <row r="21" spans="1:38" s="162" customFormat="1" ht="60" customHeight="1">
      <c r="A21" s="163"/>
      <c r="B21" s="293"/>
      <c r="C21" s="936" t="s">
        <v>15</v>
      </c>
      <c r="D21" s="936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</row>
    <row r="22" spans="1:38" s="162" customFormat="1" ht="48" customHeight="1">
      <c r="A22" s="163"/>
      <c r="B22" s="293">
        <v>15</v>
      </c>
      <c r="C22" s="947" t="s">
        <v>16</v>
      </c>
      <c r="D22" s="947"/>
      <c r="E22" s="164">
        <v>82.1</v>
      </c>
      <c r="F22" s="164">
        <v>82</v>
      </c>
      <c r="G22" s="164">
        <v>82.4</v>
      </c>
      <c r="H22" s="164">
        <v>82.1</v>
      </c>
      <c r="I22" s="164">
        <v>82.8</v>
      </c>
      <c r="J22" s="164">
        <v>83.4</v>
      </c>
      <c r="K22" s="164">
        <v>82.8</v>
      </c>
      <c r="L22" s="164">
        <v>83.8</v>
      </c>
      <c r="M22" s="164">
        <f>ROUND(IFERROR('Data Negeri,2D &amp; 7Sub'!T$36,"NA"),1)</f>
        <v>83.7</v>
      </c>
      <c r="N22" s="164">
        <f>ROUND(IFERROR('Data Negeri,2D &amp; 7Sub'!U$36,"NA"),1)</f>
        <v>81.3</v>
      </c>
      <c r="O22" s="164">
        <f>ROUND(IFERROR('Data Negeri,2D &amp; 7Sub'!V$36,"NA"),1)</f>
        <v>79.7</v>
      </c>
      <c r="P22" s="164">
        <f>ROUND(IFERROR('Data Negeri,2D &amp; 7Sub'!W$36,"NA"),1)</f>
        <v>79.3</v>
      </c>
      <c r="Q22" s="164">
        <f>ROUND(IFERROR('Data Negeri,2D &amp; 7Sub'!X$36,"NA"),1)</f>
        <v>80.599999999999994</v>
      </c>
      <c r="R22" s="164">
        <f>ROUND(IFERROR('Data Negeri,2D &amp; 7Sub'!Y$36,"NA"),1)</f>
        <v>83.9</v>
      </c>
      <c r="S22" s="164">
        <f>ROUND(IFERROR('Data Negeri,2D &amp; 7Sub'!Z$36,"NA"),1)</f>
        <v>83.5</v>
      </c>
      <c r="T22" s="164">
        <f>ROUND(IFERROR('Data Negeri,2D &amp; 7Sub'!AA$36,"NA"),1)</f>
        <v>79.400000000000006</v>
      </c>
      <c r="U22" s="164">
        <f>ROUND(IFERROR('Data Negeri,2D &amp; 7Sub'!AB$36,"NA"),1)</f>
        <v>75.900000000000006</v>
      </c>
      <c r="V22" s="164">
        <f>ROUND(IFERROR('Data Negeri,2D &amp; 7Sub'!AC$36,"NA"),1)</f>
        <v>79.2</v>
      </c>
      <c r="W22" s="164">
        <f>ROUND(IFERROR('Data Negeri,2D &amp; 7Sub'!AD$36,"NA"),1)</f>
        <v>79.8</v>
      </c>
      <c r="X22" s="164">
        <f>ROUND(IFERROR('Data Negeri,2D &amp; 7Sub'!AE$36,"NA"),1)</f>
        <v>82.1</v>
      </c>
      <c r="Y22" s="164">
        <f>ROUND(IFERROR('Data Negeri,2D &amp; 7Sub'!AF$36,"NA"),1)</f>
        <v>72.400000000000006</v>
      </c>
      <c r="Z22" s="164">
        <f>ROUND(IFERROR('Data Negeri,2D &amp; 7Sub'!AG$36,"NA"),1)</f>
        <v>61.5</v>
      </c>
      <c r="AA22" s="164">
        <f>ROUND(IFERROR('Data Negeri,2D &amp; 7Sub'!AH$36,"NA"),1)</f>
        <v>72.8</v>
      </c>
      <c r="AB22" s="164">
        <f>ROUND(IFERROR('Data Negeri,2D &amp; 7Sub'!AI$36,"NA"),1)</f>
        <v>75.7</v>
      </c>
      <c r="AC22" s="164">
        <f>ROUND(IFERROR('Data Negeri,2D &amp; 7Sub'!AJ$36,"NA"),1)</f>
        <v>73.2</v>
      </c>
      <c r="AD22" s="164">
        <f>ROUND(IFERROR('Data Negeri,2D &amp; 7Sub'!AK$36,"NA"),1)</f>
        <v>71.400000000000006</v>
      </c>
      <c r="AE22" s="164">
        <f>ROUND(IFERROR('Data Negeri,2D &amp; 7Sub'!AL$36,"NA"),1)</f>
        <v>66.900000000000006</v>
      </c>
      <c r="AF22" s="164">
        <f>ROUND(IFERROR('Data Negeri,2D &amp; 7Sub'!AM$36,"NA"),1)</f>
        <v>73.400000000000006</v>
      </c>
      <c r="AG22" s="164">
        <f>ROUND(IFERROR('Data Negeri,2D &amp; 7Sub'!AN$36,"NA"),1)</f>
        <v>87.7</v>
      </c>
      <c r="AH22" s="164">
        <f>ROUND(IFERROR('Data Negeri,2D &amp; 7Sub'!AO$36,"NA"),1)</f>
        <v>86.9</v>
      </c>
      <c r="AI22" s="164">
        <f>ROUND(IFERROR('Data Negeri,2D &amp; 7Sub'!AP$36,"NA"),1)</f>
        <v>92.4</v>
      </c>
      <c r="AJ22" s="164">
        <f>ROUND(IFERROR('Data Negeri,2D &amp; 7Sub'!AQ$36,"NA"),1)</f>
        <v>92.8</v>
      </c>
      <c r="AK22" s="164">
        <f>ROUND(IFERROR('Data Negeri,2D &amp; 7Sub'!AR$36,"NA"),1)</f>
        <v>86.1</v>
      </c>
      <c r="AL22" s="164">
        <f>ROUND(IFERROR('Data Negeri,2D &amp; 7Sub'!AS$36,"NA"),1)</f>
        <v>84.2</v>
      </c>
    </row>
    <row r="23" spans="1:38" s="162" customFormat="1" ht="60" customHeight="1">
      <c r="A23" s="163"/>
      <c r="B23" s="293"/>
      <c r="C23" s="936" t="s">
        <v>17</v>
      </c>
      <c r="D23" s="936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</row>
    <row r="24" spans="1:38" s="162" customFormat="1" ht="48" customHeight="1">
      <c r="A24" s="301" t="s">
        <v>112</v>
      </c>
      <c r="B24" s="946" t="s">
        <v>119</v>
      </c>
      <c r="C24" s="946"/>
      <c r="D24" s="946"/>
      <c r="E24" s="161">
        <v>77.3</v>
      </c>
      <c r="F24" s="161">
        <v>77.7</v>
      </c>
      <c r="G24" s="161">
        <v>77</v>
      </c>
      <c r="H24" s="161">
        <v>77.8</v>
      </c>
      <c r="I24" s="161">
        <v>76.099999999999994</v>
      </c>
      <c r="J24" s="161">
        <v>76.8</v>
      </c>
      <c r="K24" s="161">
        <v>77.099999999999994</v>
      </c>
      <c r="L24" s="161">
        <v>78.2</v>
      </c>
      <c r="M24" s="161">
        <f>ROUND(IFERROR('Data Negeri,2D &amp; 7Sub'!T$42,"NA"),1)</f>
        <v>77.099999999999994</v>
      </c>
      <c r="N24" s="161">
        <f>ROUND(IFERROR('Data Negeri,2D &amp; 7Sub'!U$42,"NA"),1)</f>
        <v>77.099999999999994</v>
      </c>
      <c r="O24" s="161">
        <f>ROUND(IFERROR('Data Negeri,2D &amp; 7Sub'!V$42,"NA"),1)</f>
        <v>77.599999999999994</v>
      </c>
      <c r="P24" s="161">
        <f>ROUND(IFERROR('Data Negeri,2D &amp; 7Sub'!W$42,"NA"),1)</f>
        <v>78.099999999999994</v>
      </c>
      <c r="Q24" s="161">
        <f>ROUND(IFERROR('Data Negeri,2D &amp; 7Sub'!X$42,"NA"),1)</f>
        <v>77.400000000000006</v>
      </c>
      <c r="R24" s="161">
        <f>ROUND(IFERROR('Data Negeri,2D &amp; 7Sub'!Y$42,"NA"),1)</f>
        <v>78.2</v>
      </c>
      <c r="S24" s="161">
        <f>ROUND(IFERROR('Data Negeri,2D &amp; 7Sub'!Z$42,"NA"),1)</f>
        <v>78.599999999999994</v>
      </c>
      <c r="T24" s="161">
        <f>ROUND(IFERROR('Data Negeri,2D &amp; 7Sub'!AA$42,"NA"),1)</f>
        <v>77.7</v>
      </c>
      <c r="U24" s="161">
        <f>ROUND(IFERROR('Data Negeri,2D &amp; 7Sub'!AB$42,"NA"),1)</f>
        <v>76.900000000000006</v>
      </c>
      <c r="V24" s="161">
        <f>ROUND(IFERROR('Data Negeri,2D &amp; 7Sub'!AC$42,"NA"),1)</f>
        <v>77.099999999999994</v>
      </c>
      <c r="W24" s="161">
        <f>ROUND(IFERROR('Data Negeri,2D &amp; 7Sub'!AD$42,"NA"),1)</f>
        <v>76.8</v>
      </c>
      <c r="X24" s="161">
        <f>ROUND(IFERROR('Data Negeri,2D &amp; 7Sub'!AE$42,"NA"),1)</f>
        <v>77.099999999999994</v>
      </c>
      <c r="Y24" s="161">
        <f>ROUND(IFERROR('Data Negeri,2D &amp; 7Sub'!AF$42,"NA"),1)</f>
        <v>72</v>
      </c>
      <c r="Z24" s="161">
        <f>ROUND(IFERROR('Data Negeri,2D &amp; 7Sub'!AG$42,"NA"),1)</f>
        <v>62</v>
      </c>
      <c r="AA24" s="161">
        <f>ROUND(IFERROR('Data Negeri,2D &amp; 7Sub'!AH$42,"NA"),1)</f>
        <v>72.599999999999994</v>
      </c>
      <c r="AB24" s="161">
        <f>ROUND(IFERROR('Data Negeri,2D &amp; 7Sub'!AI$42,"NA"),1)</f>
        <v>73.099999999999994</v>
      </c>
      <c r="AC24" s="161">
        <f>ROUND(IFERROR('Data Negeri,2D &amp; 7Sub'!AJ$42,"NA"),1)</f>
        <v>73.2</v>
      </c>
      <c r="AD24" s="161">
        <f>ROUND(IFERROR('Data Negeri,2D &amp; 7Sub'!AK$42,"NA"),1)</f>
        <v>70.3</v>
      </c>
      <c r="AE24" s="161">
        <f>ROUND(IFERROR('Data Negeri,2D &amp; 7Sub'!AL$42,"NA"),1)</f>
        <v>66.8</v>
      </c>
      <c r="AF24" s="161">
        <f>ROUND(IFERROR('Data Negeri,2D &amp; 7Sub'!AM$42,"NA"),1)</f>
        <v>73.400000000000006</v>
      </c>
      <c r="AG24" s="161">
        <f>ROUND(IFERROR('Data Negeri,2D &amp; 7Sub'!AN$42,"NA"),1)</f>
        <v>78.3</v>
      </c>
      <c r="AH24" s="161">
        <f>ROUND(IFERROR('Data Negeri,2D &amp; 7Sub'!AO$42,"NA"),1)</f>
        <v>78.599999999999994</v>
      </c>
      <c r="AI24" s="161">
        <f>ROUND(IFERROR('Data Negeri,2D &amp; 7Sub'!AP$42,"NA"),1)</f>
        <v>78.900000000000006</v>
      </c>
      <c r="AJ24" s="161">
        <f>ROUND(IFERROR('Data Negeri,2D &amp; 7Sub'!AQ$42,"NA"),1)</f>
        <v>76.7</v>
      </c>
      <c r="AK24" s="161">
        <f>ROUND(IFERROR('Data Negeri,2D &amp; 7Sub'!AR$42,"NA"),1)</f>
        <v>75.2</v>
      </c>
      <c r="AL24" s="161">
        <f>ROUND(IFERROR('Data Negeri,2D &amp; 7Sub'!AS$42,"NA"),1)</f>
        <v>76.2</v>
      </c>
    </row>
    <row r="25" spans="1:38" s="162" customFormat="1" ht="60" customHeight="1">
      <c r="A25" s="301"/>
      <c r="B25" s="943" t="s">
        <v>18</v>
      </c>
      <c r="C25" s="943"/>
      <c r="D25" s="943"/>
      <c r="E25" s="161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</row>
    <row r="26" spans="1:38" s="162" customFormat="1" ht="84.95" customHeight="1">
      <c r="A26" s="163"/>
      <c r="B26" s="293">
        <v>16</v>
      </c>
      <c r="C26" s="947" t="s">
        <v>19</v>
      </c>
      <c r="D26" s="947"/>
      <c r="E26" s="164">
        <v>76.5</v>
      </c>
      <c r="F26" s="164">
        <v>76.400000000000006</v>
      </c>
      <c r="G26" s="164">
        <v>77.599999999999994</v>
      </c>
      <c r="H26" s="164">
        <v>77.400000000000006</v>
      </c>
      <c r="I26" s="164">
        <v>74.099999999999994</v>
      </c>
      <c r="J26" s="164">
        <v>74</v>
      </c>
      <c r="K26" s="164">
        <v>73.3</v>
      </c>
      <c r="L26" s="164">
        <v>75.400000000000006</v>
      </c>
      <c r="M26" s="164">
        <f>ROUND(IFERROR('Data Negeri,2D &amp; 7Sub'!T$38,"NA"),1)</f>
        <v>75.099999999999994</v>
      </c>
      <c r="N26" s="164">
        <f>ROUND(IFERROR('Data Negeri,2D &amp; 7Sub'!U$38,"NA"),1)</f>
        <v>73.900000000000006</v>
      </c>
      <c r="O26" s="164">
        <f>ROUND(IFERROR('Data Negeri,2D &amp; 7Sub'!V$38,"NA"),1)</f>
        <v>74.5</v>
      </c>
      <c r="P26" s="164">
        <f>ROUND(IFERROR('Data Negeri,2D &amp; 7Sub'!W$38,"NA"),1)</f>
        <v>76.7</v>
      </c>
      <c r="Q26" s="164">
        <f>ROUND(IFERROR('Data Negeri,2D &amp; 7Sub'!X$38,"NA"),1)</f>
        <v>74.400000000000006</v>
      </c>
      <c r="R26" s="164">
        <f>ROUND(IFERROR('Data Negeri,2D &amp; 7Sub'!Y$38,"NA"),1)</f>
        <v>74.7</v>
      </c>
      <c r="S26" s="164">
        <f>ROUND(IFERROR('Data Negeri,2D &amp; 7Sub'!Z$38,"NA"),1)</f>
        <v>76.099999999999994</v>
      </c>
      <c r="T26" s="164">
        <f>ROUND(IFERROR('Data Negeri,2D &amp; 7Sub'!AA$38,"NA"),1)</f>
        <v>76.2</v>
      </c>
      <c r="U26" s="164">
        <f>ROUND(IFERROR('Data Negeri,2D &amp; 7Sub'!AB$38,"NA"),1)</f>
        <v>74.8</v>
      </c>
      <c r="V26" s="164">
        <f>ROUND(IFERROR('Data Negeri,2D &amp; 7Sub'!AC$38,"NA"),1)</f>
        <v>74.400000000000006</v>
      </c>
      <c r="W26" s="164">
        <f>ROUND(IFERROR('Data Negeri,2D &amp; 7Sub'!AD$38,"NA"),1)</f>
        <v>73.3</v>
      </c>
      <c r="X26" s="164">
        <f>ROUND(IFERROR('Data Negeri,2D &amp; 7Sub'!AE$38,"NA"),1)</f>
        <v>73</v>
      </c>
      <c r="Y26" s="164">
        <f>ROUND(IFERROR('Data Negeri,2D &amp; 7Sub'!AF$38,"NA"),1)</f>
        <v>67.3</v>
      </c>
      <c r="Z26" s="164">
        <f>ROUND(IFERROR('Data Negeri,2D &amp; 7Sub'!AG$38,"NA"),1)</f>
        <v>62.4</v>
      </c>
      <c r="AA26" s="164">
        <f>ROUND(IFERROR('Data Negeri,2D &amp; 7Sub'!AH$38,"NA"),1)</f>
        <v>70.3</v>
      </c>
      <c r="AB26" s="164">
        <f>ROUND(IFERROR('Data Negeri,2D &amp; 7Sub'!AI$38,"NA"),1)</f>
        <v>70.099999999999994</v>
      </c>
      <c r="AC26" s="164">
        <f>ROUND(IFERROR('Data Negeri,2D &amp; 7Sub'!AJ$38,"NA"),1)</f>
        <v>69</v>
      </c>
      <c r="AD26" s="164">
        <f>ROUND(IFERROR('Data Negeri,2D &amp; 7Sub'!AK$38,"NA"),1)</f>
        <v>68.3</v>
      </c>
      <c r="AE26" s="164">
        <f>ROUND(IFERROR('Data Negeri,2D &amp; 7Sub'!AL$38,"NA"),1)</f>
        <v>66.599999999999994</v>
      </c>
      <c r="AF26" s="164">
        <f>ROUND(IFERROR('Data Negeri,2D &amp; 7Sub'!AM$38,"NA"),1)</f>
        <v>71.7</v>
      </c>
      <c r="AG26" s="164">
        <f>ROUND(IFERROR('Data Negeri,2D &amp; 7Sub'!AN$38,"NA"),1)</f>
        <v>72.599999999999994</v>
      </c>
      <c r="AH26" s="164">
        <f>ROUND(IFERROR('Data Negeri,2D &amp; 7Sub'!AO$38,"NA"),1)</f>
        <v>73.5</v>
      </c>
      <c r="AI26" s="164">
        <f>ROUND(IFERROR('Data Negeri,2D &amp; 7Sub'!AP$38,"NA"),1)</f>
        <v>73.5</v>
      </c>
      <c r="AJ26" s="164">
        <f>ROUND(IFERROR('Data Negeri,2D &amp; 7Sub'!AQ$38,"NA"),1)</f>
        <v>70.8</v>
      </c>
      <c r="AK26" s="164">
        <f>ROUND(IFERROR('Data Negeri,2D &amp; 7Sub'!AR$38,"NA"),1)</f>
        <v>68.400000000000006</v>
      </c>
      <c r="AL26" s="164">
        <f>ROUND(IFERROR('Data Negeri,2D &amp; 7Sub'!AS$38,"NA"),1)</f>
        <v>69.2</v>
      </c>
    </row>
    <row r="27" spans="1:38" s="162" customFormat="1" ht="95.1" customHeight="1">
      <c r="A27" s="163"/>
      <c r="B27" s="292"/>
      <c r="C27" s="936" t="s">
        <v>20</v>
      </c>
      <c r="D27" s="936"/>
      <c r="E27" s="266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</row>
    <row r="28" spans="1:38" s="162" customFormat="1" ht="48" customHeight="1">
      <c r="A28" s="163"/>
      <c r="B28" s="293">
        <v>17</v>
      </c>
      <c r="C28" s="947" t="s">
        <v>21</v>
      </c>
      <c r="D28" s="947"/>
      <c r="E28" s="164">
        <v>77.2</v>
      </c>
      <c r="F28" s="164">
        <v>78.099999999999994</v>
      </c>
      <c r="G28" s="164">
        <v>76.099999999999994</v>
      </c>
      <c r="H28" s="164">
        <v>77.8</v>
      </c>
      <c r="I28" s="164">
        <v>78.2</v>
      </c>
      <c r="J28" s="164">
        <v>80.8</v>
      </c>
      <c r="K28" s="164">
        <v>80.400000000000006</v>
      </c>
      <c r="L28" s="164">
        <v>80.2</v>
      </c>
      <c r="M28" s="164">
        <f>ROUND(IFERROR('Data Negeri,2D &amp; 7Sub'!T$39,"NA"),1)</f>
        <v>77.7</v>
      </c>
      <c r="N28" s="164">
        <f>ROUND(IFERROR('Data Negeri,2D &amp; 7Sub'!U$39,"NA"),1)</f>
        <v>78.099999999999994</v>
      </c>
      <c r="O28" s="164">
        <f>ROUND(IFERROR('Data Negeri,2D &amp; 7Sub'!V$39,"NA"),1)</f>
        <v>78.099999999999994</v>
      </c>
      <c r="P28" s="164">
        <f>ROUND(IFERROR('Data Negeri,2D &amp; 7Sub'!W$39,"NA"),1)</f>
        <v>78.8</v>
      </c>
      <c r="Q28" s="164">
        <f>ROUND(IFERROR('Data Negeri,2D &amp; 7Sub'!X$39,"NA"),1)</f>
        <v>81.2</v>
      </c>
      <c r="R28" s="164">
        <f>ROUND(IFERROR('Data Negeri,2D &amp; 7Sub'!Y$39,"NA"),1)</f>
        <v>80.7</v>
      </c>
      <c r="S28" s="164">
        <f>ROUND(IFERROR('Data Negeri,2D &amp; 7Sub'!Z$39,"NA"),1)</f>
        <v>81.2</v>
      </c>
      <c r="T28" s="164">
        <f>ROUND(IFERROR('Data Negeri,2D &amp; 7Sub'!AA$39,"NA"),1)</f>
        <v>80.7</v>
      </c>
      <c r="U28" s="164">
        <f>ROUND(IFERROR('Data Negeri,2D &amp; 7Sub'!AB$39,"NA"),1)</f>
        <v>78.2</v>
      </c>
      <c r="V28" s="164">
        <f>ROUND(IFERROR('Data Negeri,2D &amp; 7Sub'!AC$39,"NA"),1)</f>
        <v>79.099999999999994</v>
      </c>
      <c r="W28" s="164">
        <f>ROUND(IFERROR('Data Negeri,2D &amp; 7Sub'!AD$39,"NA"),1)</f>
        <v>78.7</v>
      </c>
      <c r="X28" s="164">
        <f>ROUND(IFERROR('Data Negeri,2D &amp; 7Sub'!AE$39,"NA"),1)</f>
        <v>80.2</v>
      </c>
      <c r="Y28" s="164">
        <f>ROUND(IFERROR('Data Negeri,2D &amp; 7Sub'!AF$39,"NA"),1)</f>
        <v>74.400000000000006</v>
      </c>
      <c r="Z28" s="164">
        <f>ROUND(IFERROR('Data Negeri,2D &amp; 7Sub'!AG$39,"NA"),1)</f>
        <v>68.400000000000006</v>
      </c>
      <c r="AA28" s="164">
        <f>ROUND(IFERROR('Data Negeri,2D &amp; 7Sub'!AH$39,"NA"),1)</f>
        <v>75.7</v>
      </c>
      <c r="AB28" s="164">
        <f>ROUND(IFERROR('Data Negeri,2D &amp; 7Sub'!AI$39,"NA"),1)</f>
        <v>77.099999999999994</v>
      </c>
      <c r="AC28" s="164">
        <f>ROUND(IFERROR('Data Negeri,2D &amp; 7Sub'!AJ$39,"NA"),1)</f>
        <v>77.599999999999994</v>
      </c>
      <c r="AD28" s="164">
        <f>ROUND(IFERROR('Data Negeri,2D &amp; 7Sub'!AK$39,"NA"),1)</f>
        <v>75.3</v>
      </c>
      <c r="AE28" s="164">
        <f>ROUND(IFERROR('Data Negeri,2D &amp; 7Sub'!AL$39,"NA"),1)</f>
        <v>70.400000000000006</v>
      </c>
      <c r="AF28" s="164">
        <f>ROUND(IFERROR('Data Negeri,2D &amp; 7Sub'!AM$39,"NA"),1)</f>
        <v>73.3</v>
      </c>
      <c r="AG28" s="164">
        <f>ROUND(IFERROR('Data Negeri,2D &amp; 7Sub'!AN$39,"NA"),1)</f>
        <v>82.7</v>
      </c>
      <c r="AH28" s="164">
        <f>ROUND(IFERROR('Data Negeri,2D &amp; 7Sub'!AO$39,"NA"),1)</f>
        <v>79.3</v>
      </c>
      <c r="AI28" s="164">
        <f>ROUND(IFERROR('Data Negeri,2D &amp; 7Sub'!AP$39,"NA"),1)</f>
        <v>78.400000000000006</v>
      </c>
      <c r="AJ28" s="164">
        <f>ROUND(IFERROR('Data Negeri,2D &amp; 7Sub'!AQ$39,"NA"),1)</f>
        <v>76.599999999999994</v>
      </c>
      <c r="AK28" s="164">
        <f>ROUND(IFERROR('Data Negeri,2D &amp; 7Sub'!AR$39,"NA"),1)</f>
        <v>77.3</v>
      </c>
      <c r="AL28" s="164">
        <f>ROUND(IFERROR('Data Negeri,2D &amp; 7Sub'!AS$39,"NA"),1)</f>
        <v>76.400000000000006</v>
      </c>
    </row>
    <row r="29" spans="1:38" s="162" customFormat="1" ht="60" customHeight="1">
      <c r="A29" s="163"/>
      <c r="B29" s="293"/>
      <c r="C29" s="936" t="s">
        <v>93</v>
      </c>
      <c r="D29" s="936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</row>
    <row r="30" spans="1:38" s="162" customFormat="1" ht="48" customHeight="1">
      <c r="A30" s="163"/>
      <c r="B30" s="293">
        <v>18</v>
      </c>
      <c r="C30" s="947" t="s">
        <v>22</v>
      </c>
      <c r="D30" s="947"/>
      <c r="E30" s="164">
        <v>78.900000000000006</v>
      </c>
      <c r="F30" s="164">
        <v>78.900000000000006</v>
      </c>
      <c r="G30" s="164">
        <v>76.599999999999994</v>
      </c>
      <c r="H30" s="164">
        <v>78.3</v>
      </c>
      <c r="I30" s="164">
        <v>75.099999999999994</v>
      </c>
      <c r="J30" s="164">
        <v>75.400000000000006</v>
      </c>
      <c r="K30" s="164">
        <v>77.900000000000006</v>
      </c>
      <c r="L30" s="164">
        <v>78.2</v>
      </c>
      <c r="M30" s="164">
        <f>ROUND(IFERROR('Data Negeri,2D &amp; 7Sub'!T$40,"NA"),1)</f>
        <v>74.599999999999994</v>
      </c>
      <c r="N30" s="164">
        <f>ROUND(IFERROR('Data Negeri,2D &amp; 7Sub'!U$40,"NA"),1)</f>
        <v>79</v>
      </c>
      <c r="O30" s="164">
        <f>ROUND(IFERROR('Data Negeri,2D &amp; 7Sub'!V$40,"NA"),1)</f>
        <v>79.099999999999994</v>
      </c>
      <c r="P30" s="164">
        <f>ROUND(IFERROR('Data Negeri,2D &amp; 7Sub'!W$40,"NA"),1)</f>
        <v>75.400000000000006</v>
      </c>
      <c r="Q30" s="164">
        <f>ROUND(IFERROR('Data Negeri,2D &amp; 7Sub'!X$40,"NA"),1)</f>
        <v>74.900000000000006</v>
      </c>
      <c r="R30" s="164">
        <f>ROUND(IFERROR('Data Negeri,2D &amp; 7Sub'!Y$40,"NA"),1)</f>
        <v>79.2</v>
      </c>
      <c r="S30" s="164">
        <f>ROUND(IFERROR('Data Negeri,2D &amp; 7Sub'!Z$40,"NA"),1)</f>
        <v>78.7</v>
      </c>
      <c r="T30" s="164">
        <f>ROUND(IFERROR('Data Negeri,2D &amp; 7Sub'!AA$40,"NA"),1)</f>
        <v>72.8</v>
      </c>
      <c r="U30" s="164">
        <f>ROUND(IFERROR('Data Negeri,2D &amp; 7Sub'!AB$40,"NA"),1)</f>
        <v>75.5</v>
      </c>
      <c r="V30" s="164">
        <f>ROUND(IFERROR('Data Negeri,2D &amp; 7Sub'!AC$40,"NA"),1)</f>
        <v>78.599999999999994</v>
      </c>
      <c r="W30" s="164">
        <f>ROUND(IFERROR('Data Negeri,2D &amp; 7Sub'!AD$40,"NA"),1)</f>
        <v>78.2</v>
      </c>
      <c r="X30" s="164">
        <f>ROUND(IFERROR('Data Negeri,2D &amp; 7Sub'!AE$40,"NA"),1)</f>
        <v>75.900000000000006</v>
      </c>
      <c r="Y30" s="164">
        <f>ROUND(IFERROR('Data Negeri,2D &amp; 7Sub'!AF$40,"NA"),1)</f>
        <v>73.8</v>
      </c>
      <c r="Z30" s="164">
        <f>ROUND(IFERROR('Data Negeri,2D &amp; 7Sub'!AG$40,"NA"),1)</f>
        <v>62.9</v>
      </c>
      <c r="AA30" s="164">
        <f>ROUND(IFERROR('Data Negeri,2D &amp; 7Sub'!AH$40,"NA"),1)</f>
        <v>72.599999999999994</v>
      </c>
      <c r="AB30" s="164">
        <f>ROUND(IFERROR('Data Negeri,2D &amp; 7Sub'!AI$40,"NA"),1)</f>
        <v>70.099999999999994</v>
      </c>
      <c r="AC30" s="164">
        <f>ROUND(IFERROR('Data Negeri,2D &amp; 7Sub'!AJ$40,"NA"),1)</f>
        <v>74.400000000000006</v>
      </c>
      <c r="AD30" s="164">
        <f>ROUND(IFERROR('Data Negeri,2D &amp; 7Sub'!AK$40,"NA"),1)</f>
        <v>69.400000000000006</v>
      </c>
      <c r="AE30" s="164">
        <f>ROUND(IFERROR('Data Negeri,2D &amp; 7Sub'!AL$40,"NA"),1)</f>
        <v>65.099999999999994</v>
      </c>
      <c r="AF30" s="164">
        <f>ROUND(IFERROR('Data Negeri,2D &amp; 7Sub'!AM$40,"NA"),1)</f>
        <v>74.5</v>
      </c>
      <c r="AG30" s="164">
        <f>ROUND(IFERROR('Data Negeri,2D &amp; 7Sub'!AN$40,"NA"),1)</f>
        <v>78</v>
      </c>
      <c r="AH30" s="164">
        <f>ROUND(IFERROR('Data Negeri,2D &amp; 7Sub'!AO$40,"NA"),1)</f>
        <v>82.8</v>
      </c>
      <c r="AI30" s="164">
        <f>ROUND(IFERROR('Data Negeri,2D &amp; 7Sub'!AP$40,"NA"),1)</f>
        <v>84.5</v>
      </c>
      <c r="AJ30" s="164">
        <f>ROUND(IFERROR('Data Negeri,2D &amp; 7Sub'!AQ$40,"NA"),1)</f>
        <v>82.8</v>
      </c>
      <c r="AK30" s="164">
        <f>ROUND(IFERROR('Data Negeri,2D &amp; 7Sub'!AR$40,"NA"),1)</f>
        <v>81.5</v>
      </c>
      <c r="AL30" s="164">
        <f>ROUND(IFERROR('Data Negeri,2D &amp; 7Sub'!AS$40,"NA"),1)</f>
        <v>83.2</v>
      </c>
    </row>
    <row r="31" spans="1:38" s="162" customFormat="1" ht="60" customHeight="1">
      <c r="A31" s="163"/>
      <c r="B31" s="293"/>
      <c r="C31" s="936" t="s">
        <v>92</v>
      </c>
      <c r="D31" s="936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</row>
    <row r="32" spans="1:38" s="162" customFormat="1" ht="48" customHeight="1">
      <c r="A32" s="163"/>
      <c r="B32" s="293">
        <v>31</v>
      </c>
      <c r="C32" s="947" t="s">
        <v>23</v>
      </c>
      <c r="D32" s="947"/>
      <c r="E32" s="164">
        <v>77.3</v>
      </c>
      <c r="F32" s="164">
        <v>78.5</v>
      </c>
      <c r="G32" s="164">
        <v>77.8</v>
      </c>
      <c r="H32" s="164">
        <v>78.400000000000006</v>
      </c>
      <c r="I32" s="164">
        <v>78.2</v>
      </c>
      <c r="J32" s="164">
        <v>78.099999999999994</v>
      </c>
      <c r="K32" s="164">
        <v>79.8</v>
      </c>
      <c r="L32" s="164">
        <v>81.599999999999994</v>
      </c>
      <c r="M32" s="164">
        <f>ROUND(IFERROR('Data Negeri,2D &amp; 7Sub'!T$41,"NA"),1)</f>
        <v>82.1</v>
      </c>
      <c r="N32" s="164">
        <f>ROUND(IFERROR('Data Negeri,2D &amp; 7Sub'!U$41,"NA"),1)</f>
        <v>80.3</v>
      </c>
      <c r="O32" s="164">
        <f>ROUND(IFERROR('Data Negeri,2D &amp; 7Sub'!V$41,"NA"),1)</f>
        <v>81.3</v>
      </c>
      <c r="P32" s="164">
        <f>ROUND(IFERROR('Data Negeri,2D &amp; 7Sub'!W$41,"NA"),1)</f>
        <v>82.2</v>
      </c>
      <c r="Q32" s="164">
        <f>ROUND(IFERROR('Data Negeri,2D &amp; 7Sub'!X$41,"NA"),1)</f>
        <v>79.900000000000006</v>
      </c>
      <c r="R32" s="164">
        <f>ROUND(IFERROR('Data Negeri,2D &amp; 7Sub'!Y$41,"NA"),1)</f>
        <v>80.2</v>
      </c>
      <c r="S32" s="164">
        <f>ROUND(IFERROR('Data Negeri,2D &amp; 7Sub'!Z$41,"NA"),1)</f>
        <v>79.7</v>
      </c>
      <c r="T32" s="164">
        <f>ROUND(IFERROR('Data Negeri,2D &amp; 7Sub'!AA$41,"NA"),1)</f>
        <v>80.2</v>
      </c>
      <c r="U32" s="164">
        <f>ROUND(IFERROR('Data Negeri,2D &amp; 7Sub'!AB$41,"NA"),1)</f>
        <v>80.099999999999994</v>
      </c>
      <c r="V32" s="164">
        <f>ROUND(IFERROR('Data Negeri,2D &amp; 7Sub'!AC$41,"NA"),1)</f>
        <v>78.3</v>
      </c>
      <c r="W32" s="164">
        <f>ROUND(IFERROR('Data Negeri,2D &amp; 7Sub'!AD$41,"NA"),1)</f>
        <v>79.599999999999994</v>
      </c>
      <c r="X32" s="164">
        <f>ROUND(IFERROR('Data Negeri,2D &amp; 7Sub'!AE$41,"NA"),1)</f>
        <v>81.599999999999994</v>
      </c>
      <c r="Y32" s="164">
        <f>ROUND(IFERROR('Data Negeri,2D &amp; 7Sub'!AF$41,"NA"),1)</f>
        <v>75.900000000000006</v>
      </c>
      <c r="Z32" s="164">
        <f>ROUND(IFERROR('Data Negeri,2D &amp; 7Sub'!AG$41,"NA"),1)</f>
        <v>51.2</v>
      </c>
      <c r="AA32" s="164">
        <f>ROUND(IFERROR('Data Negeri,2D &amp; 7Sub'!AH$41,"NA"),1)</f>
        <v>72.8</v>
      </c>
      <c r="AB32" s="164">
        <f>ROUND(IFERROR('Data Negeri,2D &amp; 7Sub'!AI$41,"NA"),1)</f>
        <v>75.5</v>
      </c>
      <c r="AC32" s="164">
        <f>ROUND(IFERROR('Data Negeri,2D &amp; 7Sub'!AJ$41,"NA"),1)</f>
        <v>74</v>
      </c>
      <c r="AD32" s="164">
        <f>ROUND(IFERROR('Data Negeri,2D &amp; 7Sub'!AK$41,"NA"),1)</f>
        <v>67.599999999999994</v>
      </c>
      <c r="AE32" s="164">
        <f>ROUND(IFERROR('Data Negeri,2D &amp; 7Sub'!AL$41,"NA"),1)</f>
        <v>63.7</v>
      </c>
      <c r="AF32" s="164">
        <f>ROUND(IFERROR('Data Negeri,2D &amp; 7Sub'!AM$41,"NA"),1)</f>
        <v>75.7</v>
      </c>
      <c r="AG32" s="164">
        <f>ROUND(IFERROR('Data Negeri,2D &amp; 7Sub'!AN$41,"NA"),1)</f>
        <v>83.1</v>
      </c>
      <c r="AH32" s="164">
        <f>ROUND(IFERROR('Data Negeri,2D &amp; 7Sub'!AO$41,"NA"),1)</f>
        <v>83.9</v>
      </c>
      <c r="AI32" s="164">
        <f>ROUND(IFERROR('Data Negeri,2D &amp; 7Sub'!AP$41,"NA"),1)</f>
        <v>85.1</v>
      </c>
      <c r="AJ32" s="164">
        <f>ROUND(IFERROR('Data Negeri,2D &amp; 7Sub'!AQ$41,"NA"),1)</f>
        <v>83</v>
      </c>
      <c r="AK32" s="164">
        <f>ROUND(IFERROR('Data Negeri,2D &amp; 7Sub'!AR$41,"NA"),1)</f>
        <v>80.3</v>
      </c>
      <c r="AL32" s="164">
        <f>ROUND(IFERROR('Data Negeri,2D &amp; 7Sub'!AS$41,"NA"),1)</f>
        <v>79.3</v>
      </c>
    </row>
    <row r="33" spans="1:39" s="162" customFormat="1" ht="60" customHeight="1">
      <c r="A33" s="163"/>
      <c r="B33" s="293"/>
      <c r="C33" s="936" t="s">
        <v>91</v>
      </c>
      <c r="D33" s="936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</row>
    <row r="34" spans="1:39" s="162" customFormat="1" ht="48" customHeight="1">
      <c r="A34" s="301" t="s">
        <v>113</v>
      </c>
      <c r="B34" s="946" t="s">
        <v>120</v>
      </c>
      <c r="C34" s="946"/>
      <c r="D34" s="946"/>
      <c r="E34" s="161">
        <v>85</v>
      </c>
      <c r="F34" s="161">
        <v>82.5</v>
      </c>
      <c r="G34" s="161">
        <v>81.900000000000006</v>
      </c>
      <c r="H34" s="161">
        <v>81.599999999999994</v>
      </c>
      <c r="I34" s="161">
        <v>84.1</v>
      </c>
      <c r="J34" s="161">
        <v>82.8</v>
      </c>
      <c r="K34" s="161">
        <v>81.900000000000006</v>
      </c>
      <c r="L34" s="161">
        <v>85.6</v>
      </c>
      <c r="M34" s="161">
        <f>ROUND(IFERROR('Data Negeri,2D &amp; 7Sub'!T$47,"NA"),1)</f>
        <v>83.2</v>
      </c>
      <c r="N34" s="161">
        <f>ROUND(IFERROR('Data Negeri,2D &amp; 7Sub'!U$47,"NA"),1)</f>
        <v>80.3</v>
      </c>
      <c r="O34" s="161">
        <f>ROUND(IFERROR('Data Negeri,2D &amp; 7Sub'!V$47,"NA"),1)</f>
        <v>83.6</v>
      </c>
      <c r="P34" s="161">
        <f>ROUND(IFERROR('Data Negeri,2D &amp; 7Sub'!W$47,"NA"),1)</f>
        <v>83.9</v>
      </c>
      <c r="Q34" s="161">
        <f>ROUND(IFERROR('Data Negeri,2D &amp; 7Sub'!X$47,"NA"),1)</f>
        <v>83.8</v>
      </c>
      <c r="R34" s="161">
        <f>ROUND(IFERROR('Data Negeri,2D &amp; 7Sub'!Y$47,"NA"),1)</f>
        <v>82.7</v>
      </c>
      <c r="S34" s="161">
        <f>ROUND(IFERROR('Data Negeri,2D &amp; 7Sub'!Z$47,"NA"),1)</f>
        <v>81.3</v>
      </c>
      <c r="T34" s="161">
        <f>ROUND(IFERROR('Data Negeri,2D &amp; 7Sub'!AA$47,"NA"),1)</f>
        <v>81.900000000000006</v>
      </c>
      <c r="U34" s="161">
        <f>ROUND(IFERROR('Data Negeri,2D &amp; 7Sub'!AB$47,"NA"),1)</f>
        <v>76.7</v>
      </c>
      <c r="V34" s="161">
        <f>ROUND(IFERROR('Data Negeri,2D &amp; 7Sub'!AC$47,"NA"),1)</f>
        <v>80.2</v>
      </c>
      <c r="W34" s="161">
        <f>ROUND(IFERROR('Data Negeri,2D &amp; 7Sub'!AD$47,"NA"),1)</f>
        <v>81.400000000000006</v>
      </c>
      <c r="X34" s="161">
        <f>ROUND(IFERROR('Data Negeri,2D &amp; 7Sub'!AE$47,"NA"),1)</f>
        <v>82</v>
      </c>
      <c r="Y34" s="161">
        <f>ROUND(IFERROR('Data Negeri,2D &amp; 7Sub'!AF$47,"NA"),1)</f>
        <v>71.5</v>
      </c>
      <c r="Z34" s="161">
        <f>ROUND(IFERROR('Data Negeri,2D &amp; 7Sub'!AG$47,"NA"),1)</f>
        <v>62.7</v>
      </c>
      <c r="AA34" s="161">
        <f>ROUND(IFERROR('Data Negeri,2D &amp; 7Sub'!AH$47,"NA"),1)</f>
        <v>73.3</v>
      </c>
      <c r="AB34" s="161">
        <f>ROUND(IFERROR('Data Negeri,2D &amp; 7Sub'!AI$47,"NA"),1)</f>
        <v>74.5</v>
      </c>
      <c r="AC34" s="161">
        <f>ROUND(IFERROR('Data Negeri,2D &amp; 7Sub'!AJ$47,"NA"),1)</f>
        <v>79.599999999999994</v>
      </c>
      <c r="AD34" s="161">
        <f>ROUND(IFERROR('Data Negeri,2D &amp; 7Sub'!AK$47,"NA"),1)</f>
        <v>77.599999999999994</v>
      </c>
      <c r="AE34" s="161">
        <f>ROUND(IFERROR('Data Negeri,2D &amp; 7Sub'!AL$47,"NA"),1)</f>
        <v>70.400000000000006</v>
      </c>
      <c r="AF34" s="161">
        <f>ROUND(IFERROR('Data Negeri,2D &amp; 7Sub'!AM$47,"NA"),1)</f>
        <v>72.400000000000006</v>
      </c>
      <c r="AG34" s="161">
        <f>ROUND(IFERROR('Data Negeri,2D &amp; 7Sub'!AN$47,"NA"),1)</f>
        <v>82.6</v>
      </c>
      <c r="AH34" s="161">
        <f>ROUND(IFERROR('Data Negeri,2D &amp; 7Sub'!AO$47,"NA"),1)</f>
        <v>77.7</v>
      </c>
      <c r="AI34" s="161">
        <f>ROUND(IFERROR('Data Negeri,2D &amp; 7Sub'!AP$47,"NA"),1)</f>
        <v>80.7</v>
      </c>
      <c r="AJ34" s="161">
        <f>ROUND(IFERROR('Data Negeri,2D &amp; 7Sub'!AQ$47,"NA"),1)</f>
        <v>82.1</v>
      </c>
      <c r="AK34" s="161">
        <f>ROUND(IFERROR('Data Negeri,2D &amp; 7Sub'!AR$47,"NA"),1)</f>
        <v>80.8</v>
      </c>
      <c r="AL34" s="161">
        <f>ROUND(IFERROR('Data Negeri,2D &amp; 7Sub'!AS$47,"NA"),1)</f>
        <v>77.2</v>
      </c>
    </row>
    <row r="35" spans="1:39" s="162" customFormat="1" ht="60" customHeight="1">
      <c r="A35" s="301"/>
      <c r="B35" s="943" t="s">
        <v>121</v>
      </c>
      <c r="C35" s="943"/>
      <c r="D35" s="943"/>
      <c r="E35" s="161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</row>
    <row r="36" spans="1:39" s="162" customFormat="1" ht="48" customHeight="1">
      <c r="A36" s="163"/>
      <c r="B36" s="293">
        <v>19</v>
      </c>
      <c r="C36" s="947" t="s">
        <v>24</v>
      </c>
      <c r="D36" s="947"/>
      <c r="E36" s="164">
        <v>90.2</v>
      </c>
      <c r="F36" s="164">
        <v>86.6</v>
      </c>
      <c r="G36" s="164">
        <v>83</v>
      </c>
      <c r="H36" s="164">
        <v>82.3</v>
      </c>
      <c r="I36" s="164">
        <v>88.2</v>
      </c>
      <c r="J36" s="164">
        <v>84.6</v>
      </c>
      <c r="K36" s="164">
        <v>81.900000000000006</v>
      </c>
      <c r="L36" s="164">
        <v>89.7</v>
      </c>
      <c r="M36" s="164">
        <f>ROUND(IFERROR('Data Negeri,2D &amp; 7Sub'!T$43,"NA"),1)</f>
        <v>88.6</v>
      </c>
      <c r="N36" s="164">
        <f>ROUND(IFERROR('Data Negeri,2D &amp; 7Sub'!U$43,"NA"),1)</f>
        <v>82.8</v>
      </c>
      <c r="O36" s="164">
        <f>ROUND(IFERROR('Data Negeri,2D &amp; 7Sub'!V$43,"NA"),1)</f>
        <v>87.8</v>
      </c>
      <c r="P36" s="164">
        <f>ROUND(IFERROR('Data Negeri,2D &amp; 7Sub'!W$43,"NA"),1)</f>
        <v>88.4</v>
      </c>
      <c r="Q36" s="164">
        <f>ROUND(IFERROR('Data Negeri,2D &amp; 7Sub'!X$43,"NA"),1)</f>
        <v>85.8</v>
      </c>
      <c r="R36" s="164">
        <f>ROUND(IFERROR('Data Negeri,2D &amp; 7Sub'!Y$43,"NA"),1)</f>
        <v>85.9</v>
      </c>
      <c r="S36" s="164">
        <f>ROUND(IFERROR('Data Negeri,2D &amp; 7Sub'!Z$43,"NA"),1)</f>
        <v>81.8</v>
      </c>
      <c r="T36" s="164">
        <f>ROUND(IFERROR('Data Negeri,2D &amp; 7Sub'!AA$43,"NA"),1)</f>
        <v>83.9</v>
      </c>
      <c r="U36" s="164">
        <f>ROUND(IFERROR('Data Negeri,2D &amp; 7Sub'!AB$43,"NA"),1)</f>
        <v>74.400000000000006</v>
      </c>
      <c r="V36" s="164">
        <f>ROUND(IFERROR('Data Negeri,2D &amp; 7Sub'!AC$43,"NA"),1)</f>
        <v>79.8</v>
      </c>
      <c r="W36" s="164">
        <f>ROUND(IFERROR('Data Negeri,2D &amp; 7Sub'!AD$43,"NA"),1)</f>
        <v>83.5</v>
      </c>
      <c r="X36" s="164">
        <f>ROUND(IFERROR('Data Negeri,2D &amp; 7Sub'!AE$43,"NA"),1)</f>
        <v>83.7</v>
      </c>
      <c r="Y36" s="164">
        <f>ROUND(IFERROR('Data Negeri,2D &amp; 7Sub'!AF$43,"NA"),1)</f>
        <v>65.7</v>
      </c>
      <c r="Z36" s="164">
        <f>ROUND(IFERROR('Data Negeri,2D &amp; 7Sub'!AG$43,"NA"),1)</f>
        <v>50.9</v>
      </c>
      <c r="AA36" s="164">
        <f>ROUND(IFERROR('Data Negeri,2D &amp; 7Sub'!AH$43,"NA"),1)</f>
        <v>67</v>
      </c>
      <c r="AB36" s="164">
        <f>ROUND(IFERROR('Data Negeri,2D &amp; 7Sub'!AI$43,"NA"),1)</f>
        <v>68.3</v>
      </c>
      <c r="AC36" s="164">
        <f>ROUND(IFERROR('Data Negeri,2D &amp; 7Sub'!AJ$43,"NA"),1)</f>
        <v>78.7</v>
      </c>
      <c r="AD36" s="164">
        <f>ROUND(IFERROR('Data Negeri,2D &amp; 7Sub'!AK$43,"NA"),1)</f>
        <v>77.3</v>
      </c>
      <c r="AE36" s="164">
        <f>ROUND(IFERROR('Data Negeri,2D &amp; 7Sub'!AL$43,"NA"),1)</f>
        <v>64.2</v>
      </c>
      <c r="AF36" s="164">
        <f>ROUND(IFERROR('Data Negeri,2D &amp; 7Sub'!AM$43,"NA"),1)</f>
        <v>63.2</v>
      </c>
      <c r="AG36" s="164">
        <f>ROUND(IFERROR('Data Negeri,2D &amp; 7Sub'!AN$43,"NA"),1)</f>
        <v>84.4</v>
      </c>
      <c r="AH36" s="164">
        <f>ROUND(IFERROR('Data Negeri,2D &amp; 7Sub'!AO$43,"NA"),1)</f>
        <v>74.7</v>
      </c>
      <c r="AI36" s="164">
        <f>ROUND(IFERROR('Data Negeri,2D &amp; 7Sub'!AP$43,"NA"),1)</f>
        <v>81.599999999999994</v>
      </c>
      <c r="AJ36" s="164">
        <f>ROUND(IFERROR('Data Negeri,2D &amp; 7Sub'!AQ$43,"NA"),1)</f>
        <v>85.7</v>
      </c>
      <c r="AK36" s="164">
        <f>ROUND(IFERROR('Data Negeri,2D &amp; 7Sub'!AR$43,"NA"),1)</f>
        <v>82.2</v>
      </c>
      <c r="AL36" s="164">
        <f>ROUND(IFERROR('Data Negeri,2D &amp; 7Sub'!AS$43,"NA"),1)</f>
        <v>73.5</v>
      </c>
    </row>
    <row r="37" spans="1:39" s="162" customFormat="1" ht="60" customHeight="1">
      <c r="A37" s="163"/>
      <c r="B37" s="293"/>
      <c r="C37" s="936" t="s">
        <v>48</v>
      </c>
      <c r="D37" s="936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</row>
    <row r="38" spans="1:39" s="162" customFormat="1" ht="48" customHeight="1">
      <c r="A38" s="163"/>
      <c r="B38" s="293">
        <v>20</v>
      </c>
      <c r="C38" s="947" t="s">
        <v>25</v>
      </c>
      <c r="D38" s="947"/>
      <c r="E38" s="164">
        <v>82.4</v>
      </c>
      <c r="F38" s="164">
        <v>79.5</v>
      </c>
      <c r="G38" s="164">
        <v>83</v>
      </c>
      <c r="H38" s="164">
        <v>82.4</v>
      </c>
      <c r="I38" s="164">
        <v>82</v>
      </c>
      <c r="J38" s="164">
        <v>83</v>
      </c>
      <c r="K38" s="164">
        <v>84.6</v>
      </c>
      <c r="L38" s="164">
        <v>84.1</v>
      </c>
      <c r="M38" s="164">
        <f>ROUND(IFERROR('Data Negeri,2D &amp; 7Sub'!T$44,"NA"),1)</f>
        <v>78.2</v>
      </c>
      <c r="N38" s="164">
        <f>ROUND(IFERROR('Data Negeri,2D &amp; 7Sub'!U$44,"NA"),1)</f>
        <v>77.400000000000006</v>
      </c>
      <c r="O38" s="164">
        <f>ROUND(IFERROR('Data Negeri,2D &amp; 7Sub'!V$44,"NA"),1)</f>
        <v>79.400000000000006</v>
      </c>
      <c r="P38" s="164">
        <f>ROUND(IFERROR('Data Negeri,2D &amp; 7Sub'!W$44,"NA"),1)</f>
        <v>79.5</v>
      </c>
      <c r="Q38" s="164">
        <f>ROUND(IFERROR('Data Negeri,2D &amp; 7Sub'!X$44,"NA"),1)</f>
        <v>84</v>
      </c>
      <c r="R38" s="164">
        <f>ROUND(IFERROR('Data Negeri,2D &amp; 7Sub'!Y$44,"NA"),1)</f>
        <v>81</v>
      </c>
      <c r="S38" s="164">
        <f>ROUND(IFERROR('Data Negeri,2D &amp; 7Sub'!Z$44,"NA"),1)</f>
        <v>82.2</v>
      </c>
      <c r="T38" s="164">
        <f>ROUND(IFERROR('Data Negeri,2D &amp; 7Sub'!AA$44,"NA"),1)</f>
        <v>82</v>
      </c>
      <c r="U38" s="164">
        <f>ROUND(IFERROR('Data Negeri,2D &amp; 7Sub'!AB$44,"NA"),1)</f>
        <v>79.8</v>
      </c>
      <c r="V38" s="164">
        <f>ROUND(IFERROR('Data Negeri,2D &amp; 7Sub'!AC$44,"NA"),1)</f>
        <v>82.2</v>
      </c>
      <c r="W38" s="164">
        <f>ROUND(IFERROR('Data Negeri,2D &amp; 7Sub'!AD$44,"NA"),1)</f>
        <v>80.599999999999994</v>
      </c>
      <c r="X38" s="164">
        <f>ROUND(IFERROR('Data Negeri,2D &amp; 7Sub'!AE$44,"NA"),1)</f>
        <v>81.8</v>
      </c>
      <c r="Y38" s="164">
        <f>ROUND(IFERROR('Data Negeri,2D &amp; 7Sub'!AF$44,"NA"),1)</f>
        <v>76.099999999999994</v>
      </c>
      <c r="Z38" s="164">
        <f>ROUND(IFERROR('Data Negeri,2D &amp; 7Sub'!AG$44,"NA"),1)</f>
        <v>71.599999999999994</v>
      </c>
      <c r="AA38" s="164">
        <f>ROUND(IFERROR('Data Negeri,2D &amp; 7Sub'!AH$44,"NA"),1)</f>
        <v>77.900000000000006</v>
      </c>
      <c r="AB38" s="164">
        <f>ROUND(IFERROR('Data Negeri,2D &amp; 7Sub'!AI$44,"NA"),1)</f>
        <v>79.5</v>
      </c>
      <c r="AC38" s="164">
        <f>ROUND(IFERROR('Data Negeri,2D &amp; 7Sub'!AJ$44,"NA"),1)</f>
        <v>81.8</v>
      </c>
      <c r="AD38" s="164">
        <f>ROUND(IFERROR('Data Negeri,2D &amp; 7Sub'!AK$44,"NA"),1)</f>
        <v>78.8</v>
      </c>
      <c r="AE38" s="164">
        <f>ROUND(IFERROR('Data Negeri,2D &amp; 7Sub'!AL$44,"NA"),1)</f>
        <v>78.2</v>
      </c>
      <c r="AF38" s="164">
        <f>ROUND(IFERROR('Data Negeri,2D &amp; 7Sub'!AM$44,"NA"),1)</f>
        <v>81.900000000000006</v>
      </c>
      <c r="AG38" s="164">
        <f>ROUND(IFERROR('Data Negeri,2D &amp; 7Sub'!AN$44,"NA"),1)</f>
        <v>81</v>
      </c>
      <c r="AH38" s="164">
        <f>ROUND(IFERROR('Data Negeri,2D &amp; 7Sub'!AO$44,"NA"),1)</f>
        <v>80.099999999999994</v>
      </c>
      <c r="AI38" s="164">
        <f>ROUND(IFERROR('Data Negeri,2D &amp; 7Sub'!AP$44,"NA"),1)</f>
        <v>79.900000000000006</v>
      </c>
      <c r="AJ38" s="164">
        <f>ROUND(IFERROR('Data Negeri,2D &amp; 7Sub'!AQ$44,"NA"),1)</f>
        <v>79.5</v>
      </c>
      <c r="AK38" s="164">
        <f>ROUND(IFERROR('Data Negeri,2D &amp; 7Sub'!AR$44,"NA"),1)</f>
        <v>80</v>
      </c>
      <c r="AL38" s="164">
        <f>ROUND(IFERROR('Data Negeri,2D &amp; 7Sub'!AS$44,"NA"),1)</f>
        <v>81.599999999999994</v>
      </c>
    </row>
    <row r="39" spans="1:39" s="162" customFormat="1" ht="60" customHeight="1">
      <c r="A39" s="163"/>
      <c r="B39" s="293"/>
      <c r="C39" s="936" t="s">
        <v>94</v>
      </c>
      <c r="D39" s="936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</row>
    <row r="40" spans="1:39" s="162" customFormat="1" ht="48" customHeight="1">
      <c r="A40" s="163"/>
      <c r="B40" s="293">
        <v>21</v>
      </c>
      <c r="C40" s="947" t="s">
        <v>26</v>
      </c>
      <c r="D40" s="947"/>
      <c r="E40" s="164">
        <v>72.2</v>
      </c>
      <c r="F40" s="164">
        <v>72.3</v>
      </c>
      <c r="G40" s="164">
        <v>72.2</v>
      </c>
      <c r="H40" s="164">
        <v>72.599999999999994</v>
      </c>
      <c r="I40" s="164">
        <v>73.5</v>
      </c>
      <c r="J40" s="164">
        <v>78.099999999999994</v>
      </c>
      <c r="K40" s="164">
        <v>73.5</v>
      </c>
      <c r="L40" s="164">
        <v>73.599999999999994</v>
      </c>
      <c r="M40" s="164">
        <f>ROUND(IFERROR('Data Negeri,2D &amp; 7Sub'!T$45,"NA"),1)</f>
        <v>69.3</v>
      </c>
      <c r="N40" s="164">
        <f>ROUND(IFERROR('Data Negeri,2D &amp; 7Sub'!U$45,"NA"),1)</f>
        <v>71.2</v>
      </c>
      <c r="O40" s="164">
        <f>ROUND(IFERROR('Data Negeri,2D &amp; 7Sub'!V$45,"NA"),1)</f>
        <v>72.5</v>
      </c>
      <c r="P40" s="164">
        <f>ROUND(IFERROR('Data Negeri,2D &amp; 7Sub'!W$45,"NA"),1)</f>
        <v>76.5</v>
      </c>
      <c r="Q40" s="164">
        <f>ROUND(IFERROR('Data Negeri,2D &amp; 7Sub'!X$45,"NA"),1)</f>
        <v>74.8</v>
      </c>
      <c r="R40" s="164">
        <f>ROUND(IFERROR('Data Negeri,2D &amp; 7Sub'!Y$45,"NA"),1)</f>
        <v>72.900000000000006</v>
      </c>
      <c r="S40" s="164">
        <f>ROUND(IFERROR('Data Negeri,2D &amp; 7Sub'!Z$45,"NA"),1)</f>
        <v>76</v>
      </c>
      <c r="T40" s="164">
        <f>ROUND(IFERROR('Data Negeri,2D &amp; 7Sub'!AA$45,"NA"),1)</f>
        <v>74.599999999999994</v>
      </c>
      <c r="U40" s="164">
        <f>ROUND(IFERROR('Data Negeri,2D &amp; 7Sub'!AB$45,"NA"),1)</f>
        <v>72.900000000000006</v>
      </c>
      <c r="V40" s="164">
        <f>ROUND(IFERROR('Data Negeri,2D &amp; 7Sub'!AC$45,"NA"),1)</f>
        <v>75</v>
      </c>
      <c r="W40" s="164">
        <f>ROUND(IFERROR('Data Negeri,2D &amp; 7Sub'!AD$45,"NA"),1)</f>
        <v>74.5</v>
      </c>
      <c r="X40" s="164">
        <f>ROUND(IFERROR('Data Negeri,2D &amp; 7Sub'!AE$45,"NA"),1)</f>
        <v>70.599999999999994</v>
      </c>
      <c r="Y40" s="164">
        <f>ROUND(IFERROR('Data Negeri,2D &amp; 7Sub'!AF$45,"NA"),1)</f>
        <v>73</v>
      </c>
      <c r="Z40" s="164">
        <f>ROUND(IFERROR('Data Negeri,2D &amp; 7Sub'!AG$45,"NA"),1)</f>
        <v>70.5</v>
      </c>
      <c r="AA40" s="164">
        <f>ROUND(IFERROR('Data Negeri,2D &amp; 7Sub'!AH$45,"NA"),1)</f>
        <v>76</v>
      </c>
      <c r="AB40" s="164">
        <f>ROUND(IFERROR('Data Negeri,2D &amp; 7Sub'!AI$45,"NA"),1)</f>
        <v>75.099999999999994</v>
      </c>
      <c r="AC40" s="164">
        <f>ROUND(IFERROR('Data Negeri,2D &amp; 7Sub'!AJ$45,"NA"),1)</f>
        <v>72.900000000000006</v>
      </c>
      <c r="AD40" s="164">
        <f>ROUND(IFERROR('Data Negeri,2D &amp; 7Sub'!AK$45,"NA"),1)</f>
        <v>71.2</v>
      </c>
      <c r="AE40" s="164">
        <f>ROUND(IFERROR('Data Negeri,2D &amp; 7Sub'!AL$45,"NA"),1)</f>
        <v>74.400000000000006</v>
      </c>
      <c r="AF40" s="164">
        <f>ROUND(IFERROR('Data Negeri,2D &amp; 7Sub'!AM$45,"NA"),1)</f>
        <v>71.2</v>
      </c>
      <c r="AG40" s="164">
        <f>ROUND(IFERROR('Data Negeri,2D &amp; 7Sub'!AN$45,"NA"),1)</f>
        <v>76.7</v>
      </c>
      <c r="AH40" s="164">
        <f>ROUND(IFERROR('Data Negeri,2D &amp; 7Sub'!AO$45,"NA"),1)</f>
        <v>79.8</v>
      </c>
      <c r="AI40" s="164">
        <f>ROUND(IFERROR('Data Negeri,2D &amp; 7Sub'!AP$45,"NA"),1)</f>
        <v>86.4</v>
      </c>
      <c r="AJ40" s="164">
        <f>ROUND(IFERROR('Data Negeri,2D &amp; 7Sub'!AQ$45,"NA"),1)</f>
        <v>77</v>
      </c>
      <c r="AK40" s="164">
        <f>ROUND(IFERROR('Data Negeri,2D &amp; 7Sub'!AR$45,"NA"),1)</f>
        <v>82.8</v>
      </c>
      <c r="AL40" s="164">
        <f>ROUND(IFERROR('Data Negeri,2D &amp; 7Sub'!AS$45,"NA"),1)</f>
        <v>80.8</v>
      </c>
      <c r="AM40" s="307"/>
    </row>
    <row r="41" spans="1:39" s="162" customFormat="1" ht="95.1" customHeight="1">
      <c r="A41" s="163"/>
      <c r="B41" s="292"/>
      <c r="C41" s="936" t="s">
        <v>369</v>
      </c>
      <c r="D41" s="93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</row>
    <row r="42" spans="1:39" s="162" customFormat="1" ht="48" customHeight="1">
      <c r="A42" s="163"/>
      <c r="B42" s="293">
        <v>22</v>
      </c>
      <c r="C42" s="947" t="s">
        <v>27</v>
      </c>
      <c r="D42" s="947"/>
      <c r="E42" s="164">
        <v>78.099999999999994</v>
      </c>
      <c r="F42" s="164">
        <v>78.5</v>
      </c>
      <c r="G42" s="164">
        <v>78.599999999999994</v>
      </c>
      <c r="H42" s="164">
        <v>79.5</v>
      </c>
      <c r="I42" s="164">
        <v>78.7</v>
      </c>
      <c r="J42" s="164">
        <v>79.099999999999994</v>
      </c>
      <c r="K42" s="164">
        <v>78.7</v>
      </c>
      <c r="L42" s="164">
        <v>79.2</v>
      </c>
      <c r="M42" s="164">
        <f>ROUND(IFERROR('Data Negeri,2D &amp; 7Sub'!T$46,"NA"),1)</f>
        <v>79.5</v>
      </c>
      <c r="N42" s="164">
        <f>ROUND(IFERROR('Data Negeri,2D &amp; 7Sub'!U$46,"NA"),1)</f>
        <v>79.3</v>
      </c>
      <c r="O42" s="164">
        <f>ROUND(IFERROR('Data Negeri,2D &amp; 7Sub'!V$46,"NA"),1)</f>
        <v>80.900000000000006</v>
      </c>
      <c r="P42" s="164">
        <f>ROUND(IFERROR('Data Negeri,2D &amp; 7Sub'!W$46,"NA"),1)</f>
        <v>80.7</v>
      </c>
      <c r="Q42" s="164">
        <f>ROUND(IFERROR('Data Negeri,2D &amp; 7Sub'!X$46,"NA"),1)</f>
        <v>79.599999999999994</v>
      </c>
      <c r="R42" s="164">
        <f>ROUND(IFERROR('Data Negeri,2D &amp; 7Sub'!Y$46,"NA"),1)</f>
        <v>78.5</v>
      </c>
      <c r="S42" s="164">
        <f>ROUND(IFERROR('Data Negeri,2D &amp; 7Sub'!Z$46,"NA"),1)</f>
        <v>79.3</v>
      </c>
      <c r="T42" s="164">
        <f>ROUND(IFERROR('Data Negeri,2D &amp; 7Sub'!AA$46,"NA"),1)</f>
        <v>78.3</v>
      </c>
      <c r="U42" s="164">
        <f>ROUND(IFERROR('Data Negeri,2D &amp; 7Sub'!AB$46,"NA"),1)</f>
        <v>77.599999999999994</v>
      </c>
      <c r="V42" s="164">
        <f>ROUND(IFERROR('Data Negeri,2D &amp; 7Sub'!AC$46,"NA"),1)</f>
        <v>78.599999999999994</v>
      </c>
      <c r="W42" s="164">
        <f>ROUND(IFERROR('Data Negeri,2D &amp; 7Sub'!AD$46,"NA"),1)</f>
        <v>78.5</v>
      </c>
      <c r="X42" s="164">
        <f>ROUND(IFERROR('Data Negeri,2D &amp; 7Sub'!AE$46,"NA"),1)</f>
        <v>79.400000000000006</v>
      </c>
      <c r="Y42" s="164">
        <f>ROUND(IFERROR('Data Negeri,2D &amp; 7Sub'!AF$46,"NA"),1)</f>
        <v>77.599999999999994</v>
      </c>
      <c r="Z42" s="164">
        <f>ROUND(IFERROR('Data Negeri,2D &amp; 7Sub'!AG$46,"NA"),1)</f>
        <v>75</v>
      </c>
      <c r="AA42" s="164">
        <f>ROUND(IFERROR('Data Negeri,2D &amp; 7Sub'!AH$46,"NA"),1)</f>
        <v>79.900000000000006</v>
      </c>
      <c r="AB42" s="164">
        <f>ROUND(IFERROR('Data Negeri,2D &amp; 7Sub'!AI$46,"NA"),1)</f>
        <v>80.8</v>
      </c>
      <c r="AC42" s="164">
        <f>ROUND(IFERROR('Data Negeri,2D &amp; 7Sub'!AJ$46,"NA"),1)</f>
        <v>78.8</v>
      </c>
      <c r="AD42" s="164">
        <f>ROUND(IFERROR('Data Negeri,2D &amp; 7Sub'!AK$46,"NA"),1)</f>
        <v>77</v>
      </c>
      <c r="AE42" s="164">
        <f>ROUND(IFERROR('Data Negeri,2D &amp; 7Sub'!AL$46,"NA"),1)</f>
        <v>72.3</v>
      </c>
      <c r="AF42" s="164">
        <f>ROUND(IFERROR('Data Negeri,2D &amp; 7Sub'!AM$46,"NA"),1)</f>
        <v>78.8</v>
      </c>
      <c r="AG42" s="164">
        <f>ROUND(IFERROR('Data Negeri,2D &amp; 7Sub'!AN$46,"NA"),1)</f>
        <v>81.099999999999994</v>
      </c>
      <c r="AH42" s="164">
        <f>ROUND(IFERROR('Data Negeri,2D &amp; 7Sub'!AO$46,"NA"),1)</f>
        <v>80.5</v>
      </c>
      <c r="AI42" s="164">
        <f>ROUND(IFERROR('Data Negeri,2D &amp; 7Sub'!AP$46,"NA"),1)</f>
        <v>79.400000000000006</v>
      </c>
      <c r="AJ42" s="164">
        <f>ROUND(IFERROR('Data Negeri,2D &amp; 7Sub'!AQ$46,"NA"),1)</f>
        <v>78.5</v>
      </c>
      <c r="AK42" s="164">
        <f>ROUND(IFERROR('Data Negeri,2D &amp; 7Sub'!AR$46,"NA"),1)</f>
        <v>78.900000000000006</v>
      </c>
      <c r="AL42" s="164">
        <f>ROUND(IFERROR('Data Negeri,2D &amp; 7Sub'!AS$46,"NA"),1)</f>
        <v>78.400000000000006</v>
      </c>
    </row>
    <row r="43" spans="1:39" s="162" customFormat="1" ht="60" customHeight="1">
      <c r="A43" s="163"/>
      <c r="B43" s="293"/>
      <c r="C43" s="936" t="s">
        <v>95</v>
      </c>
      <c r="D43" s="936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</row>
    <row r="44" spans="1:39" s="162" customFormat="1" ht="48" customHeight="1">
      <c r="A44" s="301" t="s">
        <v>114</v>
      </c>
      <c r="B44" s="954" t="s">
        <v>130</v>
      </c>
      <c r="C44" s="954"/>
      <c r="D44" s="954"/>
      <c r="E44" s="161">
        <v>76.8</v>
      </c>
      <c r="F44" s="161">
        <v>75.2</v>
      </c>
      <c r="G44" s="161">
        <v>75.099999999999994</v>
      </c>
      <c r="H44" s="161">
        <v>76.8</v>
      </c>
      <c r="I44" s="161">
        <v>75.2</v>
      </c>
      <c r="J44" s="161">
        <v>76.900000000000006</v>
      </c>
      <c r="K44" s="161">
        <v>74.900000000000006</v>
      </c>
      <c r="L44" s="161">
        <v>77.5</v>
      </c>
      <c r="M44" s="161">
        <f>ROUND(IFERROR('Data Negeri,2D &amp; 7Sub'!T$51,"NA"),1)</f>
        <v>74.900000000000006</v>
      </c>
      <c r="N44" s="161">
        <f>ROUND(IFERROR('Data Negeri,2D &amp; 7Sub'!U$51,"NA"),1)</f>
        <v>73.3</v>
      </c>
      <c r="O44" s="161">
        <f>ROUND(IFERROR('Data Negeri,2D &amp; 7Sub'!V$51,"NA"),1)</f>
        <v>74.400000000000006</v>
      </c>
      <c r="P44" s="161">
        <f>ROUND(IFERROR('Data Negeri,2D &amp; 7Sub'!W$51,"NA"),1)</f>
        <v>75.7</v>
      </c>
      <c r="Q44" s="161">
        <f>ROUND(IFERROR('Data Negeri,2D &amp; 7Sub'!X$51,"NA"),1)</f>
        <v>75.900000000000006</v>
      </c>
      <c r="R44" s="161">
        <f>ROUND(IFERROR('Data Negeri,2D &amp; 7Sub'!Y$51,"NA"),1)</f>
        <v>75.400000000000006</v>
      </c>
      <c r="S44" s="161">
        <f>ROUND(IFERROR('Data Negeri,2D &amp; 7Sub'!Z$51,"NA"),1)</f>
        <v>76.3</v>
      </c>
      <c r="T44" s="161">
        <f>ROUND(IFERROR('Data Negeri,2D &amp; 7Sub'!AA$51,"NA"),1)</f>
        <v>75.599999999999994</v>
      </c>
      <c r="U44" s="161">
        <f>ROUND(IFERROR('Data Negeri,2D &amp; 7Sub'!AB$51,"NA"),1)</f>
        <v>74</v>
      </c>
      <c r="V44" s="161">
        <f>ROUND(IFERROR('Data Negeri,2D &amp; 7Sub'!AC$51,"NA"),1)</f>
        <v>74.5</v>
      </c>
      <c r="W44" s="161">
        <f>ROUND(IFERROR('Data Negeri,2D &amp; 7Sub'!AD$51,"NA"),1)</f>
        <v>75.099999999999994</v>
      </c>
      <c r="X44" s="161">
        <f>ROUND(IFERROR('Data Negeri,2D &amp; 7Sub'!AE$51,"NA"),1)</f>
        <v>75</v>
      </c>
      <c r="Y44" s="161">
        <f>ROUND(IFERROR('Data Negeri,2D &amp; 7Sub'!AF$51,"NA"),1)</f>
        <v>68.900000000000006</v>
      </c>
      <c r="Z44" s="161">
        <f>ROUND(IFERROR('Data Negeri,2D &amp; 7Sub'!AG$51,"NA"),1)</f>
        <v>59</v>
      </c>
      <c r="AA44" s="161">
        <f>ROUND(IFERROR('Data Negeri,2D &amp; 7Sub'!AH$51,"NA"),1)</f>
        <v>71.8</v>
      </c>
      <c r="AB44" s="161">
        <f>ROUND(IFERROR('Data Negeri,2D &amp; 7Sub'!AI$51,"NA"),1)</f>
        <v>72.400000000000006</v>
      </c>
      <c r="AC44" s="161">
        <f>ROUND(IFERROR('Data Negeri,2D &amp; 7Sub'!AJ$51,"NA"),1)</f>
        <v>73.3</v>
      </c>
      <c r="AD44" s="161">
        <f>ROUND(IFERROR('Data Negeri,2D &amp; 7Sub'!AK$51,"NA"),1)</f>
        <v>67.2</v>
      </c>
      <c r="AE44" s="161">
        <f>ROUND(IFERROR('Data Negeri,2D &amp; 7Sub'!AL$51,"NA"),1)</f>
        <v>64.900000000000006</v>
      </c>
      <c r="AF44" s="161">
        <f>ROUND(IFERROR('Data Negeri,2D &amp; 7Sub'!AM$51,"NA"),1)</f>
        <v>72.3</v>
      </c>
      <c r="AG44" s="161">
        <f>ROUND(IFERROR('Data Negeri,2D &amp; 7Sub'!AN$51,"NA"),1)</f>
        <v>79.400000000000006</v>
      </c>
      <c r="AH44" s="161">
        <f>ROUND(IFERROR('Data Negeri,2D &amp; 7Sub'!AO$51,"NA"),1)</f>
        <v>78.8</v>
      </c>
      <c r="AI44" s="161">
        <f>ROUND(IFERROR('Data Negeri,2D &amp; 7Sub'!AP$51,"NA"),1)</f>
        <v>79.900000000000006</v>
      </c>
      <c r="AJ44" s="161">
        <f>ROUND(IFERROR('Data Negeri,2D &amp; 7Sub'!AQ$51,"NA"),1)</f>
        <v>78.7</v>
      </c>
      <c r="AK44" s="161">
        <f>ROUND(IFERROR('Data Negeri,2D &amp; 7Sub'!AR$51,"NA"),1)</f>
        <v>78.900000000000006</v>
      </c>
      <c r="AL44" s="161">
        <f>ROUND(IFERROR('Data Negeri,2D &amp; 7Sub'!AS$51,"NA"),1)</f>
        <v>79.099999999999994</v>
      </c>
    </row>
    <row r="45" spans="1:39" s="162" customFormat="1" ht="95.1" customHeight="1">
      <c r="A45" s="301"/>
      <c r="B45" s="943" t="s">
        <v>28</v>
      </c>
      <c r="C45" s="943"/>
      <c r="D45" s="943"/>
      <c r="E45" s="268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</row>
    <row r="46" spans="1:39" s="162" customFormat="1" ht="48" customHeight="1">
      <c r="A46" s="163"/>
      <c r="B46" s="293">
        <v>23</v>
      </c>
      <c r="C46" s="947" t="s">
        <v>29</v>
      </c>
      <c r="D46" s="947"/>
      <c r="E46" s="164">
        <v>75.2</v>
      </c>
      <c r="F46" s="164">
        <v>72.5</v>
      </c>
      <c r="G46" s="164">
        <v>74.099999999999994</v>
      </c>
      <c r="H46" s="164">
        <v>74.099999999999994</v>
      </c>
      <c r="I46" s="164">
        <v>75.8</v>
      </c>
      <c r="J46" s="164">
        <v>76.099999999999994</v>
      </c>
      <c r="K46" s="164">
        <v>74.5</v>
      </c>
      <c r="L46" s="164">
        <v>76.400000000000006</v>
      </c>
      <c r="M46" s="164">
        <f>ROUND(IFERROR('Data Negeri,2D &amp; 7Sub'!T$48,"NA"),1)</f>
        <v>73.5</v>
      </c>
      <c r="N46" s="164">
        <f>ROUND(IFERROR('Data Negeri,2D &amp; 7Sub'!U$48,"NA"),1)</f>
        <v>71.599999999999994</v>
      </c>
      <c r="O46" s="164">
        <f>ROUND(IFERROR('Data Negeri,2D &amp; 7Sub'!V$48,"NA"),1)</f>
        <v>71.3</v>
      </c>
      <c r="P46" s="164">
        <f>ROUND(IFERROR('Data Negeri,2D &amp; 7Sub'!W$48,"NA"),1)</f>
        <v>73.099999999999994</v>
      </c>
      <c r="Q46" s="164">
        <f>ROUND(IFERROR('Data Negeri,2D &amp; 7Sub'!X$48,"NA"),1)</f>
        <v>72.7</v>
      </c>
      <c r="R46" s="164">
        <f>ROUND(IFERROR('Data Negeri,2D &amp; 7Sub'!Y$48,"NA"),1)</f>
        <v>72.400000000000006</v>
      </c>
      <c r="S46" s="164">
        <f>ROUND(IFERROR('Data Negeri,2D &amp; 7Sub'!Z$48,"NA"),1)</f>
        <v>73.8</v>
      </c>
      <c r="T46" s="164">
        <f>ROUND(IFERROR('Data Negeri,2D &amp; 7Sub'!AA$48,"NA"),1)</f>
        <v>72.099999999999994</v>
      </c>
      <c r="U46" s="164">
        <f>ROUND(IFERROR('Data Negeri,2D &amp; 7Sub'!AB$48,"NA"),1)</f>
        <v>71.8</v>
      </c>
      <c r="V46" s="164">
        <f>ROUND(IFERROR('Data Negeri,2D &amp; 7Sub'!AC$48,"NA"),1)</f>
        <v>71.599999999999994</v>
      </c>
      <c r="W46" s="164">
        <f>ROUND(IFERROR('Data Negeri,2D &amp; 7Sub'!AD$48,"NA"),1)</f>
        <v>72</v>
      </c>
      <c r="X46" s="164">
        <f>ROUND(IFERROR('Data Negeri,2D &amp; 7Sub'!AE$48,"NA"),1)</f>
        <v>72.900000000000006</v>
      </c>
      <c r="Y46" s="164">
        <f>ROUND(IFERROR('Data Negeri,2D &amp; 7Sub'!AF$48,"NA"),1)</f>
        <v>64.400000000000006</v>
      </c>
      <c r="Z46" s="164">
        <f>ROUND(IFERROR('Data Negeri,2D &amp; 7Sub'!AG$48,"NA"),1)</f>
        <v>53.3</v>
      </c>
      <c r="AA46" s="164">
        <f>ROUND(IFERROR('Data Negeri,2D &amp; 7Sub'!AH$48,"NA"),1)</f>
        <v>69.099999999999994</v>
      </c>
      <c r="AB46" s="164">
        <f>ROUND(IFERROR('Data Negeri,2D &amp; 7Sub'!AI$48,"NA"),1)</f>
        <v>69.7</v>
      </c>
      <c r="AC46" s="164">
        <f>ROUND(IFERROR('Data Negeri,2D &amp; 7Sub'!AJ$48,"NA"),1)</f>
        <v>71.400000000000006</v>
      </c>
      <c r="AD46" s="164">
        <f>ROUND(IFERROR('Data Negeri,2D &amp; 7Sub'!AK$48,"NA"),1)</f>
        <v>65.8</v>
      </c>
      <c r="AE46" s="164">
        <f>ROUND(IFERROR('Data Negeri,2D &amp; 7Sub'!AL$48,"NA"),1)</f>
        <v>63.6</v>
      </c>
      <c r="AF46" s="164">
        <f>ROUND(IFERROR('Data Negeri,2D &amp; 7Sub'!AM$48,"NA"),1)</f>
        <v>70.900000000000006</v>
      </c>
      <c r="AG46" s="164">
        <f>ROUND(IFERROR('Data Negeri,2D &amp; 7Sub'!AN$48,"NA"),1)</f>
        <v>78.900000000000006</v>
      </c>
      <c r="AH46" s="164">
        <f>ROUND(IFERROR('Data Negeri,2D &amp; 7Sub'!AO$48,"NA"),1)</f>
        <v>80.599999999999994</v>
      </c>
      <c r="AI46" s="164">
        <f>ROUND(IFERROR('Data Negeri,2D &amp; 7Sub'!AP$48,"NA"),1)</f>
        <v>81.8</v>
      </c>
      <c r="AJ46" s="164">
        <f>ROUND(IFERROR('Data Negeri,2D &amp; 7Sub'!AQ$48,"NA"),1)</f>
        <v>79.099999999999994</v>
      </c>
      <c r="AK46" s="164">
        <f>ROUND(IFERROR('Data Negeri,2D &amp; 7Sub'!AR$48,"NA"),1)</f>
        <v>77.400000000000006</v>
      </c>
      <c r="AL46" s="164">
        <f>ROUND(IFERROR('Data Negeri,2D &amp; 7Sub'!AS$48,"NA"),1)</f>
        <v>80.3</v>
      </c>
    </row>
    <row r="47" spans="1:39" s="162" customFormat="1" ht="60" customHeight="1">
      <c r="A47" s="163"/>
      <c r="B47" s="293"/>
      <c r="C47" s="936" t="s">
        <v>371</v>
      </c>
      <c r="D47" s="936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</row>
    <row r="48" spans="1:39" s="162" customFormat="1" ht="48" customHeight="1">
      <c r="A48" s="163"/>
      <c r="B48" s="293">
        <v>24</v>
      </c>
      <c r="C48" s="947" t="s">
        <v>31</v>
      </c>
      <c r="D48" s="947"/>
      <c r="E48" s="164">
        <v>78.599999999999994</v>
      </c>
      <c r="F48" s="164">
        <v>75.400000000000006</v>
      </c>
      <c r="G48" s="164">
        <v>73.5</v>
      </c>
      <c r="H48" s="164">
        <v>77.2</v>
      </c>
      <c r="I48" s="164">
        <v>73.599999999999994</v>
      </c>
      <c r="J48" s="164">
        <v>79.099999999999994</v>
      </c>
      <c r="K48" s="164">
        <v>74.900000000000006</v>
      </c>
      <c r="L48" s="164">
        <v>78.900000000000006</v>
      </c>
      <c r="M48" s="164">
        <f>ROUND(IFERROR('Data Negeri,2D &amp; 7Sub'!T$49,"NA"),1)</f>
        <v>78.3</v>
      </c>
      <c r="N48" s="164">
        <f>ROUND(IFERROR('Data Negeri,2D &amp; 7Sub'!U$49,"NA"),1)</f>
        <v>75</v>
      </c>
      <c r="O48" s="164">
        <f>ROUND(IFERROR('Data Negeri,2D &amp; 7Sub'!V$49,"NA"),1)</f>
        <v>79</v>
      </c>
      <c r="P48" s="164">
        <f>ROUND(IFERROR('Data Negeri,2D &amp; 7Sub'!W$49,"NA"),1)</f>
        <v>79</v>
      </c>
      <c r="Q48" s="164">
        <f>ROUND(IFERROR('Data Negeri,2D &amp; 7Sub'!X$49,"NA"),1)</f>
        <v>77.400000000000006</v>
      </c>
      <c r="R48" s="164">
        <f>ROUND(IFERROR('Data Negeri,2D &amp; 7Sub'!Y$49,"NA"),1)</f>
        <v>76.599999999999994</v>
      </c>
      <c r="S48" s="164">
        <f>ROUND(IFERROR('Data Negeri,2D &amp; 7Sub'!Z$49,"NA"),1)</f>
        <v>77.599999999999994</v>
      </c>
      <c r="T48" s="164">
        <f>ROUND(IFERROR('Data Negeri,2D &amp; 7Sub'!AA$49,"NA"),1)</f>
        <v>76.8</v>
      </c>
      <c r="U48" s="164">
        <f>ROUND(IFERROR('Data Negeri,2D &amp; 7Sub'!AB$49,"NA"),1)</f>
        <v>73.3</v>
      </c>
      <c r="V48" s="164">
        <f>ROUND(IFERROR('Data Negeri,2D &amp; 7Sub'!AC$49,"NA"),1)</f>
        <v>75.599999999999994</v>
      </c>
      <c r="W48" s="164">
        <f>ROUND(IFERROR('Data Negeri,2D &amp; 7Sub'!AD$49,"NA"),1)</f>
        <v>77.5</v>
      </c>
      <c r="X48" s="164">
        <f>ROUND(IFERROR('Data Negeri,2D &amp; 7Sub'!AE$49,"NA"),1)</f>
        <v>76.5</v>
      </c>
      <c r="Y48" s="164">
        <f>ROUND(IFERROR('Data Negeri,2D &amp; 7Sub'!AF$49,"NA"),1)</f>
        <v>69</v>
      </c>
      <c r="Z48" s="164">
        <f>ROUND(IFERROR('Data Negeri,2D &amp; 7Sub'!AG$49,"NA"),1)</f>
        <v>60.3</v>
      </c>
      <c r="AA48" s="164">
        <f>ROUND(IFERROR('Data Negeri,2D &amp; 7Sub'!AH$49,"NA"),1)</f>
        <v>70.5</v>
      </c>
      <c r="AB48" s="164">
        <f>ROUND(IFERROR('Data Negeri,2D &amp; 7Sub'!AI$49,"NA"),1)</f>
        <v>72.2</v>
      </c>
      <c r="AC48" s="164">
        <f>ROUND(IFERROR('Data Negeri,2D &amp; 7Sub'!AJ$49,"NA"),1)</f>
        <v>72.2</v>
      </c>
      <c r="AD48" s="164">
        <f>ROUND(IFERROR('Data Negeri,2D &amp; 7Sub'!AK$49,"NA"),1)</f>
        <v>65.400000000000006</v>
      </c>
      <c r="AE48" s="164">
        <f>ROUND(IFERROR('Data Negeri,2D &amp; 7Sub'!AL$49,"NA"),1)</f>
        <v>64.599999999999994</v>
      </c>
      <c r="AF48" s="164">
        <f>ROUND(IFERROR('Data Negeri,2D &amp; 7Sub'!AM$49,"NA"),1)</f>
        <v>72.8</v>
      </c>
      <c r="AG48" s="164">
        <f>ROUND(IFERROR('Data Negeri,2D &amp; 7Sub'!AN$49,"NA"),1)</f>
        <v>78.2</v>
      </c>
      <c r="AH48" s="164">
        <f>ROUND(IFERROR('Data Negeri,2D &amp; 7Sub'!AO$49,"NA"),1)</f>
        <v>76.400000000000006</v>
      </c>
      <c r="AI48" s="164">
        <f>ROUND(IFERROR('Data Negeri,2D &amp; 7Sub'!AP$49,"NA"),1)</f>
        <v>78.599999999999994</v>
      </c>
      <c r="AJ48" s="164">
        <f>ROUND(IFERROR('Data Negeri,2D &amp; 7Sub'!AQ$49,"NA"),1)</f>
        <v>75.7</v>
      </c>
      <c r="AK48" s="164">
        <f>ROUND(IFERROR('Data Negeri,2D &amp; 7Sub'!AR$49,"NA"),1)</f>
        <v>78.400000000000006</v>
      </c>
      <c r="AL48" s="164">
        <f>ROUND(IFERROR('Data Negeri,2D &amp; 7Sub'!AS$49,"NA"),1)</f>
        <v>77.400000000000006</v>
      </c>
    </row>
    <row r="49" spans="1:38" s="162" customFormat="1" ht="60" customHeight="1">
      <c r="A49" s="163"/>
      <c r="B49" s="293"/>
      <c r="C49" s="936" t="s">
        <v>32</v>
      </c>
      <c r="D49" s="936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</row>
    <row r="50" spans="1:38" s="162" customFormat="1" ht="48" customHeight="1">
      <c r="A50" s="163"/>
      <c r="B50" s="293">
        <v>25</v>
      </c>
      <c r="C50" s="947" t="s">
        <v>33</v>
      </c>
      <c r="D50" s="947"/>
      <c r="E50" s="164">
        <v>76.599999999999994</v>
      </c>
      <c r="F50" s="164">
        <v>77.2</v>
      </c>
      <c r="G50" s="164">
        <v>77.3</v>
      </c>
      <c r="H50" s="164">
        <v>78.400000000000006</v>
      </c>
      <c r="I50" s="164">
        <v>76</v>
      </c>
      <c r="J50" s="164">
        <v>75.7</v>
      </c>
      <c r="K50" s="164">
        <v>75.2</v>
      </c>
      <c r="L50" s="164">
        <v>77.099999999999994</v>
      </c>
      <c r="M50" s="164">
        <f>ROUND(IFERROR('Data Negeri,2D &amp; 7Sub'!T$50,"NA"),1)</f>
        <v>73.3</v>
      </c>
      <c r="N50" s="164">
        <f>ROUND(IFERROR('Data Negeri,2D &amp; 7Sub'!U$50,"NA"),1)</f>
        <v>73.3</v>
      </c>
      <c r="O50" s="164">
        <f>ROUND(IFERROR('Data Negeri,2D &amp; 7Sub'!V$50,"NA"),1)</f>
        <v>73.3</v>
      </c>
      <c r="P50" s="164">
        <f>ROUND(IFERROR('Data Negeri,2D &amp; 7Sub'!W$50,"NA"),1)</f>
        <v>75.3</v>
      </c>
      <c r="Q50" s="164">
        <f>ROUND(IFERROR('Data Negeri,2D &amp; 7Sub'!X$50,"NA"),1)</f>
        <v>77.099999999999994</v>
      </c>
      <c r="R50" s="164">
        <f>ROUND(IFERROR('Data Negeri,2D &amp; 7Sub'!Y$50,"NA"),1)</f>
        <v>76.7</v>
      </c>
      <c r="S50" s="164">
        <f>ROUND(IFERROR('Data Negeri,2D &amp; 7Sub'!Z$50,"NA"),1)</f>
        <v>77.2</v>
      </c>
      <c r="T50" s="164">
        <f>ROUND(IFERROR('Data Negeri,2D &amp; 7Sub'!AA$50,"NA"),1)</f>
        <v>77.3</v>
      </c>
      <c r="U50" s="164">
        <f>ROUND(IFERROR('Data Negeri,2D &amp; 7Sub'!AB$50,"NA"),1)</f>
        <v>76.2</v>
      </c>
      <c r="V50" s="164">
        <f>ROUND(IFERROR('Data Negeri,2D &amp; 7Sub'!AC$50,"NA"),1)</f>
        <v>75.8</v>
      </c>
      <c r="W50" s="164">
        <f>ROUND(IFERROR('Data Negeri,2D &amp; 7Sub'!AD$50,"NA"),1)</f>
        <v>75.5</v>
      </c>
      <c r="X50" s="164">
        <f>ROUND(IFERROR('Data Negeri,2D &amp; 7Sub'!AE$50,"NA"),1)</f>
        <v>75.5</v>
      </c>
      <c r="Y50" s="164">
        <f>ROUND(IFERROR('Data Negeri,2D &amp; 7Sub'!AF$50,"NA"),1)</f>
        <v>72.2</v>
      </c>
      <c r="Z50" s="164">
        <f>ROUND(IFERROR('Data Negeri,2D &amp; 7Sub'!AG$50,"NA"),1)</f>
        <v>61.9</v>
      </c>
      <c r="AA50" s="164">
        <f>ROUND(IFERROR('Data Negeri,2D &amp; 7Sub'!AH$50,"NA"),1)</f>
        <v>74.7</v>
      </c>
      <c r="AB50" s="164">
        <f>ROUND(IFERROR('Data Negeri,2D &amp; 7Sub'!AI$50,"NA"),1)</f>
        <v>74.5</v>
      </c>
      <c r="AC50" s="164">
        <f>ROUND(IFERROR('Data Negeri,2D &amp; 7Sub'!AJ$50,"NA"),1)</f>
        <v>75.5</v>
      </c>
      <c r="AD50" s="164">
        <f>ROUND(IFERROR('Data Negeri,2D &amp; 7Sub'!AK$50,"NA"),1)</f>
        <v>69.7</v>
      </c>
      <c r="AE50" s="164">
        <f>ROUND(IFERROR('Data Negeri,2D &amp; 7Sub'!AL$50,"NA"),1)</f>
        <v>66.2</v>
      </c>
      <c r="AF50" s="164">
        <f>ROUND(IFERROR('Data Negeri,2D &amp; 7Sub'!AM$50,"NA"),1)</f>
        <v>72.900000000000006</v>
      </c>
      <c r="AG50" s="164">
        <f>ROUND(IFERROR('Data Negeri,2D &amp; 7Sub'!AN$50,"NA"),1)</f>
        <v>80.7</v>
      </c>
      <c r="AH50" s="164">
        <f>ROUND(IFERROR('Data Negeri,2D &amp; 7Sub'!AO$50,"NA"),1)</f>
        <v>79.3</v>
      </c>
      <c r="AI50" s="164">
        <f>ROUND(IFERROR('Data Negeri,2D &amp; 7Sub'!AP$50,"NA"),1)</f>
        <v>79.5</v>
      </c>
      <c r="AJ50" s="164">
        <f>ROUND(IFERROR('Data Negeri,2D &amp; 7Sub'!AQ$50,"NA"),1)</f>
        <v>80.900000000000006</v>
      </c>
      <c r="AK50" s="164">
        <f>ROUND(IFERROR('Data Negeri,2D &amp; 7Sub'!AR$50,"NA"),1)</f>
        <v>80.599999999999994</v>
      </c>
      <c r="AL50" s="164">
        <f>ROUND(IFERROR('Data Negeri,2D &amp; 7Sub'!AS$50,"NA"),1)</f>
        <v>79.400000000000006</v>
      </c>
    </row>
    <row r="51" spans="1:38" s="162" customFormat="1" ht="95.1" customHeight="1">
      <c r="A51" s="163"/>
      <c r="B51" s="292"/>
      <c r="C51" s="936" t="s">
        <v>34</v>
      </c>
      <c r="D51" s="93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</row>
    <row r="52" spans="1:38" s="162" customFormat="1" ht="48" customHeight="1">
      <c r="A52" s="301" t="s">
        <v>115</v>
      </c>
      <c r="B52" s="946" t="s">
        <v>713</v>
      </c>
      <c r="C52" s="946"/>
      <c r="D52" s="946"/>
      <c r="E52" s="161">
        <v>78.900000000000006</v>
      </c>
      <c r="F52" s="161">
        <v>80.599999999999994</v>
      </c>
      <c r="G52" s="161">
        <v>82.1</v>
      </c>
      <c r="H52" s="161">
        <v>81.099999999999994</v>
      </c>
      <c r="I52" s="161">
        <v>80.900000000000006</v>
      </c>
      <c r="J52" s="161">
        <v>80.3</v>
      </c>
      <c r="K52" s="161">
        <v>80.5</v>
      </c>
      <c r="L52" s="161">
        <v>81.2</v>
      </c>
      <c r="M52" s="161">
        <f>ROUND(IFERROR('Data Negeri,2D &amp; 7Sub'!T$55,"NA"),1)</f>
        <v>79.400000000000006</v>
      </c>
      <c r="N52" s="161">
        <f>ROUND(IFERROR('Data Negeri,2D &amp; 7Sub'!U$55,"NA"),1)</f>
        <v>78.900000000000006</v>
      </c>
      <c r="O52" s="161">
        <f>ROUND(IFERROR('Data Negeri,2D &amp; 7Sub'!V$55,"NA"),1)</f>
        <v>82</v>
      </c>
      <c r="P52" s="161">
        <f>ROUND(IFERROR('Data Negeri,2D &amp; 7Sub'!W$55,"NA"),1)</f>
        <v>81</v>
      </c>
      <c r="Q52" s="161">
        <f>ROUND(IFERROR('Data Negeri,2D &amp; 7Sub'!X$55,"NA"),1)</f>
        <v>79.5</v>
      </c>
      <c r="R52" s="161">
        <f>ROUND(IFERROR('Data Negeri,2D &amp; 7Sub'!Y$55,"NA"),1)</f>
        <v>79.099999999999994</v>
      </c>
      <c r="S52" s="161">
        <f>ROUND(IFERROR('Data Negeri,2D &amp; 7Sub'!Z$55,"NA"),1)</f>
        <v>80.099999999999994</v>
      </c>
      <c r="T52" s="161">
        <f>ROUND(IFERROR('Data Negeri,2D &amp; 7Sub'!AA$55,"NA"),1)</f>
        <v>76.8</v>
      </c>
      <c r="U52" s="161">
        <f>ROUND(IFERROR('Data Negeri,2D &amp; 7Sub'!AB$55,"NA"),1)</f>
        <v>75.900000000000006</v>
      </c>
      <c r="V52" s="161">
        <f>ROUND(IFERROR('Data Negeri,2D &amp; 7Sub'!AC$55,"NA"),1)</f>
        <v>77</v>
      </c>
      <c r="W52" s="161">
        <f>ROUND(IFERROR('Data Negeri,2D &amp; 7Sub'!AD$55,"NA"),1)</f>
        <v>78.7</v>
      </c>
      <c r="X52" s="161">
        <f>ROUND(IFERROR('Data Negeri,2D &amp; 7Sub'!AE$55,"NA"),1)</f>
        <v>77.8</v>
      </c>
      <c r="Y52" s="161">
        <f>ROUND(IFERROR('Data Negeri,2D &amp; 7Sub'!AF$55,"NA"),1)</f>
        <v>71.8</v>
      </c>
      <c r="Z52" s="161">
        <f>ROUND(IFERROR('Data Negeri,2D &amp; 7Sub'!AG$55,"NA"),1)</f>
        <v>62</v>
      </c>
      <c r="AA52" s="161">
        <f>ROUND(IFERROR('Data Negeri,2D &amp; 7Sub'!AH$55,"NA"),1)</f>
        <v>73.900000000000006</v>
      </c>
      <c r="AB52" s="161">
        <f>ROUND(IFERROR('Data Negeri,2D &amp; 7Sub'!AI$55,"NA"),1)</f>
        <v>75.3</v>
      </c>
      <c r="AC52" s="161">
        <f>ROUND(IFERROR('Data Negeri,2D &amp; 7Sub'!AJ$55,"NA"),1)</f>
        <v>76.3</v>
      </c>
      <c r="AD52" s="161">
        <f>ROUND(IFERROR('Data Negeri,2D &amp; 7Sub'!AK$55,"NA"),1)</f>
        <v>77.099999999999994</v>
      </c>
      <c r="AE52" s="161">
        <f>ROUND(IFERROR('Data Negeri,2D &amp; 7Sub'!AL$55,"NA"),1)</f>
        <v>74.5</v>
      </c>
      <c r="AF52" s="161">
        <f>ROUND(IFERROR('Data Negeri,2D &amp; 7Sub'!AM$55,"NA"),1)</f>
        <v>79.099999999999994</v>
      </c>
      <c r="AG52" s="161">
        <f>ROUND(IFERROR('Data Negeri,2D &amp; 7Sub'!AN$55,"NA"),1)</f>
        <v>80.7</v>
      </c>
      <c r="AH52" s="161">
        <f>ROUND(IFERROR('Data Negeri,2D &amp; 7Sub'!AO$55,"NA"),1)</f>
        <v>79.599999999999994</v>
      </c>
      <c r="AI52" s="161">
        <f>ROUND(IFERROR('Data Negeri,2D &amp; 7Sub'!AP$55,"NA"),1)</f>
        <v>82.2</v>
      </c>
      <c r="AJ52" s="161">
        <f>ROUND(IFERROR('Data Negeri,2D &amp; 7Sub'!AQ$55,"NA"),1)</f>
        <v>79.7</v>
      </c>
      <c r="AK52" s="161">
        <f>ROUND(IFERROR('Data Negeri,2D &amp; 7Sub'!AR$55,"NA"),1)</f>
        <v>78.900000000000006</v>
      </c>
      <c r="AL52" s="161">
        <f>ROUND(IFERROR('Data Negeri,2D &amp; 7Sub'!AS$55,"NA"),1)</f>
        <v>79.400000000000006</v>
      </c>
    </row>
    <row r="53" spans="1:38" s="162" customFormat="1" ht="60" customHeight="1">
      <c r="A53" s="301"/>
      <c r="B53" s="943" t="s">
        <v>122</v>
      </c>
      <c r="C53" s="943"/>
      <c r="D53" s="943"/>
      <c r="E53" s="161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</row>
    <row r="54" spans="1:38" s="162" customFormat="1" ht="48" customHeight="1">
      <c r="A54" s="163"/>
      <c r="B54" s="293">
        <v>26</v>
      </c>
      <c r="C54" s="947" t="s">
        <v>35</v>
      </c>
      <c r="D54" s="947"/>
      <c r="E54" s="164">
        <v>78.8</v>
      </c>
      <c r="F54" s="164">
        <v>81.2</v>
      </c>
      <c r="G54" s="164">
        <v>82.9</v>
      </c>
      <c r="H54" s="164">
        <v>82</v>
      </c>
      <c r="I54" s="164">
        <v>81.8</v>
      </c>
      <c r="J54" s="164">
        <v>81</v>
      </c>
      <c r="K54" s="164">
        <v>81.5</v>
      </c>
      <c r="L54" s="164">
        <v>82.2</v>
      </c>
      <c r="M54" s="164">
        <f>ROUND(IFERROR('Data Negeri,2D &amp; 7Sub'!T$52,"NA"),1)</f>
        <v>79.5</v>
      </c>
      <c r="N54" s="164">
        <f>ROUND(IFERROR('Data Negeri,2D &amp; 7Sub'!U$52,"NA"),1)</f>
        <v>79</v>
      </c>
      <c r="O54" s="164">
        <f>ROUND(IFERROR('Data Negeri,2D &amp; 7Sub'!V$52,"NA"),1)</f>
        <v>82.8</v>
      </c>
      <c r="P54" s="164">
        <f>ROUND(IFERROR('Data Negeri,2D &amp; 7Sub'!W$52,"NA"),1)</f>
        <v>81.5</v>
      </c>
      <c r="Q54" s="164">
        <f>ROUND(IFERROR('Data Negeri,2D &amp; 7Sub'!X$52,"NA"),1)</f>
        <v>79.2</v>
      </c>
      <c r="R54" s="164">
        <f>ROUND(IFERROR('Data Negeri,2D &amp; 7Sub'!Y$52,"NA"),1)</f>
        <v>79</v>
      </c>
      <c r="S54" s="164">
        <f>ROUND(IFERROR('Data Negeri,2D &amp; 7Sub'!Z$52,"NA"),1)</f>
        <v>80.599999999999994</v>
      </c>
      <c r="T54" s="164">
        <f>ROUND(IFERROR('Data Negeri,2D &amp; 7Sub'!AA$52,"NA"),1)</f>
        <v>76.599999999999994</v>
      </c>
      <c r="U54" s="164">
        <f>ROUND(IFERROR('Data Negeri,2D &amp; 7Sub'!AB$52,"NA"),1)</f>
        <v>75.3</v>
      </c>
      <c r="V54" s="164">
        <f>ROUND(IFERROR('Data Negeri,2D &amp; 7Sub'!AC$52,"NA"),1)</f>
        <v>76.8</v>
      </c>
      <c r="W54" s="164">
        <f>ROUND(IFERROR('Data Negeri,2D &amp; 7Sub'!AD$52,"NA"),1)</f>
        <v>79</v>
      </c>
      <c r="X54" s="164">
        <f>ROUND(IFERROR('Data Negeri,2D &amp; 7Sub'!AE$52,"NA"),1)</f>
        <v>77.5</v>
      </c>
      <c r="Y54" s="164">
        <f>ROUND(IFERROR('Data Negeri,2D &amp; 7Sub'!AF$52,"NA"),1)</f>
        <v>71.7</v>
      </c>
      <c r="Z54" s="164">
        <f>ROUND(IFERROR('Data Negeri,2D &amp; 7Sub'!AG$52,"NA"),1)</f>
        <v>61.4</v>
      </c>
      <c r="AA54" s="164">
        <f>ROUND(IFERROR('Data Negeri,2D &amp; 7Sub'!AH$52,"NA"),1)</f>
        <v>73.7</v>
      </c>
      <c r="AB54" s="164">
        <f>ROUND(IFERROR('Data Negeri,2D &amp; 7Sub'!AI$52,"NA"),1)</f>
        <v>75.099999999999994</v>
      </c>
      <c r="AC54" s="164">
        <f>ROUND(IFERROR('Data Negeri,2D &amp; 7Sub'!AJ$52,"NA"),1)</f>
        <v>76.099999999999994</v>
      </c>
      <c r="AD54" s="164">
        <f>ROUND(IFERROR('Data Negeri,2D &amp; 7Sub'!AK$52,"NA"),1)</f>
        <v>77.7</v>
      </c>
      <c r="AE54" s="164">
        <f>ROUND(IFERROR('Data Negeri,2D &amp; 7Sub'!AL$52,"NA"),1)</f>
        <v>75.099999999999994</v>
      </c>
      <c r="AF54" s="164">
        <f>ROUND(IFERROR('Data Negeri,2D &amp; 7Sub'!AM$52,"NA"),1)</f>
        <v>78.7</v>
      </c>
      <c r="AG54" s="164">
        <f>ROUND(IFERROR('Data Negeri,2D &amp; 7Sub'!AN$52,"NA"),1)</f>
        <v>80.400000000000006</v>
      </c>
      <c r="AH54" s="164">
        <f>ROUND(IFERROR('Data Negeri,2D &amp; 7Sub'!AO$52,"NA"),1)</f>
        <v>79.099999999999994</v>
      </c>
      <c r="AI54" s="164">
        <f>ROUND(IFERROR('Data Negeri,2D &amp; 7Sub'!AP$52,"NA"),1)</f>
        <v>81.7</v>
      </c>
      <c r="AJ54" s="164">
        <f>ROUND(IFERROR('Data Negeri,2D &amp; 7Sub'!AQ$52,"NA"),1)</f>
        <v>79.2</v>
      </c>
      <c r="AK54" s="164">
        <f>ROUND(IFERROR('Data Negeri,2D &amp; 7Sub'!AR$52,"NA"),1)</f>
        <v>78.400000000000006</v>
      </c>
      <c r="AL54" s="164">
        <f>ROUND(IFERROR('Data Negeri,2D &amp; 7Sub'!AS$52,"NA"),1)</f>
        <v>79</v>
      </c>
    </row>
    <row r="55" spans="1:38" s="162" customFormat="1" ht="60" customHeight="1">
      <c r="A55" s="163"/>
      <c r="B55" s="293"/>
      <c r="C55" s="936" t="s">
        <v>124</v>
      </c>
      <c r="D55" s="936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</row>
    <row r="56" spans="1:38" s="162" customFormat="1" ht="48" customHeight="1">
      <c r="A56" s="163"/>
      <c r="B56" s="293">
        <v>27</v>
      </c>
      <c r="C56" s="947" t="s">
        <v>36</v>
      </c>
      <c r="D56" s="947"/>
      <c r="E56" s="164">
        <v>79.599999999999994</v>
      </c>
      <c r="F56" s="164">
        <v>76.7</v>
      </c>
      <c r="G56" s="164">
        <v>78.2</v>
      </c>
      <c r="H56" s="164">
        <v>77.099999999999994</v>
      </c>
      <c r="I56" s="164">
        <v>76.5</v>
      </c>
      <c r="J56" s="164">
        <v>77</v>
      </c>
      <c r="K56" s="164">
        <v>76.599999999999994</v>
      </c>
      <c r="L56" s="164">
        <v>76.599999999999994</v>
      </c>
      <c r="M56" s="164">
        <f>ROUND(IFERROR('Data Negeri,2D &amp; 7Sub'!T$53,"NA"),1)</f>
        <v>79.7</v>
      </c>
      <c r="N56" s="164">
        <f>ROUND(IFERROR('Data Negeri,2D &amp; 7Sub'!U$53,"NA"),1)</f>
        <v>80.400000000000006</v>
      </c>
      <c r="O56" s="164">
        <f>ROUND(IFERROR('Data Negeri,2D &amp; 7Sub'!V$53,"NA"),1)</f>
        <v>82.5</v>
      </c>
      <c r="P56" s="164">
        <f>ROUND(IFERROR('Data Negeri,2D &amp; 7Sub'!W$53,"NA"),1)</f>
        <v>81.2</v>
      </c>
      <c r="Q56" s="164">
        <f>ROUND(IFERROR('Data Negeri,2D &amp; 7Sub'!X$53,"NA"),1)</f>
        <v>81.3</v>
      </c>
      <c r="R56" s="164">
        <f>ROUND(IFERROR('Data Negeri,2D &amp; 7Sub'!Y$53,"NA"),1)</f>
        <v>82</v>
      </c>
      <c r="S56" s="164">
        <f>ROUND(IFERROR('Data Negeri,2D &amp; 7Sub'!Z$53,"NA"),1)</f>
        <v>79.5</v>
      </c>
      <c r="T56" s="164">
        <f>ROUND(IFERROR('Data Negeri,2D &amp; 7Sub'!AA$53,"NA"),1)</f>
        <v>79.8</v>
      </c>
      <c r="U56" s="164">
        <f>ROUND(IFERROR('Data Negeri,2D &amp; 7Sub'!AB$53,"NA"),1)</f>
        <v>80.900000000000006</v>
      </c>
      <c r="V56" s="164">
        <f>ROUND(IFERROR('Data Negeri,2D &amp; 7Sub'!AC$53,"NA"),1)</f>
        <v>79.599999999999994</v>
      </c>
      <c r="W56" s="164">
        <f>ROUND(IFERROR('Data Negeri,2D &amp; 7Sub'!AD$53,"NA"),1)</f>
        <v>79.8</v>
      </c>
      <c r="X56" s="164">
        <f>ROUND(IFERROR('Data Negeri,2D &amp; 7Sub'!AE$53,"NA"),1)</f>
        <v>80.7</v>
      </c>
      <c r="Y56" s="164">
        <f>ROUND(IFERROR('Data Negeri,2D &amp; 7Sub'!AF$53,"NA"),1)</f>
        <v>73.2</v>
      </c>
      <c r="Z56" s="164">
        <f>ROUND(IFERROR('Data Negeri,2D &amp; 7Sub'!AG$53,"NA"),1)</f>
        <v>63.4</v>
      </c>
      <c r="AA56" s="164">
        <f>ROUND(IFERROR('Data Negeri,2D &amp; 7Sub'!AH$53,"NA"),1)</f>
        <v>76</v>
      </c>
      <c r="AB56" s="164">
        <f>ROUND(IFERROR('Data Negeri,2D &amp; 7Sub'!AI$53,"NA"),1)</f>
        <v>74.5</v>
      </c>
      <c r="AC56" s="164">
        <f>ROUND(IFERROR('Data Negeri,2D &amp; 7Sub'!AJ$53,"NA"),1)</f>
        <v>76.599999999999994</v>
      </c>
      <c r="AD56" s="164">
        <f>ROUND(IFERROR('Data Negeri,2D &amp; 7Sub'!AK$53,"NA"),1)</f>
        <v>76.7</v>
      </c>
      <c r="AE56" s="164">
        <f>ROUND(IFERROR('Data Negeri,2D &amp; 7Sub'!AL$53,"NA"),1)</f>
        <v>73.5</v>
      </c>
      <c r="AF56" s="164">
        <f>ROUND(IFERROR('Data Negeri,2D &amp; 7Sub'!AM$53,"NA"),1)</f>
        <v>81.7</v>
      </c>
      <c r="AG56" s="164">
        <f>ROUND(IFERROR('Data Negeri,2D &amp; 7Sub'!AN$53,"NA"),1)</f>
        <v>82.2</v>
      </c>
      <c r="AH56" s="164">
        <f>ROUND(IFERROR('Data Negeri,2D &amp; 7Sub'!AO$53,"NA"),1)</f>
        <v>80.8</v>
      </c>
      <c r="AI56" s="164">
        <f>ROUND(IFERROR('Data Negeri,2D &amp; 7Sub'!AP$53,"NA"),1)</f>
        <v>85.2</v>
      </c>
      <c r="AJ56" s="164">
        <f>ROUND(IFERROR('Data Negeri,2D &amp; 7Sub'!AQ$53,"NA"),1)</f>
        <v>82.9</v>
      </c>
      <c r="AK56" s="164">
        <f>ROUND(IFERROR('Data Negeri,2D &amp; 7Sub'!AR$53,"NA"),1)</f>
        <v>81</v>
      </c>
      <c r="AL56" s="164">
        <f>ROUND(IFERROR('Data Negeri,2D &amp; 7Sub'!AS$53,"NA"),1)</f>
        <v>77.8</v>
      </c>
    </row>
    <row r="57" spans="1:38" s="162" customFormat="1" ht="60" customHeight="1">
      <c r="A57" s="163"/>
      <c r="B57" s="293"/>
      <c r="C57" s="936" t="s">
        <v>37</v>
      </c>
      <c r="D57" s="936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</row>
    <row r="58" spans="1:38" s="162" customFormat="1" ht="48" customHeight="1">
      <c r="A58" s="163"/>
      <c r="B58" s="293">
        <v>28</v>
      </c>
      <c r="C58" s="947" t="s">
        <v>38</v>
      </c>
      <c r="D58" s="947"/>
      <c r="E58" s="164">
        <v>78.900000000000006</v>
      </c>
      <c r="F58" s="164">
        <v>79.599999999999994</v>
      </c>
      <c r="G58" s="164">
        <v>78.5</v>
      </c>
      <c r="H58" s="164">
        <v>76.900000000000006</v>
      </c>
      <c r="I58" s="164">
        <v>77.900000000000006</v>
      </c>
      <c r="J58" s="164">
        <v>77</v>
      </c>
      <c r="K58" s="164">
        <v>75.3</v>
      </c>
      <c r="L58" s="164">
        <v>77.099999999999994</v>
      </c>
      <c r="M58" s="164">
        <f>ROUND(IFERROR('Data Negeri,2D &amp; 7Sub'!T$54,"NA"),1)</f>
        <v>77.900000000000006</v>
      </c>
      <c r="N58" s="164">
        <f>ROUND(IFERROR('Data Negeri,2D &amp; 7Sub'!U$54,"NA"),1)</f>
        <v>76.2</v>
      </c>
      <c r="O58" s="164">
        <f>ROUND(IFERROR('Data Negeri,2D &amp; 7Sub'!V$54,"NA"),1)</f>
        <v>74.400000000000006</v>
      </c>
      <c r="P58" s="164">
        <f>ROUND(IFERROR('Data Negeri,2D &amp; 7Sub'!W$54,"NA"),1)</f>
        <v>75.5</v>
      </c>
      <c r="Q58" s="164">
        <f>ROUND(IFERROR('Data Negeri,2D &amp; 7Sub'!X$54,"NA"),1)</f>
        <v>79.2</v>
      </c>
      <c r="R58" s="164">
        <f>ROUND(IFERROR('Data Negeri,2D &amp; 7Sub'!Y$54,"NA"),1)</f>
        <v>76.400000000000006</v>
      </c>
      <c r="S58" s="164">
        <f>ROUND(IFERROR('Data Negeri,2D &amp; 7Sub'!Z$54,"NA"),1)</f>
        <v>75.599999999999994</v>
      </c>
      <c r="T58" s="164">
        <f>ROUND(IFERROR('Data Negeri,2D &amp; 7Sub'!AA$54,"NA"),1)</f>
        <v>74.400000000000006</v>
      </c>
      <c r="U58" s="164">
        <f>ROUND(IFERROR('Data Negeri,2D &amp; 7Sub'!AB$54,"NA"),1)</f>
        <v>74.599999999999994</v>
      </c>
      <c r="V58" s="164">
        <f>ROUND(IFERROR('Data Negeri,2D &amp; 7Sub'!AC$54,"NA"),1)</f>
        <v>75.599999999999994</v>
      </c>
      <c r="W58" s="164">
        <f>ROUND(IFERROR('Data Negeri,2D &amp; 7Sub'!AD$54,"NA"),1)</f>
        <v>75</v>
      </c>
      <c r="X58" s="164">
        <f>ROUND(IFERROR('Data Negeri,2D &amp; 7Sub'!AE$54,"NA"),1)</f>
        <v>76.599999999999994</v>
      </c>
      <c r="Y58" s="164">
        <f>ROUND(IFERROR('Data Negeri,2D &amp; 7Sub'!AF$54,"NA"),1)</f>
        <v>70.7</v>
      </c>
      <c r="Z58" s="164">
        <f>ROUND(IFERROR('Data Negeri,2D &amp; 7Sub'!AG$54,"NA"),1)</f>
        <v>65.099999999999994</v>
      </c>
      <c r="AA58" s="164">
        <f>ROUND(IFERROR('Data Negeri,2D &amp; 7Sub'!AH$54,"NA"),1)</f>
        <v>73</v>
      </c>
      <c r="AB58" s="164">
        <f>ROUND(IFERROR('Data Negeri,2D &amp; 7Sub'!AI$54,"NA"),1)</f>
        <v>78.900000000000006</v>
      </c>
      <c r="AC58" s="164">
        <f>ROUND(IFERROR('Data Negeri,2D &amp; 7Sub'!AJ$54,"NA"),1)</f>
        <v>77.5</v>
      </c>
      <c r="AD58" s="164">
        <f>ROUND(IFERROR('Data Negeri,2D &amp; 7Sub'!AK$54,"NA"),1)</f>
        <v>71.400000000000006</v>
      </c>
      <c r="AE58" s="164">
        <f>ROUND(IFERROR('Data Negeri,2D &amp; 7Sub'!AL$54,"NA"),1)</f>
        <v>69.599999999999994</v>
      </c>
      <c r="AF58" s="164">
        <f>ROUND(IFERROR('Data Negeri,2D &amp; 7Sub'!AM$54,"NA"),1)</f>
        <v>78.7</v>
      </c>
      <c r="AG58" s="164">
        <f>ROUND(IFERROR('Data Negeri,2D &amp; 7Sub'!AN$54,"NA"),1)</f>
        <v>81.7</v>
      </c>
      <c r="AH58" s="164">
        <f>ROUND(IFERROR('Data Negeri,2D &amp; 7Sub'!AO$54,"NA"),1)</f>
        <v>82.3</v>
      </c>
      <c r="AI58" s="164">
        <f>ROUND(IFERROR('Data Negeri,2D &amp; 7Sub'!AP$54,"NA"),1)</f>
        <v>83.1</v>
      </c>
      <c r="AJ58" s="164">
        <f>ROUND(IFERROR('Data Negeri,2D &amp; 7Sub'!AQ$54,"NA"),1)</f>
        <v>79.8</v>
      </c>
      <c r="AK58" s="164">
        <f>ROUND(IFERROR('Data Negeri,2D &amp; 7Sub'!AR$54,"NA"),1)</f>
        <v>79.900000000000006</v>
      </c>
      <c r="AL58" s="164">
        <f>ROUND(IFERROR('Data Negeri,2D &amp; 7Sub'!AS$54,"NA"),1)</f>
        <v>84.2</v>
      </c>
    </row>
    <row r="59" spans="1:38" s="162" customFormat="1" ht="60" customHeight="1">
      <c r="A59" s="163"/>
      <c r="B59" s="293"/>
      <c r="C59" s="936" t="s">
        <v>39</v>
      </c>
      <c r="D59" s="936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</row>
    <row r="60" spans="1:38" s="165" customFormat="1" ht="48" customHeight="1">
      <c r="A60" s="301" t="s">
        <v>116</v>
      </c>
      <c r="B60" s="946" t="s">
        <v>714</v>
      </c>
      <c r="C60" s="946"/>
      <c r="D60" s="946"/>
      <c r="E60" s="161">
        <v>76.7</v>
      </c>
      <c r="F60" s="161">
        <v>76.400000000000006</v>
      </c>
      <c r="G60" s="161">
        <v>75.8</v>
      </c>
      <c r="H60" s="161">
        <v>77.400000000000006</v>
      </c>
      <c r="I60" s="161">
        <v>75.099999999999994</v>
      </c>
      <c r="J60" s="161">
        <v>73.400000000000006</v>
      </c>
      <c r="K60" s="161">
        <v>71.3</v>
      </c>
      <c r="L60" s="161">
        <v>74.3</v>
      </c>
      <c r="M60" s="161">
        <f>ROUND(IFERROR('Data Negeri,2D &amp; 7Sub'!T$60,"NA"),1)</f>
        <v>73.3</v>
      </c>
      <c r="N60" s="161">
        <f>ROUND(IFERROR('Data Negeri,2D &amp; 7Sub'!U$60,"NA"),1)</f>
        <v>72.7</v>
      </c>
      <c r="O60" s="161">
        <f>ROUND(IFERROR('Data Negeri,2D &amp; 7Sub'!V$60,"NA"),1)</f>
        <v>72.3</v>
      </c>
      <c r="P60" s="161">
        <f>ROUND(IFERROR('Data Negeri,2D &amp; 7Sub'!W$60,"NA"),1)</f>
        <v>74.5</v>
      </c>
      <c r="Q60" s="161">
        <f>ROUND(IFERROR('Data Negeri,2D &amp; 7Sub'!X$60,"NA"),1)</f>
        <v>77.099999999999994</v>
      </c>
      <c r="R60" s="161">
        <f>ROUND(IFERROR('Data Negeri,2D &amp; 7Sub'!Y$60,"NA"),1)</f>
        <v>78</v>
      </c>
      <c r="S60" s="161">
        <f>ROUND(IFERROR('Data Negeri,2D &amp; 7Sub'!Z$60,"NA"),1)</f>
        <v>74.400000000000006</v>
      </c>
      <c r="T60" s="161">
        <f>ROUND(IFERROR('Data Negeri,2D &amp; 7Sub'!AA$60,"NA"),1)</f>
        <v>77.3</v>
      </c>
      <c r="U60" s="161">
        <f>ROUND(IFERROR('Data Negeri,2D &amp; 7Sub'!AB$60,"NA"),1)</f>
        <v>78.8</v>
      </c>
      <c r="V60" s="161">
        <f>ROUND(IFERROR('Data Negeri,2D &amp; 7Sub'!AC$60,"NA"),1)</f>
        <v>77.5</v>
      </c>
      <c r="W60" s="161">
        <f>ROUND(IFERROR('Data Negeri,2D &amp; 7Sub'!AD$60,"NA"),1)</f>
        <v>77.900000000000006</v>
      </c>
      <c r="X60" s="161">
        <f>ROUND(IFERROR('Data Negeri,2D &amp; 7Sub'!AE$60,"NA"),1)</f>
        <v>78.400000000000006</v>
      </c>
      <c r="Y60" s="161">
        <f>ROUND(IFERROR('Data Negeri,2D &amp; 7Sub'!AF$60,"NA"),1)</f>
        <v>71</v>
      </c>
      <c r="Z60" s="161">
        <f>ROUND(IFERROR('Data Negeri,2D &amp; 7Sub'!AG$60,"NA"),1)</f>
        <v>52.7</v>
      </c>
      <c r="AA60" s="161">
        <f>ROUND(IFERROR('Data Negeri,2D &amp; 7Sub'!AH$60,"NA"),1)</f>
        <v>71.900000000000006</v>
      </c>
      <c r="AB60" s="161">
        <f>ROUND(IFERROR('Data Negeri,2D &amp; 7Sub'!AI$60,"NA"),1)</f>
        <v>73.5</v>
      </c>
      <c r="AC60" s="161">
        <f>ROUND(IFERROR('Data Negeri,2D &amp; 7Sub'!AJ$60,"NA"),1)</f>
        <v>76.400000000000006</v>
      </c>
      <c r="AD60" s="161">
        <f>ROUND(IFERROR('Data Negeri,2D &amp; 7Sub'!AK$60,"NA"),1)</f>
        <v>67.8</v>
      </c>
      <c r="AE60" s="161">
        <f>ROUND(IFERROR('Data Negeri,2D &amp; 7Sub'!AL$60,"NA"),1)</f>
        <v>60.2</v>
      </c>
      <c r="AF60" s="161">
        <f>ROUND(IFERROR('Data Negeri,2D &amp; 7Sub'!AM$60,"NA"),1)</f>
        <v>76</v>
      </c>
      <c r="AG60" s="161">
        <f>ROUND(IFERROR('Data Negeri,2D &amp; 7Sub'!AN$60,"NA"),1)</f>
        <v>81</v>
      </c>
      <c r="AH60" s="161">
        <f>ROUND(IFERROR('Data Negeri,2D &amp; 7Sub'!AO$60,"NA"),1)</f>
        <v>80.599999999999994</v>
      </c>
      <c r="AI60" s="161">
        <f>ROUND(IFERROR('Data Negeri,2D &amp; 7Sub'!AP$60,"NA"),1)</f>
        <v>84.2</v>
      </c>
      <c r="AJ60" s="161">
        <f>ROUND(IFERROR('Data Negeri,2D &amp; 7Sub'!AQ$60,"NA"),1)</f>
        <v>80.5</v>
      </c>
      <c r="AK60" s="161">
        <f>ROUND(IFERROR('Data Negeri,2D &amp; 7Sub'!AR$60,"NA"),1)</f>
        <v>84</v>
      </c>
      <c r="AL60" s="161">
        <f>ROUND(IFERROR('Data Negeri,2D &amp; 7Sub'!AS$60,"NA"),1)</f>
        <v>80.400000000000006</v>
      </c>
    </row>
    <row r="61" spans="1:38" s="162" customFormat="1" ht="60" customHeight="1">
      <c r="A61" s="301"/>
      <c r="B61" s="943" t="s">
        <v>126</v>
      </c>
      <c r="C61" s="943"/>
      <c r="D61" s="943"/>
      <c r="E61" s="268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</row>
    <row r="62" spans="1:38" s="162" customFormat="1" ht="48" customHeight="1">
      <c r="A62" s="163"/>
      <c r="B62" s="293">
        <v>29</v>
      </c>
      <c r="C62" s="947" t="s">
        <v>40</v>
      </c>
      <c r="D62" s="947"/>
      <c r="E62" s="164">
        <v>76.400000000000006</v>
      </c>
      <c r="F62" s="164">
        <v>77.5</v>
      </c>
      <c r="G62" s="164">
        <v>76.900000000000006</v>
      </c>
      <c r="H62" s="164">
        <v>79.599999999999994</v>
      </c>
      <c r="I62" s="164">
        <v>74.599999999999994</v>
      </c>
      <c r="J62" s="164">
        <v>73.5</v>
      </c>
      <c r="K62" s="164">
        <v>70.400000000000006</v>
      </c>
      <c r="L62" s="164">
        <v>72.7</v>
      </c>
      <c r="M62" s="164">
        <f>ROUND(IFERROR('Data Negeri,2D &amp; 7Sub'!T$56,"NA"),1)</f>
        <v>70.099999999999994</v>
      </c>
      <c r="N62" s="164">
        <f>ROUND(IFERROR('Data Negeri,2D &amp; 7Sub'!U$56,"NA"),1)</f>
        <v>70.8</v>
      </c>
      <c r="O62" s="164">
        <f>ROUND(IFERROR('Data Negeri,2D &amp; 7Sub'!V$56,"NA"),1)</f>
        <v>69</v>
      </c>
      <c r="P62" s="164">
        <f>ROUND(IFERROR('Data Negeri,2D &amp; 7Sub'!W$56,"NA"),1)</f>
        <v>72.400000000000006</v>
      </c>
      <c r="Q62" s="164">
        <f>ROUND(IFERROR('Data Negeri,2D &amp; 7Sub'!X$56,"NA"),1)</f>
        <v>77.900000000000006</v>
      </c>
      <c r="R62" s="164">
        <f>ROUND(IFERROR('Data Negeri,2D &amp; 7Sub'!Y$56,"NA"),1)</f>
        <v>80.599999999999994</v>
      </c>
      <c r="S62" s="164">
        <f>ROUND(IFERROR('Data Negeri,2D &amp; 7Sub'!Z$56,"NA"),1)</f>
        <v>74.7</v>
      </c>
      <c r="T62" s="164">
        <f>ROUND(IFERROR('Data Negeri,2D &amp; 7Sub'!AA$56,"NA"),1)</f>
        <v>78.3</v>
      </c>
      <c r="U62" s="164">
        <f>ROUND(IFERROR('Data Negeri,2D &amp; 7Sub'!AB$56,"NA"),1)</f>
        <v>80.099999999999994</v>
      </c>
      <c r="V62" s="164">
        <f>ROUND(IFERROR('Data Negeri,2D &amp; 7Sub'!AC$56,"NA"),1)</f>
        <v>77.599999999999994</v>
      </c>
      <c r="W62" s="164">
        <f>ROUND(IFERROR('Data Negeri,2D &amp; 7Sub'!AD$56,"NA"),1)</f>
        <v>78.5</v>
      </c>
      <c r="X62" s="164">
        <f>ROUND(IFERROR('Data Negeri,2D &amp; 7Sub'!AE$56,"NA"),1)</f>
        <v>79.400000000000006</v>
      </c>
      <c r="Y62" s="164">
        <f>ROUND(IFERROR('Data Negeri,2D &amp; 7Sub'!AF$56,"NA"),1)</f>
        <v>68.8</v>
      </c>
      <c r="Z62" s="164">
        <f>ROUND(IFERROR('Data Negeri,2D &amp; 7Sub'!AG$56,"NA"),1)</f>
        <v>46.5</v>
      </c>
      <c r="AA62" s="164">
        <f>ROUND(IFERROR('Data Negeri,2D &amp; 7Sub'!AH$56,"NA"),1)</f>
        <v>71.400000000000006</v>
      </c>
      <c r="AB62" s="164">
        <f>ROUND(IFERROR('Data Negeri,2D &amp; 7Sub'!AI$56,"NA"),1)</f>
        <v>72.900000000000006</v>
      </c>
      <c r="AC62" s="164">
        <f>ROUND(IFERROR('Data Negeri,2D &amp; 7Sub'!AJ$56,"NA"),1)</f>
        <v>77.8</v>
      </c>
      <c r="AD62" s="164">
        <f>ROUND(IFERROR('Data Negeri,2D &amp; 7Sub'!AK$56,"NA"),1)</f>
        <v>64.900000000000006</v>
      </c>
      <c r="AE62" s="164">
        <f>ROUND(IFERROR('Data Negeri,2D &amp; 7Sub'!AL$56,"NA"),1)</f>
        <v>55.2</v>
      </c>
      <c r="AF62" s="164">
        <f>ROUND(IFERROR('Data Negeri,2D &amp; 7Sub'!AM$56,"NA"),1)</f>
        <v>77.900000000000006</v>
      </c>
      <c r="AG62" s="164">
        <f>ROUND(IFERROR('Data Negeri,2D &amp; 7Sub'!AN$56,"NA"),1)</f>
        <v>82.6</v>
      </c>
      <c r="AH62" s="164">
        <f>ROUND(IFERROR('Data Negeri,2D &amp; 7Sub'!AO$56,"NA"),1)</f>
        <v>81.599999999999994</v>
      </c>
      <c r="AI62" s="164">
        <f>ROUND(IFERROR('Data Negeri,2D &amp; 7Sub'!AP$56,"NA"),1)</f>
        <v>86.3</v>
      </c>
      <c r="AJ62" s="164">
        <f>ROUND(IFERROR('Data Negeri,2D &amp; 7Sub'!AQ$56,"NA"),1)</f>
        <v>81.3</v>
      </c>
      <c r="AK62" s="164">
        <f>ROUND(IFERROR('Data Negeri,2D &amp; 7Sub'!AR$56,"NA"),1)</f>
        <v>86.1</v>
      </c>
      <c r="AL62" s="164">
        <f>ROUND(IFERROR('Data Negeri,2D &amp; 7Sub'!AS$56,"NA"),1)</f>
        <v>81.7</v>
      </c>
    </row>
    <row r="63" spans="1:38" s="162" customFormat="1" ht="60" customHeight="1">
      <c r="A63" s="163"/>
      <c r="B63" s="293"/>
      <c r="C63" s="936" t="s">
        <v>41</v>
      </c>
      <c r="D63" s="936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</row>
    <row r="64" spans="1:38" s="162" customFormat="1" ht="48" customHeight="1">
      <c r="A64" s="163"/>
      <c r="B64" s="293">
        <v>30</v>
      </c>
      <c r="C64" s="947" t="s">
        <v>42</v>
      </c>
      <c r="D64" s="947"/>
      <c r="E64" s="164">
        <v>78.8</v>
      </c>
      <c r="F64" s="164">
        <v>75.900000000000006</v>
      </c>
      <c r="G64" s="164">
        <v>73.599999999999994</v>
      </c>
      <c r="H64" s="164">
        <v>72.7</v>
      </c>
      <c r="I64" s="164">
        <v>77.099999999999994</v>
      </c>
      <c r="J64" s="164">
        <v>71.5</v>
      </c>
      <c r="K64" s="164">
        <v>71.900000000000006</v>
      </c>
      <c r="L64" s="164">
        <v>77.7</v>
      </c>
      <c r="M64" s="164">
        <f>ROUND(IFERROR('Data Negeri,2D &amp; 7Sub'!T$57,"NA"),1)</f>
        <v>79.8</v>
      </c>
      <c r="N64" s="164">
        <f>ROUND(IFERROR('Data Negeri,2D &amp; 7Sub'!U$57,"NA"),1)</f>
        <v>74.099999999999994</v>
      </c>
      <c r="O64" s="164">
        <f>ROUND(IFERROR('Data Negeri,2D &amp; 7Sub'!V$57,"NA"),1)</f>
        <v>77.8</v>
      </c>
      <c r="P64" s="164">
        <f>ROUND(IFERROR('Data Negeri,2D &amp; 7Sub'!W$57,"NA"),1)</f>
        <v>79.099999999999994</v>
      </c>
      <c r="Q64" s="164">
        <f>ROUND(IFERROR('Data Negeri,2D &amp; 7Sub'!X$57,"NA"),1)</f>
        <v>75.2</v>
      </c>
      <c r="R64" s="164">
        <f>ROUND(IFERROR('Data Negeri,2D &amp; 7Sub'!Y$57,"NA"),1)</f>
        <v>73</v>
      </c>
      <c r="S64" s="164">
        <f>ROUND(IFERROR('Data Negeri,2D &amp; 7Sub'!Z$57,"NA"),1)</f>
        <v>73.099999999999994</v>
      </c>
      <c r="T64" s="164">
        <f>ROUND(IFERROR('Data Negeri,2D &amp; 7Sub'!AA$57,"NA"),1)</f>
        <v>77.900000000000006</v>
      </c>
      <c r="U64" s="164">
        <f>ROUND(IFERROR('Data Negeri,2D &amp; 7Sub'!AB$57,"NA"),1)</f>
        <v>79.8</v>
      </c>
      <c r="V64" s="164">
        <f>ROUND(IFERROR('Data Negeri,2D &amp; 7Sub'!AC$57,"NA"),1)</f>
        <v>79.599999999999994</v>
      </c>
      <c r="W64" s="164">
        <f>ROUND(IFERROR('Data Negeri,2D &amp; 7Sub'!AD$57,"NA"),1)</f>
        <v>78.5</v>
      </c>
      <c r="X64" s="164">
        <f>ROUND(IFERROR('Data Negeri,2D &amp; 7Sub'!AE$57,"NA"),1)</f>
        <v>76</v>
      </c>
      <c r="Y64" s="164">
        <f>ROUND(IFERROR('Data Negeri,2D &amp; 7Sub'!AF$57,"NA"),1)</f>
        <v>76</v>
      </c>
      <c r="Z64" s="164">
        <f>ROUND(IFERROR('Data Negeri,2D &amp; 7Sub'!AG$57,"NA"),1)</f>
        <v>60.2</v>
      </c>
      <c r="AA64" s="164">
        <f>ROUND(IFERROR('Data Negeri,2D &amp; 7Sub'!AH$57,"NA"),1)</f>
        <v>68.8</v>
      </c>
      <c r="AB64" s="164">
        <f>ROUND(IFERROR('Data Negeri,2D &amp; 7Sub'!AI$57,"NA"),1)</f>
        <v>73.400000000000006</v>
      </c>
      <c r="AC64" s="164">
        <f>ROUND(IFERROR('Data Negeri,2D &amp; 7Sub'!AJ$57,"NA"),1)</f>
        <v>72.8</v>
      </c>
      <c r="AD64" s="164">
        <f>ROUND(IFERROR('Data Negeri,2D &amp; 7Sub'!AK$57,"NA"),1)</f>
        <v>73.099999999999994</v>
      </c>
      <c r="AE64" s="164">
        <f>ROUND(IFERROR('Data Negeri,2D &amp; 7Sub'!AL$57,"NA"),1)</f>
        <v>69.400000000000006</v>
      </c>
      <c r="AF64" s="164">
        <f>ROUND(IFERROR('Data Negeri,2D &amp; 7Sub'!AM$57,"NA"),1)</f>
        <v>72.400000000000006</v>
      </c>
      <c r="AG64" s="164">
        <f>ROUND(IFERROR('Data Negeri,2D &amp; 7Sub'!AN$57,"NA"),1)</f>
        <v>78.099999999999994</v>
      </c>
      <c r="AH64" s="164">
        <f>ROUND(IFERROR('Data Negeri,2D &amp; 7Sub'!AO$57,"NA"),1)</f>
        <v>82</v>
      </c>
      <c r="AI64" s="164">
        <f>ROUND(IFERROR('Data Negeri,2D &amp; 7Sub'!AP$57,"NA"),1)</f>
        <v>82.3</v>
      </c>
      <c r="AJ64" s="164">
        <f>ROUND(IFERROR('Data Negeri,2D &amp; 7Sub'!AQ$57,"NA"),1)</f>
        <v>82.8</v>
      </c>
      <c r="AK64" s="164">
        <f>ROUND(IFERROR('Data Negeri,2D &amp; 7Sub'!AR$57,"NA"),1)</f>
        <v>80</v>
      </c>
      <c r="AL64" s="164">
        <f>ROUND(IFERROR('Data Negeri,2D &amp; 7Sub'!AS$57,"NA"),1)</f>
        <v>78.599999999999994</v>
      </c>
    </row>
    <row r="65" spans="1:38" s="162" customFormat="1" ht="60" customHeight="1">
      <c r="A65" s="163"/>
      <c r="B65" s="293"/>
      <c r="C65" s="936" t="s">
        <v>43</v>
      </c>
      <c r="D65" s="936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</row>
    <row r="66" spans="1:38" s="162" customFormat="1" ht="48" customHeight="1">
      <c r="A66" s="163"/>
      <c r="B66" s="293">
        <v>32</v>
      </c>
      <c r="C66" s="947" t="s">
        <v>44</v>
      </c>
      <c r="D66" s="947"/>
      <c r="E66" s="164">
        <v>79</v>
      </c>
      <c r="F66" s="164">
        <v>75.400000000000006</v>
      </c>
      <c r="G66" s="164">
        <v>76.5</v>
      </c>
      <c r="H66" s="164">
        <v>74.599999999999994</v>
      </c>
      <c r="I66" s="164">
        <v>73.400000000000006</v>
      </c>
      <c r="J66" s="164">
        <v>77.8</v>
      </c>
      <c r="K66" s="164">
        <v>75.3</v>
      </c>
      <c r="L66" s="164">
        <v>77.2</v>
      </c>
      <c r="M66" s="164">
        <f>ROUND(IFERROR('Data Negeri,2D &amp; 7Sub'!T$58,"NA"),1)</f>
        <v>77.599999999999994</v>
      </c>
      <c r="N66" s="164">
        <f>ROUND(IFERROR('Data Negeri,2D &amp; 7Sub'!U$58,"NA"),1)</f>
        <v>76.2</v>
      </c>
      <c r="O66" s="164">
        <f>ROUND(IFERROR('Data Negeri,2D &amp; 7Sub'!V$58,"NA"),1)</f>
        <v>77.5</v>
      </c>
      <c r="P66" s="164">
        <f>ROUND(IFERROR('Data Negeri,2D &amp; 7Sub'!W$58,"NA"),1)</f>
        <v>75</v>
      </c>
      <c r="Q66" s="164">
        <f>ROUND(IFERROR('Data Negeri,2D &amp; 7Sub'!X$58,"NA"),1)</f>
        <v>74.3</v>
      </c>
      <c r="R66" s="164">
        <f>ROUND(IFERROR('Data Negeri,2D &amp; 7Sub'!Y$58,"NA"),1)</f>
        <v>73.7</v>
      </c>
      <c r="S66" s="164">
        <f>ROUND(IFERROR('Data Negeri,2D &amp; 7Sub'!Z$58,"NA"),1)</f>
        <v>73</v>
      </c>
      <c r="T66" s="164">
        <f>ROUND(IFERROR('Data Negeri,2D &amp; 7Sub'!AA$58,"NA"),1)</f>
        <v>74.599999999999994</v>
      </c>
      <c r="U66" s="164">
        <f>ROUND(IFERROR('Data Negeri,2D &amp; 7Sub'!AB$58,"NA"),1)</f>
        <v>75.099999999999994</v>
      </c>
      <c r="V66" s="164">
        <f>ROUND(IFERROR('Data Negeri,2D &amp; 7Sub'!AC$58,"NA"),1)</f>
        <v>77.400000000000006</v>
      </c>
      <c r="W66" s="164">
        <f>ROUND(IFERROR('Data Negeri,2D &amp; 7Sub'!AD$58,"NA"),1)</f>
        <v>76</v>
      </c>
      <c r="X66" s="164">
        <f>ROUND(IFERROR('Data Negeri,2D &amp; 7Sub'!AE$58,"NA"),1)</f>
        <v>76.599999999999994</v>
      </c>
      <c r="Y66" s="164">
        <f>ROUND(IFERROR('Data Negeri,2D &amp; 7Sub'!AF$58,"NA"),1)</f>
        <v>72</v>
      </c>
      <c r="Z66" s="164">
        <f>ROUND(IFERROR('Data Negeri,2D &amp; 7Sub'!AG$58,"NA"),1)</f>
        <v>65.900000000000006</v>
      </c>
      <c r="AA66" s="164">
        <f>ROUND(IFERROR('Data Negeri,2D &amp; 7Sub'!AH$58,"NA"),1)</f>
        <v>77</v>
      </c>
      <c r="AB66" s="164">
        <f>ROUND(IFERROR('Data Negeri,2D &amp; 7Sub'!AI$58,"NA"),1)</f>
        <v>75.599999999999994</v>
      </c>
      <c r="AC66" s="164">
        <f>ROUND(IFERROR('Data Negeri,2D &amp; 7Sub'!AJ$58,"NA"),1)</f>
        <v>75</v>
      </c>
      <c r="AD66" s="164">
        <f>ROUND(IFERROR('Data Negeri,2D &amp; 7Sub'!AK$58,"NA"),1)</f>
        <v>71.8</v>
      </c>
      <c r="AE66" s="164">
        <f>ROUND(IFERROR('Data Negeri,2D &amp; 7Sub'!AL$58,"NA"),1)</f>
        <v>68.099999999999994</v>
      </c>
      <c r="AF66" s="164">
        <f>ROUND(IFERROR('Data Negeri,2D &amp; 7Sub'!AM$58,"NA"),1)</f>
        <v>72.8</v>
      </c>
      <c r="AG66" s="164">
        <f>ROUND(IFERROR('Data Negeri,2D &amp; 7Sub'!AN$58,"NA"),1)</f>
        <v>75.900000000000006</v>
      </c>
      <c r="AH66" s="164">
        <f>ROUND(IFERROR('Data Negeri,2D &amp; 7Sub'!AO$58,"NA"),1)</f>
        <v>75.900000000000006</v>
      </c>
      <c r="AI66" s="164">
        <f>ROUND(IFERROR('Data Negeri,2D &amp; 7Sub'!AP$58,"NA"),1)</f>
        <v>77.900000000000006</v>
      </c>
      <c r="AJ66" s="164">
        <f>ROUND(IFERROR('Data Negeri,2D &amp; 7Sub'!AQ$58,"NA"),1)</f>
        <v>77.8</v>
      </c>
      <c r="AK66" s="164">
        <f>ROUND(IFERROR('Data Negeri,2D &amp; 7Sub'!AR$58,"NA"),1)</f>
        <v>80.599999999999994</v>
      </c>
      <c r="AL66" s="164">
        <f>ROUND(IFERROR('Data Negeri,2D &amp; 7Sub'!AS$58,"NA"),1)</f>
        <v>79</v>
      </c>
    </row>
    <row r="67" spans="1:38" s="162" customFormat="1" ht="60" customHeight="1">
      <c r="A67" s="163"/>
      <c r="B67" s="293"/>
      <c r="C67" s="936" t="s">
        <v>45</v>
      </c>
      <c r="D67" s="936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</row>
    <row r="68" spans="1:38" s="162" customFormat="1" ht="48" customHeight="1">
      <c r="A68" s="163"/>
      <c r="B68" s="293">
        <v>33</v>
      </c>
      <c r="C68" s="947" t="s">
        <v>46</v>
      </c>
      <c r="D68" s="947"/>
      <c r="E68" s="164">
        <v>68.7</v>
      </c>
      <c r="F68" s="164">
        <v>62.6</v>
      </c>
      <c r="G68" s="164">
        <v>69.599999999999994</v>
      </c>
      <c r="H68" s="164">
        <v>70.8</v>
      </c>
      <c r="I68" s="164">
        <v>75.8</v>
      </c>
      <c r="J68" s="164">
        <v>73.5</v>
      </c>
      <c r="K68" s="164">
        <v>77.099999999999994</v>
      </c>
      <c r="L68" s="164">
        <v>78.099999999999994</v>
      </c>
      <c r="M68" s="164">
        <f>ROUND(IFERROR('Data Negeri,2D &amp; 7Sub'!T$59,"NA"),1)</f>
        <v>76.2</v>
      </c>
      <c r="N68" s="164">
        <f>ROUND(IFERROR('Data Negeri,2D &amp; 7Sub'!U$59,"NA"),1)</f>
        <v>78.3</v>
      </c>
      <c r="O68" s="164">
        <f>ROUND(IFERROR('Data Negeri,2D &amp; 7Sub'!V$59,"NA"),1)</f>
        <v>78.099999999999994</v>
      </c>
      <c r="P68" s="164">
        <f>ROUND(IFERROR('Data Negeri,2D &amp; 7Sub'!W$59,"NA"),1)</f>
        <v>79</v>
      </c>
      <c r="Q68" s="164">
        <f>ROUND(IFERROR('Data Negeri,2D &amp; 7Sub'!X$59,"NA"),1)</f>
        <v>78.900000000000006</v>
      </c>
      <c r="R68" s="164">
        <f>ROUND(IFERROR('Data Negeri,2D &amp; 7Sub'!Y$59,"NA"),1)</f>
        <v>75.400000000000006</v>
      </c>
      <c r="S68" s="164">
        <f>ROUND(IFERROR('Data Negeri,2D &amp; 7Sub'!Z$59,"NA"),1)</f>
        <v>76.599999999999994</v>
      </c>
      <c r="T68" s="164">
        <f>ROUND(IFERROR('Data Negeri,2D &amp; 7Sub'!AA$59,"NA"),1)</f>
        <v>72.3</v>
      </c>
      <c r="U68" s="164">
        <f>ROUND(IFERROR('Data Negeri,2D &amp; 7Sub'!AB$59,"NA"),1)</f>
        <v>71.5</v>
      </c>
      <c r="V68" s="164">
        <f>ROUND(IFERROR('Data Negeri,2D &amp; 7Sub'!AC$59,"NA"),1)</f>
        <v>72.400000000000006</v>
      </c>
      <c r="W68" s="164">
        <f>ROUND(IFERROR('Data Negeri,2D &amp; 7Sub'!AD$59,"NA"),1)</f>
        <v>74.599999999999994</v>
      </c>
      <c r="X68" s="164">
        <f>ROUND(IFERROR('Data Negeri,2D &amp; 7Sub'!AE$59,"NA"),1)</f>
        <v>78.7</v>
      </c>
      <c r="Y68" s="164">
        <f>ROUND(IFERROR('Data Negeri,2D &amp; 7Sub'!AF$59,"NA"),1)</f>
        <v>73.7</v>
      </c>
      <c r="Z68" s="164">
        <f>ROUND(IFERROR('Data Negeri,2D &amp; 7Sub'!AG$59,"NA"),1)</f>
        <v>66</v>
      </c>
      <c r="AA68" s="164">
        <f>ROUND(IFERROR('Data Negeri,2D &amp; 7Sub'!AH$59,"NA"),1)</f>
        <v>75.599999999999994</v>
      </c>
      <c r="AB68" s="164">
        <f>ROUND(IFERROR('Data Negeri,2D &amp; 7Sub'!AI$59,"NA"),1)</f>
        <v>75.3</v>
      </c>
      <c r="AC68" s="164">
        <f>ROUND(IFERROR('Data Negeri,2D &amp; 7Sub'!AJ$59,"NA"),1)</f>
        <v>76</v>
      </c>
      <c r="AD68" s="164">
        <f>ROUND(IFERROR('Data Negeri,2D &amp; 7Sub'!AK$59,"NA"),1)</f>
        <v>71.5</v>
      </c>
      <c r="AE68" s="164">
        <f>ROUND(IFERROR('Data Negeri,2D &amp; 7Sub'!AL$59,"NA"),1)</f>
        <v>66.400000000000006</v>
      </c>
      <c r="AF68" s="164">
        <f>ROUND(IFERROR('Data Negeri,2D &amp; 7Sub'!AM$59,"NA"),1)</f>
        <v>74.8</v>
      </c>
      <c r="AG68" s="164">
        <f>ROUND(IFERROR('Data Negeri,2D &amp; 7Sub'!AN$59,"NA"),1)</f>
        <v>82.3</v>
      </c>
      <c r="AH68" s="164">
        <f>ROUND(IFERROR('Data Negeri,2D &amp; 7Sub'!AO$59,"NA"),1)</f>
        <v>76.099999999999994</v>
      </c>
      <c r="AI68" s="164">
        <f>ROUND(IFERROR('Data Negeri,2D &amp; 7Sub'!AP$59,"NA"),1)</f>
        <v>80.2</v>
      </c>
      <c r="AJ68" s="164">
        <f>ROUND(IFERROR('Data Negeri,2D &amp; 7Sub'!AQ$59,"NA"),1)</f>
        <v>75.7</v>
      </c>
      <c r="AK68" s="164">
        <f>ROUND(IFERROR('Data Negeri,2D &amp; 7Sub'!AR$59,"NA"),1)</f>
        <v>82.8</v>
      </c>
      <c r="AL68" s="164">
        <f>ROUND(IFERROR('Data Negeri,2D &amp; 7Sub'!AS$59,"NA"),1)</f>
        <v>79</v>
      </c>
    </row>
    <row r="69" spans="1:38" s="162" customFormat="1" ht="60" customHeight="1" thickBot="1">
      <c r="A69" s="833"/>
      <c r="B69" s="834"/>
      <c r="C69" s="953" t="s">
        <v>47</v>
      </c>
      <c r="D69" s="953"/>
      <c r="E69" s="835"/>
      <c r="F69" s="835"/>
      <c r="G69" s="835"/>
      <c r="H69" s="835"/>
      <c r="I69" s="835"/>
      <c r="J69" s="835"/>
      <c r="K69" s="835"/>
      <c r="L69" s="835"/>
      <c r="M69" s="835"/>
      <c r="N69" s="835"/>
      <c r="O69" s="835"/>
      <c r="P69" s="835"/>
      <c r="Q69" s="835"/>
      <c r="R69" s="835"/>
      <c r="S69" s="835"/>
      <c r="T69" s="835"/>
      <c r="U69" s="835"/>
      <c r="V69" s="835"/>
      <c r="W69" s="835"/>
      <c r="X69" s="835"/>
      <c r="Y69" s="835"/>
      <c r="Z69" s="835"/>
      <c r="AA69" s="835"/>
      <c r="AB69" s="835"/>
      <c r="AC69" s="835"/>
      <c r="AD69" s="835"/>
      <c r="AE69" s="835"/>
      <c r="AF69" s="835"/>
      <c r="AG69" s="835"/>
      <c r="AH69" s="835"/>
      <c r="AI69" s="835"/>
      <c r="AJ69" s="835"/>
      <c r="AK69" s="835"/>
      <c r="AL69" s="835"/>
    </row>
    <row r="70" spans="1:38" s="166" customFormat="1" ht="80.099999999999994" customHeight="1" thickBot="1">
      <c r="A70" s="831"/>
      <c r="B70" s="949" t="s">
        <v>362</v>
      </c>
      <c r="C70" s="949"/>
      <c r="D70" s="949"/>
      <c r="E70" s="832">
        <v>80.2</v>
      </c>
      <c r="F70" s="832">
        <v>79.900000000000006</v>
      </c>
      <c r="G70" s="832">
        <v>80.2</v>
      </c>
      <c r="H70" s="832">
        <v>80.2</v>
      </c>
      <c r="I70" s="832">
        <v>80.3</v>
      </c>
      <c r="J70" s="832">
        <v>80</v>
      </c>
      <c r="K70" s="832">
        <v>79.2</v>
      </c>
      <c r="L70" s="832">
        <v>81.3</v>
      </c>
      <c r="M70" s="832">
        <f>ROUND(IFERROR('Data Negeri,2D &amp; 7Sub'!T$61,"NA"),1)</f>
        <v>79.099999999999994</v>
      </c>
      <c r="N70" s="832">
        <f>ROUND(IFERROR('Data Negeri,2D &amp; 7Sub'!U$61,"NA"),1)</f>
        <v>77.7</v>
      </c>
      <c r="O70" s="832">
        <f>ROUND(IFERROR('Data Negeri,2D &amp; 7Sub'!V$61,"NA"),1)</f>
        <v>80.099999999999994</v>
      </c>
      <c r="P70" s="832">
        <f>ROUND(IFERROR('Data Negeri,2D &amp; 7Sub'!W$61,"NA"),1)</f>
        <v>80</v>
      </c>
      <c r="Q70" s="832">
        <f>ROUND(IFERROR('Data Negeri,2D &amp; 7Sub'!X$61,"NA"),1)</f>
        <v>79.7</v>
      </c>
      <c r="R70" s="832">
        <f>ROUND(IFERROR('Data Negeri,2D &amp; 7Sub'!Y$61,"NA"),1)</f>
        <v>79.400000000000006</v>
      </c>
      <c r="S70" s="832">
        <f>ROUND(IFERROR('Data Negeri,2D &amp; 7Sub'!Z$61,"NA"),1)</f>
        <v>79.099999999999994</v>
      </c>
      <c r="T70" s="832">
        <f>ROUND(IFERROR('Data Negeri,2D &amp; 7Sub'!AA$61,"NA"),1)</f>
        <v>78.3</v>
      </c>
      <c r="U70" s="832">
        <f>ROUND(IFERROR('Data Negeri,2D &amp; 7Sub'!AB$61,"NA"),1)</f>
        <v>76.099999999999994</v>
      </c>
      <c r="V70" s="832">
        <f>ROUND(IFERROR('Data Negeri,2D &amp; 7Sub'!AC$61,"NA"),1)</f>
        <v>77.7</v>
      </c>
      <c r="W70" s="832">
        <f>ROUND(IFERROR('Data Negeri,2D &amp; 7Sub'!AD$61,"NA"),1)</f>
        <v>78.8</v>
      </c>
      <c r="X70" s="832">
        <f>ROUND(IFERROR('Data Negeri,2D &amp; 7Sub'!AE$61,"NA"),1)</f>
        <v>78.7</v>
      </c>
      <c r="Y70" s="832">
        <f>ROUND(IFERROR('Data Negeri,2D &amp; 7Sub'!AF$61,"NA"),1)</f>
        <v>71.2</v>
      </c>
      <c r="Z70" s="832">
        <f>ROUND(IFERROR('Data Negeri,2D &amp; 7Sub'!AG$61,"NA"),1)</f>
        <v>60.8</v>
      </c>
      <c r="AA70" s="832">
        <f>ROUND(IFERROR('Data Negeri,2D &amp; 7Sub'!AH$61,"NA"),1)</f>
        <v>73</v>
      </c>
      <c r="AB70" s="832">
        <f>ROUND(IFERROR('Data Negeri,2D &amp; 7Sub'!AI$61,"NA"),1)</f>
        <v>74.099999999999994</v>
      </c>
      <c r="AC70" s="832">
        <f>ROUND(IFERROR('Data Negeri,2D &amp; 7Sub'!AJ$61,"NA"),1)</f>
        <v>76.7</v>
      </c>
      <c r="AD70" s="832">
        <f>ROUND(IFERROR('Data Negeri,2D &amp; 7Sub'!AK$61,"NA"),1)</f>
        <v>74.3</v>
      </c>
      <c r="AE70" s="832">
        <f>ROUND(IFERROR('Data Negeri,2D &amp; 7Sub'!AL$61,"NA"),1)</f>
        <v>69.599999999999994</v>
      </c>
      <c r="AF70" s="832">
        <f>ROUND(IFERROR('Data Negeri,2D &amp; 7Sub'!AM$61,"NA"),1)</f>
        <v>75.099999999999994</v>
      </c>
      <c r="AG70" s="832">
        <f>ROUND(IFERROR('Data Negeri,2D &amp; 7Sub'!AN$61,"NA"),1)</f>
        <v>81.099999999999994</v>
      </c>
      <c r="AH70" s="832">
        <f>ROUND(IFERROR('Data Negeri,2D &amp; 7Sub'!AO$61,"NA"),1)</f>
        <v>79</v>
      </c>
      <c r="AI70" s="832">
        <f>ROUND(IFERROR('Data Negeri,2D &amp; 7Sub'!AP$61,"NA"),1)</f>
        <v>81.3</v>
      </c>
      <c r="AJ70" s="832">
        <f>ROUND(IFERROR('Data Negeri,2D &amp; 7Sub'!AQ$61,"NA"),1)</f>
        <v>80.2</v>
      </c>
      <c r="AK70" s="832">
        <f>ROUND(IFERROR('Data Negeri,2D &amp; 7Sub'!AR$61,"NA"),1)</f>
        <v>79.8</v>
      </c>
      <c r="AL70" s="832">
        <f>ROUND(IFERROR('Data Negeri,2D &amp; 7Sub'!AS$61,"NA"),1)</f>
        <v>78.2</v>
      </c>
    </row>
    <row r="71" spans="1:38" s="153" customFormat="1" ht="45" thickTop="1">
      <c r="A71" s="167"/>
      <c r="B71" s="167"/>
      <c r="C71" s="167"/>
      <c r="D71" s="168"/>
      <c r="AE71" s="306"/>
      <c r="AF71" s="306"/>
      <c r="AG71" s="306"/>
      <c r="AH71" s="306"/>
      <c r="AI71" s="306"/>
      <c r="AJ71" s="306"/>
      <c r="AK71" s="306"/>
    </row>
    <row r="72" spans="1:38" s="153" customFormat="1">
      <c r="A72" s="169"/>
      <c r="B72" s="169"/>
      <c r="C72" s="169"/>
      <c r="D72" s="170"/>
      <c r="AE72" s="306"/>
      <c r="AF72" s="306"/>
      <c r="AG72" s="306"/>
      <c r="AH72" s="306"/>
      <c r="AI72" s="306"/>
      <c r="AJ72" s="306"/>
      <c r="AK72" s="306"/>
    </row>
    <row r="73" spans="1:38" s="153" customFormat="1">
      <c r="A73" s="169"/>
      <c r="B73" s="169"/>
      <c r="C73" s="169"/>
      <c r="D73" s="170"/>
      <c r="AE73" s="306"/>
      <c r="AF73" s="306"/>
      <c r="AG73" s="306"/>
      <c r="AH73" s="306"/>
      <c r="AI73" s="306"/>
      <c r="AJ73" s="306"/>
      <c r="AK73" s="306"/>
    </row>
    <row r="74" spans="1:38" s="153" customFormat="1">
      <c r="A74" s="169"/>
      <c r="B74" s="169"/>
      <c r="C74" s="169"/>
      <c r="D74" s="170"/>
      <c r="AE74" s="306"/>
      <c r="AF74" s="306"/>
      <c r="AG74" s="306"/>
      <c r="AH74" s="306"/>
      <c r="AI74" s="306"/>
      <c r="AJ74" s="306"/>
      <c r="AK74" s="306"/>
    </row>
    <row r="75" spans="1:38" s="153" customFormat="1">
      <c r="A75" s="169"/>
      <c r="B75" s="169"/>
      <c r="C75" s="169"/>
      <c r="D75" s="170"/>
      <c r="AE75" s="306"/>
      <c r="AF75" s="306"/>
      <c r="AG75" s="306"/>
      <c r="AH75" s="306"/>
      <c r="AI75" s="306"/>
      <c r="AJ75" s="306"/>
      <c r="AK75" s="306"/>
    </row>
    <row r="76" spans="1:38" s="153" customFormat="1">
      <c r="A76" s="169"/>
      <c r="B76" s="169"/>
      <c r="C76" s="169"/>
      <c r="D76" s="170"/>
      <c r="AE76" s="306"/>
      <c r="AF76" s="306"/>
      <c r="AG76" s="306"/>
      <c r="AH76" s="306"/>
      <c r="AI76" s="306"/>
      <c r="AJ76" s="306"/>
      <c r="AK76" s="306"/>
    </row>
    <row r="77" spans="1:38" s="153" customFormat="1">
      <c r="A77" s="169"/>
      <c r="B77" s="169"/>
      <c r="C77" s="169"/>
      <c r="D77" s="170"/>
      <c r="AE77" s="306"/>
      <c r="AF77" s="306"/>
      <c r="AG77" s="306"/>
      <c r="AH77" s="306"/>
      <c r="AI77" s="306"/>
      <c r="AJ77" s="306"/>
      <c r="AK77" s="306"/>
    </row>
    <row r="78" spans="1:38" s="153" customFormat="1">
      <c r="A78" s="169"/>
      <c r="B78" s="169"/>
      <c r="C78" s="169"/>
      <c r="D78" s="170"/>
      <c r="AE78" s="306"/>
      <c r="AF78" s="306"/>
      <c r="AG78" s="306"/>
      <c r="AH78" s="306"/>
      <c r="AI78" s="306"/>
      <c r="AJ78" s="306"/>
      <c r="AK78" s="306"/>
    </row>
    <row r="79" spans="1:38" s="153" customFormat="1">
      <c r="A79" s="169"/>
      <c r="B79" s="169"/>
      <c r="C79" s="169"/>
      <c r="D79" s="170"/>
      <c r="AE79" s="306"/>
      <c r="AF79" s="306"/>
      <c r="AG79" s="306"/>
      <c r="AH79" s="306"/>
      <c r="AI79" s="306"/>
      <c r="AJ79" s="306"/>
      <c r="AK79" s="306"/>
    </row>
    <row r="80" spans="1:38" s="153" customFormat="1">
      <c r="A80" s="169"/>
      <c r="B80" s="169"/>
      <c r="C80" s="169"/>
      <c r="D80" s="170"/>
      <c r="AE80" s="306"/>
      <c r="AF80" s="306"/>
      <c r="AG80" s="306"/>
      <c r="AH80" s="306"/>
      <c r="AI80" s="306"/>
      <c r="AJ80" s="306"/>
      <c r="AK80" s="306"/>
    </row>
    <row r="81" spans="1:37" s="153" customFormat="1">
      <c r="A81" s="169"/>
      <c r="B81" s="169"/>
      <c r="C81" s="169"/>
      <c r="D81" s="170"/>
      <c r="AE81" s="306"/>
      <c r="AF81" s="306"/>
      <c r="AG81" s="306"/>
      <c r="AH81" s="306"/>
      <c r="AI81" s="306"/>
      <c r="AJ81" s="306"/>
      <c r="AK81" s="306"/>
    </row>
    <row r="82" spans="1:37" s="153" customFormat="1">
      <c r="A82" s="169"/>
      <c r="B82" s="169"/>
      <c r="C82" s="169"/>
      <c r="D82" s="170"/>
      <c r="AE82" s="306"/>
      <c r="AF82" s="306"/>
      <c r="AG82" s="306"/>
      <c r="AH82" s="306"/>
      <c r="AI82" s="306"/>
      <c r="AJ82" s="306"/>
      <c r="AK82" s="306"/>
    </row>
    <row r="83" spans="1:37" s="153" customFormat="1">
      <c r="A83" s="169"/>
      <c r="B83" s="169"/>
      <c r="C83" s="169"/>
      <c r="D83" s="170"/>
      <c r="AE83" s="306"/>
      <c r="AF83" s="306"/>
      <c r="AG83" s="306"/>
      <c r="AH83" s="306"/>
      <c r="AI83" s="306"/>
      <c r="AJ83" s="306"/>
      <c r="AK83" s="306"/>
    </row>
    <row r="84" spans="1:37" s="153" customFormat="1">
      <c r="A84" s="169"/>
      <c r="B84" s="169"/>
      <c r="C84" s="169"/>
      <c r="D84" s="170"/>
      <c r="AE84" s="306"/>
      <c r="AF84" s="306"/>
      <c r="AG84" s="306"/>
      <c r="AH84" s="306"/>
      <c r="AI84" s="306"/>
      <c r="AJ84" s="306"/>
      <c r="AK84" s="306"/>
    </row>
    <row r="85" spans="1:37" s="153" customFormat="1">
      <c r="A85" s="169"/>
      <c r="B85" s="169"/>
      <c r="C85" s="169"/>
      <c r="D85" s="170"/>
      <c r="AE85" s="306"/>
      <c r="AF85" s="306"/>
      <c r="AG85" s="306"/>
      <c r="AH85" s="306"/>
      <c r="AI85" s="306"/>
      <c r="AJ85" s="306"/>
      <c r="AK85" s="306"/>
    </row>
    <row r="86" spans="1:37" s="153" customFormat="1">
      <c r="A86" s="169"/>
      <c r="B86" s="169"/>
      <c r="C86" s="169"/>
      <c r="D86" s="170"/>
      <c r="AE86" s="306"/>
      <c r="AF86" s="306"/>
      <c r="AG86" s="306"/>
      <c r="AH86" s="306"/>
      <c r="AI86" s="306"/>
      <c r="AJ86" s="306"/>
      <c r="AK86" s="306"/>
    </row>
    <row r="87" spans="1:37" s="153" customFormat="1">
      <c r="A87" s="169"/>
      <c r="B87" s="169"/>
      <c r="C87" s="169"/>
      <c r="D87" s="170"/>
      <c r="AE87" s="306"/>
      <c r="AF87" s="306"/>
      <c r="AG87" s="306"/>
      <c r="AH87" s="306"/>
      <c r="AI87" s="306"/>
      <c r="AJ87" s="306"/>
      <c r="AK87" s="306"/>
    </row>
    <row r="88" spans="1:37" s="153" customFormat="1">
      <c r="A88" s="169"/>
      <c r="B88" s="169"/>
      <c r="C88" s="169"/>
      <c r="D88" s="170"/>
      <c r="AE88" s="306"/>
      <c r="AF88" s="306"/>
      <c r="AG88" s="306"/>
      <c r="AH88" s="306"/>
      <c r="AI88" s="306"/>
      <c r="AJ88" s="306"/>
      <c r="AK88" s="306"/>
    </row>
    <row r="89" spans="1:37" s="153" customFormat="1">
      <c r="A89" s="169"/>
      <c r="B89" s="169"/>
      <c r="C89" s="169"/>
      <c r="D89" s="170"/>
      <c r="AE89" s="306"/>
      <c r="AF89" s="306"/>
      <c r="AG89" s="306"/>
      <c r="AH89" s="306"/>
      <c r="AI89" s="306"/>
      <c r="AJ89" s="306"/>
      <c r="AK89" s="306"/>
    </row>
    <row r="90" spans="1:37" s="153" customFormat="1">
      <c r="A90" s="169"/>
      <c r="B90" s="169"/>
      <c r="C90" s="169"/>
      <c r="D90" s="170"/>
      <c r="AE90" s="306"/>
      <c r="AF90" s="306"/>
      <c r="AG90" s="306"/>
      <c r="AH90" s="306"/>
      <c r="AI90" s="306"/>
      <c r="AJ90" s="306"/>
      <c r="AK90" s="306"/>
    </row>
    <row r="91" spans="1:37" s="153" customFormat="1">
      <c r="A91" s="169"/>
      <c r="B91" s="169"/>
      <c r="C91" s="169"/>
      <c r="D91" s="170"/>
      <c r="AE91" s="306"/>
      <c r="AF91" s="306"/>
      <c r="AG91" s="306"/>
      <c r="AH91" s="306"/>
      <c r="AI91" s="306"/>
      <c r="AJ91" s="306"/>
      <c r="AK91" s="306"/>
    </row>
    <row r="92" spans="1:37" s="153" customFormat="1">
      <c r="A92" s="169"/>
      <c r="B92" s="169"/>
      <c r="C92" s="169"/>
      <c r="D92" s="170"/>
      <c r="AE92" s="306"/>
      <c r="AF92" s="306"/>
      <c r="AG92" s="306"/>
      <c r="AH92" s="306"/>
      <c r="AI92" s="306"/>
      <c r="AJ92" s="306"/>
      <c r="AK92" s="306"/>
    </row>
    <row r="93" spans="1:37" s="153" customFormat="1">
      <c r="A93" s="169"/>
      <c r="B93" s="169"/>
      <c r="C93" s="169"/>
      <c r="D93" s="170"/>
      <c r="AE93" s="306"/>
      <c r="AF93" s="306"/>
      <c r="AG93" s="306"/>
      <c r="AH93" s="306"/>
      <c r="AI93" s="306"/>
      <c r="AJ93" s="306"/>
      <c r="AK93" s="306"/>
    </row>
    <row r="94" spans="1:37" s="153" customFormat="1">
      <c r="A94" s="169"/>
      <c r="B94" s="169"/>
      <c r="C94" s="169"/>
      <c r="D94" s="170"/>
      <c r="AE94" s="306"/>
      <c r="AF94" s="306"/>
      <c r="AG94" s="306"/>
      <c r="AH94" s="306"/>
      <c r="AI94" s="306"/>
      <c r="AJ94" s="306"/>
      <c r="AK94" s="306"/>
    </row>
    <row r="95" spans="1:37" s="153" customFormat="1">
      <c r="A95" s="169"/>
      <c r="B95" s="169"/>
      <c r="C95" s="169"/>
      <c r="D95" s="170"/>
      <c r="AE95" s="306"/>
      <c r="AF95" s="306"/>
      <c r="AG95" s="306"/>
      <c r="AH95" s="306"/>
      <c r="AI95" s="306"/>
      <c r="AJ95" s="306"/>
      <c r="AK95" s="306"/>
    </row>
    <row r="96" spans="1:37" s="153" customFormat="1">
      <c r="A96" s="169"/>
      <c r="B96" s="169"/>
      <c r="C96" s="169"/>
      <c r="D96" s="170"/>
      <c r="AE96" s="306"/>
      <c r="AF96" s="306"/>
      <c r="AG96" s="306"/>
      <c r="AH96" s="306"/>
      <c r="AI96" s="306"/>
      <c r="AJ96" s="306"/>
      <c r="AK96" s="306"/>
    </row>
    <row r="97" spans="1:37" s="153" customFormat="1">
      <c r="A97" s="169"/>
      <c r="B97" s="169"/>
      <c r="C97" s="169"/>
      <c r="D97" s="170"/>
      <c r="AE97" s="306"/>
      <c r="AF97" s="306"/>
      <c r="AG97" s="306"/>
      <c r="AH97" s="306"/>
      <c r="AI97" s="306"/>
      <c r="AJ97" s="306"/>
      <c r="AK97" s="306"/>
    </row>
    <row r="98" spans="1:37" s="153" customFormat="1">
      <c r="A98" s="169"/>
      <c r="B98" s="169"/>
      <c r="C98" s="169"/>
      <c r="D98" s="170"/>
      <c r="AE98" s="306"/>
      <c r="AF98" s="306"/>
      <c r="AG98" s="306"/>
      <c r="AH98" s="306"/>
      <c r="AI98" s="306"/>
      <c r="AJ98" s="306"/>
      <c r="AK98" s="306"/>
    </row>
    <row r="99" spans="1:37" s="153" customFormat="1">
      <c r="A99" s="169"/>
      <c r="B99" s="169"/>
      <c r="C99" s="169"/>
      <c r="D99" s="170"/>
      <c r="AE99" s="306"/>
      <c r="AF99" s="306"/>
      <c r="AG99" s="306"/>
      <c r="AH99" s="306"/>
      <c r="AI99" s="306"/>
      <c r="AJ99" s="306"/>
      <c r="AK99" s="306"/>
    </row>
    <row r="100" spans="1:37" s="153" customFormat="1">
      <c r="A100" s="169"/>
      <c r="B100" s="169"/>
      <c r="C100" s="169"/>
      <c r="D100" s="170"/>
      <c r="AE100" s="306"/>
      <c r="AF100" s="306"/>
      <c r="AG100" s="306"/>
      <c r="AH100" s="306"/>
      <c r="AI100" s="306"/>
      <c r="AJ100" s="306"/>
      <c r="AK100" s="306"/>
    </row>
    <row r="101" spans="1:37" s="153" customFormat="1">
      <c r="A101" s="169"/>
      <c r="B101" s="169"/>
      <c r="C101" s="169"/>
      <c r="D101" s="170"/>
      <c r="AE101" s="306"/>
      <c r="AF101" s="306"/>
      <c r="AG101" s="306"/>
      <c r="AH101" s="306"/>
      <c r="AI101" s="306"/>
      <c r="AJ101" s="306"/>
      <c r="AK101" s="306"/>
    </row>
    <row r="102" spans="1:37" s="153" customFormat="1">
      <c r="A102" s="169"/>
      <c r="B102" s="169"/>
      <c r="C102" s="169"/>
      <c r="D102" s="170"/>
      <c r="AE102" s="306"/>
      <c r="AF102" s="306"/>
      <c r="AG102" s="306"/>
      <c r="AH102" s="306"/>
      <c r="AI102" s="306"/>
      <c r="AJ102" s="306"/>
      <c r="AK102" s="306"/>
    </row>
    <row r="103" spans="1:37" s="153" customFormat="1">
      <c r="A103" s="169"/>
      <c r="B103" s="169"/>
      <c r="C103" s="169"/>
      <c r="D103" s="170"/>
      <c r="AE103" s="306"/>
      <c r="AF103" s="306"/>
      <c r="AG103" s="306"/>
      <c r="AH103" s="306"/>
      <c r="AI103" s="306"/>
      <c r="AJ103" s="306"/>
      <c r="AK103" s="306"/>
    </row>
    <row r="104" spans="1:37" s="153" customFormat="1">
      <c r="A104" s="169"/>
      <c r="B104" s="169"/>
      <c r="C104" s="169"/>
      <c r="D104" s="170"/>
      <c r="AE104" s="306"/>
      <c r="AF104" s="306"/>
      <c r="AG104" s="306"/>
      <c r="AH104" s="306"/>
      <c r="AI104" s="306"/>
      <c r="AJ104" s="306"/>
      <c r="AK104" s="306"/>
    </row>
    <row r="105" spans="1:37" s="153" customFormat="1">
      <c r="A105" s="169"/>
      <c r="B105" s="169"/>
      <c r="C105" s="169"/>
      <c r="D105" s="170"/>
      <c r="AE105" s="306"/>
      <c r="AF105" s="306"/>
      <c r="AG105" s="306"/>
      <c r="AH105" s="306"/>
      <c r="AI105" s="306"/>
      <c r="AJ105" s="306"/>
      <c r="AK105" s="306"/>
    </row>
    <row r="106" spans="1:37" s="153" customFormat="1">
      <c r="A106" s="169"/>
      <c r="B106" s="169"/>
      <c r="C106" s="169"/>
      <c r="D106" s="170"/>
      <c r="AE106" s="306"/>
      <c r="AF106" s="306"/>
      <c r="AG106" s="306"/>
      <c r="AH106" s="306"/>
      <c r="AI106" s="306"/>
      <c r="AJ106" s="306"/>
      <c r="AK106" s="306"/>
    </row>
    <row r="107" spans="1:37" s="153" customFormat="1">
      <c r="A107" s="169"/>
      <c r="B107" s="169"/>
      <c r="C107" s="169"/>
      <c r="D107" s="170"/>
      <c r="AE107" s="306"/>
      <c r="AF107" s="306"/>
      <c r="AG107" s="306"/>
      <c r="AH107" s="306"/>
      <c r="AI107" s="306"/>
      <c r="AJ107" s="306"/>
      <c r="AK107" s="306"/>
    </row>
    <row r="108" spans="1:37" s="153" customFormat="1">
      <c r="A108" s="169"/>
      <c r="B108" s="169"/>
      <c r="C108" s="169"/>
      <c r="D108" s="170"/>
      <c r="AE108" s="306"/>
      <c r="AF108" s="306"/>
      <c r="AG108" s="306"/>
      <c r="AH108" s="306"/>
      <c r="AI108" s="306"/>
      <c r="AJ108" s="306"/>
      <c r="AK108" s="306"/>
    </row>
    <row r="109" spans="1:37" s="153" customFormat="1">
      <c r="A109" s="169"/>
      <c r="B109" s="169"/>
      <c r="C109" s="169"/>
      <c r="D109" s="170"/>
      <c r="AE109" s="306"/>
      <c r="AF109" s="306"/>
      <c r="AG109" s="306"/>
      <c r="AH109" s="306"/>
      <c r="AI109" s="306"/>
      <c r="AJ109" s="306"/>
      <c r="AK109" s="306"/>
    </row>
    <row r="110" spans="1:37" s="153" customFormat="1">
      <c r="A110" s="169"/>
      <c r="B110" s="169"/>
      <c r="C110" s="169"/>
      <c r="D110" s="170"/>
      <c r="AE110" s="306"/>
      <c r="AF110" s="306"/>
      <c r="AG110" s="306"/>
      <c r="AH110" s="306"/>
      <c r="AI110" s="306"/>
      <c r="AJ110" s="306"/>
      <c r="AK110" s="306"/>
    </row>
    <row r="111" spans="1:37" s="153" customFormat="1">
      <c r="A111" s="169"/>
      <c r="B111" s="169"/>
      <c r="C111" s="169"/>
      <c r="D111" s="170"/>
      <c r="AE111" s="306"/>
      <c r="AF111" s="306"/>
      <c r="AG111" s="306"/>
      <c r="AH111" s="306"/>
      <c r="AI111" s="306"/>
      <c r="AJ111" s="306"/>
      <c r="AK111" s="306"/>
    </row>
    <row r="112" spans="1:37" s="153" customFormat="1">
      <c r="A112" s="169"/>
      <c r="B112" s="169"/>
      <c r="C112" s="169"/>
      <c r="D112" s="170"/>
      <c r="AE112" s="306"/>
      <c r="AF112" s="306"/>
      <c r="AG112" s="306"/>
      <c r="AH112" s="306"/>
      <c r="AI112" s="306"/>
      <c r="AJ112" s="306"/>
      <c r="AK112" s="306"/>
    </row>
    <row r="113" spans="1:37" s="153" customFormat="1">
      <c r="A113" s="169"/>
      <c r="B113" s="169"/>
      <c r="C113" s="169"/>
      <c r="D113" s="170"/>
      <c r="AE113" s="306"/>
      <c r="AF113" s="306"/>
      <c r="AG113" s="306"/>
      <c r="AH113" s="306"/>
      <c r="AI113" s="306"/>
      <c r="AJ113" s="306"/>
      <c r="AK113" s="306"/>
    </row>
    <row r="114" spans="1:37" s="153" customFormat="1">
      <c r="A114" s="169"/>
      <c r="B114" s="169"/>
      <c r="C114" s="169"/>
      <c r="D114" s="170"/>
      <c r="AE114" s="306"/>
      <c r="AF114" s="306"/>
      <c r="AG114" s="306"/>
      <c r="AH114" s="306"/>
      <c r="AI114" s="306"/>
      <c r="AJ114" s="306"/>
      <c r="AK114" s="306"/>
    </row>
    <row r="115" spans="1:37" s="153" customFormat="1">
      <c r="A115" s="169"/>
      <c r="B115" s="169"/>
      <c r="C115" s="169"/>
      <c r="D115" s="170"/>
      <c r="AE115" s="306"/>
      <c r="AF115" s="306"/>
      <c r="AG115" s="306"/>
      <c r="AH115" s="306"/>
      <c r="AI115" s="306"/>
      <c r="AJ115" s="306"/>
      <c r="AK115" s="306"/>
    </row>
    <row r="116" spans="1:37" s="153" customFormat="1">
      <c r="A116" s="169"/>
      <c r="B116" s="169"/>
      <c r="C116" s="169"/>
      <c r="D116" s="170"/>
      <c r="AE116" s="306"/>
      <c r="AF116" s="306"/>
      <c r="AG116" s="306"/>
      <c r="AH116" s="306"/>
      <c r="AI116" s="306"/>
      <c r="AJ116" s="306"/>
      <c r="AK116" s="306"/>
    </row>
    <row r="117" spans="1:37" s="153" customFormat="1">
      <c r="A117" s="169"/>
      <c r="B117" s="169"/>
      <c r="C117" s="169"/>
      <c r="D117" s="170"/>
      <c r="AE117" s="306"/>
      <c r="AF117" s="306"/>
      <c r="AG117" s="306"/>
      <c r="AH117" s="306"/>
      <c r="AI117" s="306"/>
      <c r="AJ117" s="306"/>
      <c r="AK117" s="306"/>
    </row>
    <row r="118" spans="1:37" s="153" customFormat="1">
      <c r="A118" s="169"/>
      <c r="B118" s="169"/>
      <c r="C118" s="169"/>
      <c r="D118" s="170"/>
      <c r="AE118" s="306"/>
      <c r="AF118" s="306"/>
      <c r="AG118" s="306"/>
      <c r="AH118" s="306"/>
      <c r="AI118" s="306"/>
      <c r="AJ118" s="306"/>
      <c r="AK118" s="306"/>
    </row>
    <row r="119" spans="1:37" s="153" customFormat="1">
      <c r="A119" s="169"/>
      <c r="B119" s="169"/>
      <c r="C119" s="169"/>
      <c r="D119" s="170"/>
      <c r="AE119" s="306"/>
      <c r="AF119" s="306"/>
      <c r="AG119" s="306"/>
      <c r="AH119" s="306"/>
      <c r="AI119" s="306"/>
      <c r="AJ119" s="306"/>
      <c r="AK119" s="306"/>
    </row>
    <row r="120" spans="1:37" s="153" customFormat="1">
      <c r="A120" s="169"/>
      <c r="B120" s="169"/>
      <c r="C120" s="169"/>
      <c r="D120" s="170"/>
      <c r="AE120" s="306"/>
      <c r="AF120" s="306"/>
      <c r="AG120" s="306"/>
      <c r="AH120" s="306"/>
      <c r="AI120" s="306"/>
      <c r="AJ120" s="306"/>
      <c r="AK120" s="306"/>
    </row>
    <row r="121" spans="1:37" s="153" customFormat="1">
      <c r="A121" s="169"/>
      <c r="B121" s="169"/>
      <c r="C121" s="169"/>
      <c r="D121" s="170"/>
      <c r="AE121" s="306"/>
      <c r="AF121" s="306"/>
      <c r="AG121" s="306"/>
      <c r="AH121" s="306"/>
      <c r="AI121" s="306"/>
      <c r="AJ121" s="306"/>
      <c r="AK121" s="306"/>
    </row>
    <row r="122" spans="1:37" s="153" customFormat="1">
      <c r="A122" s="169"/>
      <c r="B122" s="169"/>
      <c r="C122" s="169"/>
      <c r="D122" s="170"/>
      <c r="AE122" s="306"/>
      <c r="AF122" s="306"/>
      <c r="AG122" s="306"/>
      <c r="AH122" s="306"/>
      <c r="AI122" s="306"/>
      <c r="AJ122" s="306"/>
      <c r="AK122" s="306"/>
    </row>
    <row r="123" spans="1:37" s="153" customFormat="1">
      <c r="A123" s="169"/>
      <c r="B123" s="169"/>
      <c r="C123" s="169"/>
      <c r="D123" s="170"/>
      <c r="AE123" s="306"/>
      <c r="AF123" s="306"/>
      <c r="AG123" s="306"/>
      <c r="AH123" s="306"/>
      <c r="AI123" s="306"/>
      <c r="AJ123" s="306"/>
      <c r="AK123" s="306"/>
    </row>
    <row r="124" spans="1:37" s="153" customFormat="1">
      <c r="A124" s="169"/>
      <c r="B124" s="169"/>
      <c r="C124" s="169"/>
      <c r="D124" s="170"/>
      <c r="AE124" s="306"/>
      <c r="AF124" s="306"/>
      <c r="AG124" s="306"/>
      <c r="AH124" s="306"/>
      <c r="AI124" s="306"/>
      <c r="AJ124" s="306"/>
      <c r="AK124" s="306"/>
    </row>
    <row r="125" spans="1:37" s="153" customFormat="1">
      <c r="A125" s="169"/>
      <c r="B125" s="169"/>
      <c r="C125" s="169"/>
      <c r="D125" s="170"/>
      <c r="AE125" s="306"/>
      <c r="AF125" s="306"/>
      <c r="AG125" s="306"/>
      <c r="AH125" s="306"/>
      <c r="AI125" s="306"/>
      <c r="AJ125" s="306"/>
      <c r="AK125" s="306"/>
    </row>
    <row r="126" spans="1:37" s="153" customFormat="1">
      <c r="A126" s="169"/>
      <c r="B126" s="169"/>
      <c r="C126" s="169"/>
      <c r="D126" s="170"/>
      <c r="AE126" s="306"/>
      <c r="AF126" s="306"/>
      <c r="AG126" s="306"/>
      <c r="AH126" s="306"/>
      <c r="AI126" s="306"/>
      <c r="AJ126" s="306"/>
      <c r="AK126" s="306"/>
    </row>
    <row r="127" spans="1:37" s="153" customFormat="1">
      <c r="A127" s="169"/>
      <c r="B127" s="169"/>
      <c r="C127" s="169"/>
      <c r="D127" s="170"/>
      <c r="AE127" s="306"/>
      <c r="AF127" s="306"/>
      <c r="AG127" s="306"/>
      <c r="AH127" s="306"/>
      <c r="AI127" s="306"/>
      <c r="AJ127" s="306"/>
      <c r="AK127" s="306"/>
    </row>
    <row r="128" spans="1:37" s="153" customFormat="1">
      <c r="A128" s="169"/>
      <c r="B128" s="169"/>
      <c r="C128" s="169"/>
      <c r="D128" s="170"/>
      <c r="AE128" s="306"/>
      <c r="AF128" s="306"/>
      <c r="AG128" s="306"/>
      <c r="AH128" s="306"/>
      <c r="AI128" s="306"/>
      <c r="AJ128" s="306"/>
      <c r="AK128" s="306"/>
    </row>
    <row r="129" spans="1:37" s="153" customFormat="1">
      <c r="A129" s="169"/>
      <c r="B129" s="169"/>
      <c r="C129" s="169"/>
      <c r="D129" s="170"/>
      <c r="AE129" s="306"/>
      <c r="AF129" s="306"/>
      <c r="AG129" s="306"/>
      <c r="AH129" s="306"/>
      <c r="AI129" s="306"/>
      <c r="AJ129" s="306"/>
      <c r="AK129" s="306"/>
    </row>
    <row r="130" spans="1:37" s="153" customFormat="1">
      <c r="A130" s="169"/>
      <c r="B130" s="169"/>
      <c r="C130" s="169"/>
      <c r="D130" s="170"/>
      <c r="AE130" s="306"/>
      <c r="AF130" s="306"/>
      <c r="AG130" s="306"/>
      <c r="AH130" s="306"/>
      <c r="AI130" s="306"/>
      <c r="AJ130" s="306"/>
      <c r="AK130" s="306"/>
    </row>
    <row r="131" spans="1:37" s="153" customFormat="1">
      <c r="A131" s="169"/>
      <c r="B131" s="169"/>
      <c r="C131" s="169"/>
      <c r="D131" s="170"/>
      <c r="AE131" s="306"/>
      <c r="AF131" s="306"/>
      <c r="AG131" s="306"/>
      <c r="AH131" s="306"/>
      <c r="AI131" s="306"/>
      <c r="AJ131" s="306"/>
      <c r="AK131" s="306"/>
    </row>
    <row r="132" spans="1:37" s="153" customFormat="1">
      <c r="A132" s="169"/>
      <c r="B132" s="169"/>
      <c r="C132" s="169"/>
      <c r="D132" s="170"/>
      <c r="AE132" s="306"/>
      <c r="AF132" s="306"/>
      <c r="AG132" s="306"/>
      <c r="AH132" s="306"/>
      <c r="AI132" s="306"/>
      <c r="AJ132" s="306"/>
      <c r="AK132" s="306"/>
    </row>
    <row r="133" spans="1:37" s="153" customFormat="1">
      <c r="A133" s="169"/>
      <c r="B133" s="169"/>
      <c r="C133" s="169"/>
      <c r="D133" s="170"/>
      <c r="AE133" s="306"/>
      <c r="AF133" s="306"/>
      <c r="AG133" s="306"/>
      <c r="AH133" s="306"/>
      <c r="AI133" s="306"/>
      <c r="AJ133" s="306"/>
      <c r="AK133" s="306"/>
    </row>
    <row r="134" spans="1:37" s="153" customFormat="1">
      <c r="A134" s="169"/>
      <c r="B134" s="169"/>
      <c r="C134" s="169"/>
      <c r="D134" s="171"/>
      <c r="AE134" s="306"/>
      <c r="AF134" s="306"/>
      <c r="AG134" s="306"/>
      <c r="AH134" s="306"/>
      <c r="AI134" s="306"/>
      <c r="AJ134" s="306"/>
      <c r="AK134" s="306"/>
    </row>
    <row r="135" spans="1:37" s="153" customFormat="1">
      <c r="A135" s="169"/>
      <c r="B135" s="169"/>
      <c r="C135" s="169"/>
      <c r="D135" s="171"/>
      <c r="AE135" s="306"/>
      <c r="AF135" s="306"/>
      <c r="AG135" s="306"/>
      <c r="AH135" s="306"/>
      <c r="AI135" s="306"/>
      <c r="AJ135" s="306"/>
      <c r="AK135" s="306"/>
    </row>
    <row r="136" spans="1:37" s="153" customFormat="1">
      <c r="A136" s="169"/>
      <c r="B136" s="169"/>
      <c r="C136" s="169"/>
      <c r="D136" s="171"/>
      <c r="AE136" s="306"/>
      <c r="AF136" s="306"/>
      <c r="AG136" s="306"/>
      <c r="AH136" s="306"/>
      <c r="AI136" s="306"/>
      <c r="AJ136" s="306"/>
      <c r="AK136" s="306"/>
    </row>
    <row r="137" spans="1:37" s="153" customFormat="1">
      <c r="A137" s="169"/>
      <c r="B137" s="169"/>
      <c r="C137" s="169"/>
      <c r="D137" s="171"/>
      <c r="AE137" s="306"/>
      <c r="AF137" s="306"/>
      <c r="AG137" s="306"/>
      <c r="AH137" s="306"/>
      <c r="AI137" s="306"/>
      <c r="AJ137" s="306"/>
      <c r="AK137" s="306"/>
    </row>
    <row r="138" spans="1:37" s="153" customFormat="1">
      <c r="A138" s="169"/>
      <c r="B138" s="169"/>
      <c r="C138" s="169"/>
      <c r="D138" s="171"/>
      <c r="AE138" s="306"/>
      <c r="AF138" s="306"/>
      <c r="AG138" s="306"/>
      <c r="AH138" s="306"/>
      <c r="AI138" s="306"/>
      <c r="AJ138" s="306"/>
      <c r="AK138" s="306"/>
    </row>
    <row r="139" spans="1:37" s="153" customFormat="1">
      <c r="A139" s="169"/>
      <c r="B139" s="169"/>
      <c r="C139" s="169"/>
      <c r="D139" s="170"/>
      <c r="AE139" s="306"/>
      <c r="AF139" s="306"/>
      <c r="AG139" s="306"/>
      <c r="AH139" s="306"/>
      <c r="AI139" s="306"/>
      <c r="AJ139" s="306"/>
      <c r="AK139" s="306"/>
    </row>
    <row r="140" spans="1:37" s="153" customFormat="1">
      <c r="A140" s="169"/>
      <c r="B140" s="169"/>
      <c r="C140" s="169"/>
      <c r="D140" s="170"/>
      <c r="AE140" s="306"/>
      <c r="AF140" s="306"/>
      <c r="AG140" s="306"/>
      <c r="AH140" s="306"/>
      <c r="AI140" s="306"/>
      <c r="AJ140" s="306"/>
      <c r="AK140" s="306"/>
    </row>
    <row r="141" spans="1:37" s="153" customFormat="1">
      <c r="A141" s="169"/>
      <c r="B141" s="169"/>
      <c r="C141" s="169"/>
      <c r="D141" s="170"/>
      <c r="AE141" s="306"/>
      <c r="AF141" s="306"/>
      <c r="AG141" s="306"/>
      <c r="AH141" s="306"/>
      <c r="AI141" s="306"/>
      <c r="AJ141" s="306"/>
      <c r="AK141" s="306"/>
    </row>
    <row r="142" spans="1:37" s="153" customFormat="1">
      <c r="A142" s="169"/>
      <c r="B142" s="169"/>
      <c r="C142" s="169"/>
      <c r="D142" s="170"/>
      <c r="AE142" s="306"/>
      <c r="AF142" s="306"/>
      <c r="AG142" s="306"/>
      <c r="AH142" s="306"/>
      <c r="AI142" s="306"/>
      <c r="AJ142" s="306"/>
      <c r="AK142" s="306"/>
    </row>
    <row r="143" spans="1:37" s="153" customFormat="1">
      <c r="A143" s="169"/>
      <c r="B143" s="169"/>
      <c r="C143" s="169"/>
      <c r="D143" s="170"/>
      <c r="AE143" s="306"/>
      <c r="AF143" s="306"/>
      <c r="AG143" s="306"/>
      <c r="AH143" s="306"/>
      <c r="AI143" s="306"/>
      <c r="AJ143" s="306"/>
      <c r="AK143" s="306"/>
    </row>
    <row r="144" spans="1:37" s="153" customFormat="1">
      <c r="A144" s="169"/>
      <c r="B144" s="169"/>
      <c r="C144" s="169"/>
      <c r="D144" s="170"/>
      <c r="AE144" s="306"/>
      <c r="AF144" s="306"/>
      <c r="AG144" s="306"/>
      <c r="AH144" s="306"/>
      <c r="AI144" s="306"/>
      <c r="AJ144" s="306"/>
      <c r="AK144" s="306"/>
    </row>
    <row r="145" spans="1:37" s="153" customFormat="1">
      <c r="A145" s="169"/>
      <c r="B145" s="169"/>
      <c r="C145" s="169"/>
      <c r="D145" s="170"/>
      <c r="AE145" s="306"/>
      <c r="AF145" s="306"/>
      <c r="AG145" s="306"/>
      <c r="AH145" s="306"/>
      <c r="AI145" s="306"/>
      <c r="AJ145" s="306"/>
      <c r="AK145" s="306"/>
    </row>
    <row r="146" spans="1:37" s="153" customFormat="1">
      <c r="A146" s="169"/>
      <c r="B146" s="169"/>
      <c r="C146" s="169"/>
      <c r="D146" s="170"/>
      <c r="AE146" s="306"/>
      <c r="AF146" s="306"/>
      <c r="AG146" s="306"/>
      <c r="AH146" s="306"/>
      <c r="AI146" s="306"/>
      <c r="AJ146" s="306"/>
      <c r="AK146" s="306"/>
    </row>
    <row r="147" spans="1:37" s="153" customFormat="1">
      <c r="A147" s="169"/>
      <c r="B147" s="169"/>
      <c r="C147" s="169"/>
      <c r="D147" s="170"/>
      <c r="AE147" s="306"/>
      <c r="AF147" s="306"/>
      <c r="AG147" s="306"/>
      <c r="AH147" s="306"/>
      <c r="AI147" s="306"/>
      <c r="AJ147" s="306"/>
      <c r="AK147" s="306"/>
    </row>
    <row r="148" spans="1:37" s="153" customFormat="1">
      <c r="A148" s="169"/>
      <c r="B148" s="169"/>
      <c r="C148" s="169"/>
      <c r="D148" s="170"/>
      <c r="AE148" s="306"/>
      <c r="AF148" s="306"/>
      <c r="AG148" s="306"/>
      <c r="AH148" s="306"/>
      <c r="AI148" s="306"/>
      <c r="AJ148" s="306"/>
      <c r="AK148" s="306"/>
    </row>
    <row r="149" spans="1:37" s="153" customFormat="1">
      <c r="A149" s="169"/>
      <c r="B149" s="169"/>
      <c r="C149" s="169"/>
      <c r="D149" s="170"/>
      <c r="AE149" s="306"/>
      <c r="AF149" s="306"/>
      <c r="AG149" s="306"/>
      <c r="AH149" s="306"/>
      <c r="AI149" s="306"/>
      <c r="AJ149" s="306"/>
      <c r="AK149" s="306"/>
    </row>
    <row r="150" spans="1:37" s="153" customFormat="1">
      <c r="A150" s="169"/>
      <c r="B150" s="169"/>
      <c r="C150" s="169"/>
      <c r="D150" s="170"/>
      <c r="AE150" s="306"/>
      <c r="AF150" s="306"/>
      <c r="AG150" s="306"/>
      <c r="AH150" s="306"/>
      <c r="AI150" s="306"/>
      <c r="AJ150" s="306"/>
      <c r="AK150" s="306"/>
    </row>
    <row r="151" spans="1:37" s="153" customFormat="1">
      <c r="A151" s="169"/>
      <c r="B151" s="169"/>
      <c r="C151" s="169"/>
      <c r="D151" s="170"/>
      <c r="AE151" s="306"/>
      <c r="AF151" s="306"/>
      <c r="AG151" s="306"/>
      <c r="AH151" s="306"/>
      <c r="AI151" s="306"/>
      <c r="AJ151" s="306"/>
      <c r="AK151" s="306"/>
    </row>
    <row r="152" spans="1:37" s="153" customFormat="1">
      <c r="A152" s="169"/>
      <c r="B152" s="169"/>
      <c r="C152" s="169"/>
      <c r="D152" s="170"/>
      <c r="AE152" s="306"/>
      <c r="AF152" s="306"/>
      <c r="AG152" s="306"/>
      <c r="AH152" s="306"/>
      <c r="AI152" s="306"/>
      <c r="AJ152" s="306"/>
      <c r="AK152" s="306"/>
    </row>
    <row r="153" spans="1:37" s="153" customFormat="1">
      <c r="A153" s="169"/>
      <c r="B153" s="169"/>
      <c r="C153" s="169"/>
      <c r="D153" s="170"/>
      <c r="AE153" s="306"/>
      <c r="AF153" s="306"/>
      <c r="AG153" s="306"/>
      <c r="AH153" s="306"/>
      <c r="AI153" s="306"/>
      <c r="AJ153" s="306"/>
      <c r="AK153" s="306"/>
    </row>
    <row r="154" spans="1:37" s="153" customFormat="1">
      <c r="A154" s="169"/>
      <c r="B154" s="169"/>
      <c r="C154" s="169"/>
      <c r="D154" s="170"/>
      <c r="AE154" s="306"/>
      <c r="AF154" s="306"/>
      <c r="AG154" s="306"/>
      <c r="AH154" s="306"/>
      <c r="AI154" s="306"/>
      <c r="AJ154" s="306"/>
      <c r="AK154" s="306"/>
    </row>
    <row r="155" spans="1:37" s="153" customFormat="1">
      <c r="A155" s="169"/>
      <c r="B155" s="169"/>
      <c r="C155" s="169"/>
      <c r="D155" s="170"/>
      <c r="AE155" s="306"/>
      <c r="AF155" s="306"/>
      <c r="AG155" s="306"/>
      <c r="AH155" s="306"/>
      <c r="AI155" s="306"/>
      <c r="AJ155" s="306"/>
      <c r="AK155" s="306"/>
    </row>
    <row r="156" spans="1:37" s="153" customFormat="1">
      <c r="A156" s="169"/>
      <c r="B156" s="169"/>
      <c r="C156" s="169"/>
      <c r="D156" s="170"/>
      <c r="AE156" s="306"/>
      <c r="AF156" s="306"/>
      <c r="AG156" s="306"/>
      <c r="AH156" s="306"/>
      <c r="AI156" s="306"/>
      <c r="AJ156" s="306"/>
      <c r="AK156" s="306"/>
    </row>
    <row r="157" spans="1:37" s="153" customFormat="1">
      <c r="A157" s="169"/>
      <c r="B157" s="169"/>
      <c r="C157" s="169"/>
      <c r="D157" s="170"/>
      <c r="AE157" s="306"/>
      <c r="AF157" s="306"/>
      <c r="AG157" s="306"/>
      <c r="AH157" s="306"/>
      <c r="AI157" s="306"/>
      <c r="AJ157" s="306"/>
      <c r="AK157" s="306"/>
    </row>
    <row r="158" spans="1:37" s="153" customFormat="1">
      <c r="A158" s="169"/>
      <c r="B158" s="169"/>
      <c r="C158" s="169"/>
      <c r="D158" s="170"/>
      <c r="AE158" s="306"/>
      <c r="AF158" s="306"/>
      <c r="AG158" s="306"/>
      <c r="AH158" s="306"/>
      <c r="AI158" s="306"/>
      <c r="AJ158" s="306"/>
      <c r="AK158" s="306"/>
    </row>
    <row r="159" spans="1:37" s="153" customFormat="1">
      <c r="A159" s="169"/>
      <c r="B159" s="169"/>
      <c r="C159" s="169"/>
      <c r="D159" s="170"/>
      <c r="AE159" s="306"/>
      <c r="AF159" s="306"/>
      <c r="AG159" s="306"/>
      <c r="AH159" s="306"/>
      <c r="AI159" s="306"/>
      <c r="AJ159" s="306"/>
      <c r="AK159" s="306"/>
    </row>
    <row r="160" spans="1:37" s="153" customFormat="1">
      <c r="A160" s="169"/>
      <c r="B160" s="169"/>
      <c r="C160" s="169"/>
      <c r="D160" s="170"/>
      <c r="AE160" s="306"/>
      <c r="AF160" s="306"/>
      <c r="AG160" s="306"/>
      <c r="AH160" s="306"/>
      <c r="AI160" s="306"/>
      <c r="AJ160" s="306"/>
      <c r="AK160" s="306"/>
    </row>
    <row r="161" spans="1:37" s="153" customFormat="1">
      <c r="A161" s="169"/>
      <c r="B161" s="169"/>
      <c r="C161" s="169"/>
      <c r="D161" s="170"/>
      <c r="AE161" s="306"/>
      <c r="AF161" s="306"/>
      <c r="AG161" s="306"/>
      <c r="AH161" s="306"/>
      <c r="AI161" s="306"/>
      <c r="AJ161" s="306"/>
      <c r="AK161" s="306"/>
    </row>
    <row r="162" spans="1:37" s="153" customFormat="1">
      <c r="A162" s="169"/>
      <c r="B162" s="169"/>
      <c r="C162" s="169"/>
      <c r="D162" s="170"/>
      <c r="AE162" s="306"/>
      <c r="AF162" s="306"/>
      <c r="AG162" s="306"/>
      <c r="AH162" s="306"/>
      <c r="AI162" s="306"/>
      <c r="AJ162" s="306"/>
      <c r="AK162" s="306"/>
    </row>
    <row r="163" spans="1:37" s="153" customFormat="1">
      <c r="A163" s="169"/>
      <c r="B163" s="169"/>
      <c r="C163" s="169"/>
      <c r="D163" s="170"/>
      <c r="AE163" s="306"/>
      <c r="AF163" s="306"/>
      <c r="AG163" s="306"/>
      <c r="AH163" s="306"/>
      <c r="AI163" s="306"/>
      <c r="AJ163" s="306"/>
      <c r="AK163" s="306"/>
    </row>
    <row r="164" spans="1:37" s="153" customFormat="1">
      <c r="A164" s="169"/>
      <c r="B164" s="169"/>
      <c r="C164" s="169"/>
      <c r="D164" s="170"/>
      <c r="AE164" s="306"/>
      <c r="AF164" s="306"/>
      <c r="AG164" s="306"/>
      <c r="AH164" s="306"/>
      <c r="AI164" s="306"/>
      <c r="AJ164" s="306"/>
      <c r="AK164" s="306"/>
    </row>
    <row r="165" spans="1:37" s="153" customFormat="1">
      <c r="A165" s="169"/>
      <c r="B165" s="169"/>
      <c r="C165" s="169"/>
      <c r="D165" s="170"/>
      <c r="AE165" s="306"/>
      <c r="AF165" s="306"/>
      <c r="AG165" s="306"/>
      <c r="AH165" s="306"/>
      <c r="AI165" s="306"/>
      <c r="AJ165" s="306"/>
      <c r="AK165" s="306"/>
    </row>
    <row r="166" spans="1:37" s="153" customFormat="1">
      <c r="A166" s="169"/>
      <c r="B166" s="169"/>
      <c r="C166" s="169"/>
      <c r="D166" s="170"/>
      <c r="AE166" s="306"/>
      <c r="AF166" s="306"/>
      <c r="AG166" s="306"/>
      <c r="AH166" s="306"/>
      <c r="AI166" s="306"/>
      <c r="AJ166" s="306"/>
      <c r="AK166" s="306"/>
    </row>
    <row r="167" spans="1:37" s="153" customFormat="1">
      <c r="A167" s="169"/>
      <c r="B167" s="169"/>
      <c r="C167" s="169"/>
      <c r="D167" s="170"/>
      <c r="AE167" s="306"/>
      <c r="AF167" s="306"/>
      <c r="AG167" s="306"/>
      <c r="AH167" s="306"/>
      <c r="AI167" s="306"/>
      <c r="AJ167" s="306"/>
      <c r="AK167" s="306"/>
    </row>
    <row r="168" spans="1:37" s="153" customFormat="1">
      <c r="A168" s="169"/>
      <c r="B168" s="169"/>
      <c r="C168" s="169"/>
      <c r="D168" s="170"/>
      <c r="AE168" s="306"/>
      <c r="AF168" s="306"/>
      <c r="AG168" s="306"/>
      <c r="AH168" s="306"/>
      <c r="AI168" s="306"/>
      <c r="AJ168" s="306"/>
      <c r="AK168" s="306"/>
    </row>
    <row r="169" spans="1:37" s="153" customFormat="1">
      <c r="A169" s="169"/>
      <c r="B169" s="169"/>
      <c r="C169" s="169"/>
      <c r="D169" s="170"/>
      <c r="AE169" s="306"/>
      <c r="AF169" s="306"/>
      <c r="AG169" s="306"/>
      <c r="AH169" s="306"/>
      <c r="AI169" s="306"/>
      <c r="AJ169" s="306"/>
      <c r="AK169" s="306"/>
    </row>
    <row r="170" spans="1:37" s="153" customFormat="1">
      <c r="A170" s="169"/>
      <c r="B170" s="169"/>
      <c r="C170" s="169"/>
      <c r="D170" s="170"/>
      <c r="AE170" s="306"/>
      <c r="AF170" s="306"/>
      <c r="AG170" s="306"/>
      <c r="AH170" s="306"/>
      <c r="AI170" s="306"/>
      <c r="AJ170" s="306"/>
      <c r="AK170" s="306"/>
    </row>
    <row r="171" spans="1:37" s="153" customFormat="1">
      <c r="A171" s="169"/>
      <c r="B171" s="169"/>
      <c r="C171" s="169"/>
      <c r="D171" s="170"/>
      <c r="AE171" s="306"/>
      <c r="AF171" s="306"/>
      <c r="AG171" s="306"/>
      <c r="AH171" s="306"/>
      <c r="AI171" s="306"/>
      <c r="AJ171" s="306"/>
      <c r="AK171" s="306"/>
    </row>
    <row r="172" spans="1:37" s="153" customFormat="1">
      <c r="A172" s="169"/>
      <c r="B172" s="169"/>
      <c r="C172" s="169"/>
      <c r="D172" s="170"/>
      <c r="AE172" s="306"/>
      <c r="AF172" s="306"/>
      <c r="AG172" s="306"/>
      <c r="AH172" s="306"/>
      <c r="AI172" s="306"/>
      <c r="AJ172" s="306"/>
      <c r="AK172" s="306"/>
    </row>
    <row r="173" spans="1:37" s="153" customFormat="1">
      <c r="A173" s="169"/>
      <c r="B173" s="169"/>
      <c r="C173" s="169"/>
      <c r="D173" s="170"/>
      <c r="AE173" s="306"/>
      <c r="AF173" s="306"/>
      <c r="AG173" s="306"/>
      <c r="AH173" s="306"/>
      <c r="AI173" s="306"/>
      <c r="AJ173" s="306"/>
      <c r="AK173" s="306"/>
    </row>
    <row r="174" spans="1:37" s="153" customFormat="1">
      <c r="A174" s="169"/>
      <c r="B174" s="169"/>
      <c r="C174" s="169"/>
      <c r="D174" s="170"/>
      <c r="AE174" s="306"/>
      <c r="AF174" s="306"/>
      <c r="AG174" s="306"/>
      <c r="AH174" s="306"/>
      <c r="AI174" s="306"/>
      <c r="AJ174" s="306"/>
      <c r="AK174" s="306"/>
    </row>
    <row r="175" spans="1:37" s="153" customFormat="1">
      <c r="A175" s="169"/>
      <c r="B175" s="169"/>
      <c r="C175" s="169"/>
      <c r="D175" s="170"/>
      <c r="AE175" s="306"/>
      <c r="AF175" s="306"/>
      <c r="AG175" s="306"/>
      <c r="AH175" s="306"/>
      <c r="AI175" s="306"/>
      <c r="AJ175" s="306"/>
      <c r="AK175" s="306"/>
    </row>
    <row r="176" spans="1:37" s="153" customFormat="1">
      <c r="A176" s="169"/>
      <c r="B176" s="169"/>
      <c r="C176" s="169"/>
      <c r="D176" s="170"/>
      <c r="AE176" s="306"/>
      <c r="AF176" s="306"/>
      <c r="AG176" s="306"/>
      <c r="AH176" s="306"/>
      <c r="AI176" s="306"/>
      <c r="AJ176" s="306"/>
      <c r="AK176" s="306"/>
    </row>
    <row r="177" spans="1:37" s="153" customFormat="1">
      <c r="A177" s="169"/>
      <c r="B177" s="169"/>
      <c r="C177" s="169"/>
      <c r="D177" s="170"/>
      <c r="AE177" s="306"/>
      <c r="AF177" s="306"/>
      <c r="AG177" s="306"/>
      <c r="AH177" s="306"/>
      <c r="AI177" s="306"/>
      <c r="AJ177" s="306"/>
      <c r="AK177" s="306"/>
    </row>
    <row r="178" spans="1:37" s="153" customFormat="1">
      <c r="A178" s="169"/>
      <c r="B178" s="169"/>
      <c r="C178" s="169"/>
      <c r="D178" s="170"/>
      <c r="AE178" s="306"/>
      <c r="AF178" s="306"/>
      <c r="AG178" s="306"/>
      <c r="AH178" s="306"/>
      <c r="AI178" s="306"/>
      <c r="AJ178" s="306"/>
      <c r="AK178" s="306"/>
    </row>
    <row r="179" spans="1:37" s="153" customFormat="1">
      <c r="A179" s="169"/>
      <c r="B179" s="169"/>
      <c r="C179" s="169"/>
      <c r="D179" s="170"/>
      <c r="AE179" s="306"/>
      <c r="AF179" s="306"/>
      <c r="AG179" s="306"/>
      <c r="AH179" s="306"/>
      <c r="AI179" s="306"/>
      <c r="AJ179" s="306"/>
      <c r="AK179" s="306"/>
    </row>
    <row r="180" spans="1:37" s="153" customFormat="1">
      <c r="A180" s="169"/>
      <c r="B180" s="169"/>
      <c r="C180" s="169"/>
      <c r="D180" s="170"/>
      <c r="AE180" s="306"/>
      <c r="AF180" s="306"/>
      <c r="AG180" s="306"/>
      <c r="AH180" s="306"/>
      <c r="AI180" s="306"/>
      <c r="AJ180" s="306"/>
      <c r="AK180" s="306"/>
    </row>
  </sheetData>
  <mergeCells count="67"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  <mergeCell ref="C43:D43"/>
    <mergeCell ref="B44:D44"/>
    <mergeCell ref="B45:D45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B25:D25"/>
    <mergeCell ref="C26:D26"/>
    <mergeCell ref="C39:D39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B70:D70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C28:D28"/>
    <mergeCell ref="C37:D37"/>
    <mergeCell ref="B34:D34"/>
    <mergeCell ref="B35:D35"/>
    <mergeCell ref="C36:D36"/>
    <mergeCell ref="C15:D15"/>
    <mergeCell ref="B8:D8"/>
    <mergeCell ref="B9:D9"/>
    <mergeCell ref="C10:D10"/>
    <mergeCell ref="C11:D11"/>
    <mergeCell ref="C12:D12"/>
    <mergeCell ref="C13:D13"/>
    <mergeCell ref="C14:D14"/>
    <mergeCell ref="C29:D29"/>
    <mergeCell ref="C30:D30"/>
    <mergeCell ref="C31:D31"/>
    <mergeCell ref="C32:D32"/>
    <mergeCell ref="C33:D33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8" fitToWidth="2" pageOrder="overThenDown" orientation="portrait" useFirstPageNumber="1" r:id="rId1"/>
  <headerFooter alignWithMargins="0">
    <evenFooter>&amp;R&amp;"Century Gothic,Regular"&amp;26&amp;P</evenFooter>
  </headerFooter>
  <colBreaks count="1" manualBreakCount="1">
    <brk id="22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02"/>
  <sheetViews>
    <sheetView view="pageBreakPreview" topLeftCell="N1" zoomScale="25" zoomScaleNormal="25" zoomScaleSheetLayoutView="25" workbookViewId="0">
      <selection activeCell="AL3" sqref="AL3"/>
    </sheetView>
  </sheetViews>
  <sheetFormatPr defaultColWidth="9.140625" defaultRowHeight="40.5"/>
  <cols>
    <col min="1" max="1" width="10.7109375" style="216" hidden="1" customWidth="1"/>
    <col min="2" max="2" width="15.7109375" style="217" hidden="1" customWidth="1"/>
    <col min="3" max="3" width="35.7109375" style="218" hidden="1" customWidth="1"/>
    <col min="4" max="4" width="30.7109375" style="216" hidden="1" customWidth="1"/>
    <col min="5" max="5" width="146.7109375" style="216" hidden="1" customWidth="1"/>
    <col min="6" max="13" width="32.7109375" style="216" hidden="1" customWidth="1"/>
    <col min="14" max="14" width="10.7109375" style="216" customWidth="1"/>
    <col min="15" max="15" width="15.7109375" style="217" customWidth="1"/>
    <col min="16" max="16" width="35.7109375" style="218" customWidth="1"/>
    <col min="17" max="17" width="30.7109375" style="216" customWidth="1"/>
    <col min="18" max="18" width="146.7109375" style="216" customWidth="1"/>
    <col min="19" max="25" width="33.28515625" style="216" customWidth="1"/>
    <col min="26" max="26" width="10.7109375" style="216" customWidth="1"/>
    <col min="27" max="27" width="15.7109375" style="217" customWidth="1"/>
    <col min="28" max="28" width="35.7109375" style="218" customWidth="1"/>
    <col min="29" max="29" width="30.7109375" style="216" customWidth="1"/>
    <col min="30" max="30" width="146.7109375" style="216" customWidth="1"/>
    <col min="31" max="37" width="33.28515625" style="216" customWidth="1"/>
    <col min="38" max="49" width="39.28515625" style="216" customWidth="1"/>
    <col min="50" max="50" width="11.7109375" style="216" bestFit="1" customWidth="1"/>
    <col min="51" max="51" width="9.140625" style="217"/>
    <col min="52" max="52" width="9.140625" style="216"/>
    <col min="53" max="53" width="16.5703125" style="216" bestFit="1" customWidth="1"/>
    <col min="54" max="54" width="9.140625" style="216"/>
    <col min="55" max="55" width="23.7109375" style="216" bestFit="1" customWidth="1"/>
    <col min="56" max="16384" width="9.140625" style="216"/>
  </cols>
  <sheetData>
    <row r="1" spans="1:181" s="416" customFormat="1" ht="19.5" customHeight="1">
      <c r="B1" s="495"/>
      <c r="C1" s="417"/>
      <c r="O1" s="495"/>
      <c r="P1" s="417"/>
      <c r="AA1" s="495"/>
      <c r="AB1" s="417"/>
      <c r="AY1" s="495"/>
    </row>
    <row r="2" spans="1:181" s="416" customFormat="1" ht="48" customHeight="1">
      <c r="A2" s="958"/>
      <c r="B2" s="958"/>
      <c r="C2" s="959"/>
      <c r="D2" s="959"/>
      <c r="E2" s="486"/>
      <c r="F2" s="489"/>
      <c r="G2" s="489"/>
      <c r="H2" s="489"/>
      <c r="I2" s="489"/>
      <c r="J2" s="489"/>
      <c r="K2" s="489"/>
      <c r="L2" s="489"/>
      <c r="M2" s="489"/>
      <c r="N2" s="958"/>
      <c r="O2" s="958"/>
      <c r="P2" s="959"/>
      <c r="Q2" s="959"/>
      <c r="R2" s="486"/>
      <c r="S2" s="489"/>
      <c r="T2" s="489"/>
      <c r="U2" s="489"/>
      <c r="V2" s="489"/>
      <c r="W2" s="489"/>
      <c r="X2" s="489"/>
      <c r="Y2" s="489"/>
      <c r="Z2" s="958"/>
      <c r="AA2" s="958"/>
      <c r="AB2" s="959"/>
      <c r="AC2" s="959"/>
      <c r="AD2" s="486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502"/>
      <c r="AY2" s="502"/>
      <c r="AZ2" s="464"/>
      <c r="BA2" s="464"/>
      <c r="BB2" s="464"/>
      <c r="BC2" s="464"/>
      <c r="BD2" s="464"/>
      <c r="BE2" s="464"/>
      <c r="BF2" s="464"/>
      <c r="BG2" s="464"/>
      <c r="BH2" s="464"/>
      <c r="BI2" s="464"/>
      <c r="BJ2" s="464"/>
      <c r="BK2" s="464"/>
      <c r="BL2" s="464"/>
      <c r="BM2" s="464"/>
      <c r="BN2" s="464"/>
      <c r="BO2" s="464"/>
      <c r="BP2" s="464"/>
      <c r="BQ2" s="464"/>
      <c r="BR2" s="464"/>
      <c r="BS2" s="464"/>
      <c r="BT2" s="464"/>
      <c r="BU2" s="464"/>
      <c r="BV2" s="464"/>
      <c r="BW2" s="464"/>
      <c r="BX2" s="464"/>
      <c r="BY2" s="464"/>
      <c r="BZ2" s="464"/>
      <c r="CA2" s="464"/>
      <c r="CB2" s="464"/>
      <c r="CC2" s="464"/>
      <c r="CD2" s="464"/>
      <c r="CE2" s="464"/>
      <c r="CF2" s="464"/>
      <c r="CG2" s="464"/>
      <c r="CH2" s="464"/>
      <c r="CI2" s="464"/>
      <c r="CJ2" s="464"/>
    </row>
    <row r="3" spans="1:181" s="416" customFormat="1" ht="48" customHeight="1">
      <c r="A3" s="973"/>
      <c r="B3" s="973"/>
      <c r="C3" s="959"/>
      <c r="D3" s="959"/>
      <c r="E3" s="487"/>
      <c r="F3" s="487"/>
      <c r="G3" s="487"/>
      <c r="H3" s="487"/>
      <c r="I3" s="487"/>
      <c r="J3" s="487"/>
      <c r="K3" s="487"/>
      <c r="L3" s="487"/>
      <c r="M3" s="487"/>
      <c r="N3" s="973"/>
      <c r="O3" s="973"/>
      <c r="P3" s="959"/>
      <c r="Q3" s="959"/>
      <c r="R3" s="487"/>
      <c r="S3" s="487"/>
      <c r="T3" s="487"/>
      <c r="U3" s="487"/>
      <c r="V3" s="487"/>
      <c r="W3" s="487"/>
      <c r="X3" s="487"/>
      <c r="Y3" s="487"/>
      <c r="Z3" s="973"/>
      <c r="AA3" s="973"/>
      <c r="AB3" s="959"/>
      <c r="AC3" s="959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7"/>
      <c r="AT3" s="487"/>
      <c r="AU3" s="487"/>
      <c r="AV3" s="487"/>
      <c r="AW3" s="487"/>
      <c r="AX3" s="502"/>
      <c r="AY3" s="502"/>
      <c r="AZ3" s="503"/>
      <c r="BA3" s="466"/>
      <c r="BB3" s="466"/>
      <c r="BC3" s="466"/>
      <c r="BD3" s="466"/>
      <c r="BE3" s="466"/>
      <c r="BF3" s="466"/>
      <c r="BG3" s="466"/>
      <c r="BH3" s="466"/>
      <c r="BI3" s="466"/>
      <c r="BJ3" s="466"/>
      <c r="BK3" s="466"/>
      <c r="BL3" s="466"/>
      <c r="BM3" s="466"/>
      <c r="BN3" s="466"/>
      <c r="BO3" s="466"/>
      <c r="BP3" s="466"/>
      <c r="BQ3" s="466"/>
      <c r="BR3" s="466"/>
      <c r="BS3" s="466"/>
      <c r="BT3" s="466"/>
      <c r="BU3" s="466"/>
      <c r="BV3" s="466"/>
      <c r="BW3" s="466"/>
      <c r="BX3" s="466"/>
      <c r="BY3" s="466"/>
      <c r="BZ3" s="466"/>
      <c r="CA3" s="466"/>
      <c r="CB3" s="466"/>
      <c r="CC3" s="466"/>
      <c r="CD3" s="466"/>
      <c r="CE3" s="466"/>
      <c r="CF3" s="466"/>
      <c r="CG3" s="466"/>
      <c r="CH3" s="466"/>
      <c r="CI3" s="466"/>
      <c r="CJ3" s="466"/>
    </row>
    <row r="4" spans="1:181" s="234" customFormat="1" ht="25.5" customHeight="1">
      <c r="A4" s="416"/>
      <c r="B4" s="504"/>
      <c r="C4" s="505"/>
      <c r="D4" s="506"/>
      <c r="E4" s="507"/>
      <c r="F4" s="506"/>
      <c r="G4" s="506"/>
      <c r="H4" s="506"/>
      <c r="I4" s="506"/>
      <c r="J4" s="506"/>
      <c r="K4" s="506"/>
      <c r="L4" s="504"/>
      <c r="M4" s="504"/>
      <c r="N4" s="416"/>
      <c r="O4" s="504"/>
      <c r="P4" s="505"/>
      <c r="Q4" s="506"/>
      <c r="R4" s="507"/>
      <c r="S4" s="504"/>
      <c r="T4" s="504"/>
      <c r="U4" s="504"/>
      <c r="V4" s="504"/>
      <c r="W4" s="504"/>
      <c r="X4" s="504"/>
      <c r="Y4" s="504"/>
      <c r="Z4" s="416"/>
      <c r="AA4" s="504"/>
      <c r="AB4" s="505"/>
      <c r="AC4" s="506"/>
      <c r="AD4" s="507"/>
      <c r="AE4" s="504"/>
      <c r="AF4" s="504"/>
      <c r="AG4" s="504"/>
      <c r="AH4" s="504"/>
      <c r="AI4" s="504"/>
      <c r="AJ4" s="504"/>
      <c r="AK4" s="504"/>
      <c r="AL4" s="504"/>
      <c r="AM4" s="504"/>
      <c r="AN4" s="504"/>
      <c r="AO4" s="504"/>
      <c r="AP4" s="504"/>
      <c r="AQ4" s="504"/>
      <c r="AR4" s="504"/>
      <c r="AS4" s="504"/>
      <c r="AT4" s="504"/>
      <c r="AU4" s="504"/>
      <c r="AV4" s="504"/>
      <c r="AW4" s="504"/>
    </row>
    <row r="5" spans="1:181" s="284" customFormat="1" ht="49.5" customHeight="1">
      <c r="A5" s="944" t="s">
        <v>725</v>
      </c>
      <c r="B5" s="944"/>
      <c r="C5" s="974" t="s">
        <v>726</v>
      </c>
      <c r="D5" s="964" t="s">
        <v>720</v>
      </c>
      <c r="E5" s="964" t="s">
        <v>727</v>
      </c>
      <c r="F5" s="825">
        <v>2015</v>
      </c>
      <c r="G5" s="825"/>
      <c r="H5" s="825"/>
      <c r="I5" s="825"/>
      <c r="J5" s="825">
        <v>2016</v>
      </c>
      <c r="K5" s="825"/>
      <c r="L5" s="825"/>
      <c r="M5" s="825"/>
      <c r="N5" s="944" t="s">
        <v>725</v>
      </c>
      <c r="O5" s="944"/>
      <c r="P5" s="974" t="s">
        <v>726</v>
      </c>
      <c r="Q5" s="964" t="s">
        <v>720</v>
      </c>
      <c r="R5" s="964" t="s">
        <v>727</v>
      </c>
      <c r="S5" s="825">
        <v>2017</v>
      </c>
      <c r="T5" s="825"/>
      <c r="U5" s="825"/>
      <c r="V5" s="825"/>
      <c r="W5" s="825">
        <v>2018</v>
      </c>
      <c r="X5" s="825"/>
      <c r="Y5" s="825"/>
      <c r="Z5" s="944" t="s">
        <v>725</v>
      </c>
      <c r="AA5" s="944"/>
      <c r="AB5" s="974" t="s">
        <v>726</v>
      </c>
      <c r="AC5" s="964" t="s">
        <v>720</v>
      </c>
      <c r="AD5" s="964" t="s">
        <v>727</v>
      </c>
      <c r="AE5" s="825"/>
      <c r="AF5" s="825">
        <v>2019</v>
      </c>
      <c r="AG5" s="825"/>
      <c r="AH5" s="825"/>
      <c r="AI5" s="825"/>
      <c r="AJ5" s="825">
        <v>2020</v>
      </c>
      <c r="AK5" s="825"/>
      <c r="AL5" s="825"/>
      <c r="AM5" s="825"/>
      <c r="AN5" s="826">
        <v>2021</v>
      </c>
      <c r="AO5" s="826"/>
      <c r="AP5" s="826"/>
      <c r="AQ5" s="826"/>
      <c r="AR5" s="827">
        <v>2022</v>
      </c>
      <c r="AS5" s="827"/>
      <c r="AT5" s="827"/>
      <c r="AU5" s="827"/>
      <c r="AV5" s="826">
        <v>2023</v>
      </c>
      <c r="AW5" s="827"/>
    </row>
    <row r="6" spans="1:181" s="285" customFormat="1" ht="115.5" customHeight="1">
      <c r="A6" s="944"/>
      <c r="B6" s="944"/>
      <c r="C6" s="974"/>
      <c r="D6" s="964"/>
      <c r="E6" s="964"/>
      <c r="F6" s="283" t="s">
        <v>0</v>
      </c>
      <c r="G6" s="283" t="s">
        <v>1</v>
      </c>
      <c r="H6" s="283" t="s">
        <v>2</v>
      </c>
      <c r="I6" s="283" t="s">
        <v>3</v>
      </c>
      <c r="J6" s="283" t="s">
        <v>0</v>
      </c>
      <c r="K6" s="283" t="s">
        <v>1</v>
      </c>
      <c r="L6" s="283" t="s">
        <v>2</v>
      </c>
      <c r="M6" s="283" t="s">
        <v>3</v>
      </c>
      <c r="N6" s="944"/>
      <c r="O6" s="944"/>
      <c r="P6" s="974"/>
      <c r="Q6" s="964"/>
      <c r="R6" s="964"/>
      <c r="S6" s="283" t="s">
        <v>0</v>
      </c>
      <c r="T6" s="283" t="s">
        <v>1</v>
      </c>
      <c r="U6" s="283" t="s">
        <v>2</v>
      </c>
      <c r="V6" s="283" t="s">
        <v>3</v>
      </c>
      <c r="W6" s="283" t="s">
        <v>0</v>
      </c>
      <c r="X6" s="283" t="s">
        <v>1</v>
      </c>
      <c r="Y6" s="283" t="s">
        <v>2</v>
      </c>
      <c r="Z6" s="944"/>
      <c r="AA6" s="944"/>
      <c r="AB6" s="974"/>
      <c r="AC6" s="964"/>
      <c r="AD6" s="964"/>
      <c r="AE6" s="283" t="s">
        <v>3</v>
      </c>
      <c r="AF6" s="283" t="s">
        <v>0</v>
      </c>
      <c r="AG6" s="283" t="s">
        <v>1</v>
      </c>
      <c r="AH6" s="283" t="s">
        <v>2</v>
      </c>
      <c r="AI6" s="283" t="s">
        <v>3</v>
      </c>
      <c r="AJ6" s="283" t="s">
        <v>0</v>
      </c>
      <c r="AK6" s="283" t="s">
        <v>1</v>
      </c>
      <c r="AL6" s="283" t="s">
        <v>2</v>
      </c>
      <c r="AM6" s="283" t="s">
        <v>3</v>
      </c>
      <c r="AN6" s="283" t="s">
        <v>0</v>
      </c>
      <c r="AO6" s="283" t="s">
        <v>1</v>
      </c>
      <c r="AP6" s="283" t="s">
        <v>2</v>
      </c>
      <c r="AQ6" s="283" t="s">
        <v>3</v>
      </c>
      <c r="AR6" s="283" t="s">
        <v>0</v>
      </c>
      <c r="AS6" s="283" t="s">
        <v>1</v>
      </c>
      <c r="AT6" s="283" t="s">
        <v>2</v>
      </c>
      <c r="AU6" s="283" t="s">
        <v>3</v>
      </c>
      <c r="AV6" s="283" t="s">
        <v>0</v>
      </c>
      <c r="AW6" s="877" t="s">
        <v>1</v>
      </c>
    </row>
    <row r="7" spans="1:181" s="234" customFormat="1" ht="15" customHeight="1">
      <c r="A7" s="229"/>
      <c r="B7" s="229"/>
      <c r="C7" s="230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29"/>
      <c r="O7" s="229"/>
      <c r="P7" s="230"/>
      <c r="Q7" s="231"/>
      <c r="R7" s="231"/>
      <c r="S7" s="231"/>
      <c r="T7" s="231"/>
      <c r="U7" s="231"/>
      <c r="V7" s="231"/>
      <c r="W7" s="231"/>
      <c r="X7" s="231"/>
      <c r="Y7" s="231"/>
      <c r="Z7" s="229"/>
      <c r="AA7" s="229"/>
      <c r="AB7" s="230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</row>
    <row r="8" spans="1:181" s="346" customFormat="1" ht="48" customHeight="1">
      <c r="A8" s="342"/>
      <c r="B8" s="343"/>
      <c r="C8" s="330">
        <v>68.251105271614307</v>
      </c>
      <c r="D8" s="331" t="s">
        <v>363</v>
      </c>
      <c r="E8" s="289" t="s">
        <v>364</v>
      </c>
      <c r="F8" s="344">
        <v>95.740627214487787</v>
      </c>
      <c r="G8" s="344">
        <v>99.674092112344098</v>
      </c>
      <c r="H8" s="344">
        <v>101.4535848921002</v>
      </c>
      <c r="I8" s="344">
        <v>103.13187136223803</v>
      </c>
      <c r="J8" s="344">
        <v>99.926518894014293</v>
      </c>
      <c r="K8" s="344">
        <v>103.2468138899787</v>
      </c>
      <c r="L8" s="344">
        <v>105.6018290993714</v>
      </c>
      <c r="M8" s="344">
        <v>108.55775208479692</v>
      </c>
      <c r="N8" s="342"/>
      <c r="O8" s="343"/>
      <c r="P8" s="330">
        <v>68.251105271614307</v>
      </c>
      <c r="Q8" s="331" t="s">
        <v>363</v>
      </c>
      <c r="R8" s="289" t="s">
        <v>364</v>
      </c>
      <c r="S8" s="344">
        <v>105.83140616010532</v>
      </c>
      <c r="T8" s="344">
        <v>109.43081090921221</v>
      </c>
      <c r="U8" s="344">
        <v>113.24299255481998</v>
      </c>
      <c r="V8" s="344">
        <v>114.3541865329106</v>
      </c>
      <c r="W8" s="344">
        <v>111.38591024741618</v>
      </c>
      <c r="X8" s="344">
        <v>114.52575736968002</v>
      </c>
      <c r="Y8" s="344">
        <v>118.63726477271126</v>
      </c>
      <c r="Z8" s="342"/>
      <c r="AA8" s="343"/>
      <c r="AB8" s="330">
        <v>68.251105271614307</v>
      </c>
      <c r="AC8" s="331" t="s">
        <v>363</v>
      </c>
      <c r="AD8" s="289" t="s">
        <v>364</v>
      </c>
      <c r="AE8" s="344">
        <v>119.47459066435538</v>
      </c>
      <c r="AF8" s="344">
        <v>115.85446109968842</v>
      </c>
      <c r="AG8" s="344">
        <v>119.21728517641566</v>
      </c>
      <c r="AH8" s="344">
        <v>122.61368109605819</v>
      </c>
      <c r="AI8" s="344">
        <v>122.82862254831798</v>
      </c>
      <c r="AJ8" s="344">
        <v>117.31861909894803</v>
      </c>
      <c r="AK8" s="344">
        <v>97.667378690254566</v>
      </c>
      <c r="AL8" s="344">
        <v>126.45966816616611</v>
      </c>
      <c r="AM8" s="344">
        <v>126.31332663305176</v>
      </c>
      <c r="AN8" s="344">
        <v>125.3074897821338</v>
      </c>
      <c r="AO8" s="344">
        <v>123.37867873212342</v>
      </c>
      <c r="AP8" s="344">
        <v>125.62016546273098</v>
      </c>
      <c r="AQ8" s="344">
        <v>137.93220949188199</v>
      </c>
      <c r="AR8" s="344">
        <v>133.23324856806846</v>
      </c>
      <c r="AS8" s="344">
        <v>134.80017144528094</v>
      </c>
      <c r="AT8" s="344">
        <v>142.49480008798844</v>
      </c>
      <c r="AU8" s="344">
        <v>143.47730804184815</v>
      </c>
      <c r="AV8" s="344">
        <v>137.71664709028201</v>
      </c>
      <c r="AW8" s="344">
        <v>134.88853892895884</v>
      </c>
      <c r="AY8" s="345"/>
      <c r="BA8" s="377"/>
      <c r="BB8" s="347"/>
      <c r="BC8" s="234"/>
    </row>
    <row r="9" spans="1:181" s="424" customFormat="1" ht="60" customHeight="1">
      <c r="A9" s="235"/>
      <c r="B9" s="236"/>
      <c r="C9" s="237"/>
      <c r="D9" s="238"/>
      <c r="E9" s="288" t="s">
        <v>365</v>
      </c>
      <c r="F9" s="239"/>
      <c r="G9" s="239"/>
      <c r="H9" s="239"/>
      <c r="I9" s="239"/>
      <c r="J9" s="239"/>
      <c r="K9" s="239"/>
      <c r="L9" s="239"/>
      <c r="M9" s="239"/>
      <c r="N9" s="235"/>
      <c r="O9" s="236"/>
      <c r="P9" s="237"/>
      <c r="Q9" s="238"/>
      <c r="R9" s="288" t="s">
        <v>365</v>
      </c>
      <c r="S9" s="239"/>
      <c r="T9" s="239"/>
      <c r="U9" s="239"/>
      <c r="V9" s="239"/>
      <c r="W9" s="239"/>
      <c r="X9" s="239"/>
      <c r="Y9" s="239"/>
      <c r="Z9" s="235"/>
      <c r="AA9" s="236"/>
      <c r="AB9" s="237"/>
      <c r="AC9" s="238"/>
      <c r="AD9" s="288" t="s">
        <v>365</v>
      </c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Y9" s="363"/>
      <c r="BA9" s="385"/>
      <c r="BB9" s="425"/>
      <c r="BC9" s="384"/>
    </row>
    <row r="10" spans="1:181" s="352" customFormat="1" ht="48" customHeight="1">
      <c r="A10" s="728">
        <v>1</v>
      </c>
      <c r="B10" s="729">
        <v>5.7334823052168264</v>
      </c>
      <c r="C10" s="330">
        <v>8.5516978063494786</v>
      </c>
      <c r="D10" s="331"/>
      <c r="E10" s="289" t="s">
        <v>217</v>
      </c>
      <c r="F10" s="344">
        <v>88.0490429103087</v>
      </c>
      <c r="G10" s="344">
        <v>103.17136197088722</v>
      </c>
      <c r="H10" s="344">
        <v>105.72167207130043</v>
      </c>
      <c r="I10" s="344">
        <v>103.05792304750359</v>
      </c>
      <c r="J10" s="344">
        <v>93.423249179143838</v>
      </c>
      <c r="K10" s="344">
        <v>97.19303648810569</v>
      </c>
      <c r="L10" s="344">
        <v>106.6012290855242</v>
      </c>
      <c r="M10" s="344">
        <v>111.28620655408851</v>
      </c>
      <c r="N10" s="728">
        <v>1</v>
      </c>
      <c r="O10" s="729">
        <v>5.7334823052168264</v>
      </c>
      <c r="P10" s="330">
        <v>8.5516978063494786</v>
      </c>
      <c r="Q10" s="331"/>
      <c r="R10" s="289" t="s">
        <v>217</v>
      </c>
      <c r="S10" s="344">
        <v>101.7434104396731</v>
      </c>
      <c r="T10" s="344">
        <v>108.4251573741559</v>
      </c>
      <c r="U10" s="344">
        <v>120.068624928001</v>
      </c>
      <c r="V10" s="344">
        <v>122.40527177554293</v>
      </c>
      <c r="W10" s="344">
        <v>109.98791383755713</v>
      </c>
      <c r="X10" s="344">
        <v>112.56270153595555</v>
      </c>
      <c r="Y10" s="344">
        <v>122.39805997281012</v>
      </c>
      <c r="Z10" s="728">
        <v>1</v>
      </c>
      <c r="AA10" s="729">
        <v>5.7334823052168264</v>
      </c>
      <c r="AB10" s="330">
        <v>8.5516978063494786</v>
      </c>
      <c r="AC10" s="331"/>
      <c r="AD10" s="289" t="s">
        <v>217</v>
      </c>
      <c r="AE10" s="344">
        <v>122.27931695231825</v>
      </c>
      <c r="AF10" s="344">
        <v>115.67096186804088</v>
      </c>
      <c r="AG10" s="344">
        <v>117.26276190594434</v>
      </c>
      <c r="AH10" s="344">
        <v>124.29605637134348</v>
      </c>
      <c r="AI10" s="344">
        <v>123.74221963483645</v>
      </c>
      <c r="AJ10" s="344">
        <v>111.12444571325744</v>
      </c>
      <c r="AK10" s="344">
        <v>116.64102795959734</v>
      </c>
      <c r="AL10" s="344">
        <v>130.92154162308017</v>
      </c>
      <c r="AM10" s="344">
        <v>115.47168100950648</v>
      </c>
      <c r="AN10" s="344">
        <v>110.9629008112834</v>
      </c>
      <c r="AO10" s="344">
        <v>118.87371371057061</v>
      </c>
      <c r="AP10" s="344">
        <v>124.2275612462377</v>
      </c>
      <c r="AQ10" s="344">
        <v>127.92835662599232</v>
      </c>
      <c r="AR10" s="344">
        <v>117.34218596453195</v>
      </c>
      <c r="AS10" s="344">
        <v>125.4757198264128</v>
      </c>
      <c r="AT10" s="344">
        <v>135.42654614678756</v>
      </c>
      <c r="AU10" s="344">
        <v>132.11735532569247</v>
      </c>
      <c r="AV10" s="344">
        <v>126.0232045896024</v>
      </c>
      <c r="AW10" s="344">
        <v>129.39966676260269</v>
      </c>
      <c r="AX10" s="351"/>
      <c r="AY10" s="351"/>
      <c r="AZ10" s="351"/>
      <c r="BA10" s="378"/>
      <c r="BB10" s="351"/>
      <c r="BC10" s="379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  <c r="BR10" s="351"/>
      <c r="BS10" s="351"/>
      <c r="BT10" s="351"/>
      <c r="BU10" s="351"/>
      <c r="BV10" s="351"/>
      <c r="BW10" s="351"/>
      <c r="BX10" s="351"/>
      <c r="BY10" s="351"/>
      <c r="BZ10" s="351"/>
      <c r="CA10" s="351"/>
      <c r="CB10" s="351"/>
      <c r="CC10" s="351"/>
      <c r="CD10" s="351"/>
      <c r="CE10" s="351"/>
      <c r="CF10" s="351"/>
      <c r="CG10" s="351"/>
      <c r="CH10" s="351"/>
      <c r="CI10" s="351"/>
      <c r="CJ10" s="351"/>
      <c r="CK10" s="351"/>
      <c r="CL10" s="351"/>
      <c r="CM10" s="351"/>
      <c r="CN10" s="351"/>
      <c r="CO10" s="351"/>
      <c r="CP10" s="351"/>
      <c r="CQ10" s="351"/>
      <c r="CR10" s="351"/>
      <c r="CS10" s="351"/>
      <c r="CT10" s="351"/>
      <c r="CU10" s="351"/>
      <c r="CV10" s="351"/>
      <c r="CW10" s="351"/>
      <c r="CX10" s="351"/>
      <c r="CY10" s="351"/>
      <c r="CZ10" s="351"/>
      <c r="DA10" s="351"/>
      <c r="DB10" s="351"/>
      <c r="DC10" s="351"/>
      <c r="DD10" s="351"/>
      <c r="DE10" s="351"/>
      <c r="DF10" s="351"/>
      <c r="DG10" s="351"/>
      <c r="DH10" s="351"/>
      <c r="DI10" s="351"/>
      <c r="DJ10" s="351"/>
      <c r="DK10" s="351"/>
      <c r="DL10" s="351"/>
      <c r="DM10" s="351"/>
      <c r="DN10" s="351"/>
      <c r="DO10" s="351"/>
      <c r="DP10" s="351"/>
      <c r="DQ10" s="351"/>
      <c r="DR10" s="351"/>
      <c r="DS10" s="351"/>
      <c r="DT10" s="351"/>
      <c r="DU10" s="351"/>
      <c r="DV10" s="351"/>
      <c r="DW10" s="351"/>
      <c r="DX10" s="351"/>
      <c r="DY10" s="351"/>
      <c r="DZ10" s="351"/>
      <c r="EA10" s="351"/>
      <c r="EB10" s="351"/>
      <c r="EC10" s="351"/>
      <c r="ED10" s="351"/>
      <c r="EE10" s="351"/>
      <c r="EF10" s="351"/>
      <c r="EG10" s="351"/>
      <c r="EH10" s="351"/>
      <c r="EI10" s="351"/>
      <c r="EJ10" s="351"/>
      <c r="EK10" s="351"/>
      <c r="EL10" s="351"/>
      <c r="EM10" s="351"/>
      <c r="EN10" s="351"/>
      <c r="EO10" s="351"/>
      <c r="EP10" s="351"/>
      <c r="EQ10" s="351"/>
      <c r="ER10" s="351"/>
      <c r="ES10" s="351"/>
      <c r="ET10" s="351"/>
      <c r="EU10" s="351"/>
      <c r="EV10" s="351"/>
      <c r="EW10" s="351"/>
      <c r="EX10" s="351"/>
      <c r="EY10" s="351"/>
      <c r="EZ10" s="351"/>
      <c r="FA10" s="351"/>
      <c r="FB10" s="351"/>
      <c r="FC10" s="351"/>
      <c r="FD10" s="351"/>
      <c r="FE10" s="351"/>
      <c r="FF10" s="351"/>
      <c r="FG10" s="351"/>
      <c r="FH10" s="351"/>
      <c r="FI10" s="351"/>
      <c r="FJ10" s="351"/>
      <c r="FK10" s="351"/>
      <c r="FL10" s="351"/>
      <c r="FM10" s="351"/>
      <c r="FN10" s="351"/>
      <c r="FO10" s="351"/>
      <c r="FP10" s="351"/>
      <c r="FQ10" s="351"/>
      <c r="FR10" s="351"/>
      <c r="FS10" s="351"/>
      <c r="FT10" s="351"/>
      <c r="FU10" s="351"/>
      <c r="FV10" s="351"/>
      <c r="FW10" s="351"/>
      <c r="FX10" s="351"/>
      <c r="FY10" s="351"/>
    </row>
    <row r="11" spans="1:181" s="350" customFormat="1" ht="60" customHeight="1">
      <c r="A11" s="348"/>
      <c r="B11" s="240"/>
      <c r="C11" s="237"/>
      <c r="D11" s="238"/>
      <c r="E11" s="288" t="s">
        <v>366</v>
      </c>
      <c r="F11" s="239"/>
      <c r="G11" s="239"/>
      <c r="H11" s="239"/>
      <c r="I11" s="239"/>
      <c r="J11" s="239"/>
      <c r="K11" s="239"/>
      <c r="L11" s="239"/>
      <c r="M11" s="239"/>
      <c r="N11" s="348"/>
      <c r="O11" s="240"/>
      <c r="P11" s="237"/>
      <c r="Q11" s="238"/>
      <c r="R11" s="288" t="s">
        <v>366</v>
      </c>
      <c r="S11" s="239"/>
      <c r="T11" s="239"/>
      <c r="U11" s="239"/>
      <c r="V11" s="239"/>
      <c r="W11" s="239"/>
      <c r="X11" s="239"/>
      <c r="Y11" s="239"/>
      <c r="Z11" s="348"/>
      <c r="AA11" s="240"/>
      <c r="AB11" s="237"/>
      <c r="AC11" s="238"/>
      <c r="AD11" s="288" t="s">
        <v>366</v>
      </c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349"/>
      <c r="AY11" s="349"/>
      <c r="AZ11" s="349"/>
      <c r="BA11" s="383"/>
      <c r="BB11" s="349"/>
      <c r="BC11" s="384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49"/>
      <c r="CL11" s="349"/>
      <c r="CM11" s="349"/>
      <c r="CN11" s="349"/>
      <c r="CO11" s="349"/>
      <c r="CP11" s="349"/>
      <c r="CQ11" s="349"/>
      <c r="CR11" s="349"/>
      <c r="CS11" s="349"/>
      <c r="CT11" s="349"/>
      <c r="CU11" s="349"/>
      <c r="CV11" s="349"/>
      <c r="CW11" s="349"/>
      <c r="CX11" s="349"/>
      <c r="CY11" s="349"/>
      <c r="CZ11" s="349"/>
      <c r="DA11" s="349"/>
      <c r="DB11" s="349"/>
      <c r="DC11" s="349"/>
      <c r="DD11" s="349"/>
      <c r="DE11" s="349"/>
      <c r="DF11" s="349"/>
      <c r="DG11" s="349"/>
      <c r="DH11" s="349"/>
      <c r="DI11" s="349"/>
      <c r="DJ11" s="349"/>
      <c r="DK11" s="349"/>
      <c r="DL11" s="349"/>
      <c r="DM11" s="349"/>
      <c r="DN11" s="349"/>
      <c r="DO11" s="349"/>
      <c r="DP11" s="349"/>
      <c r="DQ11" s="349"/>
      <c r="DR11" s="349"/>
      <c r="DS11" s="349"/>
      <c r="DT11" s="349"/>
      <c r="DU11" s="349"/>
      <c r="DV11" s="349"/>
      <c r="DW11" s="349"/>
      <c r="DX11" s="349"/>
      <c r="DY11" s="349"/>
      <c r="DZ11" s="349"/>
      <c r="EA11" s="349"/>
      <c r="EB11" s="349"/>
      <c r="EC11" s="349"/>
      <c r="ED11" s="349"/>
      <c r="EE11" s="349"/>
      <c r="EF11" s="349"/>
      <c r="EG11" s="349"/>
      <c r="EH11" s="349"/>
      <c r="EI11" s="349"/>
      <c r="EJ11" s="349"/>
      <c r="EK11" s="349"/>
      <c r="EL11" s="349"/>
      <c r="EM11" s="349"/>
      <c r="EN11" s="349"/>
      <c r="EO11" s="349"/>
      <c r="EP11" s="349"/>
      <c r="EQ11" s="349"/>
      <c r="ER11" s="349"/>
      <c r="ES11" s="349"/>
      <c r="ET11" s="349"/>
      <c r="EU11" s="349"/>
      <c r="EV11" s="349"/>
      <c r="EW11" s="349"/>
      <c r="EX11" s="349"/>
      <c r="EY11" s="349"/>
      <c r="EZ11" s="349"/>
      <c r="FA11" s="349"/>
      <c r="FB11" s="349"/>
      <c r="FC11" s="349"/>
      <c r="FD11" s="349"/>
      <c r="FE11" s="349"/>
      <c r="FF11" s="349"/>
      <c r="FG11" s="349"/>
      <c r="FH11" s="349"/>
      <c r="FI11" s="349"/>
      <c r="FJ11" s="349"/>
      <c r="FK11" s="349"/>
      <c r="FL11" s="349"/>
      <c r="FM11" s="349"/>
      <c r="FN11" s="349"/>
      <c r="FO11" s="349"/>
      <c r="FP11" s="349"/>
      <c r="FQ11" s="349"/>
      <c r="FR11" s="349"/>
      <c r="FS11" s="349"/>
      <c r="FT11" s="349"/>
      <c r="FU11" s="349"/>
      <c r="FV11" s="349"/>
      <c r="FW11" s="349"/>
      <c r="FX11" s="349"/>
      <c r="FY11" s="349"/>
    </row>
    <row r="12" spans="1:181" s="356" customFormat="1" ht="48" customHeight="1">
      <c r="A12" s="338"/>
      <c r="B12" s="340">
        <v>1.1000000000000001</v>
      </c>
      <c r="C12" s="332">
        <v>7.3877359377680669</v>
      </c>
      <c r="D12" s="333">
        <v>10</v>
      </c>
      <c r="E12" s="353" t="s">
        <v>5</v>
      </c>
      <c r="F12" s="354">
        <v>87.104153992677027</v>
      </c>
      <c r="G12" s="354">
        <v>103.50754308430697</v>
      </c>
      <c r="H12" s="354">
        <v>106.3891836202763</v>
      </c>
      <c r="I12" s="354">
        <v>102.99911930273963</v>
      </c>
      <c r="J12" s="354">
        <v>92.119643292623266</v>
      </c>
      <c r="K12" s="354">
        <v>95.485868343829836</v>
      </c>
      <c r="L12" s="354">
        <v>106.23563544495222</v>
      </c>
      <c r="M12" s="354">
        <v>111.61151474536872</v>
      </c>
      <c r="N12" s="338"/>
      <c r="O12" s="340">
        <v>1.1000000000000001</v>
      </c>
      <c r="P12" s="332">
        <v>7.3877359377680669</v>
      </c>
      <c r="Q12" s="333">
        <v>10</v>
      </c>
      <c r="R12" s="353" t="s">
        <v>5</v>
      </c>
      <c r="S12" s="354">
        <v>100.41877150670085</v>
      </c>
      <c r="T12" s="354">
        <v>107.39303226606459</v>
      </c>
      <c r="U12" s="354">
        <v>121.08589423820173</v>
      </c>
      <c r="V12" s="354">
        <v>123.54738934124163</v>
      </c>
      <c r="W12" s="354">
        <v>109.74506918216242</v>
      </c>
      <c r="X12" s="354">
        <v>111.50463409455251</v>
      </c>
      <c r="Y12" s="354">
        <v>123.17673959564441</v>
      </c>
      <c r="Z12" s="338"/>
      <c r="AA12" s="340">
        <v>1.1000000000000001</v>
      </c>
      <c r="AB12" s="332">
        <v>7.3877359377680669</v>
      </c>
      <c r="AC12" s="333">
        <v>10</v>
      </c>
      <c r="AD12" s="353" t="s">
        <v>5</v>
      </c>
      <c r="AE12" s="354">
        <v>123.04615515426894</v>
      </c>
      <c r="AF12" s="354">
        <v>115.50494716142737</v>
      </c>
      <c r="AG12" s="354">
        <v>116.15492514750197</v>
      </c>
      <c r="AH12" s="354">
        <v>124.70065389995197</v>
      </c>
      <c r="AI12" s="354">
        <v>124.04890087701638</v>
      </c>
      <c r="AJ12" s="354">
        <v>110.59397310704058</v>
      </c>
      <c r="AK12" s="354">
        <v>125.4161900638718</v>
      </c>
      <c r="AL12" s="354">
        <v>133.1020329209899</v>
      </c>
      <c r="AM12" s="354">
        <v>114.94895406567582</v>
      </c>
      <c r="AN12" s="354">
        <v>109.6873536787391</v>
      </c>
      <c r="AO12" s="354">
        <v>122.89679868618434</v>
      </c>
      <c r="AP12" s="354">
        <v>132.51708015095073</v>
      </c>
      <c r="AQ12" s="354">
        <v>127.56962760575516</v>
      </c>
      <c r="AR12" s="354">
        <v>115.94100547138596</v>
      </c>
      <c r="AS12" s="354">
        <v>125.89632069273587</v>
      </c>
      <c r="AT12" s="354">
        <v>139.71254111896721</v>
      </c>
      <c r="AU12" s="354">
        <v>133.2320060565763</v>
      </c>
      <c r="AV12" s="354">
        <v>124.77880842065292</v>
      </c>
      <c r="AW12" s="354">
        <v>128.72610437942589</v>
      </c>
      <c r="AX12" s="355"/>
      <c r="AY12" s="355"/>
      <c r="AZ12" s="355"/>
      <c r="BA12" s="378"/>
      <c r="BB12" s="355"/>
      <c r="BC12" s="379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  <c r="BW12" s="355"/>
      <c r="BX12" s="355"/>
      <c r="BY12" s="355"/>
      <c r="BZ12" s="355"/>
      <c r="CA12" s="355"/>
      <c r="CB12" s="355"/>
      <c r="CC12" s="355"/>
      <c r="CD12" s="355"/>
      <c r="CE12" s="355"/>
      <c r="CF12" s="355"/>
      <c r="CG12" s="355"/>
      <c r="CH12" s="355"/>
      <c r="CI12" s="355"/>
      <c r="CJ12" s="355"/>
      <c r="CK12" s="355"/>
      <c r="CL12" s="355"/>
      <c r="CM12" s="355"/>
      <c r="CN12" s="355"/>
      <c r="CO12" s="355"/>
      <c r="CP12" s="355"/>
      <c r="CQ12" s="355"/>
      <c r="CR12" s="355"/>
      <c r="CS12" s="355"/>
      <c r="CT12" s="355"/>
      <c r="CU12" s="355"/>
      <c r="CV12" s="355"/>
      <c r="CW12" s="355"/>
      <c r="CX12" s="355"/>
      <c r="CY12" s="355"/>
      <c r="CZ12" s="355"/>
      <c r="DA12" s="355"/>
      <c r="DB12" s="355"/>
      <c r="DC12" s="355"/>
      <c r="DD12" s="355"/>
      <c r="DE12" s="355"/>
      <c r="DF12" s="355"/>
      <c r="DG12" s="355"/>
      <c r="DH12" s="355"/>
      <c r="DI12" s="355"/>
      <c r="DJ12" s="355"/>
      <c r="DK12" s="355"/>
      <c r="DL12" s="355"/>
      <c r="DM12" s="355"/>
      <c r="DN12" s="355"/>
      <c r="DO12" s="355"/>
      <c r="DP12" s="355"/>
      <c r="DQ12" s="355"/>
      <c r="DR12" s="355"/>
      <c r="DS12" s="355"/>
      <c r="DT12" s="355"/>
      <c r="DU12" s="355"/>
      <c r="DV12" s="355"/>
      <c r="DW12" s="355"/>
      <c r="DX12" s="355"/>
      <c r="DY12" s="355"/>
      <c r="DZ12" s="355"/>
      <c r="EA12" s="355"/>
      <c r="EB12" s="355"/>
      <c r="EC12" s="355"/>
      <c r="ED12" s="355"/>
      <c r="EE12" s="355"/>
      <c r="EF12" s="355"/>
      <c r="EG12" s="355"/>
      <c r="EH12" s="355"/>
      <c r="EI12" s="355"/>
      <c r="EJ12" s="355"/>
      <c r="EK12" s="355"/>
      <c r="EL12" s="355"/>
      <c r="EM12" s="355"/>
      <c r="EN12" s="355"/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5"/>
      <c r="FH12" s="355"/>
      <c r="FI12" s="355"/>
      <c r="FJ12" s="355"/>
      <c r="FK12" s="355"/>
      <c r="FL12" s="355"/>
      <c r="FM12" s="355"/>
      <c r="FN12" s="355"/>
      <c r="FO12" s="355"/>
      <c r="FP12" s="355"/>
      <c r="FQ12" s="355"/>
      <c r="FR12" s="355"/>
      <c r="FS12" s="355"/>
      <c r="FT12" s="355"/>
      <c r="FU12" s="355"/>
      <c r="FV12" s="355"/>
      <c r="FW12" s="355"/>
      <c r="FX12" s="355"/>
      <c r="FY12" s="355"/>
    </row>
    <row r="13" spans="1:181" s="362" customFormat="1" ht="60" customHeight="1">
      <c r="A13" s="241"/>
      <c r="B13" s="357"/>
      <c r="C13" s="358"/>
      <c r="D13" s="359"/>
      <c r="E13" s="401" t="s">
        <v>6</v>
      </c>
      <c r="F13" s="243"/>
      <c r="G13" s="243"/>
      <c r="H13" s="243"/>
      <c r="I13" s="243"/>
      <c r="J13" s="243"/>
      <c r="K13" s="243"/>
      <c r="L13" s="243"/>
      <c r="M13" s="243"/>
      <c r="N13" s="241"/>
      <c r="O13" s="357"/>
      <c r="P13" s="358"/>
      <c r="Q13" s="359"/>
      <c r="R13" s="401" t="s">
        <v>6</v>
      </c>
      <c r="S13" s="243"/>
      <c r="T13" s="243"/>
      <c r="U13" s="243"/>
      <c r="V13" s="243"/>
      <c r="W13" s="243"/>
      <c r="X13" s="243"/>
      <c r="Y13" s="243"/>
      <c r="Z13" s="241"/>
      <c r="AA13" s="357"/>
      <c r="AB13" s="358"/>
      <c r="AC13" s="359"/>
      <c r="AD13" s="401" t="s">
        <v>6</v>
      </c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361"/>
      <c r="AY13" s="361"/>
      <c r="AZ13" s="361"/>
      <c r="BA13" s="385"/>
      <c r="BB13" s="361"/>
      <c r="BC13" s="402"/>
      <c r="BD13" s="361"/>
      <c r="BE13" s="361"/>
      <c r="BF13" s="361"/>
      <c r="BG13" s="361"/>
      <c r="BH13" s="361"/>
      <c r="BI13" s="361"/>
      <c r="BJ13" s="361"/>
      <c r="BK13" s="361"/>
      <c r="BL13" s="361"/>
      <c r="BM13" s="361"/>
      <c r="BN13" s="361"/>
      <c r="BO13" s="361"/>
      <c r="BP13" s="361"/>
      <c r="BQ13" s="361"/>
      <c r="BR13" s="361"/>
      <c r="BS13" s="361"/>
      <c r="BT13" s="361"/>
      <c r="BU13" s="361"/>
      <c r="BV13" s="361"/>
      <c r="BW13" s="361"/>
      <c r="BX13" s="361"/>
      <c r="BY13" s="361"/>
      <c r="BZ13" s="361"/>
      <c r="CA13" s="361"/>
      <c r="CB13" s="361"/>
      <c r="CC13" s="361"/>
      <c r="CD13" s="361"/>
      <c r="CE13" s="361"/>
      <c r="CF13" s="361"/>
      <c r="CG13" s="361"/>
      <c r="CH13" s="361"/>
      <c r="CI13" s="361"/>
      <c r="CJ13" s="361"/>
      <c r="CK13" s="361"/>
      <c r="CL13" s="361"/>
      <c r="CM13" s="361"/>
      <c r="CN13" s="361"/>
      <c r="CO13" s="361"/>
      <c r="CP13" s="361"/>
      <c r="CQ13" s="361"/>
      <c r="CR13" s="361"/>
      <c r="CS13" s="361"/>
      <c r="CT13" s="361"/>
      <c r="CU13" s="361"/>
      <c r="CV13" s="361"/>
      <c r="CW13" s="361"/>
      <c r="CX13" s="361"/>
      <c r="CY13" s="361"/>
      <c r="CZ13" s="361"/>
      <c r="DA13" s="361"/>
      <c r="DB13" s="361"/>
      <c r="DC13" s="361"/>
      <c r="DD13" s="361"/>
      <c r="DE13" s="361"/>
      <c r="DF13" s="361"/>
      <c r="DG13" s="361"/>
      <c r="DH13" s="361"/>
      <c r="DI13" s="361"/>
      <c r="DJ13" s="361"/>
      <c r="DK13" s="361"/>
      <c r="DL13" s="361"/>
      <c r="DM13" s="361"/>
      <c r="DN13" s="361"/>
      <c r="DO13" s="361"/>
      <c r="DP13" s="361"/>
      <c r="DQ13" s="361"/>
      <c r="DR13" s="361"/>
      <c r="DS13" s="361"/>
      <c r="DT13" s="361"/>
      <c r="DU13" s="361"/>
      <c r="DV13" s="361"/>
      <c r="DW13" s="361"/>
      <c r="DX13" s="361"/>
      <c r="DY13" s="361"/>
      <c r="DZ13" s="361"/>
      <c r="EA13" s="361"/>
      <c r="EB13" s="361"/>
      <c r="EC13" s="361"/>
      <c r="ED13" s="361"/>
      <c r="EE13" s="361"/>
      <c r="EF13" s="361"/>
      <c r="EG13" s="361"/>
      <c r="EH13" s="361"/>
      <c r="EI13" s="361"/>
      <c r="EJ13" s="361"/>
      <c r="EK13" s="361"/>
      <c r="EL13" s="361"/>
      <c r="EM13" s="361"/>
      <c r="EN13" s="361"/>
      <c r="EO13" s="361"/>
      <c r="EP13" s="361"/>
      <c r="EQ13" s="361"/>
      <c r="ER13" s="361"/>
      <c r="ES13" s="361"/>
      <c r="ET13" s="361"/>
      <c r="EU13" s="361"/>
      <c r="EV13" s="361"/>
      <c r="EW13" s="361"/>
      <c r="EX13" s="361"/>
      <c r="EY13" s="361"/>
      <c r="EZ13" s="361"/>
      <c r="FA13" s="361"/>
      <c r="FB13" s="361"/>
      <c r="FC13" s="361"/>
      <c r="FD13" s="361"/>
      <c r="FE13" s="361"/>
      <c r="FF13" s="361"/>
      <c r="FG13" s="361"/>
      <c r="FH13" s="361"/>
      <c r="FI13" s="361"/>
      <c r="FJ13" s="361"/>
      <c r="FK13" s="361"/>
      <c r="FL13" s="361"/>
      <c r="FM13" s="361"/>
      <c r="FN13" s="361"/>
      <c r="FO13" s="361"/>
      <c r="FP13" s="361"/>
      <c r="FQ13" s="361"/>
      <c r="FR13" s="361"/>
      <c r="FS13" s="361"/>
      <c r="FT13" s="361"/>
      <c r="FU13" s="361"/>
      <c r="FV13" s="361"/>
      <c r="FW13" s="361"/>
      <c r="FX13" s="361"/>
      <c r="FY13" s="361"/>
    </row>
    <row r="14" spans="1:181" s="356" customFormat="1" ht="48" customHeight="1">
      <c r="A14" s="338"/>
      <c r="B14" s="340">
        <v>1.2</v>
      </c>
      <c r="C14" s="332">
        <v>0.64755184550826084</v>
      </c>
      <c r="D14" s="333">
        <v>11</v>
      </c>
      <c r="E14" s="353" t="s">
        <v>7</v>
      </c>
      <c r="F14" s="413">
        <v>89.682511991487104</v>
      </c>
      <c r="G14" s="413">
        <v>101.18084241878144</v>
      </c>
      <c r="H14" s="413">
        <v>100.196669784354</v>
      </c>
      <c r="I14" s="413">
        <v>108.9399758053775</v>
      </c>
      <c r="J14" s="413">
        <v>97.27843666760532</v>
      </c>
      <c r="K14" s="413">
        <v>110.14334905398967</v>
      </c>
      <c r="L14" s="413">
        <v>111.85853481968878</v>
      </c>
      <c r="M14" s="413">
        <v>120.50191650807373</v>
      </c>
      <c r="N14" s="338"/>
      <c r="O14" s="340">
        <v>1.2</v>
      </c>
      <c r="P14" s="332">
        <v>0.64755184550826084</v>
      </c>
      <c r="Q14" s="333">
        <v>11</v>
      </c>
      <c r="R14" s="353" t="s">
        <v>7</v>
      </c>
      <c r="S14" s="413">
        <v>110.09433099795733</v>
      </c>
      <c r="T14" s="413">
        <v>120.762730256689</v>
      </c>
      <c r="U14" s="413">
        <v>121.30944311009493</v>
      </c>
      <c r="V14" s="413">
        <v>127.63016007686207</v>
      </c>
      <c r="W14" s="413">
        <v>112.77338491149949</v>
      </c>
      <c r="X14" s="413">
        <v>127.02112943730462</v>
      </c>
      <c r="Y14" s="413">
        <v>125.94567344504112</v>
      </c>
      <c r="Z14" s="338"/>
      <c r="AA14" s="340">
        <v>1.2</v>
      </c>
      <c r="AB14" s="332">
        <v>0.64755184550826084</v>
      </c>
      <c r="AC14" s="333">
        <v>11</v>
      </c>
      <c r="AD14" s="353" t="s">
        <v>7</v>
      </c>
      <c r="AE14" s="413">
        <v>129.04363747650677</v>
      </c>
      <c r="AF14" s="413">
        <v>115.02897710318445</v>
      </c>
      <c r="AG14" s="413">
        <v>131.05167667093008</v>
      </c>
      <c r="AH14" s="413">
        <v>129.76856640654447</v>
      </c>
      <c r="AI14" s="413">
        <v>132.831636874183</v>
      </c>
      <c r="AJ14" s="413">
        <v>114.14975453924643</v>
      </c>
      <c r="AK14" s="413">
        <v>81.024562243532316</v>
      </c>
      <c r="AL14" s="413">
        <v>116.86820198594421</v>
      </c>
      <c r="AM14" s="413">
        <v>122.81261068358452</v>
      </c>
      <c r="AN14" s="413">
        <v>116.25706321343544</v>
      </c>
      <c r="AO14" s="413">
        <v>112.32500042141895</v>
      </c>
      <c r="AP14" s="413">
        <v>111.6981165004225</v>
      </c>
      <c r="AQ14" s="413">
        <v>137.48449925016658</v>
      </c>
      <c r="AR14" s="413">
        <v>125.10973356634622</v>
      </c>
      <c r="AS14" s="413">
        <v>137.65138445434084</v>
      </c>
      <c r="AT14" s="413">
        <v>137.57832236443616</v>
      </c>
      <c r="AU14" s="413">
        <v>140.73831546213458</v>
      </c>
      <c r="AV14" s="413">
        <v>123.18728122854144</v>
      </c>
      <c r="AW14" s="413">
        <v>140.40589905373164</v>
      </c>
      <c r="AX14" s="247"/>
      <c r="AY14" s="246"/>
      <c r="AZ14" s="247"/>
      <c r="BA14" s="378"/>
      <c r="BC14" s="380"/>
      <c r="BE14" s="246"/>
    </row>
    <row r="15" spans="1:181" s="362" customFormat="1" ht="60" customHeight="1">
      <c r="A15" s="241"/>
      <c r="B15" s="357"/>
      <c r="C15" s="358"/>
      <c r="D15" s="359"/>
      <c r="E15" s="401" t="s">
        <v>8</v>
      </c>
      <c r="F15" s="245"/>
      <c r="G15" s="245"/>
      <c r="H15" s="245"/>
      <c r="I15" s="245"/>
      <c r="J15" s="245"/>
      <c r="K15" s="245"/>
      <c r="L15" s="245"/>
      <c r="M15" s="245"/>
      <c r="N15" s="241"/>
      <c r="O15" s="357"/>
      <c r="P15" s="358"/>
      <c r="Q15" s="359"/>
      <c r="R15" s="401" t="s">
        <v>8</v>
      </c>
      <c r="S15" s="245"/>
      <c r="T15" s="245"/>
      <c r="U15" s="245"/>
      <c r="V15" s="245"/>
      <c r="W15" s="245"/>
      <c r="X15" s="245"/>
      <c r="Y15" s="245"/>
      <c r="Z15" s="241"/>
      <c r="AA15" s="357"/>
      <c r="AB15" s="358"/>
      <c r="AC15" s="359"/>
      <c r="AD15" s="401" t="s">
        <v>8</v>
      </c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365"/>
      <c r="AY15" s="364"/>
      <c r="AZ15" s="365"/>
      <c r="BA15" s="383"/>
      <c r="BC15" s="403"/>
      <c r="BE15" s="364"/>
    </row>
    <row r="16" spans="1:181" s="352" customFormat="1" ht="48" customHeight="1">
      <c r="A16" s="339"/>
      <c r="B16" s="340">
        <v>1.3</v>
      </c>
      <c r="C16" s="332">
        <v>0.51641002307315109</v>
      </c>
      <c r="D16" s="334">
        <v>12</v>
      </c>
      <c r="E16" s="353" t="s">
        <v>9</v>
      </c>
      <c r="F16" s="354">
        <v>99.518289499756904</v>
      </c>
      <c r="G16" s="354">
        <v>100.85798184589606</v>
      </c>
      <c r="H16" s="354">
        <v>103.10035650534932</v>
      </c>
      <c r="I16" s="354">
        <v>96.523372148997737</v>
      </c>
      <c r="J16" s="354">
        <v>107.23836113445516</v>
      </c>
      <c r="K16" s="354">
        <v>105.37666666666667</v>
      </c>
      <c r="L16" s="354">
        <v>105.23899999999999</v>
      </c>
      <c r="M16" s="354">
        <v>95.076333333333352</v>
      </c>
      <c r="N16" s="339"/>
      <c r="O16" s="340">
        <v>1.3</v>
      </c>
      <c r="P16" s="332">
        <v>0.51641002307315109</v>
      </c>
      <c r="Q16" s="334">
        <v>12</v>
      </c>
      <c r="R16" s="353" t="s">
        <v>9</v>
      </c>
      <c r="S16" s="354">
        <v>110.22199999999999</v>
      </c>
      <c r="T16" s="354">
        <v>107.71999999999998</v>
      </c>
      <c r="U16" s="354">
        <v>103.95969835138582</v>
      </c>
      <c r="V16" s="354">
        <v>99.514451459904635</v>
      </c>
      <c r="W16" s="354">
        <v>109.96919858000017</v>
      </c>
      <c r="X16" s="354">
        <v>109.56922979806829</v>
      </c>
      <c r="Y16" s="354">
        <v>106.80978181196299</v>
      </c>
      <c r="Z16" s="339"/>
      <c r="AA16" s="340">
        <v>1.3</v>
      </c>
      <c r="AB16" s="332">
        <v>0.51641002307315109</v>
      </c>
      <c r="AC16" s="334">
        <v>12</v>
      </c>
      <c r="AD16" s="353" t="s">
        <v>9</v>
      </c>
      <c r="AE16" s="354">
        <v>102.82685489073405</v>
      </c>
      <c r="AF16" s="354">
        <v>118.85097612056266</v>
      </c>
      <c r="AG16" s="354">
        <v>115.82082287140342</v>
      </c>
      <c r="AH16" s="354">
        <v>111.64565575283279</v>
      </c>
      <c r="AI16" s="354">
        <v>107.9571872419413</v>
      </c>
      <c r="AJ16" s="354">
        <v>114.9197772054402</v>
      </c>
      <c r="AK16" s="354">
        <v>35.765230692871825</v>
      </c>
      <c r="AL16" s="354">
        <v>117.34971382572586</v>
      </c>
      <c r="AM16" s="354">
        <v>113.7446348838123</v>
      </c>
      <c r="AN16" s="354">
        <v>122.57220444525132</v>
      </c>
      <c r="AO16" s="354">
        <v>69.531414102779991</v>
      </c>
      <c r="AP16" s="354">
        <v>21.349403818832343</v>
      </c>
      <c r="AQ16" s="354">
        <v>121.07740029396098</v>
      </c>
      <c r="AR16" s="354">
        <v>127.64729520353733</v>
      </c>
      <c r="AS16" s="354">
        <v>104.190962086266</v>
      </c>
      <c r="AT16" s="354">
        <v>71.413098946051704</v>
      </c>
      <c r="AU16" s="354">
        <v>105.36097320361502</v>
      </c>
      <c r="AV16" s="354">
        <v>147.38157722285715</v>
      </c>
      <c r="AW16" s="354">
        <v>125.23436223406425</v>
      </c>
      <c r="AX16" s="247"/>
      <c r="AZ16" s="247"/>
      <c r="BA16" s="378"/>
      <c r="BC16" s="395"/>
      <c r="BE16" s="246"/>
    </row>
    <row r="17" spans="1:95" s="350" customFormat="1" ht="60" customHeight="1">
      <c r="A17" s="248"/>
      <c r="B17" s="357"/>
      <c r="C17" s="358"/>
      <c r="D17" s="366"/>
      <c r="E17" s="401" t="s">
        <v>10</v>
      </c>
      <c r="F17" s="243"/>
      <c r="G17" s="243"/>
      <c r="H17" s="243"/>
      <c r="I17" s="243"/>
      <c r="J17" s="243"/>
      <c r="K17" s="243"/>
      <c r="L17" s="243"/>
      <c r="M17" s="243"/>
      <c r="N17" s="248"/>
      <c r="O17" s="357"/>
      <c r="P17" s="358"/>
      <c r="Q17" s="366"/>
      <c r="R17" s="401" t="s">
        <v>10</v>
      </c>
      <c r="S17" s="243"/>
      <c r="T17" s="243"/>
      <c r="U17" s="243"/>
      <c r="V17" s="243"/>
      <c r="W17" s="243"/>
      <c r="X17" s="243"/>
      <c r="Y17" s="243"/>
      <c r="Z17" s="248"/>
      <c r="AA17" s="357"/>
      <c r="AB17" s="358"/>
      <c r="AC17" s="366"/>
      <c r="AD17" s="401" t="s">
        <v>10</v>
      </c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365"/>
      <c r="AZ17" s="365"/>
      <c r="BA17" s="385"/>
      <c r="BC17" s="402"/>
      <c r="BE17" s="364"/>
    </row>
    <row r="18" spans="1:95" s="356" customFormat="1" ht="48" customHeight="1">
      <c r="A18" s="728">
        <v>2</v>
      </c>
      <c r="B18" s="730"/>
      <c r="C18" s="335">
        <v>1.3278229145307541</v>
      </c>
      <c r="D18" s="336"/>
      <c r="E18" s="289" t="s">
        <v>222</v>
      </c>
      <c r="F18" s="344">
        <v>94.376442170263843</v>
      </c>
      <c r="G18" s="344">
        <v>101.35656738866146</v>
      </c>
      <c r="H18" s="344">
        <v>97.014016840788216</v>
      </c>
      <c r="I18" s="344">
        <v>107.25297360028645</v>
      </c>
      <c r="J18" s="344">
        <v>101.79784310043118</v>
      </c>
      <c r="K18" s="344">
        <v>108.59311165844008</v>
      </c>
      <c r="L18" s="344">
        <v>103.32399541424759</v>
      </c>
      <c r="M18" s="344">
        <v>113.38563293088487</v>
      </c>
      <c r="N18" s="728">
        <v>2</v>
      </c>
      <c r="O18" s="730"/>
      <c r="P18" s="335">
        <v>1.3278229145307541</v>
      </c>
      <c r="Q18" s="336"/>
      <c r="R18" s="289" t="s">
        <v>222</v>
      </c>
      <c r="S18" s="344">
        <v>109.22875399130088</v>
      </c>
      <c r="T18" s="344">
        <v>116.67965678864363</v>
      </c>
      <c r="U18" s="344">
        <v>112.42651395801853</v>
      </c>
      <c r="V18" s="344">
        <v>122.7480306203322</v>
      </c>
      <c r="W18" s="344">
        <v>116.48862861742761</v>
      </c>
      <c r="X18" s="344">
        <v>121.34478703044726</v>
      </c>
      <c r="Y18" s="344">
        <v>115.68095425574188</v>
      </c>
      <c r="Z18" s="728">
        <v>2</v>
      </c>
      <c r="AA18" s="730"/>
      <c r="AB18" s="335">
        <v>1.3278229145307541</v>
      </c>
      <c r="AC18" s="336"/>
      <c r="AD18" s="289" t="s">
        <v>222</v>
      </c>
      <c r="AE18" s="344">
        <v>127.33237570952366</v>
      </c>
      <c r="AF18" s="344">
        <v>121.88724267166852</v>
      </c>
      <c r="AG18" s="344">
        <v>128.19718212240025</v>
      </c>
      <c r="AH18" s="344">
        <v>121.76661342405485</v>
      </c>
      <c r="AI18" s="344">
        <v>134.42771173029811</v>
      </c>
      <c r="AJ18" s="344">
        <v>125.35121679065851</v>
      </c>
      <c r="AK18" s="344">
        <v>73.507015494746824</v>
      </c>
      <c r="AL18" s="344">
        <v>110.49608984763607</v>
      </c>
      <c r="AM18" s="344">
        <v>131.97949273034664</v>
      </c>
      <c r="AN18" s="344">
        <v>128.26426677147322</v>
      </c>
      <c r="AO18" s="344">
        <v>102.61771119623539</v>
      </c>
      <c r="AP18" s="344">
        <v>104.91400574634496</v>
      </c>
      <c r="AQ18" s="344">
        <v>137.89790910332368</v>
      </c>
      <c r="AR18" s="344">
        <v>134.73832169088985</v>
      </c>
      <c r="AS18" s="344">
        <v>110.07258995680026</v>
      </c>
      <c r="AT18" s="344">
        <v>118.06131600239296</v>
      </c>
      <c r="AU18" s="344">
        <v>137.28005967345231</v>
      </c>
      <c r="AV18" s="344">
        <v>135.65801107035983</v>
      </c>
      <c r="AW18" s="344">
        <v>114.32184126086197</v>
      </c>
      <c r="AX18" s="247"/>
      <c r="AZ18" s="247"/>
      <c r="BA18" s="378"/>
      <c r="BC18" s="380"/>
      <c r="BE18" s="251"/>
      <c r="CQ18" s="367"/>
    </row>
    <row r="19" spans="1:95" s="362" customFormat="1" ht="95.1" customHeight="1">
      <c r="A19" s="348"/>
      <c r="B19" s="249"/>
      <c r="C19" s="368"/>
      <c r="D19" s="250"/>
      <c r="E19" s="290" t="s">
        <v>367</v>
      </c>
      <c r="F19" s="239"/>
      <c r="G19" s="239"/>
      <c r="H19" s="239"/>
      <c r="I19" s="239"/>
      <c r="J19" s="239"/>
      <c r="K19" s="239"/>
      <c r="L19" s="239"/>
      <c r="M19" s="239"/>
      <c r="N19" s="348"/>
      <c r="O19" s="249"/>
      <c r="P19" s="368"/>
      <c r="Q19" s="250"/>
      <c r="R19" s="290" t="s">
        <v>367</v>
      </c>
      <c r="S19" s="239"/>
      <c r="T19" s="239"/>
      <c r="U19" s="239"/>
      <c r="V19" s="239"/>
      <c r="W19" s="239"/>
      <c r="X19" s="239"/>
      <c r="Y19" s="239"/>
      <c r="Z19" s="348"/>
      <c r="AA19" s="249"/>
      <c r="AB19" s="368"/>
      <c r="AC19" s="250"/>
      <c r="AD19" s="290" t="s">
        <v>367</v>
      </c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365"/>
      <c r="AZ19" s="365"/>
      <c r="BA19" s="383"/>
      <c r="BC19" s="384"/>
      <c r="BE19" s="369"/>
      <c r="CQ19" s="370"/>
    </row>
    <row r="20" spans="1:95" s="356" customFormat="1" ht="48" customHeight="1">
      <c r="A20" s="338"/>
      <c r="B20" s="340">
        <v>2.1</v>
      </c>
      <c r="C20" s="332">
        <v>0.57676012491530038</v>
      </c>
      <c r="D20" s="333">
        <v>13</v>
      </c>
      <c r="E20" s="353" t="s">
        <v>218</v>
      </c>
      <c r="F20" s="354">
        <v>95.762919091679407</v>
      </c>
      <c r="G20" s="354">
        <v>101.40143396442996</v>
      </c>
      <c r="H20" s="354">
        <v>100.92069692795128</v>
      </c>
      <c r="I20" s="354">
        <v>101.91495001593937</v>
      </c>
      <c r="J20" s="354">
        <v>99.688439535449518</v>
      </c>
      <c r="K20" s="354">
        <v>105.94211514457884</v>
      </c>
      <c r="L20" s="354">
        <v>105.83296556772285</v>
      </c>
      <c r="M20" s="354">
        <v>107.68583889214163</v>
      </c>
      <c r="N20" s="338"/>
      <c r="O20" s="340">
        <v>2.1</v>
      </c>
      <c r="P20" s="332">
        <v>0.57676012491530038</v>
      </c>
      <c r="Q20" s="333">
        <v>13</v>
      </c>
      <c r="R20" s="353" t="s">
        <v>218</v>
      </c>
      <c r="S20" s="354">
        <v>104.36988557679513</v>
      </c>
      <c r="T20" s="354">
        <v>110.63074414086891</v>
      </c>
      <c r="U20" s="354">
        <v>110.79114655525616</v>
      </c>
      <c r="V20" s="354">
        <v>111.65578365211145</v>
      </c>
      <c r="W20" s="354">
        <v>109.52665124419406</v>
      </c>
      <c r="X20" s="354">
        <v>113.43920178226067</v>
      </c>
      <c r="Y20" s="354">
        <v>113.12193517178143</v>
      </c>
      <c r="Z20" s="338"/>
      <c r="AA20" s="340">
        <v>2.1</v>
      </c>
      <c r="AB20" s="332">
        <v>0.57676012491530038</v>
      </c>
      <c r="AC20" s="333">
        <v>13</v>
      </c>
      <c r="AD20" s="353" t="s">
        <v>218</v>
      </c>
      <c r="AE20" s="354">
        <v>114.05284671570733</v>
      </c>
      <c r="AF20" s="354">
        <v>113.40682477659658</v>
      </c>
      <c r="AG20" s="354">
        <v>120.14017703266718</v>
      </c>
      <c r="AH20" s="354">
        <v>118.21132627997997</v>
      </c>
      <c r="AI20" s="354">
        <v>118.14622420219894</v>
      </c>
      <c r="AJ20" s="354">
        <v>115.98188146711179</v>
      </c>
      <c r="AK20" s="354">
        <v>71.850676260691003</v>
      </c>
      <c r="AL20" s="354">
        <v>104.46581837407193</v>
      </c>
      <c r="AM20" s="354">
        <v>115.56302670946667</v>
      </c>
      <c r="AN20" s="354">
        <v>121.42343270203389</v>
      </c>
      <c r="AO20" s="354">
        <v>105.48925264098246</v>
      </c>
      <c r="AP20" s="354">
        <v>109.38347681222255</v>
      </c>
      <c r="AQ20" s="354">
        <v>125.92435690007376</v>
      </c>
      <c r="AR20" s="354">
        <v>129.45165283780861</v>
      </c>
      <c r="AS20" s="354">
        <v>109.47042985328012</v>
      </c>
      <c r="AT20" s="354">
        <v>118.57637615346225</v>
      </c>
      <c r="AU20" s="354">
        <v>124.44120024529919</v>
      </c>
      <c r="AV20" s="354">
        <v>124.96039625641326</v>
      </c>
      <c r="AW20" s="354">
        <v>105.68389652278655</v>
      </c>
      <c r="AX20" s="247"/>
      <c r="AZ20" s="247"/>
      <c r="BA20" s="378"/>
      <c r="BB20" s="246"/>
      <c r="BC20" s="379"/>
      <c r="BD20" s="246"/>
      <c r="BE20" s="246"/>
    </row>
    <row r="21" spans="1:95" s="362" customFormat="1" ht="60" customHeight="1">
      <c r="A21" s="241"/>
      <c r="B21" s="357"/>
      <c r="C21" s="358"/>
      <c r="D21" s="359"/>
      <c r="E21" s="401" t="s">
        <v>13</v>
      </c>
      <c r="F21" s="243"/>
      <c r="G21" s="243"/>
      <c r="H21" s="243"/>
      <c r="I21" s="243"/>
      <c r="J21" s="243"/>
      <c r="K21" s="243"/>
      <c r="L21" s="243"/>
      <c r="M21" s="243"/>
      <c r="N21" s="241"/>
      <c r="O21" s="357"/>
      <c r="P21" s="358"/>
      <c r="Q21" s="359"/>
      <c r="R21" s="401" t="s">
        <v>13</v>
      </c>
      <c r="S21" s="243"/>
      <c r="T21" s="243"/>
      <c r="U21" s="243"/>
      <c r="V21" s="243"/>
      <c r="W21" s="243"/>
      <c r="X21" s="243"/>
      <c r="Y21" s="243"/>
      <c r="Z21" s="241"/>
      <c r="AA21" s="357"/>
      <c r="AB21" s="358"/>
      <c r="AC21" s="359"/>
      <c r="AD21" s="401" t="s">
        <v>13</v>
      </c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365"/>
      <c r="AZ21" s="365"/>
      <c r="BA21" s="383"/>
      <c r="BB21" s="364"/>
      <c r="BC21" s="402"/>
      <c r="BD21" s="364"/>
      <c r="BE21" s="364"/>
    </row>
    <row r="22" spans="1:95" s="356" customFormat="1" ht="48" customHeight="1">
      <c r="A22" s="338"/>
      <c r="B22" s="340">
        <v>2.2000000000000002</v>
      </c>
      <c r="C22" s="332">
        <v>0.60298532994278597</v>
      </c>
      <c r="D22" s="333">
        <v>14</v>
      </c>
      <c r="E22" s="353" t="s">
        <v>219</v>
      </c>
      <c r="F22" s="354">
        <v>93.132007067280895</v>
      </c>
      <c r="G22" s="354">
        <v>100.92693428097762</v>
      </c>
      <c r="H22" s="354">
        <v>93.30341203417693</v>
      </c>
      <c r="I22" s="354">
        <v>112.63764661756447</v>
      </c>
      <c r="J22" s="354">
        <v>101.77673765719847</v>
      </c>
      <c r="K22" s="354">
        <v>110.4958926289716</v>
      </c>
      <c r="L22" s="354">
        <v>100.87325276927338</v>
      </c>
      <c r="M22" s="354">
        <v>119.8855626403858</v>
      </c>
      <c r="N22" s="338"/>
      <c r="O22" s="340">
        <v>2.2000000000000002</v>
      </c>
      <c r="P22" s="332">
        <v>0.60298532994278597</v>
      </c>
      <c r="Q22" s="333">
        <v>14</v>
      </c>
      <c r="R22" s="353" t="s">
        <v>219</v>
      </c>
      <c r="S22" s="354">
        <v>111.29373748134724</v>
      </c>
      <c r="T22" s="354">
        <v>121.90583891004614</v>
      </c>
      <c r="U22" s="354">
        <v>114.79118133185335</v>
      </c>
      <c r="V22" s="354">
        <v>135.50914459404416</v>
      </c>
      <c r="W22" s="354">
        <v>121.04224645099673</v>
      </c>
      <c r="X22" s="354">
        <v>127.96359298741497</v>
      </c>
      <c r="Y22" s="354">
        <v>118.7826207886511</v>
      </c>
      <c r="Z22" s="338"/>
      <c r="AA22" s="340">
        <v>2.2000000000000002</v>
      </c>
      <c r="AB22" s="332">
        <v>0.60298532994278597</v>
      </c>
      <c r="AC22" s="333">
        <v>14</v>
      </c>
      <c r="AD22" s="353" t="s">
        <v>219</v>
      </c>
      <c r="AE22" s="354">
        <v>142.80323172083203</v>
      </c>
      <c r="AF22" s="354">
        <v>128.19582080332518</v>
      </c>
      <c r="AG22" s="354">
        <v>134.83918100951288</v>
      </c>
      <c r="AH22" s="354">
        <v>125.62475579478944</v>
      </c>
      <c r="AI22" s="354">
        <v>153.05147616861925</v>
      </c>
      <c r="AJ22" s="354">
        <v>132.48533611000042</v>
      </c>
      <c r="AK22" s="354">
        <v>75.415234476995849</v>
      </c>
      <c r="AL22" s="354">
        <v>120.69812284255238</v>
      </c>
      <c r="AM22" s="354">
        <v>151.57006156656334</v>
      </c>
      <c r="AN22" s="354">
        <v>132.00031355433262</v>
      </c>
      <c r="AO22" s="354">
        <v>94.452144537829369</v>
      </c>
      <c r="AP22" s="354">
        <v>107.57398417172631</v>
      </c>
      <c r="AQ22" s="354">
        <v>153.74792174867122</v>
      </c>
      <c r="AR22" s="354">
        <v>137.74258299645268</v>
      </c>
      <c r="AS22" s="354">
        <v>100.45903679002481</v>
      </c>
      <c r="AT22" s="354">
        <v>111.61704049834189</v>
      </c>
      <c r="AU22" s="354">
        <v>148.39432881592609</v>
      </c>
      <c r="AV22" s="354">
        <v>141.4071571533091</v>
      </c>
      <c r="AW22" s="354">
        <v>109.91078894019832</v>
      </c>
      <c r="AX22" s="247"/>
      <c r="AY22" s="396"/>
      <c r="AZ22" s="247"/>
      <c r="BA22" s="377"/>
      <c r="BB22" s="252"/>
      <c r="BC22" s="380"/>
      <c r="BD22" s="396"/>
      <c r="BE22" s="246"/>
    </row>
    <row r="23" spans="1:95" s="362" customFormat="1" ht="60" customHeight="1">
      <c r="A23" s="241"/>
      <c r="B23" s="357"/>
      <c r="C23" s="358"/>
      <c r="D23" s="359"/>
      <c r="E23" s="401" t="s">
        <v>15</v>
      </c>
      <c r="F23" s="243"/>
      <c r="G23" s="243"/>
      <c r="H23" s="243"/>
      <c r="I23" s="243"/>
      <c r="J23" s="243"/>
      <c r="K23" s="243"/>
      <c r="L23" s="243"/>
      <c r="M23" s="243"/>
      <c r="N23" s="241"/>
      <c r="O23" s="357"/>
      <c r="P23" s="358"/>
      <c r="Q23" s="359"/>
      <c r="R23" s="401" t="s">
        <v>15</v>
      </c>
      <c r="S23" s="243"/>
      <c r="T23" s="243"/>
      <c r="U23" s="243"/>
      <c r="V23" s="243"/>
      <c r="W23" s="243"/>
      <c r="X23" s="243"/>
      <c r="Y23" s="243"/>
      <c r="Z23" s="241"/>
      <c r="AA23" s="357"/>
      <c r="AB23" s="358"/>
      <c r="AC23" s="359"/>
      <c r="AD23" s="401" t="s">
        <v>15</v>
      </c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365"/>
      <c r="AY23" s="371"/>
      <c r="AZ23" s="365"/>
      <c r="BA23" s="383"/>
      <c r="BB23" s="372"/>
      <c r="BC23" s="402"/>
      <c r="BD23" s="371"/>
      <c r="BE23" s="364"/>
    </row>
    <row r="24" spans="1:95" s="352" customFormat="1" ht="48" customHeight="1">
      <c r="A24" s="339"/>
      <c r="B24" s="340">
        <v>2.2999999999999998</v>
      </c>
      <c r="C24" s="332">
        <v>0.14807745967266775</v>
      </c>
      <c r="D24" s="334">
        <v>15</v>
      </c>
      <c r="E24" s="353" t="s">
        <v>220</v>
      </c>
      <c r="F24" s="354">
        <v>94.043586033129927</v>
      </c>
      <c r="G24" s="354">
        <v>102.93131894005739</v>
      </c>
      <c r="H24" s="354">
        <v>96.907471040303918</v>
      </c>
      <c r="I24" s="354">
        <v>106.11762398650872</v>
      </c>
      <c r="J24" s="354">
        <v>110.09989081926965</v>
      </c>
      <c r="K24" s="354">
        <v>111.1704118768762</v>
      </c>
      <c r="L24" s="354">
        <v>103.5312377813528</v>
      </c>
      <c r="M24" s="354">
        <v>109.1179453293535</v>
      </c>
      <c r="N24" s="339"/>
      <c r="O24" s="340">
        <v>2.2999999999999998</v>
      </c>
      <c r="P24" s="332">
        <v>0.14807745967266775</v>
      </c>
      <c r="Q24" s="334">
        <v>15</v>
      </c>
      <c r="R24" s="353" t="s">
        <v>220</v>
      </c>
      <c r="S24" s="354">
        <v>119.74518779606571</v>
      </c>
      <c r="T24" s="354">
        <v>118.95860230988133</v>
      </c>
      <c r="U24" s="354">
        <v>109.16710479349062</v>
      </c>
      <c r="V24" s="354">
        <v>113.98775896412367</v>
      </c>
      <c r="W24" s="354">
        <v>125.0626964765213</v>
      </c>
      <c r="X24" s="354">
        <v>125.1845573961739</v>
      </c>
      <c r="Y24" s="354">
        <v>113.01802870269178</v>
      </c>
      <c r="Z24" s="339"/>
      <c r="AA24" s="340">
        <v>2.2999999999999998</v>
      </c>
      <c r="AB24" s="332">
        <v>0.14807745967266775</v>
      </c>
      <c r="AC24" s="334">
        <v>15</v>
      </c>
      <c r="AD24" s="353" t="s">
        <v>220</v>
      </c>
      <c r="AE24" s="354">
        <v>116.05721999793195</v>
      </c>
      <c r="AF24" s="354">
        <v>129.22925691686211</v>
      </c>
      <c r="AG24" s="354">
        <v>132.53228736388277</v>
      </c>
      <c r="AH24" s="354">
        <v>119.90370063728062</v>
      </c>
      <c r="AI24" s="354">
        <v>122.00621308917891</v>
      </c>
      <c r="AJ24" s="354">
        <v>132.79387364332038</v>
      </c>
      <c r="AK24" s="354">
        <v>72.187992130150107</v>
      </c>
      <c r="AL24" s="354">
        <v>92.440295879593862</v>
      </c>
      <c r="AM24" s="354">
        <v>116.14681552353187</v>
      </c>
      <c r="AN24" s="354">
        <v>139.69570889718486</v>
      </c>
      <c r="AO24" s="354">
        <v>124.68404263209341</v>
      </c>
      <c r="AP24" s="354">
        <v>76.67378155574842</v>
      </c>
      <c r="AQ24" s="354">
        <v>119.99202629045601</v>
      </c>
      <c r="AR24" s="354">
        <v>143.09620611337792</v>
      </c>
      <c r="AS24" s="354">
        <v>151.56528896918078</v>
      </c>
      <c r="AT24" s="354">
        <v>142.29685760282209</v>
      </c>
      <c r="AU24" s="354">
        <v>142.02893180536611</v>
      </c>
      <c r="AV24" s="354">
        <v>153.91404351882912</v>
      </c>
      <c r="AW24" s="354">
        <v>165.92876335424955</v>
      </c>
      <c r="AX24" s="247"/>
      <c r="AZ24" s="247"/>
      <c r="BA24" s="378"/>
      <c r="BC24" s="380"/>
      <c r="BE24" s="246"/>
    </row>
    <row r="25" spans="1:95" s="350" customFormat="1" ht="60" customHeight="1">
      <c r="A25" s="248"/>
      <c r="B25" s="357"/>
      <c r="C25" s="358"/>
      <c r="D25" s="366"/>
      <c r="E25" s="401" t="s">
        <v>17</v>
      </c>
      <c r="F25" s="243"/>
      <c r="G25" s="243"/>
      <c r="H25" s="243"/>
      <c r="I25" s="243"/>
      <c r="J25" s="243"/>
      <c r="K25" s="243"/>
      <c r="L25" s="243"/>
      <c r="M25" s="243"/>
      <c r="N25" s="248"/>
      <c r="O25" s="357"/>
      <c r="P25" s="358"/>
      <c r="Q25" s="366"/>
      <c r="R25" s="401" t="s">
        <v>17</v>
      </c>
      <c r="S25" s="243"/>
      <c r="T25" s="243"/>
      <c r="U25" s="243"/>
      <c r="V25" s="243"/>
      <c r="W25" s="243"/>
      <c r="X25" s="243"/>
      <c r="Y25" s="243"/>
      <c r="Z25" s="248"/>
      <c r="AA25" s="357"/>
      <c r="AB25" s="358"/>
      <c r="AC25" s="366"/>
      <c r="AD25" s="401" t="s">
        <v>17</v>
      </c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365"/>
      <c r="AZ25" s="365"/>
      <c r="BA25" s="383"/>
      <c r="BC25" s="402"/>
      <c r="BE25" s="364"/>
    </row>
    <row r="26" spans="1:95" s="362" customFormat="1" ht="84.95" customHeight="1">
      <c r="A26" s="414">
        <v>3</v>
      </c>
      <c r="B26" s="373"/>
      <c r="C26" s="368">
        <v>4.5631451360847697</v>
      </c>
      <c r="D26" s="250"/>
      <c r="E26" s="291" t="s">
        <v>433</v>
      </c>
      <c r="F26" s="239">
        <v>94.206400659535191</v>
      </c>
      <c r="G26" s="239">
        <v>98.328028985754159</v>
      </c>
      <c r="H26" s="239">
        <v>100.52395665876122</v>
      </c>
      <c r="I26" s="239">
        <v>106.94423986903128</v>
      </c>
      <c r="J26" s="239">
        <v>100.58821568043459</v>
      </c>
      <c r="K26" s="239">
        <v>103.69038275017645</v>
      </c>
      <c r="L26" s="239">
        <v>105.56370121561598</v>
      </c>
      <c r="M26" s="239">
        <v>112.33544527383783</v>
      </c>
      <c r="N26" s="414">
        <v>3</v>
      </c>
      <c r="O26" s="373"/>
      <c r="P26" s="368">
        <v>4.5631451360847697</v>
      </c>
      <c r="Q26" s="250"/>
      <c r="R26" s="291" t="s">
        <v>433</v>
      </c>
      <c r="S26" s="239">
        <v>110.03201137866678</v>
      </c>
      <c r="T26" s="239">
        <v>109.27097665322685</v>
      </c>
      <c r="U26" s="239">
        <v>108.9130879405518</v>
      </c>
      <c r="V26" s="239">
        <v>114.40185075335614</v>
      </c>
      <c r="W26" s="239">
        <v>114.47429612183053</v>
      </c>
      <c r="X26" s="239">
        <v>113.31747285961978</v>
      </c>
      <c r="Y26" s="239">
        <v>115.71961700528243</v>
      </c>
      <c r="Z26" s="414">
        <v>3</v>
      </c>
      <c r="AA26" s="373"/>
      <c r="AB26" s="368">
        <v>4.5631451360847697</v>
      </c>
      <c r="AC26" s="250"/>
      <c r="AD26" s="291" t="s">
        <v>433</v>
      </c>
      <c r="AE26" s="239">
        <v>119.86180426507282</v>
      </c>
      <c r="AF26" s="239">
        <v>120.64220206120928</v>
      </c>
      <c r="AG26" s="239">
        <v>119.49134455383273</v>
      </c>
      <c r="AH26" s="239">
        <v>122.27862800125108</v>
      </c>
      <c r="AI26" s="239">
        <v>125.84415907932002</v>
      </c>
      <c r="AJ26" s="239">
        <v>121.89941904908774</v>
      </c>
      <c r="AK26" s="239">
        <v>79.989962979285153</v>
      </c>
      <c r="AL26" s="239">
        <v>122.54975875120471</v>
      </c>
      <c r="AM26" s="239">
        <v>128.84201919061672</v>
      </c>
      <c r="AN26" s="239">
        <v>127.55537908414367</v>
      </c>
      <c r="AO26" s="239">
        <v>111.3226926587093</v>
      </c>
      <c r="AP26" s="239">
        <v>106.3338868277541</v>
      </c>
      <c r="AQ26" s="239">
        <v>136.35351767814879</v>
      </c>
      <c r="AR26" s="239">
        <v>136.39189014963691</v>
      </c>
      <c r="AS26" s="239">
        <v>124.61308669353163</v>
      </c>
      <c r="AT26" s="239">
        <v>124.30567319244506</v>
      </c>
      <c r="AU26" s="239">
        <v>132.76096549161844</v>
      </c>
      <c r="AV26" s="239">
        <v>131.16881158203762</v>
      </c>
      <c r="AW26" s="239">
        <v>123.33719710285841</v>
      </c>
      <c r="AX26" s="365"/>
      <c r="AZ26" s="365"/>
      <c r="BA26" s="383"/>
      <c r="BB26" s="350"/>
      <c r="BC26" s="402"/>
      <c r="BE26" s="364"/>
    </row>
    <row r="27" spans="1:95" s="362" customFormat="1" ht="105" customHeight="1">
      <c r="A27" s="348"/>
      <c r="B27" s="373"/>
      <c r="C27" s="368"/>
      <c r="D27" s="250"/>
      <c r="E27" s="290" t="s">
        <v>434</v>
      </c>
      <c r="F27" s="239"/>
      <c r="G27" s="239"/>
      <c r="H27" s="239"/>
      <c r="I27" s="239"/>
      <c r="J27" s="239"/>
      <c r="K27" s="239"/>
      <c r="L27" s="239"/>
      <c r="M27" s="239"/>
      <c r="N27" s="348"/>
      <c r="O27" s="373"/>
      <c r="P27" s="368"/>
      <c r="Q27" s="250"/>
      <c r="R27" s="290" t="s">
        <v>434</v>
      </c>
      <c r="S27" s="239"/>
      <c r="T27" s="239"/>
      <c r="U27" s="239"/>
      <c r="V27" s="239"/>
      <c r="W27" s="239"/>
      <c r="X27" s="239"/>
      <c r="Y27" s="239"/>
      <c r="Z27" s="348"/>
      <c r="AA27" s="373"/>
      <c r="AB27" s="368"/>
      <c r="AC27" s="250"/>
      <c r="AD27" s="290" t="s">
        <v>434</v>
      </c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365"/>
      <c r="AZ27" s="365"/>
      <c r="BA27" s="385"/>
      <c r="BB27" s="350"/>
      <c r="BC27" s="384"/>
      <c r="BE27" s="364"/>
    </row>
    <row r="28" spans="1:95" s="362" customFormat="1" ht="125.1" customHeight="1">
      <c r="A28" s="241"/>
      <c r="B28" s="357">
        <v>3.1</v>
      </c>
      <c r="C28" s="358">
        <v>1.4395171783940728</v>
      </c>
      <c r="D28" s="359">
        <v>16</v>
      </c>
      <c r="E28" s="242" t="s">
        <v>19</v>
      </c>
      <c r="F28" s="243">
        <v>96.352659558572284</v>
      </c>
      <c r="G28" s="243">
        <v>99.173816411276775</v>
      </c>
      <c r="H28" s="243">
        <v>98.767914170981328</v>
      </c>
      <c r="I28" s="243">
        <v>105.70560985916954</v>
      </c>
      <c r="J28" s="243">
        <v>99.350569573175321</v>
      </c>
      <c r="K28" s="243">
        <v>103.23588845607155</v>
      </c>
      <c r="L28" s="243">
        <v>101.62388248832941</v>
      </c>
      <c r="M28" s="243">
        <v>108.86551822666071</v>
      </c>
      <c r="N28" s="241"/>
      <c r="O28" s="357">
        <v>3.1</v>
      </c>
      <c r="P28" s="358">
        <v>1.4395171783940728</v>
      </c>
      <c r="Q28" s="359">
        <v>16</v>
      </c>
      <c r="R28" s="242" t="s">
        <v>19</v>
      </c>
      <c r="S28" s="243">
        <v>105.51412323046345</v>
      </c>
      <c r="T28" s="243">
        <v>107.27591742299387</v>
      </c>
      <c r="U28" s="243">
        <v>103.34257523132</v>
      </c>
      <c r="V28" s="243">
        <v>111.22514680005753</v>
      </c>
      <c r="W28" s="243">
        <v>111.80514857437173</v>
      </c>
      <c r="X28" s="243">
        <v>111.37095236843713</v>
      </c>
      <c r="Y28" s="243">
        <v>110.56383191561521</v>
      </c>
      <c r="Z28" s="241"/>
      <c r="AA28" s="357">
        <v>3.1</v>
      </c>
      <c r="AB28" s="358">
        <v>1.4395171783940728</v>
      </c>
      <c r="AC28" s="359">
        <v>16</v>
      </c>
      <c r="AD28" s="242" t="s">
        <v>19</v>
      </c>
      <c r="AE28" s="243">
        <v>117.72633179093849</v>
      </c>
      <c r="AF28" s="243">
        <v>117.36777770749552</v>
      </c>
      <c r="AG28" s="243">
        <v>116.43164034338891</v>
      </c>
      <c r="AH28" s="243">
        <v>116.95456593662642</v>
      </c>
      <c r="AI28" s="243">
        <v>122.81524108557598</v>
      </c>
      <c r="AJ28" s="243">
        <v>120.06121909282292</v>
      </c>
      <c r="AK28" s="243">
        <v>67.827512146188553</v>
      </c>
      <c r="AL28" s="243">
        <v>107.03931220168403</v>
      </c>
      <c r="AM28" s="243">
        <v>121.24446903427959</v>
      </c>
      <c r="AN28" s="243">
        <v>119.17757819743481</v>
      </c>
      <c r="AO28" s="243">
        <v>105.71259450273919</v>
      </c>
      <c r="AP28" s="243">
        <v>97.674467185392174</v>
      </c>
      <c r="AQ28" s="243">
        <v>131.88351718762132</v>
      </c>
      <c r="AR28" s="243">
        <v>130.29329436554892</v>
      </c>
      <c r="AS28" s="243">
        <v>117.89553164876736</v>
      </c>
      <c r="AT28" s="243">
        <v>116.01797333429299</v>
      </c>
      <c r="AU28" s="243">
        <v>120.76343903380176</v>
      </c>
      <c r="AV28" s="243">
        <v>119.03160127943671</v>
      </c>
      <c r="AW28" s="243">
        <v>111.93903518975536</v>
      </c>
      <c r="AX28" s="365"/>
      <c r="AZ28" s="365"/>
      <c r="BA28" s="383"/>
      <c r="BC28" s="384"/>
      <c r="BE28" s="364"/>
    </row>
    <row r="29" spans="1:95" s="362" customFormat="1" ht="139.5" customHeight="1">
      <c r="A29" s="241"/>
      <c r="B29" s="357"/>
      <c r="C29" s="358"/>
      <c r="D29" s="359"/>
      <c r="E29" s="360" t="s">
        <v>20</v>
      </c>
      <c r="F29" s="243"/>
      <c r="G29" s="243"/>
      <c r="H29" s="243"/>
      <c r="I29" s="243"/>
      <c r="J29" s="243"/>
      <c r="K29" s="243"/>
      <c r="L29" s="243"/>
      <c r="M29" s="243"/>
      <c r="N29" s="241"/>
      <c r="O29" s="357"/>
      <c r="P29" s="358"/>
      <c r="Q29" s="359"/>
      <c r="R29" s="360" t="s">
        <v>20</v>
      </c>
      <c r="S29" s="243"/>
      <c r="T29" s="243"/>
      <c r="U29" s="243"/>
      <c r="V29" s="243"/>
      <c r="W29" s="243"/>
      <c r="X29" s="243"/>
      <c r="Y29" s="243"/>
      <c r="Z29" s="241"/>
      <c r="AA29" s="357"/>
      <c r="AB29" s="358"/>
      <c r="AC29" s="359"/>
      <c r="AD29" s="360" t="s">
        <v>20</v>
      </c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365"/>
      <c r="AZ29" s="365"/>
      <c r="BA29" s="383"/>
      <c r="BC29" s="402"/>
      <c r="BE29" s="364"/>
    </row>
    <row r="30" spans="1:95" s="356" customFormat="1" ht="48" customHeight="1">
      <c r="A30" s="338"/>
      <c r="B30" s="340">
        <v>3.2</v>
      </c>
      <c r="C30" s="332">
        <v>1.1536866256900347</v>
      </c>
      <c r="D30" s="333">
        <v>17</v>
      </c>
      <c r="E30" s="353" t="s">
        <v>21</v>
      </c>
      <c r="F30" s="354">
        <v>95.90461058622634</v>
      </c>
      <c r="G30" s="354">
        <v>96.292625140909124</v>
      </c>
      <c r="H30" s="354">
        <v>102.85894531047653</v>
      </c>
      <c r="I30" s="354">
        <v>104.94381896238804</v>
      </c>
      <c r="J30" s="354">
        <v>104.2793157486043</v>
      </c>
      <c r="K30" s="354">
        <v>101.56017690747626</v>
      </c>
      <c r="L30" s="354">
        <v>104.92983334950389</v>
      </c>
      <c r="M30" s="354">
        <v>107.33889164400482</v>
      </c>
      <c r="N30" s="338"/>
      <c r="O30" s="340">
        <v>3.2</v>
      </c>
      <c r="P30" s="332">
        <v>1.1536866256900347</v>
      </c>
      <c r="Q30" s="333">
        <v>17</v>
      </c>
      <c r="R30" s="353" t="s">
        <v>21</v>
      </c>
      <c r="S30" s="354">
        <v>111.25395816766898</v>
      </c>
      <c r="T30" s="354">
        <v>108.7980466669361</v>
      </c>
      <c r="U30" s="354">
        <v>107.02797452763524</v>
      </c>
      <c r="V30" s="354">
        <v>114.23694952933295</v>
      </c>
      <c r="W30" s="354">
        <v>115.42810078651672</v>
      </c>
      <c r="X30" s="354">
        <v>115.0233886186262</v>
      </c>
      <c r="Y30" s="354">
        <v>112.47004534322707</v>
      </c>
      <c r="Z30" s="338"/>
      <c r="AA30" s="340">
        <v>3.2</v>
      </c>
      <c r="AB30" s="332">
        <v>1.1536866256900347</v>
      </c>
      <c r="AC30" s="333">
        <v>17</v>
      </c>
      <c r="AD30" s="353" t="s">
        <v>21</v>
      </c>
      <c r="AE30" s="354">
        <v>117.09614797304964</v>
      </c>
      <c r="AF30" s="354">
        <v>119.52627034777611</v>
      </c>
      <c r="AG30" s="354">
        <v>120.53182924581252</v>
      </c>
      <c r="AH30" s="354">
        <v>117.58074599584677</v>
      </c>
      <c r="AI30" s="354">
        <v>122.22548979560084</v>
      </c>
      <c r="AJ30" s="354">
        <v>118.16404483619176</v>
      </c>
      <c r="AK30" s="354">
        <v>96.453002518530411</v>
      </c>
      <c r="AL30" s="354">
        <v>123.17825889211342</v>
      </c>
      <c r="AM30" s="354">
        <v>128.155966144296</v>
      </c>
      <c r="AN30" s="354">
        <v>130.82375349281446</v>
      </c>
      <c r="AO30" s="354">
        <v>121.89663080013391</v>
      </c>
      <c r="AP30" s="354">
        <v>133.48640309656653</v>
      </c>
      <c r="AQ30" s="354">
        <v>148.97731363876287</v>
      </c>
      <c r="AR30" s="354">
        <v>142.03111272742706</v>
      </c>
      <c r="AS30" s="354">
        <v>132.49056166477632</v>
      </c>
      <c r="AT30" s="354">
        <v>149.37460366974582</v>
      </c>
      <c r="AU30" s="354">
        <v>151.51729181908721</v>
      </c>
      <c r="AV30" s="354">
        <v>147.30076796107062</v>
      </c>
      <c r="AW30" s="354">
        <v>136.92092855327908</v>
      </c>
      <c r="AX30" s="247"/>
      <c r="AZ30" s="247"/>
      <c r="BA30" s="378"/>
      <c r="BC30" s="380"/>
      <c r="BE30" s="246"/>
    </row>
    <row r="31" spans="1:95" s="362" customFormat="1" ht="60" customHeight="1">
      <c r="A31" s="241"/>
      <c r="B31" s="357"/>
      <c r="C31" s="358"/>
      <c r="D31" s="359"/>
      <c r="E31" s="401" t="s">
        <v>93</v>
      </c>
      <c r="F31" s="243"/>
      <c r="G31" s="243"/>
      <c r="H31" s="243"/>
      <c r="I31" s="243"/>
      <c r="J31" s="243"/>
      <c r="K31" s="243"/>
      <c r="L31" s="243"/>
      <c r="M31" s="243"/>
      <c r="N31" s="241"/>
      <c r="O31" s="357"/>
      <c r="P31" s="358"/>
      <c r="Q31" s="359"/>
      <c r="R31" s="401" t="s">
        <v>93</v>
      </c>
      <c r="S31" s="243"/>
      <c r="T31" s="243"/>
      <c r="U31" s="243"/>
      <c r="V31" s="243"/>
      <c r="W31" s="243"/>
      <c r="X31" s="243"/>
      <c r="Y31" s="243"/>
      <c r="Z31" s="241"/>
      <c r="AA31" s="357"/>
      <c r="AB31" s="358"/>
      <c r="AC31" s="359"/>
      <c r="AD31" s="401" t="s">
        <v>93</v>
      </c>
      <c r="AE31" s="243"/>
      <c r="AF31" s="243"/>
      <c r="AG31" s="243"/>
      <c r="AH31" s="243"/>
      <c r="AI31" s="243"/>
      <c r="AJ31" s="243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  <c r="AV31" s="243"/>
      <c r="AW31" s="243"/>
      <c r="AX31" s="365"/>
      <c r="AZ31" s="365"/>
      <c r="BA31" s="385"/>
      <c r="BC31" s="402"/>
      <c r="BE31" s="364"/>
    </row>
    <row r="32" spans="1:95" s="356" customFormat="1" ht="48" customHeight="1">
      <c r="A32" s="338"/>
      <c r="B32" s="340">
        <v>3.3</v>
      </c>
      <c r="C32" s="332">
        <v>0.92710639121706218</v>
      </c>
      <c r="D32" s="333">
        <v>18</v>
      </c>
      <c r="E32" s="353" t="s">
        <v>22</v>
      </c>
      <c r="F32" s="354">
        <v>84.465314928266082</v>
      </c>
      <c r="G32" s="354">
        <v>103.82350914123946</v>
      </c>
      <c r="H32" s="354">
        <v>103.42002295884832</v>
      </c>
      <c r="I32" s="354">
        <v>108.29115297164613</v>
      </c>
      <c r="J32" s="354">
        <v>90.069704947235252</v>
      </c>
      <c r="K32" s="354">
        <v>107.0337301783473</v>
      </c>
      <c r="L32" s="354">
        <v>108.94363117239459</v>
      </c>
      <c r="M32" s="354">
        <v>115.2861647416543</v>
      </c>
      <c r="N32" s="338"/>
      <c r="O32" s="340">
        <v>3.3</v>
      </c>
      <c r="P32" s="332">
        <v>0.92710639121706218</v>
      </c>
      <c r="Q32" s="333">
        <v>18</v>
      </c>
      <c r="R32" s="353" t="s">
        <v>22</v>
      </c>
      <c r="S32" s="354">
        <v>103.17668332982872</v>
      </c>
      <c r="T32" s="354">
        <v>109.6763390070732</v>
      </c>
      <c r="U32" s="354">
        <v>110.79253666592713</v>
      </c>
      <c r="V32" s="354">
        <v>117.00967488449017</v>
      </c>
      <c r="W32" s="354">
        <v>107.06259110166792</v>
      </c>
      <c r="X32" s="354">
        <v>112.62851151765297</v>
      </c>
      <c r="Y32" s="354">
        <v>116.01977078331167</v>
      </c>
      <c r="Z32" s="338"/>
      <c r="AA32" s="340">
        <v>3.3</v>
      </c>
      <c r="AB32" s="332">
        <v>0.92710639121706218</v>
      </c>
      <c r="AC32" s="333">
        <v>18</v>
      </c>
      <c r="AD32" s="353" t="s">
        <v>22</v>
      </c>
      <c r="AE32" s="354">
        <v>121.99978689735185</v>
      </c>
      <c r="AF32" s="354">
        <v>112.5113918354611</v>
      </c>
      <c r="AG32" s="354">
        <v>117.69440754466383</v>
      </c>
      <c r="AH32" s="354">
        <v>122.09916582999978</v>
      </c>
      <c r="AI32" s="354">
        <v>124.42780160624095</v>
      </c>
      <c r="AJ32" s="354">
        <v>114.69358786117346</v>
      </c>
      <c r="AK32" s="354">
        <v>83.333086442536697</v>
      </c>
      <c r="AL32" s="354">
        <v>125.95978611969593</v>
      </c>
      <c r="AM32" s="354">
        <v>128.51295502102678</v>
      </c>
      <c r="AN32" s="354">
        <v>119.50040237542919</v>
      </c>
      <c r="AO32" s="354">
        <v>107.18032413875903</v>
      </c>
      <c r="AP32" s="354">
        <v>109.36415729968435</v>
      </c>
      <c r="AQ32" s="354">
        <v>130.5352584938453</v>
      </c>
      <c r="AR32" s="354">
        <v>121.67921297850641</v>
      </c>
      <c r="AS32" s="354">
        <v>119.73494960809353</v>
      </c>
      <c r="AT32" s="354">
        <v>118.66344300390055</v>
      </c>
      <c r="AU32" s="354">
        <v>138.19263572806395</v>
      </c>
      <c r="AV32" s="354">
        <v>126.15660400190761</v>
      </c>
      <c r="AW32" s="354">
        <v>127.58207559582202</v>
      </c>
      <c r="AX32" s="247"/>
      <c r="AZ32" s="247"/>
      <c r="BA32" s="378"/>
      <c r="BC32" s="380"/>
      <c r="BE32" s="246"/>
    </row>
    <row r="33" spans="1:57" s="362" customFormat="1" ht="60" customHeight="1">
      <c r="A33" s="241"/>
      <c r="B33" s="357"/>
      <c r="C33" s="358"/>
      <c r="D33" s="359"/>
      <c r="E33" s="401" t="s">
        <v>92</v>
      </c>
      <c r="F33" s="243"/>
      <c r="G33" s="243"/>
      <c r="H33" s="243"/>
      <c r="I33" s="243"/>
      <c r="J33" s="243"/>
      <c r="K33" s="243"/>
      <c r="L33" s="243"/>
      <c r="M33" s="243"/>
      <c r="N33" s="241"/>
      <c r="O33" s="357"/>
      <c r="P33" s="358"/>
      <c r="Q33" s="359"/>
      <c r="R33" s="401" t="s">
        <v>92</v>
      </c>
      <c r="S33" s="243"/>
      <c r="T33" s="243"/>
      <c r="U33" s="243"/>
      <c r="V33" s="243"/>
      <c r="W33" s="243"/>
      <c r="X33" s="243"/>
      <c r="Y33" s="243"/>
      <c r="Z33" s="241"/>
      <c r="AA33" s="357"/>
      <c r="AB33" s="358"/>
      <c r="AC33" s="359"/>
      <c r="AD33" s="401" t="s">
        <v>92</v>
      </c>
      <c r="AE33" s="243"/>
      <c r="AF33" s="243"/>
      <c r="AG33" s="243"/>
      <c r="AH33" s="243"/>
      <c r="AI33" s="243"/>
      <c r="AJ33" s="243"/>
      <c r="AK33" s="243"/>
      <c r="AL33" s="243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365"/>
      <c r="AZ33" s="365"/>
      <c r="BA33" s="383"/>
      <c r="BC33" s="402"/>
      <c r="BE33" s="364"/>
    </row>
    <row r="34" spans="1:57" s="352" customFormat="1" ht="48" customHeight="1">
      <c r="A34" s="339"/>
      <c r="B34" s="340">
        <v>3.4</v>
      </c>
      <c r="C34" s="332">
        <v>1.0428349407835997</v>
      </c>
      <c r="D34" s="334">
        <v>31</v>
      </c>
      <c r="E34" s="733" t="s">
        <v>23</v>
      </c>
      <c r="F34" s="354">
        <v>98.025072290712004</v>
      </c>
      <c r="G34" s="354">
        <v>94.526658361739649</v>
      </c>
      <c r="H34" s="354">
        <v>97.790107498001603</v>
      </c>
      <c r="I34" s="354">
        <v>109.66965322604021</v>
      </c>
      <c r="J34" s="354">
        <v>107.56440941135146</v>
      </c>
      <c r="K34" s="354">
        <v>103.70208504873051</v>
      </c>
      <c r="L34" s="354">
        <v>108.69858558190293</v>
      </c>
      <c r="M34" s="354">
        <v>120.02970780606223</v>
      </c>
      <c r="N34" s="339"/>
      <c r="O34" s="340">
        <v>3.4</v>
      </c>
      <c r="P34" s="332">
        <v>1.0428349407835997</v>
      </c>
      <c r="Q34" s="334">
        <v>31</v>
      </c>
      <c r="R34" s="733" t="s">
        <v>23</v>
      </c>
      <c r="S34" s="354">
        <v>121.01117206059502</v>
      </c>
      <c r="T34" s="354">
        <v>112.18775752231632</v>
      </c>
      <c r="U34" s="354">
        <v>117.01717959879807</v>
      </c>
      <c r="V34" s="354">
        <v>116.65094477321541</v>
      </c>
      <c r="W34" s="354">
        <v>123.69275513112579</v>
      </c>
      <c r="X34" s="354">
        <v>114.72967904420175</v>
      </c>
      <c r="Y34" s="354">
        <v>126.16475425420781</v>
      </c>
      <c r="Z34" s="339"/>
      <c r="AA34" s="340">
        <v>3.4</v>
      </c>
      <c r="AB34" s="332">
        <v>1.0428349407835997</v>
      </c>
      <c r="AC34" s="334">
        <v>31</v>
      </c>
      <c r="AD34" s="733" t="s">
        <v>23</v>
      </c>
      <c r="AE34" s="354">
        <v>123.9685065395015</v>
      </c>
      <c r="AF34" s="354">
        <v>133.62522669537111</v>
      </c>
      <c r="AG34" s="354">
        <v>124.16136000279896</v>
      </c>
      <c r="AH34" s="354">
        <v>134.98470683244227</v>
      </c>
      <c r="AI34" s="354">
        <v>135.28774743617279</v>
      </c>
      <c r="AJ34" s="354">
        <v>134.9754517948185</v>
      </c>
      <c r="AK34" s="354">
        <v>75.593713314902971</v>
      </c>
      <c r="AL34" s="354">
        <v>140.23328963134304</v>
      </c>
      <c r="AM34" s="354">
        <v>140.38111441264411</v>
      </c>
      <c r="AN34" s="354">
        <v>142.66527636708756</v>
      </c>
      <c r="AO34" s="354">
        <v>111.05154522591924</v>
      </c>
      <c r="AP34" s="354">
        <v>85.554476954493552</v>
      </c>
      <c r="AQ34" s="354">
        <v>133.73074710424012</v>
      </c>
      <c r="AR34" s="354">
        <v>151.65159630534114</v>
      </c>
      <c r="AS34" s="354">
        <v>129.50786940048616</v>
      </c>
      <c r="AT34" s="354">
        <v>113.02828367625104</v>
      </c>
      <c r="AU34" s="354">
        <v>123.74322623084913</v>
      </c>
      <c r="AV34" s="354">
        <v>134.5320955996211</v>
      </c>
      <c r="AW34" s="354">
        <v>120.26962304972092</v>
      </c>
      <c r="AX34" s="247"/>
      <c r="AZ34" s="247"/>
      <c r="BA34" s="378"/>
      <c r="BC34" s="380"/>
      <c r="BE34" s="246"/>
    </row>
    <row r="35" spans="1:57" s="350" customFormat="1" ht="60" customHeight="1">
      <c r="A35" s="248"/>
      <c r="B35" s="357"/>
      <c r="C35" s="358"/>
      <c r="D35" s="366"/>
      <c r="E35" s="419" t="s">
        <v>91</v>
      </c>
      <c r="F35" s="243"/>
      <c r="G35" s="243"/>
      <c r="H35" s="243"/>
      <c r="I35" s="243"/>
      <c r="J35" s="243"/>
      <c r="K35" s="243"/>
      <c r="L35" s="243"/>
      <c r="M35" s="243"/>
      <c r="N35" s="248"/>
      <c r="O35" s="357"/>
      <c r="P35" s="358"/>
      <c r="Q35" s="366"/>
      <c r="R35" s="419" t="s">
        <v>91</v>
      </c>
      <c r="S35" s="243"/>
      <c r="T35" s="243"/>
      <c r="U35" s="243"/>
      <c r="V35" s="243"/>
      <c r="W35" s="243"/>
      <c r="X35" s="243"/>
      <c r="Y35" s="243"/>
      <c r="Z35" s="248"/>
      <c r="AA35" s="357"/>
      <c r="AB35" s="358"/>
      <c r="AC35" s="366"/>
      <c r="AD35" s="419" t="s">
        <v>91</v>
      </c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365"/>
      <c r="AZ35" s="365"/>
      <c r="BA35" s="385"/>
      <c r="BC35" s="402"/>
      <c r="BE35" s="364"/>
    </row>
    <row r="36" spans="1:57" s="356" customFormat="1" ht="48" customHeight="1">
      <c r="A36" s="728">
        <v>4</v>
      </c>
      <c r="B36" s="731"/>
      <c r="C36" s="335">
        <v>20.595883014724944</v>
      </c>
      <c r="D36" s="336"/>
      <c r="E36" s="289" t="s">
        <v>226</v>
      </c>
      <c r="F36" s="374">
        <v>100.19683249508559</v>
      </c>
      <c r="G36" s="374">
        <v>98.907295210044879</v>
      </c>
      <c r="H36" s="374">
        <v>98.650501386996851</v>
      </c>
      <c r="I36" s="374">
        <v>102.24537090787267</v>
      </c>
      <c r="J36" s="374">
        <v>102.81332750559902</v>
      </c>
      <c r="K36" s="374">
        <v>103.86984153760091</v>
      </c>
      <c r="L36" s="374">
        <v>102.90663698517535</v>
      </c>
      <c r="M36" s="374">
        <v>106.96979561781563</v>
      </c>
      <c r="N36" s="728">
        <v>4</v>
      </c>
      <c r="O36" s="731"/>
      <c r="P36" s="335">
        <v>20.595883014724944</v>
      </c>
      <c r="Q36" s="336"/>
      <c r="R36" s="289" t="s">
        <v>226</v>
      </c>
      <c r="S36" s="374">
        <v>106.21019752041394</v>
      </c>
      <c r="T36" s="374">
        <v>107.10263772923444</v>
      </c>
      <c r="U36" s="374">
        <v>108.13140268618362</v>
      </c>
      <c r="V36" s="374">
        <v>111.77079255256376</v>
      </c>
      <c r="W36" s="374">
        <v>111.3172331222242</v>
      </c>
      <c r="X36" s="374">
        <v>111.07633463733426</v>
      </c>
      <c r="Y36" s="374">
        <v>112.18914930411825</v>
      </c>
      <c r="Z36" s="728">
        <v>4</v>
      </c>
      <c r="AA36" s="731"/>
      <c r="AB36" s="335">
        <v>20.595883014724944</v>
      </c>
      <c r="AC36" s="336"/>
      <c r="AD36" s="289" t="s">
        <v>226</v>
      </c>
      <c r="AE36" s="374">
        <v>115.89341321246293</v>
      </c>
      <c r="AF36" s="374">
        <v>114.78428082826132</v>
      </c>
      <c r="AG36" s="374">
        <v>114.70132805862438</v>
      </c>
      <c r="AH36" s="374">
        <v>115.37881073035021</v>
      </c>
      <c r="AI36" s="374">
        <v>118.83025160729989</v>
      </c>
      <c r="AJ36" s="374">
        <v>120.02250608042988</v>
      </c>
      <c r="AK36" s="374">
        <v>98.772359424412514</v>
      </c>
      <c r="AL36" s="374">
        <v>117.84265189707769</v>
      </c>
      <c r="AM36" s="374">
        <v>123.42627042770091</v>
      </c>
      <c r="AN36" s="374">
        <v>131.04957669239352</v>
      </c>
      <c r="AO36" s="374">
        <v>127.68263152291416</v>
      </c>
      <c r="AP36" s="374">
        <v>131.31199339945206</v>
      </c>
      <c r="AQ36" s="374">
        <v>130.29912160217091</v>
      </c>
      <c r="AR36" s="374">
        <v>130.15196349440077</v>
      </c>
      <c r="AS36" s="374">
        <v>126.60063927646753</v>
      </c>
      <c r="AT36" s="374">
        <v>136.8664530803363</v>
      </c>
      <c r="AU36" s="374">
        <v>131.46834618079046</v>
      </c>
      <c r="AV36" s="374">
        <v>132.94529440052204</v>
      </c>
      <c r="AW36" s="374">
        <v>124.31730293992653</v>
      </c>
      <c r="AX36" s="246"/>
      <c r="AZ36" s="246"/>
      <c r="BA36" s="378"/>
      <c r="BC36" s="380"/>
      <c r="BE36" s="246"/>
    </row>
    <row r="37" spans="1:57" s="362" customFormat="1" ht="60" customHeight="1">
      <c r="A37" s="348"/>
      <c r="B37" s="373"/>
      <c r="C37" s="368"/>
      <c r="D37" s="250"/>
      <c r="E37" s="288" t="s">
        <v>368</v>
      </c>
      <c r="F37" s="253"/>
      <c r="G37" s="253"/>
      <c r="H37" s="253"/>
      <c r="I37" s="253"/>
      <c r="J37" s="253"/>
      <c r="K37" s="253"/>
      <c r="L37" s="253"/>
      <c r="M37" s="253"/>
      <c r="N37" s="348"/>
      <c r="O37" s="373"/>
      <c r="P37" s="368"/>
      <c r="Q37" s="250"/>
      <c r="R37" s="288" t="s">
        <v>368</v>
      </c>
      <c r="S37" s="253"/>
      <c r="T37" s="253"/>
      <c r="U37" s="253"/>
      <c r="V37" s="253"/>
      <c r="W37" s="253"/>
      <c r="X37" s="253"/>
      <c r="Y37" s="253"/>
      <c r="Z37" s="348"/>
      <c r="AA37" s="373"/>
      <c r="AB37" s="368"/>
      <c r="AC37" s="250"/>
      <c r="AD37" s="288" t="s">
        <v>368</v>
      </c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364"/>
      <c r="AZ37" s="364"/>
      <c r="BA37" s="383"/>
      <c r="BC37" s="386"/>
      <c r="BE37" s="364"/>
    </row>
    <row r="38" spans="1:57" s="356" customFormat="1" ht="48" customHeight="1">
      <c r="A38" s="338"/>
      <c r="B38" s="340">
        <v>4.0999999999999996</v>
      </c>
      <c r="C38" s="332">
        <v>9.3572843416015825</v>
      </c>
      <c r="D38" s="333">
        <v>19</v>
      </c>
      <c r="E38" s="353" t="s">
        <v>24</v>
      </c>
      <c r="F38" s="354">
        <v>104.78313701512072</v>
      </c>
      <c r="G38" s="354">
        <v>98.068734081709678</v>
      </c>
      <c r="H38" s="354">
        <v>94.173097216412273</v>
      </c>
      <c r="I38" s="354">
        <v>102.97503168675733</v>
      </c>
      <c r="J38" s="354">
        <v>106.05175248772836</v>
      </c>
      <c r="K38" s="354">
        <v>102.95608398031577</v>
      </c>
      <c r="L38" s="354">
        <v>97.131935730576245</v>
      </c>
      <c r="M38" s="354">
        <v>106.20569182448476</v>
      </c>
      <c r="N38" s="338"/>
      <c r="O38" s="340">
        <v>4.0999999999999996</v>
      </c>
      <c r="P38" s="332">
        <v>9.3572843416015825</v>
      </c>
      <c r="Q38" s="333">
        <v>19</v>
      </c>
      <c r="R38" s="353" t="s">
        <v>24</v>
      </c>
      <c r="S38" s="354">
        <v>108.6469074588769</v>
      </c>
      <c r="T38" s="354">
        <v>104.7850015090642</v>
      </c>
      <c r="U38" s="354">
        <v>102.97575703310129</v>
      </c>
      <c r="V38" s="354">
        <v>110.2179234752823</v>
      </c>
      <c r="W38" s="354">
        <v>113.42222097495375</v>
      </c>
      <c r="X38" s="354">
        <v>107.32517789121563</v>
      </c>
      <c r="Y38" s="354">
        <v>105.31167329350598</v>
      </c>
      <c r="Z38" s="338"/>
      <c r="AA38" s="340">
        <v>4.0999999999999996</v>
      </c>
      <c r="AB38" s="332">
        <v>9.3572843416015825</v>
      </c>
      <c r="AC38" s="333">
        <v>19</v>
      </c>
      <c r="AD38" s="353" t="s">
        <v>24</v>
      </c>
      <c r="AE38" s="354">
        <v>114.67303314506535</v>
      </c>
      <c r="AF38" s="354">
        <v>116.59595446742982</v>
      </c>
      <c r="AG38" s="354">
        <v>110.4304598610949</v>
      </c>
      <c r="AH38" s="354">
        <v>108.45910998475648</v>
      </c>
      <c r="AI38" s="354">
        <v>117.26640527547208</v>
      </c>
      <c r="AJ38" s="354">
        <v>120.83149787714133</v>
      </c>
      <c r="AK38" s="354">
        <v>78.779428008076252</v>
      </c>
      <c r="AL38" s="354">
        <v>97.966553292409685</v>
      </c>
      <c r="AM38" s="354">
        <v>107.13137227934347</v>
      </c>
      <c r="AN38" s="354">
        <v>113.70635373533916</v>
      </c>
      <c r="AO38" s="354">
        <v>105.93453521457953</v>
      </c>
      <c r="AP38" s="354">
        <v>115.58538258706618</v>
      </c>
      <c r="AQ38" s="354">
        <v>116.34429914373645</v>
      </c>
      <c r="AR38" s="354">
        <v>118.62029335153898</v>
      </c>
      <c r="AS38" s="354">
        <v>110.65041872018132</v>
      </c>
      <c r="AT38" s="354">
        <v>128.40277422246439</v>
      </c>
      <c r="AU38" s="354">
        <v>122.33502816386556</v>
      </c>
      <c r="AV38" s="354">
        <v>127.97433452346478</v>
      </c>
      <c r="AW38" s="354">
        <v>108.66520965030286</v>
      </c>
      <c r="AX38" s="247"/>
      <c r="AY38" s="246"/>
      <c r="AZ38" s="247"/>
      <c r="BA38" s="378"/>
      <c r="BB38" s="246"/>
      <c r="BC38" s="397"/>
      <c r="BD38" s="246"/>
      <c r="BE38" s="254"/>
    </row>
    <row r="39" spans="1:57" s="362" customFormat="1" ht="60" customHeight="1" thickBot="1">
      <c r="A39" s="241"/>
      <c r="B39" s="357"/>
      <c r="C39" s="358"/>
      <c r="D39" s="359"/>
      <c r="E39" s="401" t="s">
        <v>48</v>
      </c>
      <c r="F39" s="243"/>
      <c r="G39" s="243"/>
      <c r="H39" s="243"/>
      <c r="I39" s="243"/>
      <c r="J39" s="243"/>
      <c r="K39" s="243"/>
      <c r="L39" s="243"/>
      <c r="M39" s="243"/>
      <c r="N39" s="241"/>
      <c r="O39" s="357"/>
      <c r="P39" s="358"/>
      <c r="Q39" s="359"/>
      <c r="R39" s="401" t="s">
        <v>48</v>
      </c>
      <c r="S39" s="243"/>
      <c r="T39" s="243"/>
      <c r="U39" s="243"/>
      <c r="V39" s="243"/>
      <c r="W39" s="243"/>
      <c r="X39" s="243"/>
      <c r="Y39" s="243"/>
      <c r="Z39" s="241"/>
      <c r="AA39" s="357"/>
      <c r="AB39" s="358"/>
      <c r="AC39" s="359"/>
      <c r="AD39" s="401" t="s">
        <v>48</v>
      </c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365"/>
      <c r="AY39" s="364"/>
      <c r="AZ39" s="365"/>
      <c r="BA39" s="404"/>
      <c r="BB39" s="364"/>
      <c r="BC39" s="402"/>
      <c r="BD39" s="364"/>
      <c r="BE39" s="405"/>
    </row>
    <row r="40" spans="1:57" s="356" customFormat="1" ht="48" customHeight="1">
      <c r="A40" s="338"/>
      <c r="B40" s="340">
        <v>4.2</v>
      </c>
      <c r="C40" s="332">
        <v>6.3705401898818739</v>
      </c>
      <c r="D40" s="333">
        <v>20</v>
      </c>
      <c r="E40" s="353" t="s">
        <v>25</v>
      </c>
      <c r="F40" s="354">
        <v>97.398873118822948</v>
      </c>
      <c r="G40" s="354">
        <v>100.87042519854668</v>
      </c>
      <c r="H40" s="354">
        <v>101.46540984081359</v>
      </c>
      <c r="I40" s="354">
        <v>100.26529184181679</v>
      </c>
      <c r="J40" s="354">
        <v>101.00151252821415</v>
      </c>
      <c r="K40" s="354">
        <v>106.43115318024269</v>
      </c>
      <c r="L40" s="354">
        <v>108.74153314147368</v>
      </c>
      <c r="M40" s="354">
        <v>107.88686552971699</v>
      </c>
      <c r="N40" s="338"/>
      <c r="O40" s="340">
        <v>4.2</v>
      </c>
      <c r="P40" s="332">
        <v>6.3705401898818739</v>
      </c>
      <c r="Q40" s="333">
        <v>20</v>
      </c>
      <c r="R40" s="353" t="s">
        <v>25</v>
      </c>
      <c r="S40" s="354">
        <v>104.78650740512387</v>
      </c>
      <c r="T40" s="354">
        <v>110.63426358540561</v>
      </c>
      <c r="U40" s="354">
        <v>113.11689556401564</v>
      </c>
      <c r="V40" s="354">
        <v>113.81627165981244</v>
      </c>
      <c r="W40" s="354">
        <v>111.63581499891154</v>
      </c>
      <c r="X40" s="354">
        <v>116.66524598838519</v>
      </c>
      <c r="Y40" s="354">
        <v>118.08193668024582</v>
      </c>
      <c r="Z40" s="338"/>
      <c r="AA40" s="340">
        <v>4.2</v>
      </c>
      <c r="AB40" s="332">
        <v>6.3705401898818739</v>
      </c>
      <c r="AC40" s="333">
        <v>20</v>
      </c>
      <c r="AD40" s="353" t="s">
        <v>25</v>
      </c>
      <c r="AE40" s="354">
        <v>115.41861738063915</v>
      </c>
      <c r="AF40" s="354">
        <v>113.42751832360601</v>
      </c>
      <c r="AG40" s="354">
        <v>119.02312117984955</v>
      </c>
      <c r="AH40" s="354">
        <v>120.37116607690841</v>
      </c>
      <c r="AI40" s="354">
        <v>117.32481541851273</v>
      </c>
      <c r="AJ40" s="354">
        <v>115.51234363991477</v>
      </c>
      <c r="AK40" s="354">
        <v>96.788466194014291</v>
      </c>
      <c r="AL40" s="354">
        <v>111.36775261265426</v>
      </c>
      <c r="AM40" s="354">
        <v>113.11979001379574</v>
      </c>
      <c r="AN40" s="354">
        <v>120.67477918913555</v>
      </c>
      <c r="AO40" s="354">
        <v>112.85768832495928</v>
      </c>
      <c r="AP40" s="354">
        <v>119.49378893147089</v>
      </c>
      <c r="AQ40" s="354">
        <v>125.01184505700921</v>
      </c>
      <c r="AR40" s="354">
        <v>125.69084686371059</v>
      </c>
      <c r="AS40" s="354">
        <v>120.14210654138935</v>
      </c>
      <c r="AT40" s="354">
        <v>124.61479913808876</v>
      </c>
      <c r="AU40" s="354">
        <v>127.19473171809385</v>
      </c>
      <c r="AV40" s="354">
        <v>129.17048359364932</v>
      </c>
      <c r="AW40" s="354">
        <v>125.92965830386625</v>
      </c>
      <c r="AX40" s="247"/>
      <c r="AY40" s="246"/>
      <c r="AZ40" s="247"/>
      <c r="BB40" s="398"/>
      <c r="BC40" s="380"/>
      <c r="BD40" s="398"/>
      <c r="BE40" s="246"/>
    </row>
    <row r="41" spans="1:57" s="362" customFormat="1" ht="60" customHeight="1">
      <c r="A41" s="241"/>
      <c r="B41" s="357"/>
      <c r="C41" s="358"/>
      <c r="D41" s="359"/>
      <c r="E41" s="401" t="s">
        <v>94</v>
      </c>
      <c r="F41" s="243"/>
      <c r="G41" s="243"/>
      <c r="H41" s="243"/>
      <c r="I41" s="243"/>
      <c r="J41" s="243"/>
      <c r="K41" s="243"/>
      <c r="L41" s="243"/>
      <c r="M41" s="243"/>
      <c r="N41" s="241"/>
      <c r="O41" s="357"/>
      <c r="P41" s="358"/>
      <c r="Q41" s="359"/>
      <c r="R41" s="401" t="s">
        <v>94</v>
      </c>
      <c r="S41" s="243"/>
      <c r="T41" s="243"/>
      <c r="U41" s="243"/>
      <c r="V41" s="243"/>
      <c r="W41" s="243"/>
      <c r="X41" s="243"/>
      <c r="Y41" s="243"/>
      <c r="Z41" s="241"/>
      <c r="AA41" s="357"/>
      <c r="AB41" s="358"/>
      <c r="AC41" s="359"/>
      <c r="AD41" s="401" t="s">
        <v>94</v>
      </c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365"/>
      <c r="AY41" s="364"/>
      <c r="AZ41" s="365"/>
      <c r="BB41" s="406"/>
      <c r="BC41" s="402"/>
      <c r="BD41" s="406"/>
      <c r="BE41" s="364"/>
    </row>
    <row r="42" spans="1:57" s="350" customFormat="1" ht="84.95" customHeight="1">
      <c r="A42" s="248"/>
      <c r="B42" s="357">
        <v>4.3</v>
      </c>
      <c r="C42" s="358">
        <v>0.38260864516027687</v>
      </c>
      <c r="D42" s="366">
        <v>21</v>
      </c>
      <c r="E42" s="242" t="s">
        <v>26</v>
      </c>
      <c r="F42" s="243">
        <v>89.770711249561074</v>
      </c>
      <c r="G42" s="243">
        <v>104.10998779434193</v>
      </c>
      <c r="H42" s="243">
        <v>106.81148037983728</v>
      </c>
      <c r="I42" s="243">
        <v>99.307820576259658</v>
      </c>
      <c r="J42" s="243">
        <v>93.382726549511389</v>
      </c>
      <c r="K42" s="243">
        <v>108.11168793890272</v>
      </c>
      <c r="L42" s="243">
        <v>110.94705420827704</v>
      </c>
      <c r="M42" s="243">
        <v>105.31652852618784</v>
      </c>
      <c r="N42" s="248"/>
      <c r="O42" s="357">
        <v>4.3</v>
      </c>
      <c r="P42" s="358">
        <v>0.38260864516027687</v>
      </c>
      <c r="Q42" s="366">
        <v>21</v>
      </c>
      <c r="R42" s="242" t="s">
        <v>26</v>
      </c>
      <c r="S42" s="243">
        <v>97.827004660474813</v>
      </c>
      <c r="T42" s="243">
        <v>113.28740320854051</v>
      </c>
      <c r="U42" s="243">
        <v>114.72798488252276</v>
      </c>
      <c r="V42" s="243">
        <v>111.94342471406809</v>
      </c>
      <c r="W42" s="243">
        <v>105.46628971525638</v>
      </c>
      <c r="X42" s="243">
        <v>118.9847687363922</v>
      </c>
      <c r="Y42" s="243">
        <v>121.20316778480378</v>
      </c>
      <c r="Z42" s="248"/>
      <c r="AA42" s="357">
        <v>4.3</v>
      </c>
      <c r="AB42" s="358">
        <v>0.38260864516027687</v>
      </c>
      <c r="AC42" s="366">
        <v>21</v>
      </c>
      <c r="AD42" s="242" t="s">
        <v>26</v>
      </c>
      <c r="AE42" s="243">
        <v>117.90257665936286</v>
      </c>
      <c r="AF42" s="243">
        <v>112.11782898543788</v>
      </c>
      <c r="AG42" s="243">
        <v>123.5844870111416</v>
      </c>
      <c r="AH42" s="243">
        <v>125.63495209917785</v>
      </c>
      <c r="AI42" s="243">
        <v>121.4713245060892</v>
      </c>
      <c r="AJ42" s="243">
        <v>116.99329638930969</v>
      </c>
      <c r="AK42" s="243">
        <v>140.04832189570072</v>
      </c>
      <c r="AL42" s="243">
        <v>154.46615868325833</v>
      </c>
      <c r="AM42" s="243">
        <v>141.46455830876266</v>
      </c>
      <c r="AN42" s="243">
        <v>142.14563748213834</v>
      </c>
      <c r="AO42" s="243">
        <v>155.10747164389986</v>
      </c>
      <c r="AP42" s="243">
        <v>173.38489815459809</v>
      </c>
      <c r="AQ42" s="243">
        <v>169.11382031592311</v>
      </c>
      <c r="AR42" s="243">
        <v>156.23783352453833</v>
      </c>
      <c r="AS42" s="243">
        <v>162.71195000569625</v>
      </c>
      <c r="AT42" s="243">
        <v>185.59880694152343</v>
      </c>
      <c r="AU42" s="243">
        <v>174.25594335229235</v>
      </c>
      <c r="AV42" s="243">
        <v>165.32304261299987</v>
      </c>
      <c r="AW42" s="243">
        <v>163.07512693843208</v>
      </c>
      <c r="AX42" s="365"/>
      <c r="AY42" s="364"/>
      <c r="AZ42" s="365"/>
      <c r="BA42" s="362"/>
      <c r="BB42" s="406"/>
      <c r="BC42" s="402"/>
      <c r="BD42" s="406"/>
      <c r="BE42" s="369"/>
    </row>
    <row r="43" spans="1:57" s="350" customFormat="1" ht="95.1" customHeight="1">
      <c r="A43" s="248"/>
      <c r="B43" s="357"/>
      <c r="C43" s="358"/>
      <c r="D43" s="366"/>
      <c r="E43" s="360" t="s">
        <v>369</v>
      </c>
      <c r="F43" s="243"/>
      <c r="G43" s="243"/>
      <c r="H43" s="243"/>
      <c r="I43" s="243"/>
      <c r="J43" s="243"/>
      <c r="K43" s="243"/>
      <c r="L43" s="243"/>
      <c r="M43" s="243"/>
      <c r="N43" s="248"/>
      <c r="O43" s="357"/>
      <c r="P43" s="358"/>
      <c r="Q43" s="366"/>
      <c r="R43" s="360" t="s">
        <v>369</v>
      </c>
      <c r="S43" s="243"/>
      <c r="T43" s="243"/>
      <c r="U43" s="243"/>
      <c r="V43" s="243"/>
      <c r="W43" s="243"/>
      <c r="X43" s="243"/>
      <c r="Y43" s="243"/>
      <c r="Z43" s="248"/>
      <c r="AA43" s="357"/>
      <c r="AB43" s="358"/>
      <c r="AC43" s="366"/>
      <c r="AD43" s="360" t="s">
        <v>369</v>
      </c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365"/>
      <c r="AY43" s="364"/>
      <c r="AZ43" s="365"/>
      <c r="BB43" s="406"/>
      <c r="BC43" s="402"/>
      <c r="BD43" s="406"/>
      <c r="BE43" s="369"/>
    </row>
    <row r="44" spans="1:57" s="356" customFormat="1" ht="48" customHeight="1">
      <c r="A44" s="339"/>
      <c r="B44" s="340">
        <v>4.4000000000000004</v>
      </c>
      <c r="C44" s="332">
        <v>4.4854498380812098</v>
      </c>
      <c r="D44" s="333">
        <v>22</v>
      </c>
      <c r="E44" s="353" t="s">
        <v>27</v>
      </c>
      <c r="F44" s="354">
        <v>95.492350346645523</v>
      </c>
      <c r="G44" s="354">
        <v>97.424692801147089</v>
      </c>
      <c r="H44" s="354">
        <v>103.2969462559107</v>
      </c>
      <c r="I44" s="354">
        <v>103.7860105962968</v>
      </c>
      <c r="J44" s="354">
        <v>99.435206171330421</v>
      </c>
      <c r="K44" s="354">
        <v>101.77649150159777</v>
      </c>
      <c r="L44" s="354">
        <v>105.98051998845642</v>
      </c>
      <c r="M44" s="354">
        <v>107.40236315999113</v>
      </c>
      <c r="N44" s="339"/>
      <c r="O44" s="340">
        <v>4.4000000000000004</v>
      </c>
      <c r="P44" s="332">
        <v>4.4854498380812098</v>
      </c>
      <c r="Q44" s="333">
        <v>22</v>
      </c>
      <c r="R44" s="353" t="s">
        <v>27</v>
      </c>
      <c r="S44" s="354">
        <v>103.86398231960936</v>
      </c>
      <c r="T44" s="354">
        <v>106.39414065642632</v>
      </c>
      <c r="U44" s="354">
        <v>111.24338715215561</v>
      </c>
      <c r="V44" s="354">
        <v>112.09044389979648</v>
      </c>
      <c r="W44" s="354">
        <v>106.97254358238986</v>
      </c>
      <c r="X44" s="354">
        <v>110.28943934709569</v>
      </c>
      <c r="Y44" s="354">
        <v>117.3983076313561</v>
      </c>
      <c r="Z44" s="339"/>
      <c r="AA44" s="340">
        <v>4.4000000000000004</v>
      </c>
      <c r="AB44" s="332">
        <v>4.4854498380812098</v>
      </c>
      <c r="AC44" s="333">
        <v>22</v>
      </c>
      <c r="AD44" s="353" t="s">
        <v>27</v>
      </c>
      <c r="AE44" s="354">
        <v>118.94225478096219</v>
      </c>
      <c r="AF44" s="354">
        <v>113.15928711570142</v>
      </c>
      <c r="AG44" s="354">
        <v>116.71512784530643</v>
      </c>
      <c r="AH44" s="354">
        <v>121.84895748303535</v>
      </c>
      <c r="AI44" s="354">
        <v>124.00549602020128</v>
      </c>
      <c r="AJ44" s="354">
        <v>124.99886462638118</v>
      </c>
      <c r="AK44" s="354">
        <v>139.77727135122561</v>
      </c>
      <c r="AL44" s="354">
        <v>165.37911975359478</v>
      </c>
      <c r="AM44" s="354">
        <v>170.51903608614123</v>
      </c>
      <c r="AN44" s="354">
        <v>181.018496727366</v>
      </c>
      <c r="AO44" s="354">
        <v>191.76829671930616</v>
      </c>
      <c r="AP44" s="354">
        <v>177.31613256036715</v>
      </c>
      <c r="AQ44" s="354">
        <v>163.6093169030849</v>
      </c>
      <c r="AR44" s="354">
        <v>158.31951957432054</v>
      </c>
      <c r="AS44" s="354">
        <v>165.9676142988383</v>
      </c>
      <c r="AT44" s="354">
        <v>167.76665007233132</v>
      </c>
      <c r="AU44" s="354">
        <v>152.94163988616802</v>
      </c>
      <c r="AV44" s="354">
        <v>145.91484365372915</v>
      </c>
      <c r="AW44" s="354">
        <v>151.37377189119235</v>
      </c>
      <c r="AX44" s="247"/>
      <c r="AY44" s="399"/>
      <c r="AZ44" s="247"/>
      <c r="BA44" s="352"/>
      <c r="BB44" s="252"/>
      <c r="BC44" s="380"/>
      <c r="BD44" s="252"/>
      <c r="BE44" s="246"/>
    </row>
    <row r="45" spans="1:57" s="362" customFormat="1" ht="60" customHeight="1">
      <c r="A45" s="248"/>
      <c r="B45" s="357"/>
      <c r="C45" s="358"/>
      <c r="D45" s="359"/>
      <c r="E45" s="401" t="s">
        <v>95</v>
      </c>
      <c r="F45" s="243"/>
      <c r="G45" s="243"/>
      <c r="H45" s="243"/>
      <c r="I45" s="243"/>
      <c r="J45" s="243"/>
      <c r="K45" s="243"/>
      <c r="L45" s="243"/>
      <c r="M45" s="243"/>
      <c r="N45" s="248"/>
      <c r="O45" s="357"/>
      <c r="P45" s="358"/>
      <c r="Q45" s="359"/>
      <c r="R45" s="401" t="s">
        <v>95</v>
      </c>
      <c r="S45" s="243"/>
      <c r="T45" s="243"/>
      <c r="U45" s="243"/>
      <c r="V45" s="243"/>
      <c r="W45" s="243"/>
      <c r="X45" s="243"/>
      <c r="Y45" s="243"/>
      <c r="Z45" s="248"/>
      <c r="AA45" s="357"/>
      <c r="AB45" s="358"/>
      <c r="AC45" s="359"/>
      <c r="AD45" s="401" t="s">
        <v>95</v>
      </c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365"/>
      <c r="AY45" s="407"/>
      <c r="AZ45" s="365"/>
      <c r="BB45" s="372"/>
      <c r="BC45" s="402"/>
      <c r="BD45" s="372"/>
      <c r="BE45" s="364"/>
    </row>
    <row r="46" spans="1:57" s="362" customFormat="1" ht="86.25" customHeight="1">
      <c r="A46" s="414">
        <v>5</v>
      </c>
      <c r="B46" s="376"/>
      <c r="C46" s="368">
        <v>9.114448615147138</v>
      </c>
      <c r="D46" s="250"/>
      <c r="E46" s="291" t="s">
        <v>230</v>
      </c>
      <c r="F46" s="239">
        <v>96.959787543871187</v>
      </c>
      <c r="G46" s="239">
        <v>100.86785507827568</v>
      </c>
      <c r="H46" s="239">
        <v>100.73963137022842</v>
      </c>
      <c r="I46" s="239">
        <v>101.43272600762471</v>
      </c>
      <c r="J46" s="239">
        <v>100.74923527678658</v>
      </c>
      <c r="K46" s="239">
        <v>105.18111939816049</v>
      </c>
      <c r="L46" s="239">
        <v>104.54355878138837</v>
      </c>
      <c r="M46" s="239">
        <v>105.72737277872875</v>
      </c>
      <c r="N46" s="414">
        <v>5</v>
      </c>
      <c r="O46" s="376"/>
      <c r="P46" s="368">
        <v>9.114448615147138</v>
      </c>
      <c r="Q46" s="250"/>
      <c r="R46" s="291" t="s">
        <v>230</v>
      </c>
      <c r="S46" s="239">
        <v>104.6038927709733</v>
      </c>
      <c r="T46" s="239">
        <v>109.50842766934618</v>
      </c>
      <c r="U46" s="239">
        <v>111.71211103939198</v>
      </c>
      <c r="V46" s="239">
        <v>110.79575162811773</v>
      </c>
      <c r="W46" s="239">
        <v>110.08202677112779</v>
      </c>
      <c r="X46" s="239">
        <v>115.10285369063149</v>
      </c>
      <c r="Y46" s="239">
        <v>117.34233811244559</v>
      </c>
      <c r="Z46" s="414">
        <v>5</v>
      </c>
      <c r="AA46" s="376"/>
      <c r="AB46" s="368">
        <v>9.114448615147138</v>
      </c>
      <c r="AC46" s="250"/>
      <c r="AD46" s="291" t="s">
        <v>230</v>
      </c>
      <c r="AE46" s="239">
        <v>115.50465285471121</v>
      </c>
      <c r="AF46" s="239">
        <v>114.62344471071833</v>
      </c>
      <c r="AG46" s="239">
        <v>119.94366650965867</v>
      </c>
      <c r="AH46" s="239">
        <v>122.17812758006927</v>
      </c>
      <c r="AI46" s="239">
        <v>119.84989289045909</v>
      </c>
      <c r="AJ46" s="239">
        <v>114.54879959112553</v>
      </c>
      <c r="AK46" s="239">
        <v>71.600485875883066</v>
      </c>
      <c r="AL46" s="239">
        <v>113.96351816208103</v>
      </c>
      <c r="AM46" s="239">
        <v>117.47166060764106</v>
      </c>
      <c r="AN46" s="239">
        <v>115.93213282229335</v>
      </c>
      <c r="AO46" s="239">
        <v>95.500369959454574</v>
      </c>
      <c r="AP46" s="239">
        <v>97.509995667125736</v>
      </c>
      <c r="AQ46" s="239">
        <v>123.89884691092516</v>
      </c>
      <c r="AR46" s="239">
        <v>122.57750214296622</v>
      </c>
      <c r="AS46" s="239">
        <v>105.94965349201679</v>
      </c>
      <c r="AT46" s="239">
        <v>110.91104837219034</v>
      </c>
      <c r="AU46" s="239">
        <v>126.46960780990456</v>
      </c>
      <c r="AV46" s="239">
        <v>126.82090641540839</v>
      </c>
      <c r="AW46" s="239">
        <v>111.76379476641493</v>
      </c>
      <c r="AX46" s="365"/>
      <c r="AY46" s="364"/>
      <c r="AZ46" s="365"/>
      <c r="BB46" s="372"/>
      <c r="BC46" s="402"/>
      <c r="BD46" s="372"/>
      <c r="BE46" s="364"/>
    </row>
    <row r="47" spans="1:57" s="362" customFormat="1" ht="105" customHeight="1">
      <c r="A47" s="348"/>
      <c r="B47" s="376"/>
      <c r="C47" s="368"/>
      <c r="D47" s="250"/>
      <c r="E47" s="290" t="s">
        <v>370</v>
      </c>
      <c r="F47" s="239"/>
      <c r="G47" s="239"/>
      <c r="H47" s="239"/>
      <c r="I47" s="239"/>
      <c r="J47" s="239"/>
      <c r="K47" s="239"/>
      <c r="L47" s="239"/>
      <c r="M47" s="239"/>
      <c r="N47" s="348"/>
      <c r="O47" s="376"/>
      <c r="P47" s="368"/>
      <c r="Q47" s="250"/>
      <c r="R47" s="290" t="s">
        <v>370</v>
      </c>
      <c r="S47" s="239"/>
      <c r="T47" s="239"/>
      <c r="U47" s="239"/>
      <c r="V47" s="239"/>
      <c r="W47" s="239"/>
      <c r="X47" s="239"/>
      <c r="Y47" s="239"/>
      <c r="Z47" s="348"/>
      <c r="AA47" s="376"/>
      <c r="AB47" s="368"/>
      <c r="AC47" s="250"/>
      <c r="AD47" s="290" t="s">
        <v>370</v>
      </c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365"/>
      <c r="AY47" s="364"/>
      <c r="AZ47" s="365"/>
      <c r="BB47" s="372"/>
      <c r="BC47" s="384"/>
      <c r="BD47" s="372"/>
      <c r="BE47" s="364"/>
    </row>
    <row r="48" spans="1:57" s="356" customFormat="1" ht="48" customHeight="1">
      <c r="A48" s="338"/>
      <c r="B48" s="340">
        <v>5.0999999999999996</v>
      </c>
      <c r="C48" s="332">
        <v>2.9729763069999451</v>
      </c>
      <c r="D48" s="333">
        <v>23</v>
      </c>
      <c r="E48" s="353" t="s">
        <v>227</v>
      </c>
      <c r="F48" s="354">
        <v>94.524654149713626</v>
      </c>
      <c r="G48" s="354">
        <v>99.15036259583718</v>
      </c>
      <c r="H48" s="354">
        <v>100.07502540150308</v>
      </c>
      <c r="I48" s="354">
        <v>106.24995785294607</v>
      </c>
      <c r="J48" s="354">
        <v>99.083426983821099</v>
      </c>
      <c r="K48" s="354">
        <v>103.35184304026438</v>
      </c>
      <c r="L48" s="354">
        <v>104.87057758250019</v>
      </c>
      <c r="M48" s="354">
        <v>110.31671369152821</v>
      </c>
      <c r="N48" s="338"/>
      <c r="O48" s="340">
        <v>5.0999999999999996</v>
      </c>
      <c r="P48" s="332">
        <v>2.9729763069999451</v>
      </c>
      <c r="Q48" s="333">
        <v>23</v>
      </c>
      <c r="R48" s="353" t="s">
        <v>227</v>
      </c>
      <c r="S48" s="354">
        <v>103.32675829724202</v>
      </c>
      <c r="T48" s="354">
        <v>108.03021758782643</v>
      </c>
      <c r="U48" s="354">
        <v>110.31643267120774</v>
      </c>
      <c r="V48" s="354">
        <v>114.79181939605085</v>
      </c>
      <c r="W48" s="354">
        <v>109.58699098039176</v>
      </c>
      <c r="X48" s="354">
        <v>114.23518252398783</v>
      </c>
      <c r="Y48" s="354">
        <v>117.00380952682254</v>
      </c>
      <c r="Z48" s="338"/>
      <c r="AA48" s="340">
        <v>5.0999999999999996</v>
      </c>
      <c r="AB48" s="332">
        <v>2.9729763069999451</v>
      </c>
      <c r="AC48" s="333">
        <v>23</v>
      </c>
      <c r="AD48" s="353" t="s">
        <v>227</v>
      </c>
      <c r="AE48" s="354">
        <v>119.63257644368279</v>
      </c>
      <c r="AF48" s="354">
        <v>115.03384153278448</v>
      </c>
      <c r="AG48" s="354">
        <v>119.43997721309977</v>
      </c>
      <c r="AH48" s="354">
        <v>122.22299676558816</v>
      </c>
      <c r="AI48" s="354">
        <v>124.56810781960293</v>
      </c>
      <c r="AJ48" s="354">
        <v>114.41920361634114</v>
      </c>
      <c r="AK48" s="354">
        <v>63.212878271350739</v>
      </c>
      <c r="AL48" s="354">
        <v>112.18096791489121</v>
      </c>
      <c r="AM48" s="354">
        <v>122.55663775633617</v>
      </c>
      <c r="AN48" s="354">
        <v>117.31310092791625</v>
      </c>
      <c r="AO48" s="354">
        <v>86.696003671407354</v>
      </c>
      <c r="AP48" s="354">
        <v>87.998994443528616</v>
      </c>
      <c r="AQ48" s="354">
        <v>124.67277983177905</v>
      </c>
      <c r="AR48" s="354">
        <v>124.37807877804983</v>
      </c>
      <c r="AS48" s="354">
        <v>98.658134498479868</v>
      </c>
      <c r="AT48" s="354">
        <v>104.6474613867473</v>
      </c>
      <c r="AU48" s="354">
        <v>127.07231216098141</v>
      </c>
      <c r="AV48" s="354">
        <v>128.76223597893303</v>
      </c>
      <c r="AW48" s="354">
        <v>101.53670434345007</v>
      </c>
      <c r="AX48" s="247"/>
      <c r="AY48" s="396"/>
      <c r="AZ48" s="247"/>
      <c r="BB48" s="252"/>
      <c r="BC48" s="379"/>
      <c r="BD48" s="252"/>
      <c r="BE48" s="246"/>
    </row>
    <row r="49" spans="1:57" s="362" customFormat="1" ht="60" customHeight="1">
      <c r="A49" s="241"/>
      <c r="B49" s="357"/>
      <c r="C49" s="358"/>
      <c r="D49" s="359"/>
      <c r="E49" s="401" t="s">
        <v>371</v>
      </c>
      <c r="F49" s="243"/>
      <c r="G49" s="243"/>
      <c r="H49" s="243"/>
      <c r="I49" s="243"/>
      <c r="J49" s="243"/>
      <c r="K49" s="243"/>
      <c r="L49" s="243"/>
      <c r="M49" s="243"/>
      <c r="N49" s="241"/>
      <c r="O49" s="357"/>
      <c r="P49" s="358"/>
      <c r="Q49" s="359"/>
      <c r="R49" s="401" t="s">
        <v>371</v>
      </c>
      <c r="S49" s="243"/>
      <c r="T49" s="243"/>
      <c r="U49" s="243"/>
      <c r="V49" s="243"/>
      <c r="W49" s="243"/>
      <c r="X49" s="243"/>
      <c r="Y49" s="243"/>
      <c r="Z49" s="241"/>
      <c r="AA49" s="357"/>
      <c r="AB49" s="358"/>
      <c r="AC49" s="359"/>
      <c r="AD49" s="401" t="s">
        <v>371</v>
      </c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365"/>
      <c r="AY49" s="371"/>
      <c r="AZ49" s="365"/>
      <c r="BB49" s="372"/>
      <c r="BC49" s="402"/>
      <c r="BD49" s="372"/>
      <c r="BE49" s="364"/>
    </row>
    <row r="50" spans="1:57" s="352" customFormat="1" ht="48" customHeight="1">
      <c r="A50" s="339"/>
      <c r="B50" s="340">
        <v>5.2</v>
      </c>
      <c r="C50" s="332">
        <v>2.3494140672905388</v>
      </c>
      <c r="D50" s="334">
        <v>24</v>
      </c>
      <c r="E50" s="353" t="s">
        <v>228</v>
      </c>
      <c r="F50" s="354">
        <v>97.070341924341236</v>
      </c>
      <c r="G50" s="354">
        <v>101.86164927416871</v>
      </c>
      <c r="H50" s="354">
        <v>104.39528886204339</v>
      </c>
      <c r="I50" s="354">
        <v>96.672719939446651</v>
      </c>
      <c r="J50" s="354">
        <v>96.838562127331173</v>
      </c>
      <c r="K50" s="354">
        <v>104.46455087452709</v>
      </c>
      <c r="L50" s="354">
        <v>105.62676065865111</v>
      </c>
      <c r="M50" s="354">
        <v>101.38108204044251</v>
      </c>
      <c r="N50" s="339"/>
      <c r="O50" s="340">
        <v>5.2</v>
      </c>
      <c r="P50" s="332">
        <v>2.3494140672905388</v>
      </c>
      <c r="Q50" s="334">
        <v>24</v>
      </c>
      <c r="R50" s="353" t="s">
        <v>228</v>
      </c>
      <c r="S50" s="354">
        <v>101.25999635024846</v>
      </c>
      <c r="T50" s="354">
        <v>109.38794416237037</v>
      </c>
      <c r="U50" s="354">
        <v>113.10203259377771</v>
      </c>
      <c r="V50" s="354">
        <v>106.77996819007359</v>
      </c>
      <c r="W50" s="354">
        <v>107.02840121979449</v>
      </c>
      <c r="X50" s="354">
        <v>113.01818830933462</v>
      </c>
      <c r="Y50" s="354">
        <v>117.33308440898828</v>
      </c>
      <c r="Z50" s="339"/>
      <c r="AA50" s="340">
        <v>5.2</v>
      </c>
      <c r="AB50" s="332">
        <v>2.3494140672905388</v>
      </c>
      <c r="AC50" s="334">
        <v>24</v>
      </c>
      <c r="AD50" s="353" t="s">
        <v>228</v>
      </c>
      <c r="AE50" s="354">
        <v>111.10490108167149</v>
      </c>
      <c r="AF50" s="354">
        <v>110.52534941463682</v>
      </c>
      <c r="AG50" s="354">
        <v>117.43940942951853</v>
      </c>
      <c r="AH50" s="354">
        <v>121.94048999606726</v>
      </c>
      <c r="AI50" s="354">
        <v>116.50362193833625</v>
      </c>
      <c r="AJ50" s="354">
        <v>111.54919988329084</v>
      </c>
      <c r="AK50" s="354">
        <v>85.749571827598672</v>
      </c>
      <c r="AL50" s="354">
        <v>126.17400273192025</v>
      </c>
      <c r="AM50" s="354">
        <v>120.71415192390877</v>
      </c>
      <c r="AN50" s="354">
        <v>115.64162891417438</v>
      </c>
      <c r="AO50" s="354">
        <v>104.05915993799323</v>
      </c>
      <c r="AP50" s="354">
        <v>109.23528758918337</v>
      </c>
      <c r="AQ50" s="354">
        <v>127.672821985824</v>
      </c>
      <c r="AR50" s="354">
        <v>123.91563207456124</v>
      </c>
      <c r="AS50" s="354">
        <v>115.2806344968502</v>
      </c>
      <c r="AT50" s="354">
        <v>120.7203842618119</v>
      </c>
      <c r="AU50" s="354">
        <v>127.76090569675415</v>
      </c>
      <c r="AV50" s="354">
        <v>126.04807881007453</v>
      </c>
      <c r="AW50" s="354">
        <v>120.89583808705862</v>
      </c>
      <c r="AX50" s="247"/>
      <c r="AY50" s="246"/>
      <c r="AZ50" s="247"/>
      <c r="BA50" s="356"/>
      <c r="BB50" s="252"/>
      <c r="BC50" s="380"/>
      <c r="BD50" s="252"/>
      <c r="BE50" s="246"/>
    </row>
    <row r="51" spans="1:57" s="350" customFormat="1" ht="60" customHeight="1">
      <c r="A51" s="248"/>
      <c r="B51" s="357"/>
      <c r="C51" s="358"/>
      <c r="D51" s="366"/>
      <c r="E51" s="401" t="s">
        <v>32</v>
      </c>
      <c r="F51" s="243"/>
      <c r="G51" s="243"/>
      <c r="H51" s="243"/>
      <c r="I51" s="243"/>
      <c r="J51" s="243"/>
      <c r="K51" s="243"/>
      <c r="L51" s="243"/>
      <c r="M51" s="243"/>
      <c r="N51" s="248"/>
      <c r="O51" s="357"/>
      <c r="P51" s="358"/>
      <c r="Q51" s="366"/>
      <c r="R51" s="401" t="s">
        <v>32</v>
      </c>
      <c r="S51" s="243"/>
      <c r="T51" s="243"/>
      <c r="U51" s="243"/>
      <c r="V51" s="243"/>
      <c r="W51" s="243"/>
      <c r="X51" s="243"/>
      <c r="Y51" s="243"/>
      <c r="Z51" s="248"/>
      <c r="AA51" s="357"/>
      <c r="AB51" s="358"/>
      <c r="AC51" s="366"/>
      <c r="AD51" s="401" t="s">
        <v>32</v>
      </c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365"/>
      <c r="AY51" s="364"/>
      <c r="AZ51" s="365"/>
      <c r="BB51" s="372"/>
      <c r="BC51" s="402"/>
      <c r="BD51" s="372"/>
      <c r="BE51" s="364"/>
    </row>
    <row r="52" spans="1:57" s="362" customFormat="1" ht="78.75" customHeight="1">
      <c r="A52" s="241"/>
      <c r="B52" s="357">
        <v>5.3</v>
      </c>
      <c r="C52" s="358">
        <v>3.7920582408566545</v>
      </c>
      <c r="D52" s="359">
        <v>25</v>
      </c>
      <c r="E52" s="353" t="s">
        <v>372</v>
      </c>
      <c r="F52" s="243">
        <v>98.800438563767173</v>
      </c>
      <c r="G52" s="243">
        <v>101.59865355706999</v>
      </c>
      <c r="H52" s="243">
        <v>98.995777526765025</v>
      </c>
      <c r="I52" s="243">
        <v>100.60513035239781</v>
      </c>
      <c r="J52" s="243">
        <v>104.47813346314511</v>
      </c>
      <c r="K52" s="243">
        <v>107.0592317551514</v>
      </c>
      <c r="L52" s="243">
        <v>103.61606541171614</v>
      </c>
      <c r="M52" s="243">
        <v>104.82212159865755</v>
      </c>
      <c r="N52" s="241"/>
      <c r="O52" s="357">
        <v>5.3</v>
      </c>
      <c r="P52" s="358">
        <v>3.7920582408566545</v>
      </c>
      <c r="Q52" s="359">
        <v>25</v>
      </c>
      <c r="R52" s="353" t="s">
        <v>372</v>
      </c>
      <c r="S52" s="243">
        <v>107.67691725570189</v>
      </c>
      <c r="T52" s="243">
        <v>110.74199237172671</v>
      </c>
      <c r="U52" s="243">
        <v>111.94518168661402</v>
      </c>
      <c r="V52" s="243">
        <v>110.15085734132911</v>
      </c>
      <c r="W52" s="243">
        <v>112.36204462801658</v>
      </c>
      <c r="X52" s="243">
        <v>117.07468732771774</v>
      </c>
      <c r="Y52" s="243">
        <v>117.61347800009253</v>
      </c>
      <c r="Z52" s="241"/>
      <c r="AA52" s="357">
        <v>5.3</v>
      </c>
      <c r="AB52" s="358">
        <v>3.7920582408566545</v>
      </c>
      <c r="AC52" s="359">
        <v>25</v>
      </c>
      <c r="AD52" s="353" t="s">
        <v>372</v>
      </c>
      <c r="AE52" s="243">
        <v>114.99427558832315</v>
      </c>
      <c r="AF52" s="243">
        <v>116.84071622270353</v>
      </c>
      <c r="AG52" s="243">
        <v>121.89010105473695</v>
      </c>
      <c r="AH52" s="243">
        <v>122.29018125391083</v>
      </c>
      <c r="AI52" s="243">
        <v>118.22403042838823</v>
      </c>
      <c r="AJ52" s="243">
        <v>116.50884003361223</v>
      </c>
      <c r="AK52" s="243">
        <v>69.410144281419562</v>
      </c>
      <c r="AL52" s="243">
        <v>107.79589016684258</v>
      </c>
      <c r="AM52" s="243">
        <v>111.47611152792085</v>
      </c>
      <c r="AN52" s="243">
        <v>115.02943796029969</v>
      </c>
      <c r="AO52" s="243">
        <v>97.100300765522221</v>
      </c>
      <c r="AP52" s="243">
        <v>97.702085414319797</v>
      </c>
      <c r="AQ52" s="243">
        <v>120.95387253074411</v>
      </c>
      <c r="AR52" s="243">
        <v>120.33679474331568</v>
      </c>
      <c r="AS52" s="243">
        <v>105.88509097504028</v>
      </c>
      <c r="AT52" s="243">
        <v>109.74421607578023</v>
      </c>
      <c r="AU52" s="243">
        <v>125.19704845828075</v>
      </c>
      <c r="AV52" s="243">
        <v>125.77771707135923</v>
      </c>
      <c r="AW52" s="243">
        <v>114.12397646931295</v>
      </c>
      <c r="AX52" s="365"/>
      <c r="AY52" s="408"/>
      <c r="AZ52" s="365"/>
      <c r="BA52" s="350"/>
      <c r="BB52" s="372"/>
      <c r="BC52" s="402"/>
      <c r="BD52" s="372"/>
      <c r="BE52" s="364"/>
    </row>
    <row r="53" spans="1:57" s="362" customFormat="1" ht="105" customHeight="1">
      <c r="A53" s="241"/>
      <c r="B53" s="357"/>
      <c r="C53" s="358"/>
      <c r="D53" s="359"/>
      <c r="E53" s="360" t="s">
        <v>34</v>
      </c>
      <c r="F53" s="243"/>
      <c r="G53" s="243"/>
      <c r="H53" s="243"/>
      <c r="I53" s="243"/>
      <c r="J53" s="243"/>
      <c r="K53" s="243"/>
      <c r="L53" s="243"/>
      <c r="M53" s="243"/>
      <c r="N53" s="241"/>
      <c r="O53" s="357"/>
      <c r="P53" s="358"/>
      <c r="Q53" s="359"/>
      <c r="R53" s="360" t="s">
        <v>34</v>
      </c>
      <c r="S53" s="243"/>
      <c r="T53" s="243"/>
      <c r="U53" s="243"/>
      <c r="V53" s="243"/>
      <c r="W53" s="243"/>
      <c r="X53" s="243"/>
      <c r="Y53" s="243"/>
      <c r="Z53" s="241"/>
      <c r="AA53" s="357"/>
      <c r="AB53" s="358"/>
      <c r="AC53" s="359"/>
      <c r="AD53" s="360" t="s">
        <v>34</v>
      </c>
      <c r="AE53" s="243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365"/>
      <c r="AY53" s="408"/>
      <c r="AZ53" s="365"/>
      <c r="BB53" s="372"/>
      <c r="BC53" s="402"/>
      <c r="BD53" s="372"/>
      <c r="BE53" s="364"/>
    </row>
    <row r="54" spans="1:57" s="362" customFormat="1" ht="48" customHeight="1">
      <c r="A54" s="414">
        <v>6</v>
      </c>
      <c r="B54" s="376"/>
      <c r="C54" s="368">
        <v>18.228688191371742</v>
      </c>
      <c r="D54" s="250"/>
      <c r="E54" s="291" t="s">
        <v>234</v>
      </c>
      <c r="F54" s="344">
        <v>91.922610049840998</v>
      </c>
      <c r="G54" s="344">
        <v>98.023364914554421</v>
      </c>
      <c r="H54" s="344">
        <v>105.15947594746194</v>
      </c>
      <c r="I54" s="344">
        <v>104.89454908814268</v>
      </c>
      <c r="J54" s="344">
        <v>98.396043397281218</v>
      </c>
      <c r="K54" s="344">
        <v>106.75266013411442</v>
      </c>
      <c r="L54" s="344">
        <v>112.01802414606941</v>
      </c>
      <c r="M54" s="344">
        <v>112.87931612034703</v>
      </c>
      <c r="N54" s="414">
        <v>6</v>
      </c>
      <c r="O54" s="376"/>
      <c r="P54" s="368">
        <v>18.228688191371742</v>
      </c>
      <c r="Q54" s="250"/>
      <c r="R54" s="291" t="s">
        <v>234</v>
      </c>
      <c r="S54" s="344">
        <v>105.90510239590371</v>
      </c>
      <c r="T54" s="344">
        <v>115.48609404518528</v>
      </c>
      <c r="U54" s="344">
        <v>120.83418628361795</v>
      </c>
      <c r="V54" s="344">
        <v>119.11052601126015</v>
      </c>
      <c r="W54" s="344">
        <v>111.87890829723891</v>
      </c>
      <c r="X54" s="344">
        <v>122.13493554047652</v>
      </c>
      <c r="Y54" s="344">
        <v>128.07300607878753</v>
      </c>
      <c r="Z54" s="414">
        <v>6</v>
      </c>
      <c r="AA54" s="376"/>
      <c r="AB54" s="368">
        <v>18.228688191371742</v>
      </c>
      <c r="AC54" s="250"/>
      <c r="AD54" s="291" t="s">
        <v>234</v>
      </c>
      <c r="AE54" s="344">
        <v>126.88833691242441</v>
      </c>
      <c r="AF54" s="344">
        <v>115.51534535558254</v>
      </c>
      <c r="AG54" s="344">
        <v>126.7190576936717</v>
      </c>
      <c r="AH54" s="344">
        <v>131.82237165324875</v>
      </c>
      <c r="AI54" s="344">
        <v>129.68011615468831</v>
      </c>
      <c r="AJ54" s="344">
        <v>117.27471306402565</v>
      </c>
      <c r="AK54" s="344">
        <v>114.0640500493375</v>
      </c>
      <c r="AL54" s="344">
        <v>143.56919904067703</v>
      </c>
      <c r="AM54" s="344">
        <v>139.79814541995719</v>
      </c>
      <c r="AN54" s="344">
        <v>129.63412899040176</v>
      </c>
      <c r="AO54" s="344">
        <v>145.0546934452743</v>
      </c>
      <c r="AP54" s="344">
        <v>153.09300225648587</v>
      </c>
      <c r="AQ54" s="344">
        <v>162.83832283742748</v>
      </c>
      <c r="AR54" s="344">
        <v>149.51745956466644</v>
      </c>
      <c r="AS54" s="344">
        <v>167.75754381849421</v>
      </c>
      <c r="AT54" s="344">
        <v>179.77817232941348</v>
      </c>
      <c r="AU54" s="344">
        <v>178.01528720583528</v>
      </c>
      <c r="AV54" s="344">
        <v>155.04324714431601</v>
      </c>
      <c r="AW54" s="344">
        <v>165.26693510935979</v>
      </c>
      <c r="AX54" s="365"/>
      <c r="AY54" s="364"/>
      <c r="AZ54" s="365"/>
      <c r="BB54" s="372"/>
      <c r="BC54" s="402"/>
      <c r="BD54" s="372"/>
      <c r="BE54" s="364"/>
    </row>
    <row r="55" spans="1:57" s="362" customFormat="1" ht="60" customHeight="1">
      <c r="A55" s="348"/>
      <c r="B55" s="376"/>
      <c r="C55" s="368"/>
      <c r="D55" s="250"/>
      <c r="E55" s="288" t="s">
        <v>373</v>
      </c>
      <c r="F55" s="239"/>
      <c r="G55" s="239"/>
      <c r="H55" s="239"/>
      <c r="I55" s="239"/>
      <c r="J55" s="239"/>
      <c r="K55" s="239"/>
      <c r="L55" s="239"/>
      <c r="M55" s="239"/>
      <c r="N55" s="348"/>
      <c r="O55" s="376"/>
      <c r="P55" s="368"/>
      <c r="Q55" s="250"/>
      <c r="R55" s="288" t="s">
        <v>373</v>
      </c>
      <c r="S55" s="239"/>
      <c r="T55" s="239"/>
      <c r="U55" s="239"/>
      <c r="V55" s="239"/>
      <c r="W55" s="239"/>
      <c r="X55" s="239"/>
      <c r="Y55" s="239"/>
      <c r="Z55" s="348"/>
      <c r="AA55" s="376"/>
      <c r="AB55" s="368"/>
      <c r="AC55" s="250"/>
      <c r="AD55" s="288" t="s">
        <v>373</v>
      </c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365"/>
      <c r="AY55" s="364"/>
      <c r="AZ55" s="365"/>
      <c r="BB55" s="372"/>
      <c r="BC55" s="384"/>
      <c r="BD55" s="372"/>
      <c r="BE55" s="364"/>
    </row>
    <row r="56" spans="1:57" s="356" customFormat="1" ht="48" customHeight="1">
      <c r="A56" s="338"/>
      <c r="B56" s="340">
        <v>6.0999999999999899</v>
      </c>
      <c r="C56" s="332">
        <v>13.885857249930307</v>
      </c>
      <c r="D56" s="333">
        <v>26</v>
      </c>
      <c r="E56" s="353" t="s">
        <v>231</v>
      </c>
      <c r="F56" s="354">
        <v>90.469423027734663</v>
      </c>
      <c r="G56" s="354">
        <v>95.277582031078438</v>
      </c>
      <c r="H56" s="354">
        <v>106.2426100472253</v>
      </c>
      <c r="I56" s="354">
        <v>108.0103848939616</v>
      </c>
      <c r="J56" s="354">
        <v>97.722868267694764</v>
      </c>
      <c r="K56" s="354">
        <v>104.9548638047193</v>
      </c>
      <c r="L56" s="354">
        <v>113.31771526572221</v>
      </c>
      <c r="M56" s="354">
        <v>116.36868778097204</v>
      </c>
      <c r="N56" s="338"/>
      <c r="O56" s="340">
        <v>6.0999999999999899</v>
      </c>
      <c r="P56" s="332">
        <v>13.885857249930307</v>
      </c>
      <c r="Q56" s="333">
        <v>26</v>
      </c>
      <c r="R56" s="353" t="s">
        <v>231</v>
      </c>
      <c r="S56" s="354">
        <v>105.03878790109155</v>
      </c>
      <c r="T56" s="354">
        <v>114.38178470795049</v>
      </c>
      <c r="U56" s="354">
        <v>122.36168722495796</v>
      </c>
      <c r="V56" s="354">
        <v>123.07962239605018</v>
      </c>
      <c r="W56" s="354">
        <v>111.51326763176637</v>
      </c>
      <c r="X56" s="354">
        <v>121.64936110762885</v>
      </c>
      <c r="Y56" s="354">
        <v>131.06833276873195</v>
      </c>
      <c r="Z56" s="338"/>
      <c r="AA56" s="340">
        <v>6.0999999999999899</v>
      </c>
      <c r="AB56" s="332">
        <v>13.885857249930307</v>
      </c>
      <c r="AC56" s="333">
        <v>26</v>
      </c>
      <c r="AD56" s="353" t="s">
        <v>231</v>
      </c>
      <c r="AE56" s="354">
        <v>132.01606808387967</v>
      </c>
      <c r="AF56" s="354">
        <v>114.99443411098086</v>
      </c>
      <c r="AG56" s="354">
        <v>126.6241901684386</v>
      </c>
      <c r="AH56" s="354">
        <v>134.77100275514388</v>
      </c>
      <c r="AI56" s="354">
        <v>134.23411862027046</v>
      </c>
      <c r="AJ56" s="354">
        <v>117.50591291715044</v>
      </c>
      <c r="AK56" s="354">
        <v>112.16481517961039</v>
      </c>
      <c r="AL56" s="354">
        <v>147.64249173396121</v>
      </c>
      <c r="AM56" s="354">
        <v>146.14751034673313</v>
      </c>
      <c r="AN56" s="354">
        <v>131.54201870799963</v>
      </c>
      <c r="AO56" s="354">
        <v>145.10990763012956</v>
      </c>
      <c r="AP56" s="354">
        <v>157.7935833028076</v>
      </c>
      <c r="AQ56" s="354">
        <v>170.55627339661623</v>
      </c>
      <c r="AR56" s="354">
        <v>153.65628232940603</v>
      </c>
      <c r="AS56" s="354">
        <v>171.75953509471336</v>
      </c>
      <c r="AT56" s="354">
        <v>187.48656766647332</v>
      </c>
      <c r="AU56" s="354">
        <v>188.68779431551445</v>
      </c>
      <c r="AV56" s="354">
        <v>160.22799697109468</v>
      </c>
      <c r="AW56" s="354">
        <v>168.38060677428652</v>
      </c>
      <c r="AX56" s="247"/>
      <c r="AY56" s="246"/>
      <c r="AZ56" s="247"/>
      <c r="BB56" s="252"/>
      <c r="BC56" s="379"/>
      <c r="BD56" s="252"/>
      <c r="BE56" s="246"/>
    </row>
    <row r="57" spans="1:57" s="362" customFormat="1" ht="60" customHeight="1">
      <c r="A57" s="241"/>
      <c r="B57" s="357"/>
      <c r="C57" s="358"/>
      <c r="D57" s="359"/>
      <c r="E57" s="401" t="s">
        <v>124</v>
      </c>
      <c r="F57" s="243"/>
      <c r="G57" s="243"/>
      <c r="H57" s="243"/>
      <c r="I57" s="243"/>
      <c r="J57" s="243"/>
      <c r="K57" s="243"/>
      <c r="L57" s="243"/>
      <c r="M57" s="243"/>
      <c r="N57" s="241"/>
      <c r="O57" s="357"/>
      <c r="P57" s="358"/>
      <c r="Q57" s="359"/>
      <c r="R57" s="401" t="s">
        <v>124</v>
      </c>
      <c r="S57" s="243"/>
      <c r="T57" s="243"/>
      <c r="U57" s="243"/>
      <c r="V57" s="243"/>
      <c r="W57" s="243"/>
      <c r="X57" s="243"/>
      <c r="Y57" s="243"/>
      <c r="Z57" s="241"/>
      <c r="AA57" s="357"/>
      <c r="AB57" s="358"/>
      <c r="AC57" s="359"/>
      <c r="AD57" s="401" t="s">
        <v>124</v>
      </c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243"/>
      <c r="AV57" s="243"/>
      <c r="AW57" s="243"/>
      <c r="AX57" s="365"/>
      <c r="AY57" s="364"/>
      <c r="AZ57" s="365"/>
      <c r="BB57" s="372"/>
      <c r="BC57" s="402"/>
      <c r="BD57" s="372"/>
      <c r="BE57" s="364"/>
    </row>
    <row r="58" spans="1:57" s="356" customFormat="1" ht="48" customHeight="1">
      <c r="A58" s="338"/>
      <c r="B58" s="340">
        <v>6.1999999999999904</v>
      </c>
      <c r="C58" s="332">
        <v>2.1980296657315836</v>
      </c>
      <c r="D58" s="333">
        <v>27</v>
      </c>
      <c r="E58" s="353" t="s">
        <v>232</v>
      </c>
      <c r="F58" s="354">
        <v>94.593126015453251</v>
      </c>
      <c r="G58" s="354">
        <v>102.03452493307896</v>
      </c>
      <c r="H58" s="354">
        <v>102.44527644940082</v>
      </c>
      <c r="I58" s="354">
        <v>100.92707260206704</v>
      </c>
      <c r="J58" s="354">
        <v>98.616066279359927</v>
      </c>
      <c r="K58" s="354">
        <v>108.6852469713026</v>
      </c>
      <c r="L58" s="354">
        <v>108.23122141211844</v>
      </c>
      <c r="M58" s="354">
        <v>107.67273443095287</v>
      </c>
      <c r="N58" s="338"/>
      <c r="O58" s="340">
        <v>6.1999999999999904</v>
      </c>
      <c r="P58" s="332">
        <v>2.1980296657315836</v>
      </c>
      <c r="Q58" s="333">
        <v>27</v>
      </c>
      <c r="R58" s="353" t="s">
        <v>232</v>
      </c>
      <c r="S58" s="354">
        <v>107.19322144920092</v>
      </c>
      <c r="T58" s="354">
        <v>117.18034155748462</v>
      </c>
      <c r="U58" s="354">
        <v>115.43922296234213</v>
      </c>
      <c r="V58" s="354">
        <v>110.34618038491141</v>
      </c>
      <c r="W58" s="354">
        <v>109.78298712621813</v>
      </c>
      <c r="X58" s="354">
        <v>119.92010243957641</v>
      </c>
      <c r="Y58" s="354">
        <v>118.49351414137566</v>
      </c>
      <c r="Z58" s="338"/>
      <c r="AA58" s="340">
        <v>6.1999999999999904</v>
      </c>
      <c r="AB58" s="332">
        <v>2.1980296657315836</v>
      </c>
      <c r="AC58" s="333">
        <v>27</v>
      </c>
      <c r="AD58" s="353" t="s">
        <v>232</v>
      </c>
      <c r="AE58" s="354">
        <v>113.96170488288708</v>
      </c>
      <c r="AF58" s="354">
        <v>115.57277226952833</v>
      </c>
      <c r="AG58" s="354">
        <v>122.83710171600592</v>
      </c>
      <c r="AH58" s="354">
        <v>120.91179050678129</v>
      </c>
      <c r="AI58" s="354">
        <v>118.49579752100352</v>
      </c>
      <c r="AJ58" s="354">
        <v>114.29317426167226</v>
      </c>
      <c r="AK58" s="354">
        <v>112.52804096966396</v>
      </c>
      <c r="AL58" s="354">
        <v>131.57232525982008</v>
      </c>
      <c r="AM58" s="354">
        <v>123.9189109463353</v>
      </c>
      <c r="AN58" s="354">
        <v>122.3201096571961</v>
      </c>
      <c r="AO58" s="354">
        <v>138.64613569219546</v>
      </c>
      <c r="AP58" s="354">
        <v>137.31416382914622</v>
      </c>
      <c r="AQ58" s="354">
        <v>142.7613948103224</v>
      </c>
      <c r="AR58" s="354">
        <v>142.23589236682758</v>
      </c>
      <c r="AS58" s="354">
        <v>152.26431106159635</v>
      </c>
      <c r="AT58" s="354">
        <v>151.42441020370848</v>
      </c>
      <c r="AU58" s="354">
        <v>147.64328279581693</v>
      </c>
      <c r="AV58" s="354">
        <v>141.77761385025499</v>
      </c>
      <c r="AW58" s="354">
        <v>153.09488118704724</v>
      </c>
      <c r="AX58" s="247"/>
      <c r="AY58" s="246"/>
      <c r="AZ58" s="247"/>
      <c r="BB58" s="252"/>
      <c r="BC58" s="380"/>
      <c r="BD58" s="252"/>
      <c r="BE58" s="246"/>
    </row>
    <row r="59" spans="1:57" s="362" customFormat="1" ht="60" customHeight="1">
      <c r="A59" s="241"/>
      <c r="B59" s="357"/>
      <c r="C59" s="358"/>
      <c r="D59" s="359"/>
      <c r="E59" s="401" t="s">
        <v>37</v>
      </c>
      <c r="F59" s="243"/>
      <c r="G59" s="243"/>
      <c r="H59" s="243"/>
      <c r="I59" s="243"/>
      <c r="J59" s="243"/>
      <c r="K59" s="243"/>
      <c r="L59" s="243"/>
      <c r="M59" s="243"/>
      <c r="N59" s="241"/>
      <c r="O59" s="357"/>
      <c r="P59" s="358"/>
      <c r="Q59" s="359"/>
      <c r="R59" s="401" t="s">
        <v>37</v>
      </c>
      <c r="S59" s="243"/>
      <c r="T59" s="243"/>
      <c r="U59" s="243"/>
      <c r="V59" s="243"/>
      <c r="W59" s="243"/>
      <c r="X59" s="243"/>
      <c r="Y59" s="243"/>
      <c r="Z59" s="241"/>
      <c r="AA59" s="357"/>
      <c r="AB59" s="358"/>
      <c r="AC59" s="359"/>
      <c r="AD59" s="401" t="s">
        <v>37</v>
      </c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365"/>
      <c r="AY59" s="364"/>
      <c r="AZ59" s="365"/>
      <c r="BB59" s="372"/>
      <c r="BC59" s="402"/>
      <c r="BD59" s="372"/>
      <c r="BE59" s="364"/>
    </row>
    <row r="60" spans="1:57" s="352" customFormat="1" ht="48" customHeight="1">
      <c r="A60" s="339"/>
      <c r="B60" s="340">
        <v>6.2999999999999901</v>
      </c>
      <c r="C60" s="332">
        <v>2.144801275709848</v>
      </c>
      <c r="D60" s="334">
        <v>28</v>
      </c>
      <c r="E60" s="353" t="s">
        <v>38</v>
      </c>
      <c r="F60" s="354">
        <v>98.594031963490423</v>
      </c>
      <c r="G60" s="354">
        <v>111.6893864599936</v>
      </c>
      <c r="H60" s="354">
        <v>100.92861569054129</v>
      </c>
      <c r="I60" s="354">
        <v>88.787965885974657</v>
      </c>
      <c r="J60" s="354">
        <v>102.52882578233381</v>
      </c>
      <c r="K60" s="354">
        <v>116.41139179811499</v>
      </c>
      <c r="L60" s="354">
        <v>107.48435442145342</v>
      </c>
      <c r="M60" s="354">
        <v>95.624246300976708</v>
      </c>
      <c r="N60" s="339"/>
      <c r="O60" s="340">
        <v>6.2999999999999901</v>
      </c>
      <c r="P60" s="332">
        <v>2.144801275709848</v>
      </c>
      <c r="Q60" s="334">
        <v>28</v>
      </c>
      <c r="R60" s="353" t="s">
        <v>38</v>
      </c>
      <c r="S60" s="354">
        <v>110.19370275274639</v>
      </c>
      <c r="T60" s="354">
        <v>120.89931141640267</v>
      </c>
      <c r="U60" s="354">
        <v>116.47370277365359</v>
      </c>
      <c r="V60" s="354">
        <v>102.39568416135275</v>
      </c>
      <c r="W60" s="354">
        <v>116.39407299157858</v>
      </c>
      <c r="X60" s="354">
        <v>127.54843759805919</v>
      </c>
      <c r="Y60" s="354">
        <v>118.4979132228725</v>
      </c>
      <c r="Z60" s="339"/>
      <c r="AA60" s="340">
        <v>6.2999999999999901</v>
      </c>
      <c r="AB60" s="332">
        <v>2.144801275709848</v>
      </c>
      <c r="AC60" s="334">
        <v>28</v>
      </c>
      <c r="AD60" s="353" t="s">
        <v>38</v>
      </c>
      <c r="AE60" s="354">
        <v>106.93785344874561</v>
      </c>
      <c r="AF60" s="354">
        <v>118.82897315058933</v>
      </c>
      <c r="AG60" s="354">
        <v>131.31154438442783</v>
      </c>
      <c r="AH60" s="354">
        <v>123.91371842489798</v>
      </c>
      <c r="AI60" s="354">
        <v>111.65850993745094</v>
      </c>
      <c r="AJ60" s="354">
        <v>118.83341345192082</v>
      </c>
      <c r="AK60" s="354">
        <v>127.93419184101968</v>
      </c>
      <c r="AL60" s="354">
        <v>129.49252128423808</v>
      </c>
      <c r="AM60" s="354">
        <v>114.96444769606512</v>
      </c>
      <c r="AN60" s="354">
        <v>124.77761714708139</v>
      </c>
      <c r="AO60" s="354">
        <v>151.26482765099058</v>
      </c>
      <c r="AP60" s="354">
        <v>138.83096185521376</v>
      </c>
      <c r="AQ60" s="354">
        <v>133.44600708280538</v>
      </c>
      <c r="AR60" s="354">
        <v>130.18419925301177</v>
      </c>
      <c r="AS60" s="354">
        <v>157.72561470553754</v>
      </c>
      <c r="AT60" s="354">
        <v>158.92996252300807</v>
      </c>
      <c r="AU60" s="354">
        <v>140.04517573433392</v>
      </c>
      <c r="AV60" s="354">
        <v>135.07102829993406</v>
      </c>
      <c r="AW60" s="354">
        <v>157.58255668472339</v>
      </c>
      <c r="AX60" s="247"/>
      <c r="AY60" s="246"/>
      <c r="AZ60" s="247"/>
      <c r="BA60" s="356"/>
      <c r="BB60" s="252"/>
      <c r="BC60" s="380"/>
      <c r="BD60" s="252"/>
      <c r="BE60" s="246"/>
    </row>
    <row r="61" spans="1:57" s="350" customFormat="1" ht="60" customHeight="1">
      <c r="A61" s="248"/>
      <c r="B61" s="357"/>
      <c r="C61" s="358"/>
      <c r="D61" s="366"/>
      <c r="E61" s="401" t="s">
        <v>39</v>
      </c>
      <c r="F61" s="243"/>
      <c r="G61" s="243"/>
      <c r="H61" s="243"/>
      <c r="I61" s="243"/>
      <c r="J61" s="243"/>
      <c r="K61" s="243"/>
      <c r="L61" s="243"/>
      <c r="M61" s="243"/>
      <c r="N61" s="248"/>
      <c r="O61" s="357"/>
      <c r="P61" s="358"/>
      <c r="Q61" s="366"/>
      <c r="R61" s="401" t="s">
        <v>39</v>
      </c>
      <c r="S61" s="243"/>
      <c r="T61" s="243"/>
      <c r="U61" s="243"/>
      <c r="V61" s="243"/>
      <c r="W61" s="243"/>
      <c r="X61" s="243"/>
      <c r="Y61" s="243"/>
      <c r="Z61" s="248"/>
      <c r="AA61" s="357"/>
      <c r="AB61" s="358"/>
      <c r="AC61" s="366"/>
      <c r="AD61" s="401" t="s">
        <v>39</v>
      </c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  <c r="AV61" s="243"/>
      <c r="AW61" s="243"/>
      <c r="AX61" s="365"/>
      <c r="AY61" s="364"/>
      <c r="AZ61" s="365"/>
      <c r="BB61" s="372"/>
      <c r="BC61" s="402"/>
      <c r="BD61" s="372"/>
      <c r="BE61" s="364"/>
    </row>
    <row r="62" spans="1:57" s="356" customFormat="1" ht="48" customHeight="1">
      <c r="A62" s="728">
        <v>7</v>
      </c>
      <c r="B62" s="730"/>
      <c r="C62" s="335">
        <v>5.8694195934054845</v>
      </c>
      <c r="D62" s="336"/>
      <c r="E62" s="289" t="s">
        <v>240</v>
      </c>
      <c r="F62" s="344">
        <v>102.77614173965968</v>
      </c>
      <c r="G62" s="344">
        <v>101.20807967701256</v>
      </c>
      <c r="H62" s="344">
        <v>96.39743539827208</v>
      </c>
      <c r="I62" s="344">
        <v>99.618343185055664</v>
      </c>
      <c r="J62" s="344">
        <v>101.80973298585161</v>
      </c>
      <c r="K62" s="344">
        <v>94.434725955575402</v>
      </c>
      <c r="L62" s="344">
        <v>95.864677087875407</v>
      </c>
      <c r="M62" s="344">
        <v>97.099143430763476</v>
      </c>
      <c r="N62" s="728">
        <v>7</v>
      </c>
      <c r="O62" s="730"/>
      <c r="P62" s="335">
        <v>5.8694195934054845</v>
      </c>
      <c r="Q62" s="336"/>
      <c r="R62" s="289" t="s">
        <v>240</v>
      </c>
      <c r="S62" s="344">
        <v>108.1013811916517</v>
      </c>
      <c r="T62" s="344">
        <v>98.623556404591582</v>
      </c>
      <c r="U62" s="344">
        <v>103.58696474133542</v>
      </c>
      <c r="V62" s="344">
        <v>100.50701459646693</v>
      </c>
      <c r="W62" s="344">
        <v>110.60200321832269</v>
      </c>
      <c r="X62" s="344">
        <v>104.35869246585121</v>
      </c>
      <c r="Y62" s="344">
        <v>111.42767818843271</v>
      </c>
      <c r="Z62" s="728">
        <v>7</v>
      </c>
      <c r="AA62" s="730"/>
      <c r="AB62" s="335">
        <v>5.8694195934054845</v>
      </c>
      <c r="AC62" s="336"/>
      <c r="AD62" s="289" t="s">
        <v>240</v>
      </c>
      <c r="AE62" s="344">
        <v>109.01573826388149</v>
      </c>
      <c r="AF62" s="344">
        <v>117.75491918842194</v>
      </c>
      <c r="AG62" s="344">
        <v>111.2407373288093</v>
      </c>
      <c r="AH62" s="344">
        <v>118.07873726370993</v>
      </c>
      <c r="AI62" s="344">
        <v>113.90628284079396</v>
      </c>
      <c r="AJ62" s="344">
        <v>115.91452178362647</v>
      </c>
      <c r="AK62" s="344">
        <v>74.909740781228209</v>
      </c>
      <c r="AL62" s="344">
        <v>123.1148686981453</v>
      </c>
      <c r="AM62" s="344">
        <v>120.84257212665564</v>
      </c>
      <c r="AN62" s="344">
        <v>124.76330831108129</v>
      </c>
      <c r="AO62" s="344">
        <v>104.88138015291752</v>
      </c>
      <c r="AP62" s="344">
        <v>85.683683880175451</v>
      </c>
      <c r="AQ62" s="344">
        <v>124.96841395074431</v>
      </c>
      <c r="AR62" s="344">
        <v>130.37555376272584</v>
      </c>
      <c r="AS62" s="344">
        <v>133.11727798373218</v>
      </c>
      <c r="AT62" s="344">
        <v>125.46600032325539</v>
      </c>
      <c r="AU62" s="344">
        <v>131.04761020944366</v>
      </c>
      <c r="AV62" s="344">
        <v>140.1613036203621</v>
      </c>
      <c r="AW62" s="344">
        <v>135.17706459643938</v>
      </c>
      <c r="AX62" s="381"/>
      <c r="AY62" s="382"/>
      <c r="BA62" s="352"/>
      <c r="BC62" s="380"/>
    </row>
    <row r="63" spans="1:57" s="362" customFormat="1" ht="60" customHeight="1">
      <c r="A63" s="348"/>
      <c r="B63" s="249"/>
      <c r="C63" s="368"/>
      <c r="D63" s="250"/>
      <c r="E63" s="288" t="s">
        <v>374</v>
      </c>
      <c r="F63" s="239"/>
      <c r="G63" s="239"/>
      <c r="H63" s="239"/>
      <c r="I63" s="239"/>
      <c r="J63" s="239"/>
      <c r="K63" s="239"/>
      <c r="L63" s="239"/>
      <c r="M63" s="239"/>
      <c r="N63" s="348"/>
      <c r="O63" s="249"/>
      <c r="P63" s="368"/>
      <c r="Q63" s="250"/>
      <c r="R63" s="288" t="s">
        <v>374</v>
      </c>
      <c r="S63" s="239"/>
      <c r="T63" s="239"/>
      <c r="U63" s="239"/>
      <c r="V63" s="239"/>
      <c r="W63" s="239"/>
      <c r="X63" s="239"/>
      <c r="Y63" s="239"/>
      <c r="Z63" s="348"/>
      <c r="AA63" s="249"/>
      <c r="AB63" s="368"/>
      <c r="AC63" s="250"/>
      <c r="AD63" s="288" t="s">
        <v>374</v>
      </c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387"/>
      <c r="AY63" s="388"/>
      <c r="BC63" s="384"/>
    </row>
    <row r="64" spans="1:57" s="356" customFormat="1" ht="48" customHeight="1">
      <c r="A64" s="338"/>
      <c r="B64" s="340">
        <v>7.1</v>
      </c>
      <c r="C64" s="332">
        <v>3.1713435654609743</v>
      </c>
      <c r="D64" s="333">
        <v>29</v>
      </c>
      <c r="E64" s="353" t="s">
        <v>235</v>
      </c>
      <c r="F64" s="354">
        <v>103.43968471775666</v>
      </c>
      <c r="G64" s="354">
        <v>104.12705761037193</v>
      </c>
      <c r="H64" s="354">
        <v>94.492340711689465</v>
      </c>
      <c r="I64" s="354">
        <v>97.940916960181937</v>
      </c>
      <c r="J64" s="354">
        <v>99.658270784462445</v>
      </c>
      <c r="K64" s="354">
        <v>94.710285416732447</v>
      </c>
      <c r="L64" s="354">
        <v>89.56435460566432</v>
      </c>
      <c r="M64" s="354">
        <v>97.347458356593222</v>
      </c>
      <c r="N64" s="338"/>
      <c r="O64" s="340">
        <v>7.1</v>
      </c>
      <c r="P64" s="332">
        <v>3.1713435654609743</v>
      </c>
      <c r="Q64" s="333">
        <v>29</v>
      </c>
      <c r="R64" s="353" t="s">
        <v>235</v>
      </c>
      <c r="S64" s="354">
        <v>112.89284825861661</v>
      </c>
      <c r="T64" s="354">
        <v>94.933281025866123</v>
      </c>
      <c r="U64" s="354">
        <v>93.414563416869555</v>
      </c>
      <c r="V64" s="354">
        <v>98.401523987154192</v>
      </c>
      <c r="W64" s="354">
        <v>113.46555804352647</v>
      </c>
      <c r="X64" s="354">
        <v>101.82398360530887</v>
      </c>
      <c r="Y64" s="354">
        <v>102.87676870709991</v>
      </c>
      <c r="Z64" s="338"/>
      <c r="AA64" s="340">
        <v>7.1</v>
      </c>
      <c r="AB64" s="332">
        <v>3.1713435654609743</v>
      </c>
      <c r="AC64" s="333">
        <v>29</v>
      </c>
      <c r="AD64" s="353" t="s">
        <v>235</v>
      </c>
      <c r="AE64" s="354">
        <v>107.83506160422594</v>
      </c>
      <c r="AF64" s="354">
        <v>121.22293611108854</v>
      </c>
      <c r="AG64" s="354">
        <v>110.91722087386501</v>
      </c>
      <c r="AH64" s="354">
        <v>111.01219912882738</v>
      </c>
      <c r="AI64" s="354">
        <v>112.56053640366213</v>
      </c>
      <c r="AJ64" s="354">
        <v>119.21249968032119</v>
      </c>
      <c r="AK64" s="354">
        <v>76.471513732337272</v>
      </c>
      <c r="AL64" s="354">
        <v>124.63029289398833</v>
      </c>
      <c r="AM64" s="354">
        <v>127.54138458139478</v>
      </c>
      <c r="AN64" s="354">
        <v>135.18104399370043</v>
      </c>
      <c r="AO64" s="354">
        <v>111.90828948018965</v>
      </c>
      <c r="AP64" s="354">
        <v>74.030370619752958</v>
      </c>
      <c r="AQ64" s="354">
        <v>130.39870596211</v>
      </c>
      <c r="AR64" s="354">
        <v>141.22441128952792</v>
      </c>
      <c r="AS64" s="354">
        <v>153.66471323332388</v>
      </c>
      <c r="AT64" s="354">
        <v>134.89780620784961</v>
      </c>
      <c r="AU64" s="354">
        <v>137.11414547964498</v>
      </c>
      <c r="AV64" s="354">
        <v>156.00567003117487</v>
      </c>
      <c r="AW64" s="354">
        <v>153.19522875864723</v>
      </c>
      <c r="AX64" s="381"/>
      <c r="AY64" s="382"/>
      <c r="BC64" s="379"/>
    </row>
    <row r="65" spans="1:55" s="362" customFormat="1" ht="60" customHeight="1">
      <c r="A65" s="241"/>
      <c r="B65" s="357"/>
      <c r="C65" s="358"/>
      <c r="D65" s="359"/>
      <c r="E65" s="401" t="s">
        <v>41</v>
      </c>
      <c r="F65" s="243"/>
      <c r="G65" s="243"/>
      <c r="H65" s="243"/>
      <c r="I65" s="243"/>
      <c r="J65" s="243"/>
      <c r="K65" s="243"/>
      <c r="L65" s="243"/>
      <c r="M65" s="243"/>
      <c r="N65" s="241"/>
      <c r="O65" s="357"/>
      <c r="P65" s="358"/>
      <c r="Q65" s="359"/>
      <c r="R65" s="401" t="s">
        <v>41</v>
      </c>
      <c r="S65" s="243"/>
      <c r="T65" s="243"/>
      <c r="U65" s="243"/>
      <c r="V65" s="243"/>
      <c r="W65" s="243"/>
      <c r="X65" s="243"/>
      <c r="Y65" s="243"/>
      <c r="Z65" s="241"/>
      <c r="AA65" s="357"/>
      <c r="AB65" s="358"/>
      <c r="AC65" s="359"/>
      <c r="AD65" s="401" t="s">
        <v>41</v>
      </c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3"/>
      <c r="AT65" s="243"/>
      <c r="AU65" s="243"/>
      <c r="AV65" s="243"/>
      <c r="AW65" s="243"/>
      <c r="AX65" s="387"/>
      <c r="AY65" s="388"/>
      <c r="BC65" s="402"/>
    </row>
    <row r="66" spans="1:55" s="356" customFormat="1" ht="48" customHeight="1">
      <c r="A66" s="338"/>
      <c r="B66" s="340">
        <v>7.2</v>
      </c>
      <c r="C66" s="332">
        <v>1.1902803707746559</v>
      </c>
      <c r="D66" s="333">
        <v>30</v>
      </c>
      <c r="E66" s="353" t="s">
        <v>236</v>
      </c>
      <c r="F66" s="354">
        <v>101.1209881137097</v>
      </c>
      <c r="G66" s="354">
        <v>99.095817547611958</v>
      </c>
      <c r="H66" s="354">
        <v>99.557032823968925</v>
      </c>
      <c r="I66" s="354">
        <v>100.2261615147094</v>
      </c>
      <c r="J66" s="354">
        <v>104.4867863988175</v>
      </c>
      <c r="K66" s="354">
        <v>92.825116457068248</v>
      </c>
      <c r="L66" s="354">
        <v>98.310696961677365</v>
      </c>
      <c r="M66" s="354">
        <v>93.044155612683809</v>
      </c>
      <c r="N66" s="338"/>
      <c r="O66" s="340">
        <v>7.2</v>
      </c>
      <c r="P66" s="332">
        <v>1.1902803707746559</v>
      </c>
      <c r="Q66" s="333">
        <v>30</v>
      </c>
      <c r="R66" s="353" t="s">
        <v>236</v>
      </c>
      <c r="S66" s="354">
        <v>99.53944478531912</v>
      </c>
      <c r="T66" s="354">
        <v>95.988829984244703</v>
      </c>
      <c r="U66" s="354">
        <v>108.9364815256274</v>
      </c>
      <c r="V66" s="354">
        <v>98.477180791273881</v>
      </c>
      <c r="W66" s="354">
        <v>102.59839645518241</v>
      </c>
      <c r="X66" s="354">
        <v>98.49524710737829</v>
      </c>
      <c r="Y66" s="354">
        <v>113.02922206884098</v>
      </c>
      <c r="Z66" s="338"/>
      <c r="AA66" s="340">
        <v>7.2</v>
      </c>
      <c r="AB66" s="332">
        <v>1.1902803707746559</v>
      </c>
      <c r="AC66" s="333">
        <v>30</v>
      </c>
      <c r="AD66" s="353" t="s">
        <v>236</v>
      </c>
      <c r="AE66" s="354">
        <v>104.69900790384564</v>
      </c>
      <c r="AF66" s="354">
        <v>108.59922103556897</v>
      </c>
      <c r="AG66" s="354">
        <v>103.24012010222538</v>
      </c>
      <c r="AH66" s="354">
        <v>118.64752286510766</v>
      </c>
      <c r="AI66" s="354">
        <v>108.32775454128956</v>
      </c>
      <c r="AJ66" s="354">
        <v>105.17157176126817</v>
      </c>
      <c r="AK66" s="354">
        <v>65.296218608356412</v>
      </c>
      <c r="AL66" s="354">
        <v>106.49309387706739</v>
      </c>
      <c r="AM66" s="354">
        <v>103.91107269589344</v>
      </c>
      <c r="AN66" s="354">
        <v>104.60963310949819</v>
      </c>
      <c r="AO66" s="354">
        <v>84.14371651836035</v>
      </c>
      <c r="AP66" s="354">
        <v>96.170467482912898</v>
      </c>
      <c r="AQ66" s="354">
        <v>106.76160515061214</v>
      </c>
      <c r="AR66" s="354">
        <v>107.34817995776352</v>
      </c>
      <c r="AS66" s="354">
        <v>92.804711758433257</v>
      </c>
      <c r="AT66" s="354">
        <v>106.41194209746753</v>
      </c>
      <c r="AU66" s="354">
        <v>112.70615234357886</v>
      </c>
      <c r="AV66" s="354">
        <v>110.06643877528499</v>
      </c>
      <c r="AW66" s="354">
        <v>97.271552011452627</v>
      </c>
      <c r="AX66" s="381"/>
      <c r="AY66" s="382"/>
      <c r="BC66" s="380"/>
    </row>
    <row r="67" spans="1:55" s="362" customFormat="1" ht="60" customHeight="1">
      <c r="A67" s="241"/>
      <c r="B67" s="357"/>
      <c r="C67" s="358"/>
      <c r="D67" s="359"/>
      <c r="E67" s="401" t="s">
        <v>43</v>
      </c>
      <c r="F67" s="243"/>
      <c r="G67" s="243"/>
      <c r="H67" s="243"/>
      <c r="I67" s="243"/>
      <c r="J67" s="243"/>
      <c r="K67" s="243"/>
      <c r="L67" s="243"/>
      <c r="M67" s="243"/>
      <c r="N67" s="241"/>
      <c r="O67" s="357"/>
      <c r="P67" s="358"/>
      <c r="Q67" s="359"/>
      <c r="R67" s="401" t="s">
        <v>43</v>
      </c>
      <c r="S67" s="243"/>
      <c r="T67" s="243"/>
      <c r="U67" s="243"/>
      <c r="V67" s="243"/>
      <c r="W67" s="243"/>
      <c r="X67" s="243"/>
      <c r="Y67" s="243"/>
      <c r="Z67" s="241"/>
      <c r="AA67" s="357"/>
      <c r="AB67" s="358"/>
      <c r="AC67" s="359"/>
      <c r="AD67" s="401" t="s">
        <v>43</v>
      </c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  <c r="AV67" s="243"/>
      <c r="AW67" s="243"/>
      <c r="AX67" s="387"/>
      <c r="AY67" s="388"/>
      <c r="BC67" s="402"/>
    </row>
    <row r="68" spans="1:55" s="356" customFormat="1" ht="48" customHeight="1">
      <c r="A68" s="338"/>
      <c r="B68" s="340">
        <v>7.3</v>
      </c>
      <c r="C68" s="332">
        <v>0.74383978573519172</v>
      </c>
      <c r="D68" s="337">
        <v>32</v>
      </c>
      <c r="E68" s="353" t="s">
        <v>44</v>
      </c>
      <c r="F68" s="354">
        <v>99.18523330577905</v>
      </c>
      <c r="G68" s="354">
        <v>101.18273405604937</v>
      </c>
      <c r="H68" s="354">
        <v>100.65252984384631</v>
      </c>
      <c r="I68" s="354">
        <v>98.979502794325242</v>
      </c>
      <c r="J68" s="354">
        <v>101.06933468274212</v>
      </c>
      <c r="K68" s="354">
        <v>93.841956898312105</v>
      </c>
      <c r="L68" s="354">
        <v>98.833557724654668</v>
      </c>
      <c r="M68" s="354">
        <v>94.87311895734554</v>
      </c>
      <c r="N68" s="338"/>
      <c r="O68" s="340">
        <v>7.3</v>
      </c>
      <c r="P68" s="332">
        <v>0.74383978573519172</v>
      </c>
      <c r="Q68" s="337">
        <v>32</v>
      </c>
      <c r="R68" s="353" t="s">
        <v>44</v>
      </c>
      <c r="S68" s="354">
        <v>104.78252639080925</v>
      </c>
      <c r="T68" s="354">
        <v>97.029241967321795</v>
      </c>
      <c r="U68" s="354">
        <v>107.00002090447197</v>
      </c>
      <c r="V68" s="354">
        <v>100.27000460077039</v>
      </c>
      <c r="W68" s="354">
        <v>107.88195932255547</v>
      </c>
      <c r="X68" s="354">
        <v>102.00144425081105</v>
      </c>
      <c r="Y68" s="354">
        <v>114.1257720292237</v>
      </c>
      <c r="Z68" s="338"/>
      <c r="AA68" s="340">
        <v>7.3</v>
      </c>
      <c r="AB68" s="332">
        <v>0.74383978573519172</v>
      </c>
      <c r="AC68" s="337">
        <v>32</v>
      </c>
      <c r="AD68" s="353" t="s">
        <v>44</v>
      </c>
      <c r="AE68" s="354">
        <v>106.36265219306092</v>
      </c>
      <c r="AF68" s="354">
        <v>113.22789603881044</v>
      </c>
      <c r="AG68" s="354">
        <v>106.53140489624393</v>
      </c>
      <c r="AH68" s="354">
        <v>118.44320319234974</v>
      </c>
      <c r="AI68" s="354">
        <v>115.14223320259924</v>
      </c>
      <c r="AJ68" s="354">
        <v>113.69761527432964</v>
      </c>
      <c r="AK68" s="354">
        <v>63.238943255530323</v>
      </c>
      <c r="AL68" s="354">
        <v>125.48963242515977</v>
      </c>
      <c r="AM68" s="354">
        <v>116.43226365380512</v>
      </c>
      <c r="AN68" s="354">
        <v>115.10113429691773</v>
      </c>
      <c r="AO68" s="354">
        <v>99.603981114087389</v>
      </c>
      <c r="AP68" s="354">
        <v>92.720204645403044</v>
      </c>
      <c r="AQ68" s="354">
        <v>122.52174463690119</v>
      </c>
      <c r="AR68" s="354">
        <v>119.87504238457285</v>
      </c>
      <c r="AS68" s="354">
        <v>115.15993569383983</v>
      </c>
      <c r="AT68" s="354">
        <v>111.66480464545573</v>
      </c>
      <c r="AU68" s="354">
        <v>125.98355129842442</v>
      </c>
      <c r="AV68" s="354">
        <v>122.56406539109189</v>
      </c>
      <c r="AW68" s="354">
        <v>119.13816291764486</v>
      </c>
      <c r="AX68" s="381"/>
      <c r="AY68" s="382"/>
      <c r="BC68" s="380"/>
    </row>
    <row r="69" spans="1:55" s="362" customFormat="1" ht="60" customHeight="1">
      <c r="A69" s="241"/>
      <c r="B69" s="357"/>
      <c r="C69" s="358"/>
      <c r="D69" s="409"/>
      <c r="E69" s="401" t="s">
        <v>45</v>
      </c>
      <c r="F69" s="243"/>
      <c r="G69" s="243"/>
      <c r="H69" s="243"/>
      <c r="I69" s="243"/>
      <c r="J69" s="243"/>
      <c r="K69" s="243"/>
      <c r="L69" s="243"/>
      <c r="M69" s="243"/>
      <c r="N69" s="241"/>
      <c r="O69" s="357"/>
      <c r="P69" s="358"/>
      <c r="Q69" s="409"/>
      <c r="R69" s="401" t="s">
        <v>45</v>
      </c>
      <c r="S69" s="243"/>
      <c r="T69" s="243"/>
      <c r="U69" s="243"/>
      <c r="V69" s="243"/>
      <c r="W69" s="243"/>
      <c r="X69" s="243"/>
      <c r="Y69" s="243"/>
      <c r="Z69" s="241"/>
      <c r="AA69" s="357"/>
      <c r="AB69" s="358"/>
      <c r="AC69" s="409"/>
      <c r="AD69" s="401" t="s">
        <v>45</v>
      </c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  <c r="AV69" s="243"/>
      <c r="AW69" s="243"/>
      <c r="AX69" s="387"/>
      <c r="AY69" s="388"/>
      <c r="BC69" s="402"/>
    </row>
    <row r="70" spans="1:55" s="228" customFormat="1" ht="48" customHeight="1">
      <c r="A70" s="338"/>
      <c r="B70" s="340">
        <v>7.4</v>
      </c>
      <c r="C70" s="332">
        <v>0.76395587143466215</v>
      </c>
      <c r="D70" s="333">
        <v>33</v>
      </c>
      <c r="E70" s="353" t="s">
        <v>238</v>
      </c>
      <c r="F70" s="354">
        <v>106.09679777817992</v>
      </c>
      <c r="G70" s="354">
        <v>92.406465727463754</v>
      </c>
      <c r="H70" s="354">
        <v>95.240031426118819</v>
      </c>
      <c r="I70" s="354">
        <v>106.25670506823751</v>
      </c>
      <c r="J70" s="354">
        <v>107.29083412199397</v>
      </c>
      <c r="K70" s="354">
        <v>96.375830318584761</v>
      </c>
      <c r="L70" s="354">
        <v>115.31693439867473</v>
      </c>
      <c r="M70" s="354">
        <v>104.55361330479745</v>
      </c>
      <c r="N70" s="338"/>
      <c r="O70" s="340">
        <v>7.4</v>
      </c>
      <c r="P70" s="332">
        <v>0.76395587143466215</v>
      </c>
      <c r="Q70" s="333">
        <v>33</v>
      </c>
      <c r="R70" s="353" t="s">
        <v>238</v>
      </c>
      <c r="S70" s="354">
        <v>104.78235811384987</v>
      </c>
      <c r="T70" s="354">
        <v>119.6000412072013</v>
      </c>
      <c r="U70" s="354">
        <v>134.15677717724512</v>
      </c>
      <c r="V70" s="354">
        <v>112.640703519162</v>
      </c>
      <c r="W70" s="354">
        <v>113.83320650797434</v>
      </c>
      <c r="X70" s="354">
        <v>126.31152008952425</v>
      </c>
      <c r="Y70" s="354">
        <v>141.80199278159827</v>
      </c>
      <c r="Z70" s="338"/>
      <c r="AA70" s="340">
        <v>7.4</v>
      </c>
      <c r="AB70" s="332">
        <v>0.76395587143466215</v>
      </c>
      <c r="AC70" s="333">
        <v>33</v>
      </c>
      <c r="AD70" s="353" t="s">
        <v>238</v>
      </c>
      <c r="AE70" s="354">
        <v>123.22588065736261</v>
      </c>
      <c r="AF70" s="354">
        <v>122.03128473681461</v>
      </c>
      <c r="AG70" s="354">
        <v>129.63440222439979</v>
      </c>
      <c r="AH70" s="354">
        <v>146.17237781528979</v>
      </c>
      <c r="AI70" s="354">
        <v>126.98097518629402</v>
      </c>
      <c r="AJ70" s="354">
        <v>121.12048323466227</v>
      </c>
      <c r="AK70" s="354">
        <v>94.768311459596248</v>
      </c>
      <c r="AL70" s="354">
        <v>140.40932021908074</v>
      </c>
      <c r="AM70" s="354">
        <v>123.70865201031599</v>
      </c>
      <c r="AN70" s="354">
        <v>122.32522824186778</v>
      </c>
      <c r="AO70" s="354">
        <v>113.15990760009095</v>
      </c>
      <c r="AP70" s="354">
        <v>110.86891246593353</v>
      </c>
      <c r="AQ70" s="354">
        <v>133.17545275106852</v>
      </c>
      <c r="AR70" s="354">
        <v>131.44141984791827</v>
      </c>
      <c r="AS70" s="354">
        <v>128.11393316549447</v>
      </c>
      <c r="AT70" s="354">
        <v>129.43750330697353</v>
      </c>
      <c r="AU70" s="354">
        <v>139.3717273586648</v>
      </c>
      <c r="AV70" s="354">
        <v>138.41110218134054</v>
      </c>
      <c r="AW70" s="354">
        <v>135.05503108838016</v>
      </c>
      <c r="AX70" s="400"/>
      <c r="AY70" s="382"/>
      <c r="BA70" s="356"/>
      <c r="BC70" s="380"/>
    </row>
    <row r="71" spans="1:55" s="411" customFormat="1" ht="60" customHeight="1" thickBot="1">
      <c r="A71" s="241"/>
      <c r="B71" s="357"/>
      <c r="C71" s="358"/>
      <c r="D71" s="359"/>
      <c r="E71" s="401" t="s">
        <v>47</v>
      </c>
      <c r="F71" s="243"/>
      <c r="G71" s="243"/>
      <c r="H71" s="243"/>
      <c r="I71" s="243"/>
      <c r="J71" s="243"/>
      <c r="K71" s="243"/>
      <c r="L71" s="243"/>
      <c r="M71" s="243"/>
      <c r="N71" s="241"/>
      <c r="O71" s="357"/>
      <c r="P71" s="358"/>
      <c r="Q71" s="359"/>
      <c r="R71" s="401" t="s">
        <v>47</v>
      </c>
      <c r="S71" s="243"/>
      <c r="T71" s="243"/>
      <c r="U71" s="243"/>
      <c r="V71" s="243"/>
      <c r="W71" s="243"/>
      <c r="X71" s="243"/>
      <c r="Y71" s="243"/>
      <c r="Z71" s="241"/>
      <c r="AA71" s="357"/>
      <c r="AB71" s="358"/>
      <c r="AC71" s="359"/>
      <c r="AD71" s="401" t="s">
        <v>47</v>
      </c>
      <c r="AE71" s="243"/>
      <c r="AF71" s="243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  <c r="AV71" s="243"/>
      <c r="AW71" s="243"/>
      <c r="AX71" s="410"/>
      <c r="AY71" s="388"/>
      <c r="BC71" s="412"/>
    </row>
    <row r="72" spans="1:55" ht="15" customHeight="1" thickBot="1">
      <c r="A72" s="389"/>
      <c r="B72" s="390"/>
      <c r="C72" s="391"/>
      <c r="D72" s="392"/>
      <c r="E72" s="393"/>
      <c r="F72" s="426"/>
      <c r="G72" s="426"/>
      <c r="H72" s="426"/>
      <c r="I72" s="426"/>
      <c r="J72" s="426"/>
      <c r="K72" s="426"/>
      <c r="L72" s="426"/>
      <c r="M72" s="426"/>
      <c r="N72" s="389"/>
      <c r="O72" s="390"/>
      <c r="P72" s="391"/>
      <c r="Q72" s="392"/>
      <c r="R72" s="393"/>
      <c r="S72" s="426"/>
      <c r="T72" s="426"/>
      <c r="U72" s="426"/>
      <c r="V72" s="426"/>
      <c r="W72" s="426"/>
      <c r="X72" s="426"/>
      <c r="Y72" s="426"/>
      <c r="Z72" s="389"/>
      <c r="AA72" s="390"/>
      <c r="AB72" s="391"/>
      <c r="AC72" s="392"/>
      <c r="AD72" s="393"/>
      <c r="AE72" s="426"/>
      <c r="AF72" s="426"/>
      <c r="AG72" s="426"/>
      <c r="AH72" s="426"/>
      <c r="AI72" s="426"/>
      <c r="AJ72" s="426"/>
      <c r="AK72" s="426"/>
      <c r="AL72" s="426"/>
      <c r="AM72" s="426"/>
      <c r="AN72" s="426"/>
      <c r="AO72" s="426"/>
      <c r="AP72" s="426"/>
      <c r="AQ72" s="426"/>
      <c r="AR72" s="426"/>
      <c r="AS72" s="426"/>
      <c r="AT72" s="426"/>
      <c r="AU72" s="426"/>
      <c r="AV72" s="426"/>
      <c r="AW72" s="426"/>
      <c r="AX72" s="415"/>
      <c r="AY72" s="256"/>
      <c r="BC72" s="247"/>
    </row>
    <row r="73" spans="1:55" ht="41.25">
      <c r="A73" s="416"/>
      <c r="B73" s="287"/>
      <c r="C73" s="417"/>
      <c r="D73" s="416"/>
      <c r="E73" s="416"/>
      <c r="N73" s="416"/>
      <c r="O73" s="287"/>
      <c r="P73" s="417"/>
      <c r="Q73" s="416"/>
      <c r="R73" s="416"/>
      <c r="Z73" s="416"/>
      <c r="AA73" s="287"/>
      <c r="AB73" s="417"/>
      <c r="AC73" s="416"/>
      <c r="AD73" s="416"/>
      <c r="AX73" s="416"/>
      <c r="BC73" s="247"/>
    </row>
    <row r="74" spans="1:55" ht="41.25">
      <c r="B74" s="257"/>
      <c r="F74" s="258"/>
      <c r="G74" s="258"/>
      <c r="H74" s="258"/>
      <c r="I74" s="258"/>
      <c r="J74" s="258"/>
      <c r="K74" s="258"/>
      <c r="L74" s="258"/>
      <c r="M74" s="258"/>
      <c r="O74" s="257"/>
      <c r="S74" s="258"/>
      <c r="T74" s="258"/>
      <c r="U74" s="258"/>
      <c r="V74" s="258"/>
      <c r="W74" s="258"/>
      <c r="X74" s="258"/>
      <c r="Y74" s="258"/>
      <c r="AA74" s="257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BC74" s="247"/>
    </row>
    <row r="75" spans="1:55" ht="41.25">
      <c r="F75" s="217"/>
      <c r="G75" s="217"/>
      <c r="H75" s="217"/>
      <c r="I75" s="217"/>
      <c r="J75" s="217"/>
      <c r="K75" s="217"/>
      <c r="L75" s="217"/>
      <c r="M75" s="217"/>
      <c r="S75" s="258"/>
      <c r="T75" s="217"/>
      <c r="U75" s="217"/>
      <c r="V75" s="217"/>
      <c r="W75" s="217"/>
      <c r="X75" s="217"/>
      <c r="Y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BC75" s="247"/>
    </row>
    <row r="76" spans="1:55" ht="41.25">
      <c r="F76" s="255"/>
      <c r="G76" s="255"/>
      <c r="H76" s="255"/>
      <c r="I76" s="255"/>
      <c r="J76" s="255"/>
      <c r="K76" s="255"/>
      <c r="L76" s="255"/>
      <c r="M76" s="255"/>
      <c r="S76" s="258"/>
      <c r="T76" s="255"/>
      <c r="U76" s="255"/>
      <c r="V76" s="255"/>
      <c r="W76" s="255"/>
      <c r="X76" s="255"/>
      <c r="Y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BC76" s="247"/>
    </row>
    <row r="77" spans="1:55" ht="41.25">
      <c r="S77" s="258"/>
      <c r="BC77" s="247"/>
    </row>
    <row r="78" spans="1:55" ht="41.25">
      <c r="F78" s="259"/>
      <c r="G78" s="259"/>
      <c r="H78" s="259"/>
      <c r="I78" s="259"/>
      <c r="J78" s="259"/>
      <c r="K78" s="259"/>
      <c r="L78" s="259"/>
      <c r="M78" s="259"/>
      <c r="S78" s="258"/>
      <c r="T78" s="259"/>
      <c r="U78" s="259"/>
      <c r="V78" s="259"/>
      <c r="W78" s="259"/>
      <c r="X78" s="259"/>
      <c r="Y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BC78" s="247"/>
    </row>
    <row r="79" spans="1:55" ht="41.25">
      <c r="B79" s="257"/>
      <c r="O79" s="257"/>
      <c r="S79" s="258"/>
      <c r="AA79" s="257"/>
      <c r="BC79" s="247"/>
    </row>
    <row r="80" spans="1:55" ht="41.25">
      <c r="B80" s="257"/>
      <c r="O80" s="257"/>
      <c r="S80" s="258"/>
      <c r="AA80" s="257"/>
      <c r="BC80" s="247"/>
    </row>
    <row r="81" spans="2:55" ht="41.25">
      <c r="B81" s="257"/>
      <c r="O81" s="257"/>
      <c r="S81" s="258"/>
      <c r="AA81" s="257"/>
      <c r="BC81" s="247"/>
    </row>
    <row r="82" spans="2:55" ht="41.25">
      <c r="S82" s="258"/>
      <c r="BC82" s="247"/>
    </row>
    <row r="83" spans="2:55" ht="41.25">
      <c r="BC83" s="247"/>
    </row>
    <row r="84" spans="2:55" ht="41.25">
      <c r="BC84" s="247"/>
    </row>
    <row r="85" spans="2:55" ht="41.25">
      <c r="BC85" s="247"/>
    </row>
    <row r="86" spans="2:55" ht="41.25">
      <c r="BC86" s="247"/>
    </row>
    <row r="87" spans="2:55" ht="41.25">
      <c r="BC87" s="247"/>
    </row>
    <row r="88" spans="2:55" ht="41.25">
      <c r="BC88" s="247"/>
    </row>
    <row r="89" spans="2:55" ht="41.25">
      <c r="BC89" s="247"/>
    </row>
    <row r="90" spans="2:55" ht="41.25">
      <c r="BC90" s="247"/>
    </row>
    <row r="91" spans="2:55" ht="41.25">
      <c r="BC91" s="247"/>
    </row>
    <row r="92" spans="2:55" ht="41.25">
      <c r="BC92" s="247"/>
    </row>
    <row r="93" spans="2:55" ht="41.25">
      <c r="BC93" s="247"/>
    </row>
    <row r="94" spans="2:55" ht="15" hidden="1" customHeight="1">
      <c r="BC94" s="247"/>
    </row>
    <row r="95" spans="2:55" ht="15" hidden="1" customHeight="1">
      <c r="BC95" s="244"/>
    </row>
    <row r="96" spans="2:55" ht="15" hidden="1" customHeight="1">
      <c r="BC96" s="244"/>
    </row>
    <row r="97" spans="55:55" ht="15" hidden="1" customHeight="1">
      <c r="BC97" s="244"/>
    </row>
    <row r="98" spans="55:55" ht="15" hidden="1" customHeight="1">
      <c r="BC98" s="244"/>
    </row>
    <row r="99" spans="55:55" ht="15" hidden="1" customHeight="1">
      <c r="BC99" s="244"/>
    </row>
    <row r="100" spans="55:55" ht="15" hidden="1" customHeight="1">
      <c r="BC100" s="244"/>
    </row>
    <row r="101" spans="55:55" ht="15" hidden="1" customHeight="1">
      <c r="BC101" s="244"/>
    </row>
    <row r="102" spans="55:55" ht="15" hidden="1" customHeight="1">
      <c r="BC102" s="244"/>
    </row>
  </sheetData>
  <mergeCells count="21">
    <mergeCell ref="AD5:AD6"/>
    <mergeCell ref="Z2:AA2"/>
    <mergeCell ref="AB2:AC3"/>
    <mergeCell ref="Z3:AA3"/>
    <mergeCell ref="Z5:AA6"/>
    <mergeCell ref="AB5:AB6"/>
    <mergeCell ref="AC5:AC6"/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8" firstPageNumber="13" fitToWidth="2" orientation="portrait" useFirstPageNumber="1" r:id="rId1"/>
  <headerFooter differentOddEven="1" scaleWithDoc="0"/>
  <colBreaks count="2" manualBreakCount="2">
    <brk id="25" max="71" man="1"/>
    <brk id="37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02"/>
  <sheetViews>
    <sheetView view="pageBreakPreview" topLeftCell="AD1" zoomScale="25" zoomScaleNormal="25" zoomScaleSheetLayoutView="25" workbookViewId="0">
      <selection activeCell="DM9" sqref="DM9"/>
    </sheetView>
  </sheetViews>
  <sheetFormatPr defaultColWidth="9.140625" defaultRowHeight="40.5"/>
  <cols>
    <col min="1" max="1" width="10.7109375" style="216" hidden="1" customWidth="1"/>
    <col min="2" max="2" width="15.7109375" style="217" hidden="1" customWidth="1"/>
    <col min="3" max="3" width="35.7109375" style="218" hidden="1" customWidth="1"/>
    <col min="4" max="4" width="30.7109375" style="216" hidden="1" customWidth="1"/>
    <col min="5" max="5" width="146.7109375" style="216" hidden="1" customWidth="1"/>
    <col min="6" max="13" width="34.7109375" style="216" hidden="1" customWidth="1"/>
    <col min="14" max="29" width="31.7109375" style="216" hidden="1" customWidth="1"/>
    <col min="30" max="30" width="10.7109375" style="216" customWidth="1"/>
    <col min="31" max="31" width="15.7109375" style="217" customWidth="1"/>
    <col min="32" max="32" width="35.7109375" style="218" customWidth="1"/>
    <col min="33" max="33" width="30.7109375" style="216" customWidth="1"/>
    <col min="34" max="34" width="146.7109375" style="216" customWidth="1"/>
    <col min="35" max="44" width="25.7109375" style="216" customWidth="1"/>
    <col min="45" max="60" width="31.28515625" style="216" customWidth="1"/>
    <col min="61" max="61" width="10.7109375" style="216" customWidth="1"/>
    <col min="62" max="62" width="15.7109375" style="217" customWidth="1"/>
    <col min="63" max="63" width="35.7109375" style="218" customWidth="1"/>
    <col min="64" max="64" width="30.7109375" style="216" customWidth="1"/>
    <col min="65" max="65" width="146.7109375" style="216" customWidth="1"/>
    <col min="66" max="75" width="25.7109375" style="216" customWidth="1"/>
    <col min="76" max="91" width="31.28515625" style="216" customWidth="1"/>
    <col min="92" max="92" width="10.7109375" style="216" customWidth="1"/>
    <col min="93" max="93" width="15.7109375" style="217" customWidth="1"/>
    <col min="94" max="94" width="35.7109375" style="218" customWidth="1"/>
    <col min="95" max="95" width="30.7109375" style="216" customWidth="1"/>
    <col min="96" max="96" width="146.7109375" style="216" customWidth="1"/>
    <col min="97" max="106" width="25.7109375" style="216" customWidth="1"/>
    <col min="107" max="122" width="31.28515625" style="216" customWidth="1"/>
    <col min="123" max="123" width="23.5703125" style="216" bestFit="1" customWidth="1"/>
    <col min="124" max="16384" width="9.140625" style="216"/>
  </cols>
  <sheetData>
    <row r="1" spans="1:212" s="416" customFormat="1" ht="19.5" customHeight="1">
      <c r="B1" s="495"/>
      <c r="C1" s="417"/>
      <c r="AE1" s="495"/>
      <c r="AF1" s="417"/>
      <c r="BJ1" s="495"/>
      <c r="BK1" s="417"/>
      <c r="CO1" s="495"/>
      <c r="CP1" s="417"/>
    </row>
    <row r="2" spans="1:212" s="416" customFormat="1" ht="48" customHeight="1">
      <c r="A2" s="958"/>
      <c r="B2" s="958"/>
      <c r="C2" s="959"/>
      <c r="D2" s="959"/>
      <c r="E2" s="486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958"/>
      <c r="AE2" s="958"/>
      <c r="AF2" s="959"/>
      <c r="AG2" s="959"/>
      <c r="AH2" s="486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958"/>
      <c r="BJ2" s="958"/>
      <c r="BK2" s="959"/>
      <c r="BL2" s="959"/>
      <c r="BM2" s="486"/>
      <c r="BN2" s="489"/>
      <c r="BO2" s="489"/>
      <c r="BP2" s="489"/>
      <c r="BQ2" s="489"/>
      <c r="BR2" s="489"/>
      <c r="BS2" s="489"/>
      <c r="BT2" s="489"/>
      <c r="BU2" s="489"/>
      <c r="BV2" s="489"/>
      <c r="BW2" s="489"/>
      <c r="BX2" s="489"/>
      <c r="BY2" s="489"/>
      <c r="BZ2" s="489"/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958"/>
      <c r="CO2" s="958"/>
      <c r="CP2" s="959"/>
      <c r="CQ2" s="959"/>
      <c r="CR2" s="486"/>
      <c r="CS2" s="489"/>
      <c r="CT2" s="489"/>
      <c r="CU2" s="489"/>
      <c r="CV2" s="489"/>
      <c r="CW2" s="489"/>
      <c r="CX2" s="489"/>
      <c r="CY2" s="489"/>
      <c r="CZ2" s="489"/>
      <c r="DA2" s="489"/>
      <c r="DB2" s="489"/>
      <c r="DC2" s="489"/>
      <c r="DD2" s="489"/>
      <c r="DE2" s="489"/>
      <c r="DF2" s="489"/>
      <c r="DG2" s="489"/>
      <c r="DH2" s="489"/>
      <c r="DI2" s="489"/>
      <c r="DJ2" s="489"/>
      <c r="DK2" s="489"/>
      <c r="DL2" s="489"/>
      <c r="DM2" s="489"/>
      <c r="DN2" s="489"/>
      <c r="DO2" s="489"/>
      <c r="DP2" s="489"/>
      <c r="DQ2" s="489"/>
      <c r="DR2" s="489"/>
    </row>
    <row r="3" spans="1:212" s="416" customFormat="1" ht="48" customHeight="1">
      <c r="A3" s="973"/>
      <c r="B3" s="973"/>
      <c r="C3" s="959"/>
      <c r="D3" s="959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973"/>
      <c r="AE3" s="973"/>
      <c r="AF3" s="959"/>
      <c r="AG3" s="959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7"/>
      <c r="AT3" s="487"/>
      <c r="AU3" s="487"/>
      <c r="AV3" s="487"/>
      <c r="AW3" s="487"/>
      <c r="AX3" s="487"/>
      <c r="AY3" s="487"/>
      <c r="AZ3" s="487"/>
      <c r="BA3" s="487"/>
      <c r="BB3" s="487"/>
      <c r="BC3" s="487"/>
      <c r="BD3" s="487"/>
      <c r="BE3" s="487"/>
      <c r="BF3" s="487"/>
      <c r="BG3" s="487"/>
      <c r="BH3" s="487"/>
      <c r="BI3" s="973"/>
      <c r="BJ3" s="973"/>
      <c r="BK3" s="959"/>
      <c r="BL3" s="959"/>
      <c r="BM3" s="487"/>
      <c r="BN3" s="487"/>
      <c r="BO3" s="487"/>
      <c r="BP3" s="487"/>
      <c r="BQ3" s="487"/>
      <c r="BR3" s="487"/>
      <c r="BS3" s="487"/>
      <c r="BT3" s="487"/>
      <c r="BU3" s="487"/>
      <c r="BV3" s="487"/>
      <c r="BW3" s="487"/>
      <c r="BX3" s="487"/>
      <c r="BY3" s="487"/>
      <c r="BZ3" s="487"/>
      <c r="CA3" s="487"/>
      <c r="CB3" s="487"/>
      <c r="CC3" s="487"/>
      <c r="CD3" s="487"/>
      <c r="CE3" s="487"/>
      <c r="CF3" s="487"/>
      <c r="CG3" s="487"/>
      <c r="CH3" s="487"/>
      <c r="CI3" s="487"/>
      <c r="CJ3" s="487"/>
      <c r="CK3" s="487"/>
      <c r="CL3" s="487"/>
      <c r="CM3" s="487"/>
      <c r="CN3" s="973"/>
      <c r="CO3" s="973"/>
      <c r="CP3" s="959"/>
      <c r="CQ3" s="959"/>
      <c r="CR3" s="487"/>
      <c r="CS3" s="487"/>
      <c r="CT3" s="487"/>
      <c r="CU3" s="487"/>
      <c r="CV3" s="487"/>
      <c r="CW3" s="487"/>
      <c r="CX3" s="487"/>
      <c r="CY3" s="487"/>
      <c r="CZ3" s="487"/>
      <c r="DA3" s="487"/>
      <c r="DB3" s="487"/>
      <c r="DC3" s="487"/>
      <c r="DD3" s="487"/>
      <c r="DE3" s="487"/>
      <c r="DF3" s="487"/>
      <c r="DG3" s="487"/>
      <c r="DH3" s="487"/>
      <c r="DI3" s="487"/>
      <c r="DJ3" s="487"/>
      <c r="DK3" s="487"/>
      <c r="DL3" s="487"/>
      <c r="DM3" s="487"/>
      <c r="DN3" s="487"/>
      <c r="DO3" s="487"/>
      <c r="DP3" s="487"/>
      <c r="DQ3" s="487"/>
      <c r="DR3" s="487"/>
    </row>
    <row r="4" spans="1:212" s="234" customFormat="1" ht="25.5" customHeight="1">
      <c r="A4" s="416"/>
      <c r="B4" s="504"/>
      <c r="C4" s="505"/>
      <c r="D4" s="506"/>
      <c r="E4" s="507"/>
      <c r="F4" s="506"/>
      <c r="G4" s="506"/>
      <c r="H4" s="506"/>
      <c r="I4" s="506"/>
      <c r="J4" s="506"/>
      <c r="K4" s="506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416"/>
      <c r="AE4" s="504"/>
      <c r="AF4" s="505"/>
      <c r="AG4" s="506"/>
      <c r="AH4" s="507"/>
      <c r="AI4" s="504"/>
      <c r="AJ4" s="504"/>
      <c r="AK4" s="504"/>
      <c r="AL4" s="504"/>
      <c r="AM4" s="504"/>
      <c r="AN4" s="504"/>
      <c r="AO4" s="504"/>
      <c r="AP4" s="504"/>
      <c r="AQ4" s="504"/>
      <c r="AR4" s="504"/>
      <c r="AS4" s="504"/>
      <c r="AT4" s="504"/>
      <c r="AU4" s="506"/>
      <c r="AV4" s="506"/>
      <c r="AW4" s="506"/>
      <c r="AX4" s="506"/>
      <c r="AY4" s="506"/>
      <c r="AZ4" s="506"/>
      <c r="BA4" s="504"/>
      <c r="BB4" s="504"/>
      <c r="BC4" s="504"/>
      <c r="BD4" s="504"/>
      <c r="BE4" s="504"/>
      <c r="BF4" s="504"/>
      <c r="BG4" s="504"/>
      <c r="BH4" s="504"/>
      <c r="BI4" s="416"/>
      <c r="BJ4" s="504"/>
      <c r="BK4" s="505"/>
      <c r="BL4" s="506"/>
      <c r="BM4" s="507"/>
      <c r="BN4" s="504"/>
      <c r="BO4" s="504"/>
      <c r="BP4" s="504"/>
      <c r="BQ4" s="504"/>
      <c r="BR4" s="504"/>
      <c r="BS4" s="504"/>
      <c r="BT4" s="504"/>
      <c r="BU4" s="504"/>
      <c r="BV4" s="504"/>
      <c r="BW4" s="504"/>
      <c r="BX4" s="504"/>
      <c r="BY4" s="504"/>
      <c r="BZ4" s="504"/>
      <c r="CA4" s="504"/>
      <c r="CB4" s="504"/>
      <c r="CC4" s="504"/>
      <c r="CD4" s="504"/>
      <c r="CE4" s="504"/>
      <c r="CF4" s="504"/>
      <c r="CG4" s="504"/>
      <c r="CH4" s="504"/>
      <c r="CI4" s="504"/>
      <c r="CJ4" s="506"/>
      <c r="CK4" s="506"/>
      <c r="CL4" s="506"/>
      <c r="CM4" s="506"/>
      <c r="CN4" s="416"/>
      <c r="CO4" s="504"/>
      <c r="CP4" s="505"/>
      <c r="CQ4" s="506"/>
      <c r="CR4" s="507"/>
      <c r="CS4" s="506"/>
      <c r="CT4" s="506"/>
      <c r="CU4" s="504"/>
      <c r="CV4" s="504"/>
      <c r="CW4" s="504"/>
      <c r="CX4" s="504"/>
      <c r="CY4" s="504"/>
      <c r="CZ4" s="504"/>
      <c r="DA4" s="504"/>
      <c r="DB4" s="504"/>
      <c r="DC4" s="504"/>
      <c r="DD4" s="504"/>
      <c r="DE4" s="504"/>
      <c r="DF4" s="504"/>
      <c r="DG4" s="504"/>
      <c r="DH4" s="504"/>
      <c r="DI4" s="504"/>
      <c r="DJ4" s="504"/>
      <c r="DK4" s="504"/>
      <c r="DL4" s="504"/>
      <c r="DM4" s="504"/>
      <c r="DN4" s="504"/>
      <c r="DO4" s="504"/>
      <c r="DP4" s="504"/>
      <c r="DQ4" s="504"/>
      <c r="DR4" s="504"/>
    </row>
    <row r="5" spans="1:212" s="284" customFormat="1" ht="49.5" customHeight="1">
      <c r="A5" s="944" t="s">
        <v>725</v>
      </c>
      <c r="B5" s="944"/>
      <c r="C5" s="974" t="s">
        <v>726</v>
      </c>
      <c r="D5" s="964" t="s">
        <v>720</v>
      </c>
      <c r="E5" s="964" t="s">
        <v>727</v>
      </c>
      <c r="F5" s="723" t="s">
        <v>376</v>
      </c>
      <c r="G5" s="723"/>
      <c r="H5" s="723"/>
      <c r="I5" s="723"/>
      <c r="J5" s="723"/>
      <c r="K5" s="723"/>
      <c r="L5" s="723"/>
      <c r="M5" s="723"/>
      <c r="N5" s="723"/>
      <c r="O5" s="723"/>
      <c r="P5" s="723"/>
      <c r="Q5" s="723"/>
      <c r="R5" s="723" t="s">
        <v>377</v>
      </c>
      <c r="S5" s="723"/>
      <c r="T5" s="723"/>
      <c r="U5" s="723"/>
      <c r="V5" s="723"/>
      <c r="W5" s="723"/>
      <c r="X5" s="723"/>
      <c r="Y5" s="723"/>
      <c r="Z5" s="723"/>
      <c r="AA5" s="723"/>
      <c r="AB5" s="723"/>
      <c r="AC5" s="723"/>
      <c r="AD5" s="944" t="s">
        <v>725</v>
      </c>
      <c r="AE5" s="944"/>
      <c r="AF5" s="974" t="s">
        <v>726</v>
      </c>
      <c r="AG5" s="964" t="s">
        <v>720</v>
      </c>
      <c r="AH5" s="964" t="s">
        <v>727</v>
      </c>
      <c r="AI5" s="723" t="s">
        <v>378</v>
      </c>
      <c r="AJ5" s="723"/>
      <c r="AK5" s="723"/>
      <c r="AL5" s="723"/>
      <c r="AM5" s="723"/>
      <c r="AN5" s="723"/>
      <c r="AO5" s="723"/>
      <c r="AP5" s="723"/>
      <c r="AQ5" s="723"/>
      <c r="AR5" s="723"/>
      <c r="AS5" s="723"/>
      <c r="AT5" s="723"/>
      <c r="AU5" s="723" t="s">
        <v>379</v>
      </c>
      <c r="AV5" s="723"/>
      <c r="AW5" s="723"/>
      <c r="AX5" s="723"/>
      <c r="AY5" s="723"/>
      <c r="AZ5" s="723"/>
      <c r="BA5" s="723"/>
      <c r="BB5" s="723"/>
      <c r="BC5" s="723"/>
      <c r="BD5" s="723"/>
      <c r="BE5" s="723"/>
      <c r="BF5" s="723"/>
      <c r="BG5" s="723" t="s">
        <v>380</v>
      </c>
      <c r="BH5" s="723"/>
      <c r="BI5" s="944" t="s">
        <v>725</v>
      </c>
      <c r="BJ5" s="944"/>
      <c r="BK5" s="974" t="s">
        <v>726</v>
      </c>
      <c r="BL5" s="964" t="s">
        <v>720</v>
      </c>
      <c r="BM5" s="964" t="s">
        <v>727</v>
      </c>
      <c r="BN5" s="723" t="s">
        <v>380</v>
      </c>
      <c r="BO5" s="723"/>
      <c r="BP5" s="723"/>
      <c r="BQ5" s="723"/>
      <c r="BR5" s="723"/>
      <c r="BS5" s="723"/>
      <c r="BT5" s="723"/>
      <c r="BU5" s="723"/>
      <c r="BV5" s="723"/>
      <c r="BW5" s="723"/>
      <c r="BX5" s="723" t="s">
        <v>381</v>
      </c>
      <c r="BY5" s="723"/>
      <c r="BZ5" s="723"/>
      <c r="CA5" s="723"/>
      <c r="CB5" s="723"/>
      <c r="CC5" s="723"/>
      <c r="CD5" s="723"/>
      <c r="CE5" s="723"/>
      <c r="CF5" s="723"/>
      <c r="CG5" s="723"/>
      <c r="CH5" s="723"/>
      <c r="CI5" s="723"/>
      <c r="CJ5" s="723" t="s">
        <v>382</v>
      </c>
      <c r="CK5" s="723"/>
      <c r="CL5" s="723"/>
      <c r="CM5" s="723"/>
      <c r="CN5" s="944" t="s">
        <v>725</v>
      </c>
      <c r="CO5" s="944"/>
      <c r="CP5" s="974" t="s">
        <v>726</v>
      </c>
      <c r="CQ5" s="964" t="s">
        <v>720</v>
      </c>
      <c r="CR5" s="964" t="s">
        <v>727</v>
      </c>
      <c r="CS5" s="723" t="s">
        <v>382</v>
      </c>
      <c r="CT5" s="723"/>
      <c r="CU5" s="723"/>
      <c r="CV5" s="723"/>
      <c r="CW5" s="723"/>
      <c r="CX5" s="723"/>
      <c r="CY5" s="723"/>
      <c r="CZ5" s="723"/>
      <c r="DA5" s="723" t="s">
        <v>393</v>
      </c>
      <c r="DB5" s="723"/>
      <c r="DC5" s="723"/>
      <c r="DD5" s="723"/>
      <c r="DE5" s="723"/>
      <c r="DF5" s="723"/>
      <c r="DG5" s="723"/>
      <c r="DH5" s="723"/>
      <c r="DI5" s="723"/>
      <c r="DJ5" s="723"/>
      <c r="DK5" s="723"/>
      <c r="DL5" s="723"/>
      <c r="DM5" s="723" t="s">
        <v>432</v>
      </c>
      <c r="DN5" s="723"/>
      <c r="DO5" s="723"/>
      <c r="DP5" s="875"/>
      <c r="DQ5" s="875"/>
      <c r="DR5" s="875"/>
    </row>
    <row r="6" spans="1:212" s="285" customFormat="1" ht="115.5" customHeight="1">
      <c r="A6" s="944"/>
      <c r="B6" s="944"/>
      <c r="C6" s="974"/>
      <c r="D6" s="964"/>
      <c r="E6" s="964"/>
      <c r="F6" s="585" t="s">
        <v>384</v>
      </c>
      <c r="G6" s="585" t="s">
        <v>385</v>
      </c>
      <c r="H6" s="585" t="s">
        <v>153</v>
      </c>
      <c r="I6" s="585" t="s">
        <v>386</v>
      </c>
      <c r="J6" s="585" t="s">
        <v>155</v>
      </c>
      <c r="K6" s="585" t="s">
        <v>156</v>
      </c>
      <c r="L6" s="585" t="s">
        <v>387</v>
      </c>
      <c r="M6" s="585" t="s">
        <v>388</v>
      </c>
      <c r="N6" s="585" t="s">
        <v>389</v>
      </c>
      <c r="O6" s="586" t="s">
        <v>390</v>
      </c>
      <c r="P6" s="586" t="s">
        <v>391</v>
      </c>
      <c r="Q6" s="586" t="s">
        <v>392</v>
      </c>
      <c r="R6" s="585" t="s">
        <v>384</v>
      </c>
      <c r="S6" s="585" t="s">
        <v>385</v>
      </c>
      <c r="T6" s="585" t="s">
        <v>153</v>
      </c>
      <c r="U6" s="585" t="s">
        <v>386</v>
      </c>
      <c r="V6" s="585" t="s">
        <v>155</v>
      </c>
      <c r="W6" s="585" t="s">
        <v>156</v>
      </c>
      <c r="X6" s="585" t="s">
        <v>387</v>
      </c>
      <c r="Y6" s="585" t="s">
        <v>388</v>
      </c>
      <c r="Z6" s="585" t="s">
        <v>389</v>
      </c>
      <c r="AA6" s="586" t="s">
        <v>390</v>
      </c>
      <c r="AB6" s="586" t="s">
        <v>391</v>
      </c>
      <c r="AC6" s="586" t="s">
        <v>392</v>
      </c>
      <c r="AD6" s="944"/>
      <c r="AE6" s="944"/>
      <c r="AF6" s="974"/>
      <c r="AG6" s="964"/>
      <c r="AH6" s="964"/>
      <c r="AI6" s="585" t="s">
        <v>384</v>
      </c>
      <c r="AJ6" s="585" t="s">
        <v>385</v>
      </c>
      <c r="AK6" s="585" t="s">
        <v>153</v>
      </c>
      <c r="AL6" s="585" t="s">
        <v>386</v>
      </c>
      <c r="AM6" s="585" t="s">
        <v>155</v>
      </c>
      <c r="AN6" s="585" t="s">
        <v>156</v>
      </c>
      <c r="AO6" s="585" t="s">
        <v>387</v>
      </c>
      <c r="AP6" s="585" t="s">
        <v>388</v>
      </c>
      <c r="AQ6" s="585" t="s">
        <v>389</v>
      </c>
      <c r="AR6" s="586" t="s">
        <v>390</v>
      </c>
      <c r="AS6" s="586" t="s">
        <v>391</v>
      </c>
      <c r="AT6" s="586" t="s">
        <v>392</v>
      </c>
      <c r="AU6" s="585" t="s">
        <v>384</v>
      </c>
      <c r="AV6" s="585" t="s">
        <v>385</v>
      </c>
      <c r="AW6" s="585" t="s">
        <v>153</v>
      </c>
      <c r="AX6" s="585" t="s">
        <v>386</v>
      </c>
      <c r="AY6" s="585" t="s">
        <v>155</v>
      </c>
      <c r="AZ6" s="585" t="s">
        <v>156</v>
      </c>
      <c r="BA6" s="585" t="s">
        <v>387</v>
      </c>
      <c r="BB6" s="585" t="s">
        <v>388</v>
      </c>
      <c r="BC6" s="585" t="s">
        <v>389</v>
      </c>
      <c r="BD6" s="586" t="s">
        <v>390</v>
      </c>
      <c r="BE6" s="586" t="s">
        <v>391</v>
      </c>
      <c r="BF6" s="586" t="s">
        <v>392</v>
      </c>
      <c r="BG6" s="585" t="s">
        <v>384</v>
      </c>
      <c r="BH6" s="585" t="s">
        <v>385</v>
      </c>
      <c r="BI6" s="944"/>
      <c r="BJ6" s="944"/>
      <c r="BK6" s="974"/>
      <c r="BL6" s="964"/>
      <c r="BM6" s="964"/>
      <c r="BN6" s="585" t="s">
        <v>153</v>
      </c>
      <c r="BO6" s="585" t="s">
        <v>386</v>
      </c>
      <c r="BP6" s="585" t="s">
        <v>155</v>
      </c>
      <c r="BQ6" s="585" t="s">
        <v>156</v>
      </c>
      <c r="BR6" s="585" t="s">
        <v>387</v>
      </c>
      <c r="BS6" s="585" t="s">
        <v>388</v>
      </c>
      <c r="BT6" s="585" t="s">
        <v>389</v>
      </c>
      <c r="BU6" s="586" t="s">
        <v>390</v>
      </c>
      <c r="BV6" s="586" t="s">
        <v>391</v>
      </c>
      <c r="BW6" s="586" t="s">
        <v>392</v>
      </c>
      <c r="BX6" s="585" t="s">
        <v>384</v>
      </c>
      <c r="BY6" s="585" t="s">
        <v>385</v>
      </c>
      <c r="BZ6" s="585" t="s">
        <v>153</v>
      </c>
      <c r="CA6" s="585" t="s">
        <v>386</v>
      </c>
      <c r="CB6" s="585" t="s">
        <v>155</v>
      </c>
      <c r="CC6" s="585" t="s">
        <v>156</v>
      </c>
      <c r="CD6" s="585" t="s">
        <v>387</v>
      </c>
      <c r="CE6" s="585" t="s">
        <v>388</v>
      </c>
      <c r="CF6" s="585" t="s">
        <v>389</v>
      </c>
      <c r="CG6" s="586" t="s">
        <v>390</v>
      </c>
      <c r="CH6" s="586" t="s">
        <v>391</v>
      </c>
      <c r="CI6" s="586" t="s">
        <v>392</v>
      </c>
      <c r="CJ6" s="585" t="s">
        <v>384</v>
      </c>
      <c r="CK6" s="585" t="s">
        <v>385</v>
      </c>
      <c r="CL6" s="585" t="s">
        <v>153</v>
      </c>
      <c r="CM6" s="585" t="s">
        <v>386</v>
      </c>
      <c r="CN6" s="944"/>
      <c r="CO6" s="944"/>
      <c r="CP6" s="974"/>
      <c r="CQ6" s="964"/>
      <c r="CR6" s="964"/>
      <c r="CS6" s="585" t="s">
        <v>155</v>
      </c>
      <c r="CT6" s="585" t="s">
        <v>156</v>
      </c>
      <c r="CU6" s="585" t="s">
        <v>387</v>
      </c>
      <c r="CV6" s="585" t="s">
        <v>388</v>
      </c>
      <c r="CW6" s="585" t="s">
        <v>389</v>
      </c>
      <c r="CX6" s="586" t="s">
        <v>390</v>
      </c>
      <c r="CY6" s="586" t="s">
        <v>391</v>
      </c>
      <c r="CZ6" s="586" t="s">
        <v>392</v>
      </c>
      <c r="DA6" s="585" t="s">
        <v>384</v>
      </c>
      <c r="DB6" s="585" t="s">
        <v>385</v>
      </c>
      <c r="DC6" s="585" t="s">
        <v>153</v>
      </c>
      <c r="DD6" s="585" t="s">
        <v>386</v>
      </c>
      <c r="DE6" s="585" t="s">
        <v>155</v>
      </c>
      <c r="DF6" s="585" t="s">
        <v>156</v>
      </c>
      <c r="DG6" s="585" t="s">
        <v>387</v>
      </c>
      <c r="DH6" s="585" t="s">
        <v>388</v>
      </c>
      <c r="DI6" s="585" t="s">
        <v>389</v>
      </c>
      <c r="DJ6" s="586" t="s">
        <v>390</v>
      </c>
      <c r="DK6" s="586" t="s">
        <v>391</v>
      </c>
      <c r="DL6" s="586" t="s">
        <v>392</v>
      </c>
      <c r="DM6" s="585" t="s">
        <v>384</v>
      </c>
      <c r="DN6" s="585" t="s">
        <v>385</v>
      </c>
      <c r="DO6" s="585" t="s">
        <v>153</v>
      </c>
      <c r="DP6" s="585" t="s">
        <v>386</v>
      </c>
      <c r="DQ6" s="585" t="s">
        <v>155</v>
      </c>
      <c r="DR6" s="585" t="s">
        <v>156</v>
      </c>
    </row>
    <row r="7" spans="1:212" s="234" customFormat="1" ht="15" customHeight="1">
      <c r="A7" s="421"/>
      <c r="B7" s="421"/>
      <c r="C7" s="422"/>
      <c r="D7" s="423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421"/>
      <c r="AE7" s="421"/>
      <c r="AF7" s="422"/>
      <c r="AG7" s="423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421"/>
      <c r="BJ7" s="421"/>
      <c r="BK7" s="422"/>
      <c r="BL7" s="423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421"/>
      <c r="CO7" s="421"/>
      <c r="CP7" s="422"/>
      <c r="CQ7" s="423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K7" s="231"/>
      <c r="DL7" s="231"/>
      <c r="DM7" s="231"/>
      <c r="DN7" s="231"/>
      <c r="DO7" s="231"/>
      <c r="DP7" s="231"/>
      <c r="DQ7" s="231"/>
      <c r="DR7" s="231"/>
    </row>
    <row r="8" spans="1:212" s="727" customFormat="1" ht="48" customHeight="1">
      <c r="A8" s="342"/>
      <c r="B8" s="343"/>
      <c r="C8" s="330">
        <v>68.251105271614307</v>
      </c>
      <c r="D8" s="331" t="s">
        <v>363</v>
      </c>
      <c r="E8" s="726" t="s">
        <v>364</v>
      </c>
      <c r="F8" s="344">
        <v>99.035337863352396</v>
      </c>
      <c r="G8" s="344">
        <v>89.004521545252786</v>
      </c>
      <c r="H8" s="344">
        <v>99.182022234858124</v>
      </c>
      <c r="I8" s="344">
        <v>97.006731047430208</v>
      </c>
      <c r="J8" s="344">
        <v>99.450913674731027</v>
      </c>
      <c r="K8" s="344">
        <v>102.56463161487108</v>
      </c>
      <c r="L8" s="344">
        <v>100.57049547842487</v>
      </c>
      <c r="M8" s="344">
        <v>100.3891405439626</v>
      </c>
      <c r="N8" s="344">
        <v>103.4011186539131</v>
      </c>
      <c r="O8" s="344">
        <v>106.3145354891287</v>
      </c>
      <c r="P8" s="344">
        <v>100.02627905574597</v>
      </c>
      <c r="Q8" s="344">
        <v>103.05479954183942</v>
      </c>
      <c r="R8" s="344">
        <v>103.20468184134843</v>
      </c>
      <c r="S8" s="344">
        <v>92.880771302921076</v>
      </c>
      <c r="T8" s="344">
        <v>103.69410353777334</v>
      </c>
      <c r="U8" s="344">
        <v>99.451696170036044</v>
      </c>
      <c r="V8" s="344">
        <v>103.13998759078248</v>
      </c>
      <c r="W8" s="344">
        <v>107.14875790911759</v>
      </c>
      <c r="X8" s="344">
        <v>104.26792786234674</v>
      </c>
      <c r="Y8" s="344">
        <v>105.15776472224285</v>
      </c>
      <c r="Z8" s="344">
        <v>107.37979471352465</v>
      </c>
      <c r="AA8" s="344">
        <v>110.7675747131063</v>
      </c>
      <c r="AB8" s="344">
        <v>107.02259666243818</v>
      </c>
      <c r="AC8" s="344">
        <v>107.88308487884628</v>
      </c>
      <c r="AD8" s="342"/>
      <c r="AE8" s="343"/>
      <c r="AF8" s="330">
        <v>68.251105271614307</v>
      </c>
      <c r="AG8" s="331" t="s">
        <v>363</v>
      </c>
      <c r="AH8" s="726" t="s">
        <v>364</v>
      </c>
      <c r="AI8" s="344">
        <v>108.25645665967728</v>
      </c>
      <c r="AJ8" s="344">
        <v>99.733721479052576</v>
      </c>
      <c r="AK8" s="344">
        <v>109.50404034158611</v>
      </c>
      <c r="AL8" s="344">
        <v>105.90814265933474</v>
      </c>
      <c r="AM8" s="344">
        <v>110.56270990548583</v>
      </c>
      <c r="AN8" s="344">
        <v>111.82158016281606</v>
      </c>
      <c r="AO8" s="344">
        <v>113.10438604250987</v>
      </c>
      <c r="AP8" s="344">
        <v>112.95486889469657</v>
      </c>
      <c r="AQ8" s="344">
        <v>113.6697227272535</v>
      </c>
      <c r="AR8" s="344">
        <v>115.47094312384586</v>
      </c>
      <c r="AS8" s="344">
        <v>113.87145329186075</v>
      </c>
      <c r="AT8" s="344">
        <v>113.72016318302518</v>
      </c>
      <c r="AU8" s="344">
        <v>115.7203198617061</v>
      </c>
      <c r="AV8" s="344">
        <v>104.42860077226537</v>
      </c>
      <c r="AW8" s="344">
        <v>114.00881010827707</v>
      </c>
      <c r="AX8" s="344">
        <v>111.56199207646603</v>
      </c>
      <c r="AY8" s="344">
        <v>115.1401821952406</v>
      </c>
      <c r="AZ8" s="344">
        <v>116.87509783733344</v>
      </c>
      <c r="BA8" s="344">
        <v>118.99881385404801</v>
      </c>
      <c r="BB8" s="344">
        <v>117.7898938910425</v>
      </c>
      <c r="BC8" s="344">
        <v>119.1230865730433</v>
      </c>
      <c r="BD8" s="344">
        <v>121.6736958431148</v>
      </c>
      <c r="BE8" s="344">
        <v>118.07452392485973</v>
      </c>
      <c r="BF8" s="344">
        <v>118.67555222509158</v>
      </c>
      <c r="BG8" s="344">
        <v>120.55013656967169</v>
      </c>
      <c r="BH8" s="344">
        <v>108.30775133869429</v>
      </c>
      <c r="BI8" s="342"/>
      <c r="BJ8" s="343"/>
      <c r="BK8" s="330">
        <v>68.251105271614307</v>
      </c>
      <c r="BL8" s="331" t="s">
        <v>363</v>
      </c>
      <c r="BM8" s="726" t="s">
        <v>364</v>
      </c>
      <c r="BN8" s="344">
        <v>118.70549539069931</v>
      </c>
      <c r="BO8" s="344">
        <v>116.3720436988106</v>
      </c>
      <c r="BP8" s="344">
        <v>119.925930240564</v>
      </c>
      <c r="BQ8" s="344">
        <v>121.3538815898724</v>
      </c>
      <c r="BR8" s="344">
        <v>123.77636578318571</v>
      </c>
      <c r="BS8" s="344">
        <v>121.98144061953241</v>
      </c>
      <c r="BT8" s="344">
        <v>122.08323688545644</v>
      </c>
      <c r="BU8" s="344">
        <v>124.50864761810958</v>
      </c>
      <c r="BV8" s="344">
        <v>121.26156306531584</v>
      </c>
      <c r="BW8" s="344">
        <v>122.71565696152854</v>
      </c>
      <c r="BX8" s="344">
        <v>123.14955105369285</v>
      </c>
      <c r="BY8" s="344">
        <v>115.00107639422637</v>
      </c>
      <c r="BZ8" s="344">
        <v>113.80522984892488</v>
      </c>
      <c r="CA8" s="344">
        <v>73.110305255289759</v>
      </c>
      <c r="CB8" s="344">
        <v>92.795115919226546</v>
      </c>
      <c r="CC8" s="344">
        <v>127.09671489624738</v>
      </c>
      <c r="CD8" s="344">
        <v>127.39719903836895</v>
      </c>
      <c r="CE8" s="344">
        <v>124.68376101569427</v>
      </c>
      <c r="CF8" s="344">
        <v>127.29804444443511</v>
      </c>
      <c r="CG8" s="344">
        <v>127.44178949406036</v>
      </c>
      <c r="CH8" s="344">
        <v>123.72690919800029</v>
      </c>
      <c r="CI8" s="344">
        <v>127.77128120709463</v>
      </c>
      <c r="CJ8" s="344">
        <v>127.51161374917127</v>
      </c>
      <c r="CK8" s="344">
        <v>120.12565766521817</v>
      </c>
      <c r="CL8" s="344">
        <v>128.28519793201193</v>
      </c>
      <c r="CM8" s="344">
        <v>122.82996172265443</v>
      </c>
      <c r="CN8" s="342"/>
      <c r="CO8" s="343"/>
      <c r="CP8" s="330">
        <v>68.251105271614307</v>
      </c>
      <c r="CQ8" s="331" t="s">
        <v>363</v>
      </c>
      <c r="CR8" s="726" t="s">
        <v>364</v>
      </c>
      <c r="CS8" s="344">
        <v>120.4247283857505</v>
      </c>
      <c r="CT8" s="344">
        <v>126.88134608796533</v>
      </c>
      <c r="CU8" s="344">
        <v>119.11191019946615</v>
      </c>
      <c r="CV8" s="344">
        <v>125.4200410367948</v>
      </c>
      <c r="CW8" s="344">
        <v>132.32854515193193</v>
      </c>
      <c r="CX8" s="344">
        <v>137.61970530515177</v>
      </c>
      <c r="CY8" s="344">
        <v>137.71997643413383</v>
      </c>
      <c r="CZ8" s="344">
        <v>138.45694673636044</v>
      </c>
      <c r="DA8" s="344">
        <v>136.14167976262883</v>
      </c>
      <c r="DB8" s="344">
        <v>126.38587570078234</v>
      </c>
      <c r="DC8" s="344">
        <v>137.17219024079421</v>
      </c>
      <c r="DD8" s="344">
        <v>130.43083357617874</v>
      </c>
      <c r="DE8" s="344">
        <v>128.77236886115296</v>
      </c>
      <c r="DF8" s="344">
        <v>145.19731189851109</v>
      </c>
      <c r="DG8" s="344">
        <v>136.87814567556256</v>
      </c>
      <c r="DH8" s="344">
        <v>144.49632755407626</v>
      </c>
      <c r="DI8" s="344">
        <v>146.10992703432643</v>
      </c>
      <c r="DJ8" s="344">
        <v>143.4143655194674</v>
      </c>
      <c r="DK8" s="344">
        <v>144.38155833455482</v>
      </c>
      <c r="DL8" s="344">
        <v>142.63600027152225</v>
      </c>
      <c r="DM8" s="344">
        <v>137.94028020037524</v>
      </c>
      <c r="DN8" s="344">
        <v>132.43604006252392</v>
      </c>
      <c r="DO8" s="344">
        <v>142.7736210079469</v>
      </c>
      <c r="DP8" s="344">
        <v>126.48398844272982</v>
      </c>
      <c r="DQ8" s="344">
        <v>135.35880909540654</v>
      </c>
      <c r="DR8" s="344">
        <v>142.8228192487401</v>
      </c>
      <c r="DS8" s="734"/>
    </row>
    <row r="9" spans="1:212" s="424" customFormat="1" ht="69.95" customHeight="1">
      <c r="A9" s="235"/>
      <c r="B9" s="236"/>
      <c r="C9" s="237"/>
      <c r="D9" s="238"/>
      <c r="E9" s="288" t="s">
        <v>365</v>
      </c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235"/>
      <c r="AE9" s="236"/>
      <c r="AF9" s="237"/>
      <c r="AG9" s="238"/>
      <c r="AH9" s="288" t="s">
        <v>365</v>
      </c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  <c r="AW9" s="344"/>
      <c r="AX9" s="344"/>
      <c r="AY9" s="344"/>
      <c r="AZ9" s="344"/>
      <c r="BA9" s="344"/>
      <c r="BB9" s="344"/>
      <c r="BC9" s="344"/>
      <c r="BD9" s="344"/>
      <c r="BE9" s="344"/>
      <c r="BF9" s="344"/>
      <c r="BG9" s="344"/>
      <c r="BH9" s="344"/>
      <c r="BI9" s="235"/>
      <c r="BJ9" s="236"/>
      <c r="BK9" s="237"/>
      <c r="BL9" s="238"/>
      <c r="BM9" s="288" t="s">
        <v>365</v>
      </c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235"/>
      <c r="CO9" s="236"/>
      <c r="CP9" s="237"/>
      <c r="CQ9" s="238"/>
      <c r="CR9" s="288" t="s">
        <v>365</v>
      </c>
      <c r="CS9" s="344"/>
      <c r="CT9" s="344"/>
      <c r="CU9" s="344"/>
      <c r="CV9" s="344"/>
      <c r="CW9" s="344"/>
      <c r="CX9" s="344"/>
      <c r="CY9" s="344"/>
      <c r="CZ9" s="344"/>
      <c r="DA9" s="344"/>
      <c r="DB9" s="344"/>
      <c r="DC9" s="344"/>
      <c r="DD9" s="344"/>
      <c r="DE9" s="344"/>
      <c r="DF9" s="344"/>
      <c r="DG9" s="344"/>
      <c r="DH9" s="344"/>
      <c r="DI9" s="344"/>
      <c r="DJ9" s="344"/>
      <c r="DK9" s="344"/>
      <c r="DL9" s="344"/>
      <c r="DM9" s="344"/>
      <c r="DN9" s="344"/>
      <c r="DO9" s="344"/>
      <c r="DP9" s="344"/>
      <c r="DQ9" s="344"/>
      <c r="DR9" s="344"/>
    </row>
    <row r="10" spans="1:212" s="725" customFormat="1" ht="48" customHeight="1">
      <c r="A10" s="728">
        <v>1</v>
      </c>
      <c r="B10" s="729">
        <v>5.7334823052168264</v>
      </c>
      <c r="C10" s="330">
        <v>8.5516978063494786</v>
      </c>
      <c r="D10" s="331"/>
      <c r="E10" s="726" t="s">
        <v>217</v>
      </c>
      <c r="F10" s="344">
        <v>90.596678017005885</v>
      </c>
      <c r="G10" s="344">
        <v>80.899412068312145</v>
      </c>
      <c r="H10" s="344">
        <v>92.651038645608082</v>
      </c>
      <c r="I10" s="344">
        <v>101.74549316020126</v>
      </c>
      <c r="J10" s="344">
        <v>102.51519904515564</v>
      </c>
      <c r="K10" s="344">
        <v>105.25339370730471</v>
      </c>
      <c r="L10" s="344">
        <v>98.905755302992077</v>
      </c>
      <c r="M10" s="344">
        <v>111.03777033232335</v>
      </c>
      <c r="N10" s="344">
        <v>107.22149057858587</v>
      </c>
      <c r="O10" s="344">
        <v>109.26533725788271</v>
      </c>
      <c r="P10" s="344">
        <v>101.68313994468876</v>
      </c>
      <c r="Q10" s="344">
        <v>98.225291939939268</v>
      </c>
      <c r="R10" s="344">
        <v>93.736334175940129</v>
      </c>
      <c r="S10" s="344">
        <v>85.564216450805617</v>
      </c>
      <c r="T10" s="344">
        <v>100.96919691068577</v>
      </c>
      <c r="U10" s="344">
        <v>94.964371012529</v>
      </c>
      <c r="V10" s="344">
        <v>98.286718133283401</v>
      </c>
      <c r="W10" s="344">
        <v>98.328020318504713</v>
      </c>
      <c r="X10" s="344">
        <v>103.03302018771372</v>
      </c>
      <c r="Y10" s="344">
        <v>109.97451106573155</v>
      </c>
      <c r="Z10" s="344">
        <v>106.79615600312729</v>
      </c>
      <c r="AA10" s="344">
        <v>112.72395092913857</v>
      </c>
      <c r="AB10" s="344">
        <v>113.55149189448603</v>
      </c>
      <c r="AC10" s="344">
        <v>107.58317683864094</v>
      </c>
      <c r="AD10" s="728">
        <v>1</v>
      </c>
      <c r="AE10" s="729">
        <v>5.7334823052168264</v>
      </c>
      <c r="AF10" s="330">
        <v>8.5516978063494786</v>
      </c>
      <c r="AG10" s="331"/>
      <c r="AH10" s="726" t="s">
        <v>217</v>
      </c>
      <c r="AI10" s="344">
        <v>101.22495001754871</v>
      </c>
      <c r="AJ10" s="344">
        <v>98.790068313205595</v>
      </c>
      <c r="AK10" s="344">
        <v>105.21521298826502</v>
      </c>
      <c r="AL10" s="344">
        <v>109.51253702404071</v>
      </c>
      <c r="AM10" s="344">
        <v>110.5885218557991</v>
      </c>
      <c r="AN10" s="344">
        <v>105.17441324262789</v>
      </c>
      <c r="AO10" s="344">
        <v>124.2449409905894</v>
      </c>
      <c r="AP10" s="344">
        <v>120.08124292485057</v>
      </c>
      <c r="AQ10" s="344">
        <v>115.87969086856305</v>
      </c>
      <c r="AR10" s="344">
        <v>120.16311428950615</v>
      </c>
      <c r="AS10" s="344">
        <v>121.87508561012002</v>
      </c>
      <c r="AT10" s="344">
        <v>125.17761542700256</v>
      </c>
      <c r="AU10" s="344">
        <v>117.51254822360673</v>
      </c>
      <c r="AV10" s="344">
        <v>100.881708472326</v>
      </c>
      <c r="AW10" s="344">
        <v>111.56948481673867</v>
      </c>
      <c r="AX10" s="344">
        <v>114.56980370067056</v>
      </c>
      <c r="AY10" s="344">
        <v>114.28540214959303</v>
      </c>
      <c r="AZ10" s="344">
        <v>108.83289875760303</v>
      </c>
      <c r="BA10" s="344">
        <v>120.69225775867162</v>
      </c>
      <c r="BB10" s="344">
        <v>122.61189837458423</v>
      </c>
      <c r="BC10" s="344">
        <v>123.89002378517448</v>
      </c>
      <c r="BD10" s="344">
        <v>123.29736994568803</v>
      </c>
      <c r="BE10" s="344">
        <v>119.77974058729686</v>
      </c>
      <c r="BF10" s="344">
        <v>123.76084032396987</v>
      </c>
      <c r="BG10" s="344">
        <v>120.60816750113362</v>
      </c>
      <c r="BH10" s="344">
        <v>107.27689273266355</v>
      </c>
      <c r="BI10" s="728">
        <v>1</v>
      </c>
      <c r="BJ10" s="729">
        <v>5.7334823052168264</v>
      </c>
      <c r="BK10" s="330">
        <v>8.5516978063494786</v>
      </c>
      <c r="BL10" s="331"/>
      <c r="BM10" s="726" t="s">
        <v>217</v>
      </c>
      <c r="BN10" s="344">
        <v>119.12782537032545</v>
      </c>
      <c r="BO10" s="344">
        <v>119.43266889850766</v>
      </c>
      <c r="BP10" s="344">
        <v>119.36753486373873</v>
      </c>
      <c r="BQ10" s="344">
        <v>112.98808195558667</v>
      </c>
      <c r="BR10" s="344">
        <v>121.60463516332177</v>
      </c>
      <c r="BS10" s="344">
        <v>125.50841887436017</v>
      </c>
      <c r="BT10" s="344">
        <v>125.77511507634853</v>
      </c>
      <c r="BU10" s="344">
        <v>124.33068945217987</v>
      </c>
      <c r="BV10" s="344">
        <v>122.44029041241771</v>
      </c>
      <c r="BW10" s="344">
        <v>124.45567903991179</v>
      </c>
      <c r="BX10" s="344">
        <v>113.94805136350099</v>
      </c>
      <c r="BY10" s="344">
        <v>112.02520853220032</v>
      </c>
      <c r="BZ10" s="344">
        <v>107.40007724407101</v>
      </c>
      <c r="CA10" s="344">
        <v>108.66359291691414</v>
      </c>
      <c r="CB10" s="344">
        <v>116.36302635178455</v>
      </c>
      <c r="CC10" s="344">
        <v>124.89646461009328</v>
      </c>
      <c r="CD10" s="344">
        <v>129.30751959283563</v>
      </c>
      <c r="CE10" s="344">
        <v>131.54625412534051</v>
      </c>
      <c r="CF10" s="344">
        <v>131.91085115106432</v>
      </c>
      <c r="CG10" s="344">
        <v>120.09026800334992</v>
      </c>
      <c r="CH10" s="344">
        <v>111.74901969343041</v>
      </c>
      <c r="CI10" s="344">
        <v>114.5757553317391</v>
      </c>
      <c r="CJ10" s="344">
        <v>113.98775539680268</v>
      </c>
      <c r="CK10" s="344">
        <v>103.73745988389832</v>
      </c>
      <c r="CL10" s="344">
        <v>115.16348715314918</v>
      </c>
      <c r="CM10" s="344">
        <v>122.46294293279709</v>
      </c>
      <c r="CN10" s="728">
        <v>1</v>
      </c>
      <c r="CO10" s="729">
        <v>5.7334823052168264</v>
      </c>
      <c r="CP10" s="330">
        <v>8.5516978063494786</v>
      </c>
      <c r="CQ10" s="331"/>
      <c r="CR10" s="726" t="s">
        <v>217</v>
      </c>
      <c r="CS10" s="344">
        <v>117.21248585746086</v>
      </c>
      <c r="CT10" s="344">
        <v>116.94571234145391</v>
      </c>
      <c r="CU10" s="344">
        <v>115.21924187032486</v>
      </c>
      <c r="CV10" s="344">
        <v>122.82882882543448</v>
      </c>
      <c r="CW10" s="344">
        <v>134.6346130429537</v>
      </c>
      <c r="CX10" s="344">
        <v>131.3091383987657</v>
      </c>
      <c r="CY10" s="344">
        <v>126.16169665383629</v>
      </c>
      <c r="CZ10" s="344">
        <v>126.31423482537504</v>
      </c>
      <c r="DA10" s="344">
        <v>121.59184123633588</v>
      </c>
      <c r="DB10" s="344">
        <v>110.54556995501729</v>
      </c>
      <c r="DC10" s="344">
        <v>119.88914670224267</v>
      </c>
      <c r="DD10" s="344">
        <v>127.692922494619</v>
      </c>
      <c r="DE10" s="344">
        <v>122.67055420838396</v>
      </c>
      <c r="DF10" s="344">
        <v>126.06368277623547</v>
      </c>
      <c r="DG10" s="344">
        <v>128.1394903322751</v>
      </c>
      <c r="DH10" s="344">
        <v>136.83787368773139</v>
      </c>
      <c r="DI10" s="344">
        <v>141.30227442035616</v>
      </c>
      <c r="DJ10" s="344">
        <v>133.54228342305589</v>
      </c>
      <c r="DK10" s="344">
        <v>132.20901809204062</v>
      </c>
      <c r="DL10" s="344">
        <v>130.60076446198087</v>
      </c>
      <c r="DM10" s="344">
        <v>126.99896606544246</v>
      </c>
      <c r="DN10" s="344">
        <v>122.0336947433226</v>
      </c>
      <c r="DO10" s="344">
        <v>129.03695296004213</v>
      </c>
      <c r="DP10" s="344">
        <v>121.52568140155769</v>
      </c>
      <c r="DQ10" s="344">
        <v>136.957731891316</v>
      </c>
      <c r="DR10" s="344">
        <v>129.71558699493437</v>
      </c>
      <c r="DS10" s="351"/>
      <c r="DT10" s="351"/>
      <c r="DU10" s="351"/>
      <c r="DV10" s="351"/>
      <c r="DW10" s="351"/>
      <c r="DX10" s="351"/>
      <c r="DY10" s="351"/>
      <c r="DZ10" s="351"/>
      <c r="EA10" s="351"/>
      <c r="EB10" s="351"/>
      <c r="EC10" s="351"/>
      <c r="ED10" s="351"/>
      <c r="EE10" s="351"/>
      <c r="EF10" s="351"/>
      <c r="EG10" s="351"/>
      <c r="EH10" s="351"/>
      <c r="EI10" s="351"/>
      <c r="EJ10" s="351"/>
      <c r="EK10" s="351"/>
      <c r="EL10" s="351"/>
      <c r="EM10" s="351"/>
      <c r="EN10" s="351"/>
      <c r="EO10" s="351"/>
      <c r="EP10" s="351"/>
      <c r="EQ10" s="351"/>
      <c r="ER10" s="351"/>
      <c r="ES10" s="351"/>
      <c r="ET10" s="351"/>
      <c r="EU10" s="351"/>
      <c r="EV10" s="351"/>
      <c r="EW10" s="351"/>
      <c r="EX10" s="351"/>
      <c r="EY10" s="351"/>
      <c r="EZ10" s="351"/>
      <c r="FA10" s="351"/>
      <c r="FB10" s="351"/>
      <c r="FC10" s="351"/>
      <c r="FD10" s="351"/>
      <c r="FE10" s="351"/>
      <c r="FF10" s="351"/>
      <c r="FG10" s="351"/>
      <c r="FH10" s="351"/>
      <c r="FI10" s="351"/>
      <c r="FJ10" s="351"/>
      <c r="FK10" s="351"/>
      <c r="FL10" s="351"/>
      <c r="FM10" s="351"/>
      <c r="FN10" s="351"/>
      <c r="FO10" s="351"/>
      <c r="FP10" s="351"/>
      <c r="FQ10" s="351"/>
      <c r="FR10" s="351"/>
      <c r="FS10" s="351"/>
      <c r="FT10" s="351"/>
      <c r="FU10" s="351"/>
      <c r="FV10" s="351"/>
      <c r="FW10" s="351"/>
      <c r="FX10" s="351"/>
      <c r="FY10" s="351"/>
      <c r="FZ10" s="351"/>
      <c r="GA10" s="351"/>
      <c r="GB10" s="351"/>
      <c r="GC10" s="351"/>
      <c r="GD10" s="351"/>
      <c r="GE10" s="351"/>
      <c r="GF10" s="351"/>
      <c r="GG10" s="351"/>
      <c r="GH10" s="351"/>
      <c r="GI10" s="351"/>
      <c r="GJ10" s="351"/>
      <c r="GK10" s="351"/>
      <c r="GL10" s="351"/>
      <c r="GM10" s="351"/>
      <c r="GN10" s="351"/>
      <c r="GO10" s="351"/>
      <c r="GP10" s="351"/>
      <c r="GQ10" s="351"/>
      <c r="GR10" s="351"/>
      <c r="GS10" s="351"/>
      <c r="GT10" s="351"/>
      <c r="GU10" s="351"/>
      <c r="GV10" s="351"/>
      <c r="GW10" s="351"/>
      <c r="GX10" s="351"/>
      <c r="GY10" s="351"/>
      <c r="GZ10" s="351"/>
      <c r="HA10" s="351"/>
      <c r="HB10" s="351"/>
      <c r="HC10" s="351"/>
      <c r="HD10" s="351"/>
    </row>
    <row r="11" spans="1:212" s="350" customFormat="1" ht="69.95" customHeight="1">
      <c r="A11" s="348"/>
      <c r="B11" s="240"/>
      <c r="C11" s="237"/>
      <c r="D11" s="238"/>
      <c r="E11" s="288" t="s">
        <v>366</v>
      </c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8"/>
      <c r="AE11" s="240"/>
      <c r="AF11" s="237"/>
      <c r="AG11" s="238"/>
      <c r="AH11" s="288" t="s">
        <v>366</v>
      </c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344"/>
      <c r="AW11" s="344"/>
      <c r="AX11" s="344"/>
      <c r="AY11" s="344"/>
      <c r="AZ11" s="344"/>
      <c r="BA11" s="344"/>
      <c r="BB11" s="344"/>
      <c r="BC11" s="344"/>
      <c r="BD11" s="344"/>
      <c r="BE11" s="344"/>
      <c r="BF11" s="344"/>
      <c r="BG11" s="344"/>
      <c r="BH11" s="344"/>
      <c r="BI11" s="348"/>
      <c r="BJ11" s="240"/>
      <c r="BK11" s="237"/>
      <c r="BL11" s="238"/>
      <c r="BM11" s="288" t="s">
        <v>366</v>
      </c>
      <c r="BN11" s="344"/>
      <c r="BO11" s="344"/>
      <c r="BP11" s="344"/>
      <c r="BQ11" s="344"/>
      <c r="BR11" s="344"/>
      <c r="BS11" s="344"/>
      <c r="BT11" s="344"/>
      <c r="BU11" s="344"/>
      <c r="BV11" s="344"/>
      <c r="BW11" s="344"/>
      <c r="BX11" s="344"/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48"/>
      <c r="CO11" s="240"/>
      <c r="CP11" s="237"/>
      <c r="CQ11" s="238"/>
      <c r="CR11" s="288" t="s">
        <v>366</v>
      </c>
      <c r="CS11" s="344"/>
      <c r="CT11" s="344"/>
      <c r="CU11" s="344"/>
      <c r="CV11" s="344"/>
      <c r="CW11" s="344"/>
      <c r="CX11" s="344"/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44"/>
      <c r="DL11" s="344"/>
      <c r="DM11" s="344"/>
      <c r="DN11" s="344"/>
      <c r="DO11" s="344"/>
      <c r="DP11" s="344"/>
      <c r="DQ11" s="344"/>
      <c r="DR11" s="344"/>
      <c r="DS11" s="349"/>
      <c r="DT11" s="349"/>
      <c r="DU11" s="349"/>
      <c r="DV11" s="349"/>
      <c r="DW11" s="349"/>
      <c r="DX11" s="349"/>
      <c r="DY11" s="349"/>
      <c r="DZ11" s="349"/>
      <c r="EA11" s="349"/>
      <c r="EB11" s="349"/>
      <c r="EC11" s="349"/>
      <c r="ED11" s="349"/>
      <c r="EE11" s="349"/>
      <c r="EF11" s="349"/>
      <c r="EG11" s="349"/>
      <c r="EH11" s="349"/>
      <c r="EI11" s="349"/>
      <c r="EJ11" s="349"/>
      <c r="EK11" s="349"/>
      <c r="EL11" s="349"/>
      <c r="EM11" s="349"/>
      <c r="EN11" s="349"/>
      <c r="EO11" s="349"/>
      <c r="EP11" s="349"/>
      <c r="EQ11" s="349"/>
      <c r="ER11" s="349"/>
      <c r="ES11" s="349"/>
      <c r="ET11" s="349"/>
      <c r="EU11" s="349"/>
      <c r="EV11" s="349"/>
      <c r="EW11" s="349"/>
      <c r="EX11" s="349"/>
      <c r="EY11" s="349"/>
      <c r="EZ11" s="349"/>
      <c r="FA11" s="349"/>
      <c r="FB11" s="349"/>
      <c r="FC11" s="349"/>
      <c r="FD11" s="349"/>
      <c r="FE11" s="349"/>
      <c r="FF11" s="349"/>
      <c r="FG11" s="349"/>
      <c r="FH11" s="349"/>
      <c r="FI11" s="349"/>
      <c r="FJ11" s="349"/>
      <c r="FK11" s="349"/>
      <c r="FL11" s="349"/>
      <c r="FM11" s="349"/>
      <c r="FN11" s="349"/>
      <c r="FO11" s="349"/>
      <c r="FP11" s="349"/>
      <c r="FQ11" s="349"/>
      <c r="FR11" s="349"/>
      <c r="FS11" s="349"/>
      <c r="FT11" s="349"/>
      <c r="FU11" s="349"/>
      <c r="FV11" s="349"/>
      <c r="FW11" s="349"/>
      <c r="FX11" s="349"/>
      <c r="FY11" s="349"/>
      <c r="FZ11" s="349"/>
      <c r="GA11" s="349"/>
      <c r="GB11" s="349"/>
      <c r="GC11" s="349"/>
      <c r="GD11" s="349"/>
      <c r="GE11" s="349"/>
      <c r="GF11" s="349"/>
      <c r="GG11" s="349"/>
      <c r="GH11" s="349"/>
      <c r="GI11" s="349"/>
      <c r="GJ11" s="349"/>
      <c r="GK11" s="349"/>
      <c r="GL11" s="349"/>
      <c r="GM11" s="349"/>
      <c r="GN11" s="349"/>
      <c r="GO11" s="349"/>
      <c r="GP11" s="349"/>
      <c r="GQ11" s="349"/>
      <c r="GR11" s="349"/>
      <c r="GS11" s="349"/>
      <c r="GT11" s="349"/>
      <c r="GU11" s="349"/>
      <c r="GV11" s="349"/>
      <c r="GW11" s="349"/>
      <c r="GX11" s="349"/>
      <c r="GY11" s="349"/>
      <c r="GZ11" s="349"/>
      <c r="HA11" s="349"/>
      <c r="HB11" s="349"/>
      <c r="HC11" s="349"/>
      <c r="HD11" s="349"/>
    </row>
    <row r="12" spans="1:212" s="356" customFormat="1" ht="48" customHeight="1">
      <c r="A12" s="338"/>
      <c r="B12" s="340">
        <v>1.1000000000000001</v>
      </c>
      <c r="C12" s="332">
        <v>7.3877359377680669</v>
      </c>
      <c r="D12" s="333">
        <v>10</v>
      </c>
      <c r="E12" s="724" t="s">
        <v>5</v>
      </c>
      <c r="F12" s="354">
        <v>89.547064813660697</v>
      </c>
      <c r="G12" s="354">
        <v>79.713056634024426</v>
      </c>
      <c r="H12" s="354">
        <v>92.052340530345958</v>
      </c>
      <c r="I12" s="354">
        <v>102.34566972925526</v>
      </c>
      <c r="J12" s="354">
        <v>102.76608951677316</v>
      </c>
      <c r="K12" s="354">
        <v>105.41087000689247</v>
      </c>
      <c r="L12" s="354">
        <v>98.55016736496043</v>
      </c>
      <c r="M12" s="354">
        <v>112.41326491158306</v>
      </c>
      <c r="N12" s="354">
        <v>108.20411858428545</v>
      </c>
      <c r="O12" s="354">
        <v>109.94919675827741</v>
      </c>
      <c r="P12" s="354">
        <v>101.94399666806474</v>
      </c>
      <c r="Q12" s="354">
        <v>97.104164481876722</v>
      </c>
      <c r="R12" s="354">
        <v>91.412636889057566</v>
      </c>
      <c r="S12" s="354">
        <v>83.920386389394977</v>
      </c>
      <c r="T12" s="354">
        <v>101.02590659941727</v>
      </c>
      <c r="U12" s="354">
        <v>93.772398322549208</v>
      </c>
      <c r="V12" s="354">
        <v>96.780951068515222</v>
      </c>
      <c r="W12" s="354">
        <v>95.904255640425049</v>
      </c>
      <c r="X12" s="354">
        <v>102.39867655022741</v>
      </c>
      <c r="Y12" s="354">
        <v>109.97419864441787</v>
      </c>
      <c r="Z12" s="354">
        <v>106.33403114021141</v>
      </c>
      <c r="AA12" s="354">
        <v>113.35742917094149</v>
      </c>
      <c r="AB12" s="354">
        <v>114.52930510128986</v>
      </c>
      <c r="AC12" s="354">
        <v>106.94780996387482</v>
      </c>
      <c r="AD12" s="338"/>
      <c r="AE12" s="340">
        <v>1.1000000000000001</v>
      </c>
      <c r="AF12" s="332">
        <v>7.3877359377680669</v>
      </c>
      <c r="AG12" s="333">
        <v>10</v>
      </c>
      <c r="AH12" s="724" t="s">
        <v>5</v>
      </c>
      <c r="AI12" s="354">
        <v>99.374182423381228</v>
      </c>
      <c r="AJ12" s="354">
        <v>97.741578100677259</v>
      </c>
      <c r="AK12" s="354">
        <v>104.14055399604406</v>
      </c>
      <c r="AL12" s="354">
        <v>109.60708558410921</v>
      </c>
      <c r="AM12" s="354">
        <v>109.6981405763112</v>
      </c>
      <c r="AN12" s="354">
        <v>102.87387063777336</v>
      </c>
      <c r="AO12" s="354">
        <v>125.93418974985647</v>
      </c>
      <c r="AP12" s="354">
        <v>120.77133802180542</v>
      </c>
      <c r="AQ12" s="354">
        <v>116.55215494294333</v>
      </c>
      <c r="AR12" s="354">
        <v>121.24035023305237</v>
      </c>
      <c r="AS12" s="354">
        <v>122.75430685316084</v>
      </c>
      <c r="AT12" s="354">
        <v>126.64751093751167</v>
      </c>
      <c r="AU12" s="354">
        <v>117.89703965749429</v>
      </c>
      <c r="AV12" s="354">
        <v>99.979742745542353</v>
      </c>
      <c r="AW12" s="354">
        <v>111.35842514345063</v>
      </c>
      <c r="AX12" s="354">
        <v>114.59092223686741</v>
      </c>
      <c r="AY12" s="354">
        <v>113.41456912720686</v>
      </c>
      <c r="AZ12" s="354">
        <v>106.50841091958327</v>
      </c>
      <c r="BA12" s="354">
        <v>121.23027760898503</v>
      </c>
      <c r="BB12" s="354">
        <v>123.16198948786283</v>
      </c>
      <c r="BC12" s="354">
        <v>125.13795169008534</v>
      </c>
      <c r="BD12" s="354">
        <v>124.37969161691788</v>
      </c>
      <c r="BE12" s="354">
        <v>120.33517658063953</v>
      </c>
      <c r="BF12" s="354">
        <v>124.42359726524947</v>
      </c>
      <c r="BG12" s="354">
        <v>120.73385156918924</v>
      </c>
      <c r="BH12" s="354">
        <v>106.61258215389901</v>
      </c>
      <c r="BI12" s="338"/>
      <c r="BJ12" s="340">
        <v>1.1000000000000001</v>
      </c>
      <c r="BK12" s="332">
        <v>7.3877359377680669</v>
      </c>
      <c r="BL12" s="333">
        <v>10</v>
      </c>
      <c r="BM12" s="724" t="s">
        <v>5</v>
      </c>
      <c r="BN12" s="354">
        <v>119.16840776119385</v>
      </c>
      <c r="BO12" s="354">
        <v>119.29367932058778</v>
      </c>
      <c r="BP12" s="354">
        <v>118.54692721579381</v>
      </c>
      <c r="BQ12" s="354">
        <v>110.62416890612435</v>
      </c>
      <c r="BR12" s="354">
        <v>121.70022268584303</v>
      </c>
      <c r="BS12" s="354">
        <v>125.51744555825482</v>
      </c>
      <c r="BT12" s="354">
        <v>126.88429345575801</v>
      </c>
      <c r="BU12" s="354">
        <v>125.31474786820621</v>
      </c>
      <c r="BV12" s="354">
        <v>122.56641924504432</v>
      </c>
      <c r="BW12" s="354">
        <v>124.26553551779864</v>
      </c>
      <c r="BX12" s="354">
        <v>113.05304073638247</v>
      </c>
      <c r="BY12" s="354">
        <v>111.26148930422256</v>
      </c>
      <c r="BZ12" s="354">
        <v>107.4673892805167</v>
      </c>
      <c r="CA12" s="354">
        <v>119.75386776035428</v>
      </c>
      <c r="CB12" s="354">
        <v>126.39843160954341</v>
      </c>
      <c r="CC12" s="354">
        <v>130.0962708217177</v>
      </c>
      <c r="CD12" s="354">
        <v>131.72088219412106</v>
      </c>
      <c r="CE12" s="354">
        <v>133.55763073643607</v>
      </c>
      <c r="CF12" s="354">
        <v>134.0275858324126</v>
      </c>
      <c r="CG12" s="354">
        <v>120.85645802295875</v>
      </c>
      <c r="CH12" s="354">
        <v>111.15099217762682</v>
      </c>
      <c r="CI12" s="354">
        <v>112.83941199644191</v>
      </c>
      <c r="CJ12" s="354">
        <v>112.88433488745771</v>
      </c>
      <c r="CK12" s="354">
        <v>101.50146091027929</v>
      </c>
      <c r="CL12" s="354">
        <v>114.67626523848028</v>
      </c>
      <c r="CM12" s="354">
        <v>122.41766072008325</v>
      </c>
      <c r="CN12" s="338"/>
      <c r="CO12" s="340">
        <v>1.1000000000000001</v>
      </c>
      <c r="CP12" s="332">
        <v>7.3877359377680669</v>
      </c>
      <c r="CQ12" s="333">
        <v>10</v>
      </c>
      <c r="CR12" s="724" t="s">
        <v>5</v>
      </c>
      <c r="CS12" s="354">
        <v>118.39597419962165</v>
      </c>
      <c r="CT12" s="354">
        <v>127.8767611388481</v>
      </c>
      <c r="CU12" s="354">
        <v>125.49025211360106</v>
      </c>
      <c r="CV12" s="354">
        <v>131.49709532823462</v>
      </c>
      <c r="CW12" s="354">
        <v>140.56389301101646</v>
      </c>
      <c r="CX12" s="354">
        <v>131.70243911923504</v>
      </c>
      <c r="CY12" s="354">
        <v>126.14198184811781</v>
      </c>
      <c r="CZ12" s="354">
        <v>124.86446184991266</v>
      </c>
      <c r="DA12" s="354">
        <v>120.76296042890638</v>
      </c>
      <c r="DB12" s="354">
        <v>107.77706612180299</v>
      </c>
      <c r="DC12" s="354">
        <v>119.28298986344853</v>
      </c>
      <c r="DD12" s="354">
        <v>126.32185601645679</v>
      </c>
      <c r="DE12" s="354">
        <v>123.37182181805545</v>
      </c>
      <c r="DF12" s="354">
        <v>127.99528424369538</v>
      </c>
      <c r="DG12" s="354">
        <v>131.95405849897026</v>
      </c>
      <c r="DH12" s="354">
        <v>141.45911482285013</v>
      </c>
      <c r="DI12" s="354">
        <v>145.72445003508122</v>
      </c>
      <c r="DJ12" s="354">
        <v>136.48021805552844</v>
      </c>
      <c r="DK12" s="354">
        <v>132.37918618051515</v>
      </c>
      <c r="DL12" s="354">
        <v>130.8366139336853</v>
      </c>
      <c r="DM12" s="354">
        <v>125.52012050401299</v>
      </c>
      <c r="DN12" s="354">
        <v>120.95081106741863</v>
      </c>
      <c r="DO12" s="354">
        <v>127.86549369052716</v>
      </c>
      <c r="DP12" s="354">
        <v>119.37444570550943</v>
      </c>
      <c r="DQ12" s="354">
        <v>136.01974281755361</v>
      </c>
      <c r="DR12" s="354">
        <v>130.78412461521467</v>
      </c>
      <c r="DS12" s="355"/>
      <c r="DT12" s="355"/>
      <c r="DU12" s="355"/>
      <c r="DV12" s="355"/>
      <c r="DW12" s="355"/>
      <c r="DX12" s="355"/>
      <c r="DY12" s="355"/>
      <c r="DZ12" s="355"/>
      <c r="EA12" s="355"/>
      <c r="EB12" s="355"/>
      <c r="EC12" s="355"/>
      <c r="ED12" s="355"/>
      <c r="EE12" s="355"/>
      <c r="EF12" s="355"/>
      <c r="EG12" s="355"/>
      <c r="EH12" s="355"/>
      <c r="EI12" s="355"/>
      <c r="EJ12" s="355"/>
      <c r="EK12" s="355"/>
      <c r="EL12" s="355"/>
      <c r="EM12" s="355"/>
      <c r="EN12" s="355"/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5"/>
      <c r="FH12" s="355"/>
      <c r="FI12" s="355"/>
      <c r="FJ12" s="355"/>
      <c r="FK12" s="355"/>
      <c r="FL12" s="355"/>
      <c r="FM12" s="355"/>
      <c r="FN12" s="355"/>
      <c r="FO12" s="355"/>
      <c r="FP12" s="355"/>
      <c r="FQ12" s="355"/>
      <c r="FR12" s="355"/>
      <c r="FS12" s="355"/>
      <c r="FT12" s="355"/>
      <c r="FU12" s="355"/>
      <c r="FV12" s="355"/>
      <c r="FW12" s="355"/>
      <c r="FX12" s="355"/>
      <c r="FY12" s="355"/>
      <c r="FZ12" s="355"/>
      <c r="GA12" s="355"/>
      <c r="GB12" s="355"/>
      <c r="GC12" s="355"/>
      <c r="GD12" s="355"/>
      <c r="GE12" s="355"/>
      <c r="GF12" s="355"/>
      <c r="GG12" s="355"/>
      <c r="GH12" s="355"/>
      <c r="GI12" s="355"/>
      <c r="GJ12" s="355"/>
      <c r="GK12" s="355"/>
      <c r="GL12" s="355"/>
      <c r="GM12" s="355"/>
      <c r="GN12" s="355"/>
      <c r="GO12" s="355"/>
      <c r="GP12" s="355"/>
      <c r="GQ12" s="355"/>
      <c r="GR12" s="355"/>
      <c r="GS12" s="355"/>
      <c r="GT12" s="355"/>
      <c r="GU12" s="355"/>
      <c r="GV12" s="355"/>
      <c r="GW12" s="355"/>
      <c r="GX12" s="355"/>
      <c r="GY12" s="355"/>
      <c r="GZ12" s="355"/>
      <c r="HA12" s="355"/>
      <c r="HB12" s="355"/>
      <c r="HC12" s="355"/>
      <c r="HD12" s="355"/>
    </row>
    <row r="13" spans="1:212" s="362" customFormat="1" ht="60" customHeight="1">
      <c r="A13" s="241"/>
      <c r="B13" s="357"/>
      <c r="C13" s="358"/>
      <c r="D13" s="359"/>
      <c r="E13" s="401" t="s">
        <v>6</v>
      </c>
      <c r="F13" s="354"/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241"/>
      <c r="AE13" s="357"/>
      <c r="AF13" s="358"/>
      <c r="AG13" s="359"/>
      <c r="AH13" s="401" t="s">
        <v>6</v>
      </c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  <c r="AS13" s="354"/>
      <c r="AT13" s="354"/>
      <c r="AU13" s="354"/>
      <c r="AV13" s="354"/>
      <c r="AW13" s="354"/>
      <c r="AX13" s="354"/>
      <c r="AY13" s="354"/>
      <c r="AZ13" s="354"/>
      <c r="BA13" s="354"/>
      <c r="BB13" s="354"/>
      <c r="BC13" s="354"/>
      <c r="BD13" s="354"/>
      <c r="BE13" s="354"/>
      <c r="BF13" s="354"/>
      <c r="BG13" s="354"/>
      <c r="BH13" s="354"/>
      <c r="BI13" s="241"/>
      <c r="BJ13" s="357"/>
      <c r="BK13" s="358"/>
      <c r="BL13" s="359"/>
      <c r="BM13" s="401" t="s">
        <v>6</v>
      </c>
      <c r="BN13" s="354"/>
      <c r="BO13" s="354"/>
      <c r="BP13" s="354"/>
      <c r="BQ13" s="354"/>
      <c r="BR13" s="354"/>
      <c r="BS13" s="354"/>
      <c r="BT13" s="354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241"/>
      <c r="CO13" s="357"/>
      <c r="CP13" s="358"/>
      <c r="CQ13" s="359"/>
      <c r="CR13" s="401" t="s">
        <v>6</v>
      </c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/>
      <c r="DO13" s="354"/>
      <c r="DP13" s="354"/>
      <c r="DQ13" s="354"/>
      <c r="DR13" s="354"/>
      <c r="DS13" s="361"/>
      <c r="DT13" s="361"/>
      <c r="DU13" s="361"/>
      <c r="DV13" s="361"/>
      <c r="DW13" s="361"/>
      <c r="DX13" s="361"/>
      <c r="DY13" s="361"/>
      <c r="DZ13" s="361"/>
      <c r="EA13" s="361"/>
      <c r="EB13" s="361"/>
      <c r="EC13" s="361"/>
      <c r="ED13" s="361"/>
      <c r="EE13" s="361"/>
      <c r="EF13" s="361"/>
      <c r="EG13" s="361"/>
      <c r="EH13" s="361"/>
      <c r="EI13" s="361"/>
      <c r="EJ13" s="361"/>
      <c r="EK13" s="361"/>
      <c r="EL13" s="361"/>
      <c r="EM13" s="361"/>
      <c r="EN13" s="361"/>
      <c r="EO13" s="361"/>
      <c r="EP13" s="361"/>
      <c r="EQ13" s="361"/>
      <c r="ER13" s="361"/>
      <c r="ES13" s="361"/>
      <c r="ET13" s="361"/>
      <c r="EU13" s="361"/>
      <c r="EV13" s="361"/>
      <c r="EW13" s="361"/>
      <c r="EX13" s="361"/>
      <c r="EY13" s="361"/>
      <c r="EZ13" s="361"/>
      <c r="FA13" s="361"/>
      <c r="FB13" s="361"/>
      <c r="FC13" s="361"/>
      <c r="FD13" s="361"/>
      <c r="FE13" s="361"/>
      <c r="FF13" s="361"/>
      <c r="FG13" s="361"/>
      <c r="FH13" s="361"/>
      <c r="FI13" s="361"/>
      <c r="FJ13" s="361"/>
      <c r="FK13" s="361"/>
      <c r="FL13" s="361"/>
      <c r="FM13" s="361"/>
      <c r="FN13" s="361"/>
      <c r="FO13" s="361"/>
      <c r="FP13" s="361"/>
      <c r="FQ13" s="361"/>
      <c r="FR13" s="361"/>
      <c r="FS13" s="361"/>
      <c r="FT13" s="361"/>
      <c r="FU13" s="361"/>
      <c r="FV13" s="361"/>
      <c r="FW13" s="361"/>
      <c r="FX13" s="361"/>
      <c r="FY13" s="361"/>
      <c r="FZ13" s="361"/>
      <c r="GA13" s="361"/>
      <c r="GB13" s="361"/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</row>
    <row r="14" spans="1:212" s="356" customFormat="1" ht="48" customHeight="1">
      <c r="A14" s="338"/>
      <c r="B14" s="340">
        <v>1.2</v>
      </c>
      <c r="C14" s="332">
        <v>0.64755184550826084</v>
      </c>
      <c r="D14" s="333">
        <v>11</v>
      </c>
      <c r="E14" s="724" t="s">
        <v>7</v>
      </c>
      <c r="F14" s="413">
        <v>96.593431098296847</v>
      </c>
      <c r="G14" s="413">
        <v>79.890502389142668</v>
      </c>
      <c r="H14" s="413">
        <v>92.563602487021797</v>
      </c>
      <c r="I14" s="413">
        <v>98.17243769765264</v>
      </c>
      <c r="J14" s="413">
        <v>100.54788662914011</v>
      </c>
      <c r="K14" s="413">
        <v>104.82220292955155</v>
      </c>
      <c r="L14" s="413">
        <v>102.20289200892847</v>
      </c>
      <c r="M14" s="413">
        <v>97.629276329353118</v>
      </c>
      <c r="N14" s="413">
        <v>100.75784101478038</v>
      </c>
      <c r="O14" s="413">
        <v>106.20730585591576</v>
      </c>
      <c r="P14" s="413">
        <v>107.99837731666939</v>
      </c>
      <c r="Q14" s="413">
        <v>112.6142442435473</v>
      </c>
      <c r="R14" s="413">
        <v>109.7760195314267</v>
      </c>
      <c r="S14" s="413">
        <v>87.403818355292316</v>
      </c>
      <c r="T14" s="413">
        <v>94.655472116096917</v>
      </c>
      <c r="U14" s="413">
        <v>102.08481407469824</v>
      </c>
      <c r="V14" s="413">
        <v>110.06243315296982</v>
      </c>
      <c r="W14" s="413">
        <v>118.28279993430094</v>
      </c>
      <c r="X14" s="413">
        <v>111.12498269816186</v>
      </c>
      <c r="Y14" s="413">
        <v>110.0000149329054</v>
      </c>
      <c r="Z14" s="413">
        <v>114.45060682799912</v>
      </c>
      <c r="AA14" s="413">
        <v>119.4996991755996</v>
      </c>
      <c r="AB14" s="413">
        <v>118.69200795583427</v>
      </c>
      <c r="AC14" s="413">
        <v>123.31404239278733</v>
      </c>
      <c r="AD14" s="338"/>
      <c r="AE14" s="340">
        <v>1.2</v>
      </c>
      <c r="AF14" s="332">
        <v>0.64755184550826084</v>
      </c>
      <c r="AG14" s="333">
        <v>11</v>
      </c>
      <c r="AH14" s="724" t="s">
        <v>7</v>
      </c>
      <c r="AI14" s="413">
        <v>115.5795515144557</v>
      </c>
      <c r="AJ14" s="413">
        <v>102.35458067490828</v>
      </c>
      <c r="AK14" s="413">
        <v>112.34886080450798</v>
      </c>
      <c r="AL14" s="413">
        <v>111.83394722200865</v>
      </c>
      <c r="AM14" s="413">
        <v>123.02784079252564</v>
      </c>
      <c r="AN14" s="413">
        <v>127.42640275553269</v>
      </c>
      <c r="AO14" s="413">
        <v>120.65279561691921</v>
      </c>
      <c r="AP14" s="413">
        <v>122.27645333899122</v>
      </c>
      <c r="AQ14" s="413">
        <v>120.99908037437437</v>
      </c>
      <c r="AR14" s="413">
        <v>127.44870891910993</v>
      </c>
      <c r="AS14" s="413">
        <v>126.35940079712702</v>
      </c>
      <c r="AT14" s="413">
        <v>129.08237051434924</v>
      </c>
      <c r="AU14" s="413">
        <v>119.0577329057742</v>
      </c>
      <c r="AV14" s="413">
        <v>104.27709783889155</v>
      </c>
      <c r="AW14" s="413">
        <v>114.98532398983278</v>
      </c>
      <c r="AX14" s="413">
        <v>120.48480349701488</v>
      </c>
      <c r="AY14" s="413">
        <v>127.96654597180286</v>
      </c>
      <c r="AZ14" s="413">
        <v>132.61203884309612</v>
      </c>
      <c r="BA14" s="413">
        <v>125.19866220967481</v>
      </c>
      <c r="BB14" s="413">
        <v>126.47222159894008</v>
      </c>
      <c r="BC14" s="413">
        <v>126.16613652650848</v>
      </c>
      <c r="BD14" s="413">
        <v>128.79486246673426</v>
      </c>
      <c r="BE14" s="413">
        <v>127.56798782504318</v>
      </c>
      <c r="BF14" s="413">
        <v>130.76806213774287</v>
      </c>
      <c r="BG14" s="413">
        <v>121.82144066384973</v>
      </c>
      <c r="BH14" s="413">
        <v>107.15211456023144</v>
      </c>
      <c r="BI14" s="338"/>
      <c r="BJ14" s="340">
        <v>1.2</v>
      </c>
      <c r="BK14" s="332">
        <v>0.64755184550826084</v>
      </c>
      <c r="BL14" s="333">
        <v>11</v>
      </c>
      <c r="BM14" s="724" t="s">
        <v>7</v>
      </c>
      <c r="BN14" s="413">
        <v>116.11337608547215</v>
      </c>
      <c r="BO14" s="413">
        <v>124.07434700358209</v>
      </c>
      <c r="BP14" s="413">
        <v>132.42418656793464</v>
      </c>
      <c r="BQ14" s="413">
        <v>136.65649644127348</v>
      </c>
      <c r="BR14" s="413">
        <v>128.61529006477738</v>
      </c>
      <c r="BS14" s="413">
        <v>134.06656939069981</v>
      </c>
      <c r="BT14" s="413">
        <v>126.6238397641562</v>
      </c>
      <c r="BU14" s="413">
        <v>128.92200161580661</v>
      </c>
      <c r="BV14" s="413">
        <v>133.9649982471386</v>
      </c>
      <c r="BW14" s="413">
        <v>135.60791075960375</v>
      </c>
      <c r="BX14" s="413">
        <v>123.08009239135487</v>
      </c>
      <c r="BY14" s="413">
        <v>112.59512355690995</v>
      </c>
      <c r="BZ14" s="413">
        <v>106.77404766947447</v>
      </c>
      <c r="CA14" s="413">
        <v>66.711725567774124</v>
      </c>
      <c r="CB14" s="413">
        <v>78.854164801631981</v>
      </c>
      <c r="CC14" s="413">
        <v>97.507796361190827</v>
      </c>
      <c r="CD14" s="413">
        <v>110.94664169125728</v>
      </c>
      <c r="CE14" s="413">
        <v>120.12632274097355</v>
      </c>
      <c r="CF14" s="413">
        <v>119.53164152560181</v>
      </c>
      <c r="CG14" s="413">
        <v>119.58152202050856</v>
      </c>
      <c r="CH14" s="413">
        <v>118.23684054259482</v>
      </c>
      <c r="CI14" s="413">
        <v>130.61946948765018</v>
      </c>
      <c r="CJ14" s="413">
        <v>120.12785828628799</v>
      </c>
      <c r="CK14" s="413">
        <v>111.9077379051279</v>
      </c>
      <c r="CL14" s="413">
        <v>116.73559344889044</v>
      </c>
      <c r="CM14" s="413">
        <v>136.06289002714792</v>
      </c>
      <c r="CN14" s="338"/>
      <c r="CO14" s="340">
        <v>1.2</v>
      </c>
      <c r="CP14" s="332">
        <v>0.64755184550826084</v>
      </c>
      <c r="CQ14" s="333">
        <v>11</v>
      </c>
      <c r="CR14" s="724" t="s">
        <v>7</v>
      </c>
      <c r="CS14" s="413">
        <v>117.92016741974341</v>
      </c>
      <c r="CT14" s="413">
        <v>82.991943817365495</v>
      </c>
      <c r="CU14" s="413">
        <v>87.994597208914172</v>
      </c>
      <c r="CV14" s="413">
        <v>119.98745573343307</v>
      </c>
      <c r="CW14" s="413">
        <v>127.11229655892024</v>
      </c>
      <c r="CX14" s="413">
        <v>137.1227952243797</v>
      </c>
      <c r="CY14" s="413">
        <v>132.93804672441189</v>
      </c>
      <c r="CZ14" s="413">
        <v>142.39265580170814</v>
      </c>
      <c r="DA14" s="413">
        <v>129.35908873806579</v>
      </c>
      <c r="DB14" s="413">
        <v>120.97515170205037</v>
      </c>
      <c r="DC14" s="413">
        <v>124.99496025892249</v>
      </c>
      <c r="DD14" s="413">
        <v>150.62125765754752</v>
      </c>
      <c r="DE14" s="413">
        <v>129.58367504709796</v>
      </c>
      <c r="DF14" s="413">
        <v>132.74922065837714</v>
      </c>
      <c r="DG14" s="413">
        <v>132.76509957012155</v>
      </c>
      <c r="DH14" s="413">
        <v>137.8487332211208</v>
      </c>
      <c r="DI14" s="413">
        <v>142.12113430206611</v>
      </c>
      <c r="DJ14" s="413">
        <v>138.65734932658975</v>
      </c>
      <c r="DK14" s="413">
        <v>140.1156325151687</v>
      </c>
      <c r="DL14" s="413">
        <v>143.44196454464529</v>
      </c>
      <c r="DM14" s="413">
        <v>127.23339934204918</v>
      </c>
      <c r="DN14" s="413">
        <v>118.17171330356676</v>
      </c>
      <c r="DO14" s="413">
        <v>124.15673104000837</v>
      </c>
      <c r="DP14" s="413">
        <v>142.37981471900045</v>
      </c>
      <c r="DQ14" s="413">
        <v>143.9375968188431</v>
      </c>
      <c r="DR14" s="413">
        <v>134.90028562335135</v>
      </c>
    </row>
    <row r="15" spans="1:212" s="362" customFormat="1" ht="60" customHeight="1">
      <c r="A15" s="241"/>
      <c r="B15" s="357"/>
      <c r="C15" s="358"/>
      <c r="D15" s="359"/>
      <c r="E15" s="401" t="s">
        <v>8</v>
      </c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  <c r="AD15" s="241"/>
      <c r="AE15" s="357"/>
      <c r="AF15" s="358"/>
      <c r="AG15" s="359"/>
      <c r="AH15" s="401" t="s">
        <v>8</v>
      </c>
      <c r="AI15" s="413"/>
      <c r="AJ15" s="413"/>
      <c r="AK15" s="413"/>
      <c r="AL15" s="413"/>
      <c r="AM15" s="413"/>
      <c r="AN15" s="413"/>
      <c r="AO15" s="413"/>
      <c r="AP15" s="413"/>
      <c r="AQ15" s="413"/>
      <c r="AR15" s="413"/>
      <c r="AS15" s="413"/>
      <c r="AT15" s="413"/>
      <c r="AU15" s="413"/>
      <c r="AV15" s="413"/>
      <c r="AW15" s="413"/>
      <c r="AX15" s="413"/>
      <c r="AY15" s="413"/>
      <c r="AZ15" s="413"/>
      <c r="BA15" s="413"/>
      <c r="BB15" s="413"/>
      <c r="BC15" s="413"/>
      <c r="BD15" s="413"/>
      <c r="BE15" s="413"/>
      <c r="BF15" s="413"/>
      <c r="BG15" s="413"/>
      <c r="BH15" s="413"/>
      <c r="BI15" s="241"/>
      <c r="BJ15" s="357"/>
      <c r="BK15" s="358"/>
      <c r="BL15" s="359"/>
      <c r="BM15" s="401" t="s">
        <v>8</v>
      </c>
      <c r="BN15" s="413"/>
      <c r="BO15" s="413"/>
      <c r="BP15" s="413"/>
      <c r="BQ15" s="413"/>
      <c r="BR15" s="413"/>
      <c r="BS15" s="413"/>
      <c r="BT15" s="413"/>
      <c r="BU15" s="413"/>
      <c r="BV15" s="413"/>
      <c r="BW15" s="413"/>
      <c r="BX15" s="413"/>
      <c r="BY15" s="413"/>
      <c r="BZ15" s="413"/>
      <c r="CA15" s="413"/>
      <c r="CB15" s="413"/>
      <c r="CC15" s="413"/>
      <c r="CD15" s="413"/>
      <c r="CE15" s="413"/>
      <c r="CF15" s="413"/>
      <c r="CG15" s="413"/>
      <c r="CH15" s="413"/>
      <c r="CI15" s="413"/>
      <c r="CJ15" s="413"/>
      <c r="CK15" s="413"/>
      <c r="CL15" s="413"/>
      <c r="CM15" s="413"/>
      <c r="CN15" s="241"/>
      <c r="CO15" s="357"/>
      <c r="CP15" s="358"/>
      <c r="CQ15" s="359"/>
      <c r="CR15" s="401" t="s">
        <v>8</v>
      </c>
      <c r="CS15" s="413"/>
      <c r="CT15" s="413"/>
      <c r="CU15" s="413"/>
      <c r="CV15" s="413"/>
      <c r="CW15" s="413"/>
      <c r="CX15" s="413"/>
      <c r="CY15" s="413"/>
      <c r="CZ15" s="413"/>
      <c r="DA15" s="413"/>
      <c r="DB15" s="413"/>
      <c r="DC15" s="413"/>
      <c r="DD15" s="413"/>
      <c r="DE15" s="413"/>
      <c r="DF15" s="413"/>
      <c r="DG15" s="413"/>
      <c r="DH15" s="413"/>
      <c r="DI15" s="413"/>
      <c r="DJ15" s="413"/>
      <c r="DK15" s="413"/>
      <c r="DL15" s="413"/>
      <c r="DM15" s="413"/>
      <c r="DN15" s="413"/>
      <c r="DO15" s="413"/>
      <c r="DP15" s="413"/>
      <c r="DQ15" s="413"/>
      <c r="DR15" s="413"/>
    </row>
    <row r="16" spans="1:212" s="725" customFormat="1" ht="48" customHeight="1">
      <c r="A16" s="339"/>
      <c r="B16" s="340">
        <v>1.3</v>
      </c>
      <c r="C16" s="332">
        <v>0.51641002307315109</v>
      </c>
      <c r="D16" s="334">
        <v>12</v>
      </c>
      <c r="E16" s="724" t="s">
        <v>9</v>
      </c>
      <c r="F16" s="354">
        <v>98.092769272604031</v>
      </c>
      <c r="G16" s="354">
        <v>99.136474830002868</v>
      </c>
      <c r="H16" s="354">
        <v>101.32562439666378</v>
      </c>
      <c r="I16" s="354">
        <v>97.639826626634417</v>
      </c>
      <c r="J16" s="354">
        <v>101.39288200630148</v>
      </c>
      <c r="K16" s="354">
        <v>103.5412369047523</v>
      </c>
      <c r="L16" s="354">
        <v>99.8583371817939</v>
      </c>
      <c r="M16" s="354">
        <v>108.17358173758944</v>
      </c>
      <c r="N16" s="354">
        <v>101.26915059666464</v>
      </c>
      <c r="O16" s="354">
        <v>103.31669297866632</v>
      </c>
      <c r="P16" s="354">
        <v>90.032350966703419</v>
      </c>
      <c r="Q16" s="354">
        <v>96.221072501623453</v>
      </c>
      <c r="R16" s="354">
        <v>106.86608340336551</v>
      </c>
      <c r="S16" s="354">
        <v>106.774</v>
      </c>
      <c r="T16" s="354">
        <v>108.075</v>
      </c>
      <c r="U16" s="354">
        <v>103.08799999999999</v>
      </c>
      <c r="V16" s="354">
        <v>105.062</v>
      </c>
      <c r="W16" s="354">
        <v>107.98</v>
      </c>
      <c r="X16" s="354">
        <v>101.961</v>
      </c>
      <c r="Y16" s="354">
        <v>109.947</v>
      </c>
      <c r="Z16" s="354">
        <v>103.809</v>
      </c>
      <c r="AA16" s="354">
        <v>95.165000000000006</v>
      </c>
      <c r="AB16" s="354">
        <v>93.117000000000004</v>
      </c>
      <c r="AC16" s="354">
        <v>96.947000000000003</v>
      </c>
      <c r="AD16" s="339"/>
      <c r="AE16" s="340">
        <v>1.3</v>
      </c>
      <c r="AF16" s="332">
        <v>0.51641002307315109</v>
      </c>
      <c r="AG16" s="334">
        <v>12</v>
      </c>
      <c r="AH16" s="724" t="s">
        <v>9</v>
      </c>
      <c r="AI16" s="354">
        <v>109.702</v>
      </c>
      <c r="AJ16" s="354">
        <v>109.32</v>
      </c>
      <c r="AK16" s="354">
        <v>111.64400000000001</v>
      </c>
      <c r="AL16" s="354">
        <v>105.249</v>
      </c>
      <c r="AM16" s="354">
        <v>107.72799999999999</v>
      </c>
      <c r="AN16" s="354">
        <v>110.18300000000001</v>
      </c>
      <c r="AO16" s="354">
        <v>104.583</v>
      </c>
      <c r="AP16" s="354">
        <v>107.45609505415749</v>
      </c>
      <c r="AQ16" s="354">
        <v>99.84</v>
      </c>
      <c r="AR16" s="354">
        <v>95.616466518842827</v>
      </c>
      <c r="AS16" s="354">
        <v>103.67388786087108</v>
      </c>
      <c r="AT16" s="354">
        <v>99.253</v>
      </c>
      <c r="AU16" s="354">
        <v>110.07445019130037</v>
      </c>
      <c r="AV16" s="354">
        <v>109.52753981635391</v>
      </c>
      <c r="AW16" s="354">
        <v>110.30560573234622</v>
      </c>
      <c r="AX16" s="354">
        <v>106.85057474497415</v>
      </c>
      <c r="AY16" s="354">
        <v>109.5880388005576</v>
      </c>
      <c r="AZ16" s="354">
        <v>112.26907584867308</v>
      </c>
      <c r="BA16" s="354">
        <v>107.34457124161423</v>
      </c>
      <c r="BB16" s="354">
        <v>109.90167389879915</v>
      </c>
      <c r="BC16" s="354">
        <v>103.18310029547561</v>
      </c>
      <c r="BD16" s="354">
        <v>100.92015490700088</v>
      </c>
      <c r="BE16" s="354">
        <v>102.06763603364629</v>
      </c>
      <c r="BF16" s="354">
        <v>105.49277373155496</v>
      </c>
      <c r="BG16" s="354">
        <v>117.28875481467857</v>
      </c>
      <c r="BH16" s="354">
        <v>116.9369520838145</v>
      </c>
      <c r="BI16" s="339"/>
      <c r="BJ16" s="340">
        <v>1.3</v>
      </c>
      <c r="BK16" s="332">
        <v>0.51641002307315109</v>
      </c>
      <c r="BL16" s="334">
        <v>12</v>
      </c>
      <c r="BM16" s="724" t="s">
        <v>9</v>
      </c>
      <c r="BN16" s="354">
        <v>122.32722146319493</v>
      </c>
      <c r="BO16" s="354">
        <v>115.60061910279339</v>
      </c>
      <c r="BP16" s="354">
        <v>114.7347311055092</v>
      </c>
      <c r="BQ16" s="354">
        <v>117.12711840590768</v>
      </c>
      <c r="BR16" s="354">
        <v>111.44616096529386</v>
      </c>
      <c r="BS16" s="354">
        <v>114.64779908114983</v>
      </c>
      <c r="BT16" s="354">
        <v>108.84300721205472</v>
      </c>
      <c r="BU16" s="354">
        <v>104.49552759988767</v>
      </c>
      <c r="BV16" s="354">
        <v>106.18450148147338</v>
      </c>
      <c r="BW16" s="354">
        <v>113.19153264446281</v>
      </c>
      <c r="BX16" s="354">
        <v>115.30091463607353</v>
      </c>
      <c r="BY16" s="354">
        <v>122.23629318443481</v>
      </c>
      <c r="BZ16" s="354">
        <v>107.22212379581225</v>
      </c>
      <c r="CA16" s="354">
        <v>2.6121794097897486</v>
      </c>
      <c r="CB16" s="354">
        <v>19.831221534287682</v>
      </c>
      <c r="CC16" s="354">
        <v>84.852291134538049</v>
      </c>
      <c r="CD16" s="354">
        <v>117.80567999894859</v>
      </c>
      <c r="CE16" s="354">
        <v>117.09161285747598</v>
      </c>
      <c r="CF16" s="354">
        <v>117.15184862075299</v>
      </c>
      <c r="CG16" s="354">
        <v>109.76713346925429</v>
      </c>
      <c r="CH16" s="354">
        <v>112.16897476088342</v>
      </c>
      <c r="CI16" s="354">
        <v>119.29779642129917</v>
      </c>
      <c r="CJ16" s="354">
        <v>122.07385792597422</v>
      </c>
      <c r="CK16" s="354">
        <v>125.48043709498278</v>
      </c>
      <c r="CL16" s="354">
        <v>120.16231831479693</v>
      </c>
      <c r="CM16" s="354">
        <v>106.05710758681327</v>
      </c>
      <c r="CN16" s="339"/>
      <c r="CO16" s="340">
        <v>1.3</v>
      </c>
      <c r="CP16" s="332">
        <v>0.51641002307315109</v>
      </c>
      <c r="CQ16" s="334">
        <v>12</v>
      </c>
      <c r="CR16" s="724" t="s">
        <v>9</v>
      </c>
      <c r="CS16" s="354">
        <v>99.394164276015516</v>
      </c>
      <c r="CT16" s="354">
        <v>3.1429704455111853</v>
      </c>
      <c r="CU16" s="354">
        <v>2.4210001727950194</v>
      </c>
      <c r="CV16" s="354">
        <v>2.3839792052832789</v>
      </c>
      <c r="CW16" s="354">
        <v>59.243232078418735</v>
      </c>
      <c r="CX16" s="354">
        <v>118.39256866635681</v>
      </c>
      <c r="CY16" s="354">
        <v>117.94653810588224</v>
      </c>
      <c r="CZ16" s="354">
        <v>126.89309410964387</v>
      </c>
      <c r="DA16" s="354">
        <v>123.7100361319326</v>
      </c>
      <c r="DB16" s="354">
        <v>137.07348332275384</v>
      </c>
      <c r="DC16" s="354">
        <v>122.15836615592552</v>
      </c>
      <c r="DD16" s="354">
        <v>118.55636734543698</v>
      </c>
      <c r="DE16" s="354">
        <v>103.96955374789236</v>
      </c>
      <c r="DF16" s="354">
        <v>90.046965165468691</v>
      </c>
      <c r="DG16" s="354">
        <v>67.768190903969639</v>
      </c>
      <c r="DH16" s="354">
        <v>69.459063028055624</v>
      </c>
      <c r="DI16" s="354">
        <v>77.012042906129821</v>
      </c>
      <c r="DJ16" s="354">
        <v>85.098305740390757</v>
      </c>
      <c r="DK16" s="354">
        <v>119.86011048146931</v>
      </c>
      <c r="DL16" s="354">
        <v>111.124503388985</v>
      </c>
      <c r="DM16" s="354">
        <v>147.86128925497533</v>
      </c>
      <c r="DN16" s="354">
        <v>142.36810226515942</v>
      </c>
      <c r="DO16" s="354">
        <v>151.91534014843666</v>
      </c>
      <c r="DP16" s="354">
        <v>126.15113141103888</v>
      </c>
      <c r="DQ16" s="354">
        <v>141.6241617950368</v>
      </c>
      <c r="DR16" s="354">
        <v>107.92779349611706</v>
      </c>
    </row>
    <row r="17" spans="1:126" s="350" customFormat="1" ht="69.95" customHeight="1">
      <c r="A17" s="248"/>
      <c r="B17" s="357"/>
      <c r="C17" s="358"/>
      <c r="D17" s="366"/>
      <c r="E17" s="401" t="s">
        <v>10</v>
      </c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248"/>
      <c r="AE17" s="357"/>
      <c r="AF17" s="358"/>
      <c r="AG17" s="366"/>
      <c r="AH17" s="401" t="s">
        <v>10</v>
      </c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248"/>
      <c r="BJ17" s="357"/>
      <c r="BK17" s="358"/>
      <c r="BL17" s="366"/>
      <c r="BM17" s="401" t="s">
        <v>10</v>
      </c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248"/>
      <c r="CO17" s="357"/>
      <c r="CP17" s="358"/>
      <c r="CQ17" s="366"/>
      <c r="CR17" s="401" t="s">
        <v>10</v>
      </c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354"/>
      <c r="DO17" s="354"/>
      <c r="DP17" s="354"/>
      <c r="DQ17" s="354"/>
      <c r="DR17" s="354"/>
    </row>
    <row r="18" spans="1:126" s="356" customFormat="1" ht="48" customHeight="1">
      <c r="A18" s="728">
        <v>2</v>
      </c>
      <c r="B18" s="730"/>
      <c r="C18" s="335">
        <v>1.3278229145307541</v>
      </c>
      <c r="D18" s="336"/>
      <c r="E18" s="726" t="s">
        <v>222</v>
      </c>
      <c r="F18" s="344">
        <v>93.735665975408224</v>
      </c>
      <c r="G18" s="344">
        <v>91.801587569729421</v>
      </c>
      <c r="H18" s="344">
        <v>97.592072965653927</v>
      </c>
      <c r="I18" s="344">
        <v>100.70115344458507</v>
      </c>
      <c r="J18" s="344">
        <v>108.45794296619255</v>
      </c>
      <c r="K18" s="344">
        <v>94.910605755206731</v>
      </c>
      <c r="L18" s="344">
        <v>95.347340982875423</v>
      </c>
      <c r="M18" s="344">
        <v>93.531215921632807</v>
      </c>
      <c r="N18" s="344">
        <v>102.16349361785642</v>
      </c>
      <c r="O18" s="344">
        <v>105.61864605487872</v>
      </c>
      <c r="P18" s="344">
        <v>110.17802855288284</v>
      </c>
      <c r="Q18" s="344">
        <v>105.9622461930978</v>
      </c>
      <c r="R18" s="344">
        <v>99.713134349711879</v>
      </c>
      <c r="S18" s="344">
        <v>99.015045907181332</v>
      </c>
      <c r="T18" s="344">
        <v>106.66534904440032</v>
      </c>
      <c r="U18" s="344">
        <v>106.2876769884359</v>
      </c>
      <c r="V18" s="344">
        <v>114.42709573502647</v>
      </c>
      <c r="W18" s="344">
        <v>105.06456225185788</v>
      </c>
      <c r="X18" s="344">
        <v>100.40121906066419</v>
      </c>
      <c r="Y18" s="344">
        <v>101.19472341647668</v>
      </c>
      <c r="Z18" s="344">
        <v>108.37604376560191</v>
      </c>
      <c r="AA18" s="344">
        <v>111.13739505107466</v>
      </c>
      <c r="AB18" s="344">
        <v>117.42427491520434</v>
      </c>
      <c r="AC18" s="344">
        <v>111.59522882637557</v>
      </c>
      <c r="AD18" s="728">
        <v>2</v>
      </c>
      <c r="AE18" s="730"/>
      <c r="AF18" s="335">
        <v>1.3278229145307541</v>
      </c>
      <c r="AG18" s="336"/>
      <c r="AH18" s="726" t="s">
        <v>222</v>
      </c>
      <c r="AI18" s="344">
        <v>106.7520851337616</v>
      </c>
      <c r="AJ18" s="344">
        <v>106.84809796833565</v>
      </c>
      <c r="AK18" s="344">
        <v>114.08607887180538</v>
      </c>
      <c r="AL18" s="344">
        <v>112.9767634565377</v>
      </c>
      <c r="AM18" s="344">
        <v>123.22300527047034</v>
      </c>
      <c r="AN18" s="344">
        <v>113.83920163892283</v>
      </c>
      <c r="AO18" s="344">
        <v>109.50094478406238</v>
      </c>
      <c r="AP18" s="344">
        <v>109.99049204324027</v>
      </c>
      <c r="AQ18" s="344">
        <v>117.78810504675295</v>
      </c>
      <c r="AR18" s="344">
        <v>121.50817942106492</v>
      </c>
      <c r="AS18" s="344">
        <v>126.5772112786611</v>
      </c>
      <c r="AT18" s="344">
        <v>120.1587011612706</v>
      </c>
      <c r="AU18" s="344">
        <v>116.89179747883038</v>
      </c>
      <c r="AV18" s="344">
        <v>114.43865388213256</v>
      </c>
      <c r="AW18" s="344">
        <v>118.13543449131991</v>
      </c>
      <c r="AX18" s="344">
        <v>117.41512133459983</v>
      </c>
      <c r="AY18" s="344">
        <v>125.86873998006725</v>
      </c>
      <c r="AZ18" s="344">
        <v>120.75049977667469</v>
      </c>
      <c r="BA18" s="344">
        <v>113.46680193766353</v>
      </c>
      <c r="BB18" s="344">
        <v>113.1709996511424</v>
      </c>
      <c r="BC18" s="344">
        <v>120.4050611784197</v>
      </c>
      <c r="BD18" s="344">
        <v>124.13286904738241</v>
      </c>
      <c r="BE18" s="344">
        <v>132.69330801322036</v>
      </c>
      <c r="BF18" s="344">
        <v>125.17095006796818</v>
      </c>
      <c r="BG18" s="344">
        <v>123.25789874878539</v>
      </c>
      <c r="BH18" s="344">
        <v>118.51534272048103</v>
      </c>
      <c r="BI18" s="728">
        <v>2</v>
      </c>
      <c r="BJ18" s="730"/>
      <c r="BK18" s="335">
        <v>1.3278229145307541</v>
      </c>
      <c r="BL18" s="336"/>
      <c r="BM18" s="726" t="s">
        <v>222</v>
      </c>
      <c r="BN18" s="344">
        <v>123.88848654573911</v>
      </c>
      <c r="BO18" s="344">
        <v>124.05866484211545</v>
      </c>
      <c r="BP18" s="344">
        <v>133.18029265143167</v>
      </c>
      <c r="BQ18" s="344">
        <v>127.35258887365363</v>
      </c>
      <c r="BR18" s="344">
        <v>120.02779151439417</v>
      </c>
      <c r="BS18" s="344">
        <v>119.99676734989545</v>
      </c>
      <c r="BT18" s="344">
        <v>125.27528140787493</v>
      </c>
      <c r="BU18" s="344">
        <v>130.8209606636687</v>
      </c>
      <c r="BV18" s="344">
        <v>141.21797517552591</v>
      </c>
      <c r="BW18" s="344">
        <v>131.24419935169973</v>
      </c>
      <c r="BX18" s="344">
        <v>127.20313203333075</v>
      </c>
      <c r="BY18" s="344">
        <v>126.39707217878581</v>
      </c>
      <c r="BZ18" s="344">
        <v>122.45344615985897</v>
      </c>
      <c r="CA18" s="344">
        <v>32.503288048496657</v>
      </c>
      <c r="CB18" s="344">
        <v>72.896380579037682</v>
      </c>
      <c r="CC18" s="344">
        <v>115.1213778567061</v>
      </c>
      <c r="CD18" s="344">
        <v>104.50413072931278</v>
      </c>
      <c r="CE18" s="344">
        <v>106.82191345176874</v>
      </c>
      <c r="CF18" s="344">
        <v>120.16222536182671</v>
      </c>
      <c r="CG18" s="344">
        <v>127.42756142514973</v>
      </c>
      <c r="CH18" s="344">
        <v>135.57533209224059</v>
      </c>
      <c r="CI18" s="344">
        <v>132.9355846736496</v>
      </c>
      <c r="CJ18" s="344">
        <v>126.12421933631347</v>
      </c>
      <c r="CK18" s="344">
        <v>125.10795369253731</v>
      </c>
      <c r="CL18" s="344">
        <v>133.56062728556884</v>
      </c>
      <c r="CM18" s="344">
        <v>107.44580785190762</v>
      </c>
      <c r="CN18" s="728">
        <v>2</v>
      </c>
      <c r="CO18" s="730"/>
      <c r="CP18" s="335">
        <v>1.3278229145307541</v>
      </c>
      <c r="CQ18" s="336"/>
      <c r="CR18" s="726" t="s">
        <v>222</v>
      </c>
      <c r="CS18" s="344">
        <v>101.98901345283662</v>
      </c>
      <c r="CT18" s="344">
        <v>98.418312283961953</v>
      </c>
      <c r="CU18" s="344">
        <v>92.528456118303112</v>
      </c>
      <c r="CV18" s="344">
        <v>102.82438554134671</v>
      </c>
      <c r="CW18" s="344">
        <v>119.38917557938505</v>
      </c>
      <c r="CX18" s="344">
        <v>131.39682060653672</v>
      </c>
      <c r="CY18" s="344">
        <v>143.77077453793237</v>
      </c>
      <c r="CZ18" s="344">
        <v>138.52613216550196</v>
      </c>
      <c r="DA18" s="344">
        <v>132.36807379482636</v>
      </c>
      <c r="DB18" s="344">
        <v>131.10124815815769</v>
      </c>
      <c r="DC18" s="344">
        <v>140.74564311968547</v>
      </c>
      <c r="DD18" s="344">
        <v>112.50642456509745</v>
      </c>
      <c r="DE18" s="344">
        <v>107.10975038070481</v>
      </c>
      <c r="DF18" s="344">
        <v>110.60159492459856</v>
      </c>
      <c r="DG18" s="344">
        <v>109.06152647312605</v>
      </c>
      <c r="DH18" s="344">
        <v>116.12541355606172</v>
      </c>
      <c r="DI18" s="344">
        <v>128.99700797799105</v>
      </c>
      <c r="DJ18" s="344">
        <v>129.09495592477219</v>
      </c>
      <c r="DK18" s="344">
        <v>144.86130686389453</v>
      </c>
      <c r="DL18" s="344">
        <v>137.88391623169025</v>
      </c>
      <c r="DM18" s="344">
        <v>130.04757176909922</v>
      </c>
      <c r="DN18" s="344">
        <v>133.55121419518719</v>
      </c>
      <c r="DO18" s="344">
        <v>143.37524724679301</v>
      </c>
      <c r="DP18" s="344">
        <v>115.27199299480883</v>
      </c>
      <c r="DQ18" s="344">
        <v>113.62143989004097</v>
      </c>
      <c r="DR18" s="344">
        <v>114.07209089773612</v>
      </c>
      <c r="DV18" s="367"/>
    </row>
    <row r="19" spans="1:126" s="362" customFormat="1" ht="105" customHeight="1">
      <c r="A19" s="348"/>
      <c r="B19" s="249"/>
      <c r="C19" s="368"/>
      <c r="D19" s="250"/>
      <c r="E19" s="290" t="s">
        <v>367</v>
      </c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8"/>
      <c r="AE19" s="249"/>
      <c r="AF19" s="368"/>
      <c r="AG19" s="250"/>
      <c r="AH19" s="290" t="s">
        <v>367</v>
      </c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  <c r="AU19" s="344"/>
      <c r="AV19" s="344"/>
      <c r="AW19" s="344"/>
      <c r="AX19" s="344"/>
      <c r="AY19" s="344"/>
      <c r="AZ19" s="344"/>
      <c r="BA19" s="344"/>
      <c r="BB19" s="344"/>
      <c r="BC19" s="344"/>
      <c r="BD19" s="344"/>
      <c r="BE19" s="344"/>
      <c r="BF19" s="344"/>
      <c r="BG19" s="344"/>
      <c r="BH19" s="344"/>
      <c r="BI19" s="348"/>
      <c r="BJ19" s="249"/>
      <c r="BK19" s="368"/>
      <c r="BL19" s="250"/>
      <c r="BM19" s="290" t="s">
        <v>367</v>
      </c>
      <c r="BN19" s="344"/>
      <c r="BO19" s="344"/>
      <c r="BP19" s="344"/>
      <c r="BQ19" s="344"/>
      <c r="BR19" s="344"/>
      <c r="BS19" s="344"/>
      <c r="BT19" s="344"/>
      <c r="BU19" s="344"/>
      <c r="BV19" s="344"/>
      <c r="BW19" s="344"/>
      <c r="BX19" s="344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48"/>
      <c r="CO19" s="249"/>
      <c r="CP19" s="368"/>
      <c r="CQ19" s="250"/>
      <c r="CR19" s="290" t="s">
        <v>367</v>
      </c>
      <c r="CS19" s="344"/>
      <c r="CT19" s="344"/>
      <c r="CU19" s="344"/>
      <c r="CV19" s="344"/>
      <c r="CW19" s="344"/>
      <c r="CX19" s="344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44"/>
      <c r="DL19" s="344"/>
      <c r="DM19" s="344"/>
      <c r="DN19" s="344"/>
      <c r="DO19" s="344"/>
      <c r="DP19" s="344"/>
      <c r="DQ19" s="344"/>
      <c r="DR19" s="344"/>
      <c r="DV19" s="370"/>
    </row>
    <row r="20" spans="1:126" s="356" customFormat="1" ht="48" customHeight="1">
      <c r="A20" s="338"/>
      <c r="B20" s="340">
        <v>2.1</v>
      </c>
      <c r="C20" s="332">
        <v>0.57676012491530038</v>
      </c>
      <c r="D20" s="333">
        <v>13</v>
      </c>
      <c r="E20" s="724" t="s">
        <v>218</v>
      </c>
      <c r="F20" s="354">
        <v>91.549459491420961</v>
      </c>
      <c r="G20" s="354">
        <v>94.997211158111242</v>
      </c>
      <c r="H20" s="354">
        <v>100.74208662550603</v>
      </c>
      <c r="I20" s="354">
        <v>102.03421228637815</v>
      </c>
      <c r="J20" s="354">
        <v>103.76914304593804</v>
      </c>
      <c r="K20" s="354">
        <v>98.400946560973665</v>
      </c>
      <c r="L20" s="354">
        <v>101.02141049660557</v>
      </c>
      <c r="M20" s="354">
        <v>97.575068126174159</v>
      </c>
      <c r="N20" s="354">
        <v>104.16561216107415</v>
      </c>
      <c r="O20" s="354">
        <v>100.62752369969813</v>
      </c>
      <c r="P20" s="354">
        <v>110.0120339944434</v>
      </c>
      <c r="Q20" s="354">
        <v>95.10529235367656</v>
      </c>
      <c r="R20" s="354">
        <v>95.488445248498138</v>
      </c>
      <c r="S20" s="354">
        <v>99.198670850603207</v>
      </c>
      <c r="T20" s="354">
        <v>104.37820250724722</v>
      </c>
      <c r="U20" s="354">
        <v>105.1110607137098</v>
      </c>
      <c r="V20" s="354">
        <v>107.00714926300321</v>
      </c>
      <c r="W20" s="354">
        <v>105.70813545702346</v>
      </c>
      <c r="X20" s="354">
        <v>104.47430998510208</v>
      </c>
      <c r="Y20" s="354">
        <v>103.04922996389816</v>
      </c>
      <c r="Z20" s="354">
        <v>109.97535675416832</v>
      </c>
      <c r="AA20" s="354">
        <v>106.69688495900373</v>
      </c>
      <c r="AB20" s="354">
        <v>116.97289534918674</v>
      </c>
      <c r="AC20" s="354">
        <v>99.387736368234428</v>
      </c>
      <c r="AD20" s="338"/>
      <c r="AE20" s="340">
        <v>2.1</v>
      </c>
      <c r="AF20" s="332">
        <v>0.57676012491530038</v>
      </c>
      <c r="AG20" s="333">
        <v>13</v>
      </c>
      <c r="AH20" s="724" t="s">
        <v>218</v>
      </c>
      <c r="AI20" s="354">
        <v>99.701446358236225</v>
      </c>
      <c r="AJ20" s="354">
        <v>104.98815373286327</v>
      </c>
      <c r="AK20" s="354">
        <v>108.42005663928592</v>
      </c>
      <c r="AL20" s="354">
        <v>108.71066290255078</v>
      </c>
      <c r="AM20" s="354">
        <v>112.91177347438861</v>
      </c>
      <c r="AN20" s="354">
        <v>110.26979604566735</v>
      </c>
      <c r="AO20" s="354">
        <v>109.42987264600518</v>
      </c>
      <c r="AP20" s="354">
        <v>108.10285789312957</v>
      </c>
      <c r="AQ20" s="354">
        <v>114.84070912663373</v>
      </c>
      <c r="AR20" s="354">
        <v>111.8248865077784</v>
      </c>
      <c r="AS20" s="354">
        <v>120.94160484435123</v>
      </c>
      <c r="AT20" s="354">
        <v>102.20085960420472</v>
      </c>
      <c r="AU20" s="354">
        <v>107.37831608195957</v>
      </c>
      <c r="AV20" s="354">
        <v>109.98079205395214</v>
      </c>
      <c r="AW20" s="354">
        <v>111.22084559667049</v>
      </c>
      <c r="AX20" s="354">
        <v>111.08534043957231</v>
      </c>
      <c r="AY20" s="354">
        <v>114.81650967093145</v>
      </c>
      <c r="AZ20" s="354">
        <v>114.41575523627824</v>
      </c>
      <c r="BA20" s="354">
        <v>111.46663985686637</v>
      </c>
      <c r="BB20" s="354">
        <v>110.37049380596352</v>
      </c>
      <c r="BC20" s="354">
        <v>117.52867185251438</v>
      </c>
      <c r="BD20" s="354">
        <v>113.94522212065198</v>
      </c>
      <c r="BE20" s="354">
        <v>123.75336992726672</v>
      </c>
      <c r="BF20" s="354">
        <v>104.4599480992033</v>
      </c>
      <c r="BG20" s="354">
        <v>111.56010885064424</v>
      </c>
      <c r="BH20" s="354">
        <v>113.2578089590381</v>
      </c>
      <c r="BI20" s="338"/>
      <c r="BJ20" s="340">
        <v>2.1</v>
      </c>
      <c r="BK20" s="332">
        <v>0.57676012491530038</v>
      </c>
      <c r="BL20" s="333">
        <v>13</v>
      </c>
      <c r="BM20" s="724" t="s">
        <v>218</v>
      </c>
      <c r="BN20" s="354">
        <v>115.40255652010738</v>
      </c>
      <c r="BO20" s="354">
        <v>118.42206439333205</v>
      </c>
      <c r="BP20" s="354">
        <v>121.58605952521683</v>
      </c>
      <c r="BQ20" s="354">
        <v>120.41240717945271</v>
      </c>
      <c r="BR20" s="354">
        <v>118.0354196722635</v>
      </c>
      <c r="BS20" s="354">
        <v>115.78371406647339</v>
      </c>
      <c r="BT20" s="354">
        <v>120.81484510120303</v>
      </c>
      <c r="BU20" s="354">
        <v>116.59611859103882</v>
      </c>
      <c r="BV20" s="354">
        <v>128.64526052315003</v>
      </c>
      <c r="BW20" s="354">
        <v>109.19729349240798</v>
      </c>
      <c r="BX20" s="354">
        <v>114.91442996668084</v>
      </c>
      <c r="BY20" s="354">
        <v>120.38519853711104</v>
      </c>
      <c r="BZ20" s="354">
        <v>112.64601589754346</v>
      </c>
      <c r="CA20" s="354">
        <v>41.848309464242284</v>
      </c>
      <c r="CB20" s="354">
        <v>72.592662209397744</v>
      </c>
      <c r="CC20" s="354">
        <v>101.111057108433</v>
      </c>
      <c r="CD20" s="354">
        <v>97.721528415223943</v>
      </c>
      <c r="CE20" s="354">
        <v>102.81847769990043</v>
      </c>
      <c r="CF20" s="354">
        <v>112.85744900709139</v>
      </c>
      <c r="CG20" s="354">
        <v>111.85747837010277</v>
      </c>
      <c r="CH20" s="354">
        <v>123.76431999246184</v>
      </c>
      <c r="CI20" s="354">
        <v>111.06728176583539</v>
      </c>
      <c r="CJ20" s="354">
        <v>115.15457247388177</v>
      </c>
      <c r="CK20" s="354">
        <v>119.98609128683432</v>
      </c>
      <c r="CL20" s="354">
        <v>129.12963434538557</v>
      </c>
      <c r="CM20" s="354">
        <v>102.12364280380042</v>
      </c>
      <c r="CN20" s="338"/>
      <c r="CO20" s="340">
        <v>2.1</v>
      </c>
      <c r="CP20" s="332">
        <v>0.57676012491530038</v>
      </c>
      <c r="CQ20" s="333">
        <v>13</v>
      </c>
      <c r="CR20" s="724" t="s">
        <v>218</v>
      </c>
      <c r="CS20" s="354">
        <v>102.45230487882549</v>
      </c>
      <c r="CT20" s="354">
        <v>111.89181024032148</v>
      </c>
      <c r="CU20" s="354">
        <v>100.20778461191136</v>
      </c>
      <c r="CV20" s="354">
        <v>103.97546648008829</v>
      </c>
      <c r="CW20" s="354">
        <v>123.96717934466798</v>
      </c>
      <c r="CX20" s="354">
        <v>120.46549721413525</v>
      </c>
      <c r="CY20" s="354">
        <v>137.46119881404195</v>
      </c>
      <c r="CZ20" s="354">
        <v>119.84637467204406</v>
      </c>
      <c r="DA20" s="354">
        <v>124.7959909479807</v>
      </c>
      <c r="DB20" s="354">
        <v>127.69109670428897</v>
      </c>
      <c r="DC20" s="354">
        <v>135.86787086115615</v>
      </c>
      <c r="DD20" s="354">
        <v>106.28308938098817</v>
      </c>
      <c r="DE20" s="354">
        <v>106.08416672950177</v>
      </c>
      <c r="DF20" s="354">
        <v>116.04403344935044</v>
      </c>
      <c r="DG20" s="354">
        <v>110.90718532656179</v>
      </c>
      <c r="DH20" s="354">
        <v>114.01247987429404</v>
      </c>
      <c r="DI20" s="354">
        <v>130.8094632595309</v>
      </c>
      <c r="DJ20" s="354">
        <v>121.98268831759759</v>
      </c>
      <c r="DK20" s="354">
        <v>132.58551465024311</v>
      </c>
      <c r="DL20" s="354">
        <v>118.75539776805689</v>
      </c>
      <c r="DM20" s="354">
        <v>118.96329823502917</v>
      </c>
      <c r="DN20" s="354">
        <v>123.45740533145022</v>
      </c>
      <c r="DO20" s="354">
        <v>132.46048520276037</v>
      </c>
      <c r="DP20" s="354">
        <v>102.94409341990655</v>
      </c>
      <c r="DQ20" s="354">
        <v>104.9965133551173</v>
      </c>
      <c r="DR20" s="354">
        <v>109.1110827933358</v>
      </c>
    </row>
    <row r="21" spans="1:126" s="362" customFormat="1" ht="60" customHeight="1">
      <c r="A21" s="241"/>
      <c r="B21" s="357"/>
      <c r="C21" s="358"/>
      <c r="D21" s="359"/>
      <c r="E21" s="401" t="s">
        <v>13</v>
      </c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241"/>
      <c r="AE21" s="357"/>
      <c r="AF21" s="358"/>
      <c r="AG21" s="359"/>
      <c r="AH21" s="401" t="s">
        <v>13</v>
      </c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241"/>
      <c r="BJ21" s="357"/>
      <c r="BK21" s="358"/>
      <c r="BL21" s="359"/>
      <c r="BM21" s="401" t="s">
        <v>13</v>
      </c>
      <c r="BN21" s="354"/>
      <c r="BO21" s="354"/>
      <c r="BP21" s="354"/>
      <c r="BQ21" s="354"/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241"/>
      <c r="CO21" s="357"/>
      <c r="CP21" s="358"/>
      <c r="CQ21" s="359"/>
      <c r="CR21" s="401" t="s">
        <v>13</v>
      </c>
      <c r="CS21" s="354"/>
      <c r="CT21" s="354"/>
      <c r="CU21" s="354"/>
      <c r="CV21" s="354"/>
      <c r="CW21" s="354"/>
      <c r="CX21" s="354"/>
      <c r="CY21" s="354"/>
      <c r="CZ21" s="354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354"/>
      <c r="DN21" s="354"/>
      <c r="DO21" s="354"/>
      <c r="DP21" s="354"/>
      <c r="DQ21" s="354"/>
      <c r="DR21" s="354"/>
    </row>
    <row r="22" spans="1:126" s="356" customFormat="1" ht="48" customHeight="1">
      <c r="A22" s="338"/>
      <c r="B22" s="340">
        <v>2.2000000000000002</v>
      </c>
      <c r="C22" s="332">
        <v>0.60298532994278597</v>
      </c>
      <c r="D22" s="333">
        <v>14</v>
      </c>
      <c r="E22" s="724" t="s">
        <v>219</v>
      </c>
      <c r="F22" s="354">
        <v>94.944114166698057</v>
      </c>
      <c r="G22" s="354">
        <v>89.292062595060642</v>
      </c>
      <c r="H22" s="354">
        <v>95.159844440083987</v>
      </c>
      <c r="I22" s="354">
        <v>100.0575792905862</v>
      </c>
      <c r="J22" s="354">
        <v>113.3834940236555</v>
      </c>
      <c r="K22" s="354">
        <v>89.339729528691208</v>
      </c>
      <c r="L22" s="354">
        <v>89.094847124121074</v>
      </c>
      <c r="M22" s="354">
        <v>89.117826199820556</v>
      </c>
      <c r="N22" s="354">
        <v>101.69756277858914</v>
      </c>
      <c r="O22" s="354">
        <v>113.32184191564875</v>
      </c>
      <c r="P22" s="354">
        <v>110.64642871166751</v>
      </c>
      <c r="Q22" s="354">
        <v>113.94466922537714</v>
      </c>
      <c r="R22" s="354">
        <v>100.9078233910339</v>
      </c>
      <c r="S22" s="354">
        <v>97.22761095722386</v>
      </c>
      <c r="T22" s="354">
        <v>107.19477862333763</v>
      </c>
      <c r="U22" s="354">
        <v>106.51944674038643</v>
      </c>
      <c r="V22" s="354">
        <v>121.39868202209135</v>
      </c>
      <c r="W22" s="354">
        <v>103.56954912443702</v>
      </c>
      <c r="X22" s="354">
        <v>95.258178670379152</v>
      </c>
      <c r="Y22" s="354">
        <v>98.418692596261323</v>
      </c>
      <c r="Z22" s="354">
        <v>108.94288704117963</v>
      </c>
      <c r="AA22" s="354">
        <v>118.60699604417039</v>
      </c>
      <c r="AB22" s="354">
        <v>118.81005076783555</v>
      </c>
      <c r="AC22" s="354">
        <v>122.23964110915145</v>
      </c>
      <c r="AD22" s="338"/>
      <c r="AE22" s="340">
        <v>2.2000000000000002</v>
      </c>
      <c r="AF22" s="332">
        <v>0.60298532994278597</v>
      </c>
      <c r="AG22" s="333">
        <v>14</v>
      </c>
      <c r="AH22" s="724" t="s">
        <v>219</v>
      </c>
      <c r="AI22" s="354">
        <v>109.10869591060846</v>
      </c>
      <c r="AJ22" s="354">
        <v>106.74014471522136</v>
      </c>
      <c r="AK22" s="354">
        <v>118.03237181821183</v>
      </c>
      <c r="AL22" s="354">
        <v>115.29994302185428</v>
      </c>
      <c r="AM22" s="354">
        <v>132.54203077607247</v>
      </c>
      <c r="AN22" s="354">
        <v>117.87554293221169</v>
      </c>
      <c r="AO22" s="354">
        <v>109.18145042525421</v>
      </c>
      <c r="AP22" s="354">
        <v>111.79272751314717</v>
      </c>
      <c r="AQ22" s="354">
        <v>123.39936605715866</v>
      </c>
      <c r="AR22" s="354">
        <v>135.15090859649882</v>
      </c>
      <c r="AS22" s="354">
        <v>134.11771715587395</v>
      </c>
      <c r="AT22" s="354">
        <v>137.25880802975968</v>
      </c>
      <c r="AU22" s="354">
        <v>122.8868908380239</v>
      </c>
      <c r="AV22" s="354">
        <v>117.66828272457627</v>
      </c>
      <c r="AW22" s="354">
        <v>122.57156579038997</v>
      </c>
      <c r="AX22" s="354">
        <v>120.99602164472691</v>
      </c>
      <c r="AY22" s="354">
        <v>135.36950933023994</v>
      </c>
      <c r="AZ22" s="354">
        <v>127.52524798727802</v>
      </c>
      <c r="BA22" s="354">
        <v>114.94747931513102</v>
      </c>
      <c r="BB22" s="354">
        <v>116.01711765930327</v>
      </c>
      <c r="BC22" s="354">
        <v>125.38326539151898</v>
      </c>
      <c r="BD22" s="354">
        <v>138.03772818583471</v>
      </c>
      <c r="BE22" s="354">
        <v>144.67210936736123</v>
      </c>
      <c r="BF22" s="354">
        <v>145.69985760930018</v>
      </c>
      <c r="BG22" s="354">
        <v>132.28001960035735</v>
      </c>
      <c r="BH22" s="354">
        <v>123.0450069487234</v>
      </c>
      <c r="BI22" s="338"/>
      <c r="BJ22" s="340">
        <v>2.2000000000000002</v>
      </c>
      <c r="BK22" s="332">
        <v>0.60298532994278597</v>
      </c>
      <c r="BL22" s="333">
        <v>14</v>
      </c>
      <c r="BM22" s="724" t="s">
        <v>219</v>
      </c>
      <c r="BN22" s="354">
        <v>129.26243586089478</v>
      </c>
      <c r="BO22" s="354">
        <v>127.1301927766314</v>
      </c>
      <c r="BP22" s="354">
        <v>143.04977492087286</v>
      </c>
      <c r="BQ22" s="354">
        <v>134.33757533103443</v>
      </c>
      <c r="BR22" s="354">
        <v>121.6450488583322</v>
      </c>
      <c r="BS22" s="354">
        <v>124.02647254495903</v>
      </c>
      <c r="BT22" s="354">
        <v>131.20274598107707</v>
      </c>
      <c r="BU22" s="354">
        <v>149.11685896857236</v>
      </c>
      <c r="BV22" s="354">
        <v>156.68206132192535</v>
      </c>
      <c r="BW22" s="354">
        <v>153.35550821536006</v>
      </c>
      <c r="BX22" s="354">
        <v>137.27145600873038</v>
      </c>
      <c r="BY22" s="354">
        <v>131.79801855439266</v>
      </c>
      <c r="BZ22" s="354">
        <v>128.38653376687827</v>
      </c>
      <c r="CA22" s="354">
        <v>24.984051641899942</v>
      </c>
      <c r="CB22" s="354">
        <v>70.289534006382098</v>
      </c>
      <c r="CC22" s="354">
        <v>130.97211778270548</v>
      </c>
      <c r="CD22" s="354">
        <v>114.46866432280568</v>
      </c>
      <c r="CE22" s="354">
        <v>115.19424546296723</v>
      </c>
      <c r="CF22" s="354">
        <v>132.43145874188426</v>
      </c>
      <c r="CG22" s="354">
        <v>148.7410194410898</v>
      </c>
      <c r="CH22" s="354">
        <v>151.67658574761188</v>
      </c>
      <c r="CI22" s="354">
        <v>154.2925795109883</v>
      </c>
      <c r="CJ22" s="354">
        <v>133.40291460116558</v>
      </c>
      <c r="CK22" s="354">
        <v>128.40437387543471</v>
      </c>
      <c r="CL22" s="354">
        <v>134.1936521863976</v>
      </c>
      <c r="CM22" s="354">
        <v>102.3487859478744</v>
      </c>
      <c r="CN22" s="338"/>
      <c r="CO22" s="340">
        <v>2.2000000000000002</v>
      </c>
      <c r="CP22" s="332">
        <v>0.60298532994278597</v>
      </c>
      <c r="CQ22" s="333">
        <v>14</v>
      </c>
      <c r="CR22" s="724" t="s">
        <v>219</v>
      </c>
      <c r="CS22" s="354">
        <v>90.700005500313409</v>
      </c>
      <c r="CT22" s="354">
        <v>90.307642165300251</v>
      </c>
      <c r="CU22" s="354">
        <v>91.456464733835361</v>
      </c>
      <c r="CV22" s="354">
        <v>108.257186929208</v>
      </c>
      <c r="CW22" s="354">
        <v>123.00830085213559</v>
      </c>
      <c r="CX22" s="354">
        <v>148.43633126577464</v>
      </c>
      <c r="CY22" s="354">
        <v>155.37866923393565</v>
      </c>
      <c r="CZ22" s="354">
        <v>157.42876474630333</v>
      </c>
      <c r="DA22" s="354">
        <v>137.30545646578386</v>
      </c>
      <c r="DB22" s="354">
        <v>132.90138162670971</v>
      </c>
      <c r="DC22" s="354">
        <v>143.02091089686445</v>
      </c>
      <c r="DD22" s="354">
        <v>109.3818618037178</v>
      </c>
      <c r="DE22" s="354">
        <v>95.536387520222945</v>
      </c>
      <c r="DF22" s="354">
        <v>96.458861046133663</v>
      </c>
      <c r="DG22" s="354">
        <v>100.4083622724571</v>
      </c>
      <c r="DH22" s="354">
        <v>110.96866132114548</v>
      </c>
      <c r="DI22" s="354">
        <v>123.47409790142306</v>
      </c>
      <c r="DJ22" s="354">
        <v>136.4373513366593</v>
      </c>
      <c r="DK22" s="354">
        <v>155.79292571734885</v>
      </c>
      <c r="DL22" s="354">
        <v>152.95270939377011</v>
      </c>
      <c r="DM22" s="354">
        <v>135.24108349716263</v>
      </c>
      <c r="DN22" s="354">
        <v>140.20393151142855</v>
      </c>
      <c r="DO22" s="354">
        <v>148.77645645133612</v>
      </c>
      <c r="DP22" s="354">
        <v>115.31382336327135</v>
      </c>
      <c r="DQ22" s="354">
        <v>105.31428457314809</v>
      </c>
      <c r="DR22" s="354">
        <v>109.10425888417552</v>
      </c>
    </row>
    <row r="23" spans="1:126" s="362" customFormat="1" ht="60" customHeight="1">
      <c r="A23" s="241"/>
      <c r="B23" s="357"/>
      <c r="C23" s="358"/>
      <c r="D23" s="359"/>
      <c r="E23" s="401" t="s">
        <v>15</v>
      </c>
      <c r="F23" s="35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54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241"/>
      <c r="AE23" s="357"/>
      <c r="AF23" s="358"/>
      <c r="AG23" s="359"/>
      <c r="AH23" s="401" t="s">
        <v>15</v>
      </c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  <c r="AS23" s="354"/>
      <c r="AT23" s="354"/>
      <c r="AU23" s="354"/>
      <c r="AV23" s="354"/>
      <c r="AW23" s="354"/>
      <c r="AX23" s="354"/>
      <c r="AY23" s="354"/>
      <c r="AZ23" s="354"/>
      <c r="BA23" s="354"/>
      <c r="BB23" s="354"/>
      <c r="BC23" s="354"/>
      <c r="BD23" s="354"/>
      <c r="BE23" s="354"/>
      <c r="BF23" s="354"/>
      <c r="BG23" s="354"/>
      <c r="BH23" s="354"/>
      <c r="BI23" s="241"/>
      <c r="BJ23" s="357"/>
      <c r="BK23" s="358"/>
      <c r="BL23" s="359"/>
      <c r="BM23" s="401" t="s">
        <v>15</v>
      </c>
      <c r="BN23" s="354"/>
      <c r="BO23" s="354"/>
      <c r="BP23" s="354"/>
      <c r="BQ23" s="354"/>
      <c r="BR23" s="354"/>
      <c r="BS23" s="354"/>
      <c r="BT23" s="354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  <c r="CJ23" s="354"/>
      <c r="CK23" s="354"/>
      <c r="CL23" s="354"/>
      <c r="CM23" s="354"/>
      <c r="CN23" s="241"/>
      <c r="CO23" s="357"/>
      <c r="CP23" s="358"/>
      <c r="CQ23" s="359"/>
      <c r="CR23" s="401" t="s">
        <v>15</v>
      </c>
      <c r="CS23" s="354"/>
      <c r="CT23" s="354"/>
      <c r="CU23" s="354"/>
      <c r="CV23" s="354"/>
      <c r="CW23" s="354"/>
      <c r="CX23" s="354"/>
      <c r="CY23" s="354"/>
      <c r="CZ23" s="354"/>
      <c r="DA23" s="354"/>
      <c r="DB23" s="354"/>
      <c r="DC23" s="354"/>
      <c r="DD23" s="354"/>
      <c r="DE23" s="354"/>
      <c r="DF23" s="354"/>
      <c r="DG23" s="354"/>
      <c r="DH23" s="354"/>
      <c r="DI23" s="354"/>
      <c r="DJ23" s="354"/>
      <c r="DK23" s="354"/>
      <c r="DL23" s="354"/>
      <c r="DM23" s="354"/>
      <c r="DN23" s="354"/>
      <c r="DO23" s="354"/>
      <c r="DP23" s="354"/>
      <c r="DQ23" s="354"/>
      <c r="DR23" s="354"/>
    </row>
    <row r="24" spans="1:126" s="725" customFormat="1" ht="48" customHeight="1">
      <c r="A24" s="339"/>
      <c r="B24" s="340">
        <v>2.2999999999999998</v>
      </c>
      <c r="C24" s="332">
        <v>0.14807745967266775</v>
      </c>
      <c r="D24" s="334">
        <v>15</v>
      </c>
      <c r="E24" s="724" t="s">
        <v>220</v>
      </c>
      <c r="F24" s="354">
        <v>97.330002308757173</v>
      </c>
      <c r="G24" s="354">
        <v>89.573689306912527</v>
      </c>
      <c r="H24" s="354">
        <v>95.227066483720066</v>
      </c>
      <c r="I24" s="354">
        <v>98.129597913026672</v>
      </c>
      <c r="J24" s="354">
        <v>106.66346187222392</v>
      </c>
      <c r="K24" s="354">
        <v>104.00089703492156</v>
      </c>
      <c r="L24" s="354">
        <v>98.707643300115777</v>
      </c>
      <c r="M24" s="354">
        <v>95.752192400225582</v>
      </c>
      <c r="N24" s="354">
        <v>96.262577420570423</v>
      </c>
      <c r="O24" s="354">
        <v>93.690876976565406</v>
      </c>
      <c r="P24" s="354">
        <v>108.91720612628306</v>
      </c>
      <c r="Q24" s="354">
        <v>115.7447888566777</v>
      </c>
      <c r="R24" s="354">
        <v>111.30336727089794</v>
      </c>
      <c r="S24" s="354">
        <v>105.57843178572236</v>
      </c>
      <c r="T24" s="354">
        <v>113.41787340118863</v>
      </c>
      <c r="U24" s="354">
        <v>109.92679661156383</v>
      </c>
      <c r="V24" s="354">
        <v>114.93875359778305</v>
      </c>
      <c r="W24" s="354">
        <v>108.64568542128175</v>
      </c>
      <c r="X24" s="354">
        <v>105.47951712126854</v>
      </c>
      <c r="Y24" s="354">
        <v>105.27569855913293</v>
      </c>
      <c r="Z24" s="354">
        <v>99.838497663656923</v>
      </c>
      <c r="AA24" s="354">
        <v>98.016217335929511</v>
      </c>
      <c r="AB24" s="354">
        <v>113.53938402015046</v>
      </c>
      <c r="AC24" s="354">
        <v>115.79823463198048</v>
      </c>
      <c r="AD24" s="339"/>
      <c r="AE24" s="340">
        <v>2.2999999999999998</v>
      </c>
      <c r="AF24" s="332">
        <v>0.14807745967266775</v>
      </c>
      <c r="AG24" s="334">
        <v>15</v>
      </c>
      <c r="AH24" s="724" t="s">
        <v>220</v>
      </c>
      <c r="AI24" s="354">
        <v>124.617907386041</v>
      </c>
      <c r="AJ24" s="354">
        <v>114.53215670387371</v>
      </c>
      <c r="AK24" s="354">
        <v>120.08549929828241</v>
      </c>
      <c r="AL24" s="354">
        <v>120.13297409151498</v>
      </c>
      <c r="AM24" s="354">
        <v>125.4371955342872</v>
      </c>
      <c r="AN24" s="354">
        <v>111.30563730384179</v>
      </c>
      <c r="AO24" s="354">
        <v>111.07878105368187</v>
      </c>
      <c r="AP24" s="354">
        <v>110.003934728982</v>
      </c>
      <c r="AQ24" s="354">
        <v>106.41859859780801</v>
      </c>
      <c r="AR24" s="354">
        <v>103.6700268166814</v>
      </c>
      <c r="AS24" s="354">
        <v>117.82218970990591</v>
      </c>
      <c r="AT24" s="354">
        <v>120.47106036578374</v>
      </c>
      <c r="AU24" s="354">
        <v>129.53412248728017</v>
      </c>
      <c r="AV24" s="354">
        <v>118.65062600200511</v>
      </c>
      <c r="AW24" s="354">
        <v>127.00334094027858</v>
      </c>
      <c r="AX24" s="354">
        <v>127.48778781608502</v>
      </c>
      <c r="AY24" s="354">
        <v>130.22903353043546</v>
      </c>
      <c r="AZ24" s="354">
        <v>117.83685084200123</v>
      </c>
      <c r="BA24" s="354">
        <v>115.22795448010204</v>
      </c>
      <c r="BB24" s="354">
        <v>112.48928006101207</v>
      </c>
      <c r="BC24" s="354">
        <v>111.33685156696123</v>
      </c>
      <c r="BD24" s="354">
        <v>107.19175210156938</v>
      </c>
      <c r="BE24" s="354">
        <v>118.73546673052337</v>
      </c>
      <c r="BF24" s="354">
        <v>122.24444116170311</v>
      </c>
      <c r="BG24" s="354">
        <v>132.0817416706208</v>
      </c>
      <c r="BH24" s="354">
        <v>120.54816223578646</v>
      </c>
      <c r="BI24" s="339"/>
      <c r="BJ24" s="340">
        <v>2.2999999999999998</v>
      </c>
      <c r="BK24" s="332">
        <v>0.14807745967266775</v>
      </c>
      <c r="BL24" s="334">
        <v>15</v>
      </c>
      <c r="BM24" s="724" t="s">
        <v>220</v>
      </c>
      <c r="BN24" s="354">
        <v>135.05786684417905</v>
      </c>
      <c r="BO24" s="354">
        <v>133.50561306102483</v>
      </c>
      <c r="BP24" s="354">
        <v>138.15024773572429</v>
      </c>
      <c r="BQ24" s="354">
        <v>125.94100129489917</v>
      </c>
      <c r="BR24" s="354">
        <v>121.20243470311866</v>
      </c>
      <c r="BS24" s="354">
        <v>119.99722671355485</v>
      </c>
      <c r="BT24" s="354">
        <v>118.51144049516836</v>
      </c>
      <c r="BU24" s="354">
        <v>111.72395162851471</v>
      </c>
      <c r="BV24" s="354">
        <v>127.21735267427252</v>
      </c>
      <c r="BW24" s="354">
        <v>127.0773349647495</v>
      </c>
      <c r="BX24" s="354">
        <v>134.06833411727982</v>
      </c>
      <c r="BY24" s="354">
        <v>127.82009470169071</v>
      </c>
      <c r="BZ24" s="354">
        <v>136.49319211099061</v>
      </c>
      <c r="CA24" s="354">
        <v>26.723566574182094</v>
      </c>
      <c r="CB24" s="354">
        <v>84.694684584235461</v>
      </c>
      <c r="CC24" s="354">
        <v>105.14572523203279</v>
      </c>
      <c r="CD24" s="354">
        <v>90.345777234404864</v>
      </c>
      <c r="CE24" s="354">
        <v>88.322330315478879</v>
      </c>
      <c r="CF24" s="354">
        <v>98.652780088897842</v>
      </c>
      <c r="CG24" s="354">
        <v>101.28246496853167</v>
      </c>
      <c r="CH24" s="354">
        <v>116.01328031045456</v>
      </c>
      <c r="CI24" s="354">
        <v>131.14470129160938</v>
      </c>
      <c r="CJ24" s="354">
        <v>139.21134571670143</v>
      </c>
      <c r="CK24" s="354">
        <v>131.63422036022624</v>
      </c>
      <c r="CL24" s="354">
        <v>148.24156061462688</v>
      </c>
      <c r="CM24" s="354">
        <v>148.93113604483241</v>
      </c>
      <c r="CN24" s="339"/>
      <c r="CO24" s="340">
        <v>2.2999999999999998</v>
      </c>
      <c r="CP24" s="332">
        <v>0.14807745967266775</v>
      </c>
      <c r="CQ24" s="334">
        <v>15</v>
      </c>
      <c r="CR24" s="724" t="s">
        <v>220</v>
      </c>
      <c r="CS24" s="354">
        <v>146.15439945223287</v>
      </c>
      <c r="CT24" s="354">
        <v>78.966592399214946</v>
      </c>
      <c r="CU24" s="354">
        <v>66.982803248906734</v>
      </c>
      <c r="CV24" s="354">
        <v>76.218059824397571</v>
      </c>
      <c r="CW24" s="354">
        <v>86.820481593940954</v>
      </c>
      <c r="CX24" s="354">
        <v>104.58772001547672</v>
      </c>
      <c r="CY24" s="354">
        <v>121.07806669458364</v>
      </c>
      <c r="CZ24" s="354">
        <v>134.31029216130767</v>
      </c>
      <c r="DA24" s="354">
        <v>141.75576948320108</v>
      </c>
      <c r="DB24" s="354">
        <v>137.0534390384299</v>
      </c>
      <c r="DC24" s="354">
        <v>150.47940981850277</v>
      </c>
      <c r="DD24" s="354">
        <v>149.46976184731034</v>
      </c>
      <c r="DE24" s="354">
        <v>158.23220881893187</v>
      </c>
      <c r="DF24" s="354">
        <v>146.99389624130009</v>
      </c>
      <c r="DG24" s="354">
        <v>137.10920266173537</v>
      </c>
      <c r="DH24" s="354">
        <v>145.35404735087224</v>
      </c>
      <c r="DI24" s="354">
        <v>144.42732279585863</v>
      </c>
      <c r="DJ24" s="354">
        <v>126.8982382934656</v>
      </c>
      <c r="DK24" s="354">
        <v>148.16080734493295</v>
      </c>
      <c r="DL24" s="354">
        <v>151.02774977769977</v>
      </c>
      <c r="DM24" s="354">
        <v>152.07223110892673</v>
      </c>
      <c r="DN24" s="354">
        <v>145.776001945948</v>
      </c>
      <c r="DO24" s="354">
        <v>163.8938975016126</v>
      </c>
      <c r="DP24" s="354">
        <v>163.1186930658167</v>
      </c>
      <c r="DQ24" s="354">
        <v>181.04295372057072</v>
      </c>
      <c r="DR24" s="354">
        <v>153.62464327636121</v>
      </c>
    </row>
    <row r="25" spans="1:126" s="350" customFormat="1" ht="69.95" customHeight="1">
      <c r="A25" s="248"/>
      <c r="B25" s="357"/>
      <c r="C25" s="358"/>
      <c r="D25" s="366"/>
      <c r="E25" s="401" t="s">
        <v>17</v>
      </c>
      <c r="F25" s="354"/>
      <c r="G25" s="354"/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248"/>
      <c r="AE25" s="357"/>
      <c r="AF25" s="358"/>
      <c r="AG25" s="366"/>
      <c r="AH25" s="401" t="s">
        <v>17</v>
      </c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354"/>
      <c r="BI25" s="248"/>
      <c r="BJ25" s="357"/>
      <c r="BK25" s="358"/>
      <c r="BL25" s="366"/>
      <c r="BM25" s="401" t="s">
        <v>17</v>
      </c>
      <c r="BN25" s="354"/>
      <c r="BO25" s="354"/>
      <c r="BP25" s="354"/>
      <c r="BQ25" s="354"/>
      <c r="BR25" s="354"/>
      <c r="BS25" s="354"/>
      <c r="BT25" s="354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248"/>
      <c r="CO25" s="357"/>
      <c r="CP25" s="358"/>
      <c r="CQ25" s="366"/>
      <c r="CR25" s="401" t="s">
        <v>17</v>
      </c>
      <c r="CS25" s="354"/>
      <c r="CT25" s="354"/>
      <c r="CU25" s="354"/>
      <c r="CV25" s="354"/>
      <c r="CW25" s="354"/>
      <c r="CX25" s="354"/>
      <c r="CY25" s="354"/>
      <c r="CZ25" s="354"/>
      <c r="DA25" s="354"/>
      <c r="DB25" s="354"/>
      <c r="DC25" s="354"/>
      <c r="DD25" s="354"/>
      <c r="DE25" s="354"/>
      <c r="DF25" s="354"/>
      <c r="DG25" s="354"/>
      <c r="DH25" s="354"/>
      <c r="DI25" s="354"/>
      <c r="DJ25" s="354"/>
      <c r="DK25" s="354"/>
      <c r="DL25" s="354"/>
      <c r="DM25" s="354"/>
      <c r="DN25" s="354"/>
      <c r="DO25" s="354"/>
      <c r="DP25" s="354"/>
      <c r="DQ25" s="354"/>
      <c r="DR25" s="354"/>
    </row>
    <row r="26" spans="1:126" s="362" customFormat="1" ht="84.95" customHeight="1">
      <c r="A26" s="414">
        <v>3</v>
      </c>
      <c r="B26" s="373"/>
      <c r="C26" s="368">
        <v>4.5631451360847697</v>
      </c>
      <c r="D26" s="250"/>
      <c r="E26" s="375" t="s">
        <v>433</v>
      </c>
      <c r="F26" s="239">
        <v>93.384465966391431</v>
      </c>
      <c r="G26" s="239">
        <v>89.91677427913946</v>
      </c>
      <c r="H26" s="239">
        <v>99.317961733074725</v>
      </c>
      <c r="I26" s="239">
        <v>98.999944437566811</v>
      </c>
      <c r="J26" s="239">
        <v>96.985423340009959</v>
      </c>
      <c r="K26" s="239">
        <v>98.998719179685722</v>
      </c>
      <c r="L26" s="239">
        <v>98.294646017931171</v>
      </c>
      <c r="M26" s="239">
        <v>97.833888540395506</v>
      </c>
      <c r="N26" s="239">
        <v>105.44333541795699</v>
      </c>
      <c r="O26" s="239">
        <v>107.1666277532792</v>
      </c>
      <c r="P26" s="239">
        <v>106.20504601063978</v>
      </c>
      <c r="Q26" s="239">
        <v>107.4610458431749</v>
      </c>
      <c r="R26" s="239">
        <v>102.8116649234414</v>
      </c>
      <c r="S26" s="239">
        <v>97.341078241742011</v>
      </c>
      <c r="T26" s="239">
        <v>101.61190387612034</v>
      </c>
      <c r="U26" s="239">
        <v>101.40691641438654</v>
      </c>
      <c r="V26" s="239">
        <v>101.8991914159854</v>
      </c>
      <c r="W26" s="239">
        <v>107.76504042015738</v>
      </c>
      <c r="X26" s="239">
        <v>103.96485851349262</v>
      </c>
      <c r="Y26" s="239">
        <v>104.64096634433211</v>
      </c>
      <c r="Z26" s="239">
        <v>108.08527878902318</v>
      </c>
      <c r="AA26" s="239">
        <v>109.03313697816931</v>
      </c>
      <c r="AB26" s="239">
        <v>113.33729702755728</v>
      </c>
      <c r="AC26" s="239">
        <v>114.63590181578694</v>
      </c>
      <c r="AD26" s="414">
        <v>3</v>
      </c>
      <c r="AE26" s="373"/>
      <c r="AF26" s="368">
        <v>4.5631451360847697</v>
      </c>
      <c r="AG26" s="250"/>
      <c r="AH26" s="375" t="s">
        <v>433</v>
      </c>
      <c r="AI26" s="239">
        <v>110.75339500982309</v>
      </c>
      <c r="AJ26" s="239">
        <v>108.29915929910274</v>
      </c>
      <c r="AK26" s="239">
        <v>111.04347982707451</v>
      </c>
      <c r="AL26" s="239">
        <v>108.28314873483927</v>
      </c>
      <c r="AM26" s="239">
        <v>109.87591795542507</v>
      </c>
      <c r="AN26" s="239">
        <v>109.65386326941619</v>
      </c>
      <c r="AO26" s="239">
        <v>108.45121258946445</v>
      </c>
      <c r="AP26" s="239">
        <v>107.61716044965475</v>
      </c>
      <c r="AQ26" s="239">
        <v>110.6708907825362</v>
      </c>
      <c r="AR26" s="239">
        <v>109.98382727378551</v>
      </c>
      <c r="AS26" s="239">
        <v>114.97681026151675</v>
      </c>
      <c r="AT26" s="239">
        <v>118.24491472476619</v>
      </c>
      <c r="AU26" s="239">
        <v>115.51324095733898</v>
      </c>
      <c r="AV26" s="239">
        <v>112.21876680854737</v>
      </c>
      <c r="AW26" s="239">
        <v>115.69088059960525</v>
      </c>
      <c r="AX26" s="239">
        <v>111.56857355541273</v>
      </c>
      <c r="AY26" s="239">
        <v>112.79447250805102</v>
      </c>
      <c r="AZ26" s="239">
        <v>115.5893725153956</v>
      </c>
      <c r="BA26" s="239">
        <v>114.97740217864838</v>
      </c>
      <c r="BB26" s="239">
        <v>114.44921844783948</v>
      </c>
      <c r="BC26" s="239">
        <v>117.73223038935942</v>
      </c>
      <c r="BD26" s="239">
        <v>117.17670830676856</v>
      </c>
      <c r="BE26" s="239">
        <v>118.23654306801899</v>
      </c>
      <c r="BF26" s="239">
        <v>124.17216142043094</v>
      </c>
      <c r="BG26" s="239">
        <v>122.07187677063035</v>
      </c>
      <c r="BH26" s="239">
        <v>118.40591736402595</v>
      </c>
      <c r="BI26" s="414">
        <v>3</v>
      </c>
      <c r="BJ26" s="373"/>
      <c r="BK26" s="368">
        <v>4.5631451360847697</v>
      </c>
      <c r="BL26" s="250"/>
      <c r="BM26" s="375" t="s">
        <v>433</v>
      </c>
      <c r="BN26" s="239">
        <v>121.44881204897152</v>
      </c>
      <c r="BO26" s="239">
        <v>117.3214319681436</v>
      </c>
      <c r="BP26" s="239">
        <v>120.10796605994496</v>
      </c>
      <c r="BQ26" s="239">
        <v>121.04463563340964</v>
      </c>
      <c r="BR26" s="239">
        <v>121.36614154965915</v>
      </c>
      <c r="BS26" s="239">
        <v>120.91224586538924</v>
      </c>
      <c r="BT26" s="239">
        <v>124.55749658870488</v>
      </c>
      <c r="BU26" s="239">
        <v>122.56978128865521</v>
      </c>
      <c r="BV26" s="239">
        <v>124.69285362817378</v>
      </c>
      <c r="BW26" s="239">
        <v>130.26984232113111</v>
      </c>
      <c r="BX26" s="239">
        <v>125.7374157671633</v>
      </c>
      <c r="BY26" s="239">
        <v>125.86306296959671</v>
      </c>
      <c r="BZ26" s="239">
        <v>114.09777841050325</v>
      </c>
      <c r="CA26" s="239">
        <v>37.109468150158669</v>
      </c>
      <c r="CB26" s="239">
        <v>72.98939528031066</v>
      </c>
      <c r="CC26" s="239">
        <v>129.87102550738612</v>
      </c>
      <c r="CD26" s="239">
        <v>122.37553350785268</v>
      </c>
      <c r="CE26" s="239">
        <v>117.91012921303968</v>
      </c>
      <c r="CF26" s="239">
        <v>127.36361353272174</v>
      </c>
      <c r="CG26" s="239">
        <v>124.42707658048292</v>
      </c>
      <c r="CH26" s="239">
        <v>127.48162017175271</v>
      </c>
      <c r="CI26" s="239">
        <v>134.6173608196145</v>
      </c>
      <c r="CJ26" s="239">
        <v>128.81648950176827</v>
      </c>
      <c r="CK26" s="239">
        <v>127.04290674200693</v>
      </c>
      <c r="CL26" s="239">
        <v>126.80674100865573</v>
      </c>
      <c r="CM26" s="239">
        <v>116.00847623794191</v>
      </c>
      <c r="CN26" s="414">
        <v>3</v>
      </c>
      <c r="CO26" s="373"/>
      <c r="CP26" s="368">
        <v>4.5631451360847697</v>
      </c>
      <c r="CQ26" s="250"/>
      <c r="CR26" s="375" t="s">
        <v>433</v>
      </c>
      <c r="CS26" s="239">
        <v>111.69873730427412</v>
      </c>
      <c r="CT26" s="239">
        <v>106.26086443391191</v>
      </c>
      <c r="CU26" s="239">
        <v>93.344914034015773</v>
      </c>
      <c r="CV26" s="239">
        <v>104.90040386777565</v>
      </c>
      <c r="CW26" s="239">
        <v>120.7563425814709</v>
      </c>
      <c r="CX26" s="239">
        <v>126.14093071865011</v>
      </c>
      <c r="CY26" s="239">
        <v>139.52667677456026</v>
      </c>
      <c r="CZ26" s="239">
        <v>143.39294554123603</v>
      </c>
      <c r="DA26" s="239">
        <v>139.88398088673259</v>
      </c>
      <c r="DB26" s="239">
        <v>133.12604116330624</v>
      </c>
      <c r="DC26" s="239">
        <v>136.16564839887192</v>
      </c>
      <c r="DD26" s="239">
        <v>127.69162089838323</v>
      </c>
      <c r="DE26" s="239">
        <v>121.51713037878403</v>
      </c>
      <c r="DF26" s="239">
        <v>124.63050880342762</v>
      </c>
      <c r="DG26" s="239">
        <v>119.32504023543416</v>
      </c>
      <c r="DH26" s="239">
        <v>122.31843032089976</v>
      </c>
      <c r="DI26" s="239">
        <v>131.27354902100123</v>
      </c>
      <c r="DJ26" s="239">
        <v>126.50791789890974</v>
      </c>
      <c r="DK26" s="239">
        <v>134.56250478998274</v>
      </c>
      <c r="DL26" s="239">
        <v>137.21247378596286</v>
      </c>
      <c r="DM26" s="239">
        <v>131.31352725974668</v>
      </c>
      <c r="DN26" s="239">
        <v>132.62642041581068</v>
      </c>
      <c r="DO26" s="239">
        <v>129.56648707055544</v>
      </c>
      <c r="DP26" s="239">
        <v>120.23499692546169</v>
      </c>
      <c r="DQ26" s="239">
        <v>125.39921854792514</v>
      </c>
      <c r="DR26" s="239">
        <v>124.37737583518845</v>
      </c>
    </row>
    <row r="27" spans="1:126" s="362" customFormat="1" ht="105" customHeight="1">
      <c r="A27" s="348"/>
      <c r="B27" s="373"/>
      <c r="C27" s="368"/>
      <c r="D27" s="250"/>
      <c r="E27" s="290" t="s">
        <v>434</v>
      </c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8"/>
      <c r="AE27" s="373"/>
      <c r="AF27" s="368"/>
      <c r="AG27" s="250"/>
      <c r="AH27" s="290" t="s">
        <v>434</v>
      </c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344"/>
      <c r="BB27" s="344"/>
      <c r="BC27" s="344"/>
      <c r="BD27" s="344"/>
      <c r="BE27" s="344"/>
      <c r="BF27" s="344"/>
      <c r="BG27" s="344"/>
      <c r="BH27" s="344"/>
      <c r="BI27" s="348"/>
      <c r="BJ27" s="373"/>
      <c r="BK27" s="368"/>
      <c r="BL27" s="250"/>
      <c r="BM27" s="290" t="s">
        <v>434</v>
      </c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4"/>
      <c r="BY27" s="344"/>
      <c r="BZ27" s="344"/>
      <c r="CA27" s="344"/>
      <c r="CB27" s="344"/>
      <c r="CC27" s="344"/>
      <c r="CD27" s="344"/>
      <c r="CE27" s="344"/>
      <c r="CF27" s="344"/>
      <c r="CG27" s="344"/>
      <c r="CH27" s="344"/>
      <c r="CI27" s="344"/>
      <c r="CJ27" s="344"/>
      <c r="CK27" s="344"/>
      <c r="CL27" s="344"/>
      <c r="CM27" s="344"/>
      <c r="CN27" s="348"/>
      <c r="CO27" s="373"/>
      <c r="CP27" s="368"/>
      <c r="CQ27" s="250"/>
      <c r="CR27" s="290" t="s">
        <v>434</v>
      </c>
      <c r="CS27" s="344"/>
      <c r="CT27" s="344"/>
      <c r="CU27" s="344"/>
      <c r="CV27" s="344"/>
      <c r="CW27" s="344"/>
      <c r="CX27" s="344"/>
      <c r="CY27" s="344"/>
      <c r="CZ27" s="344"/>
      <c r="DA27" s="344"/>
      <c r="DB27" s="344"/>
      <c r="DC27" s="344"/>
      <c r="DD27" s="344"/>
      <c r="DE27" s="344"/>
      <c r="DF27" s="344"/>
      <c r="DG27" s="344"/>
      <c r="DH27" s="344"/>
      <c r="DI27" s="344"/>
      <c r="DJ27" s="344"/>
      <c r="DK27" s="344"/>
      <c r="DL27" s="344"/>
      <c r="DM27" s="344"/>
      <c r="DN27" s="344"/>
      <c r="DO27" s="344"/>
      <c r="DP27" s="344"/>
      <c r="DQ27" s="344"/>
      <c r="DR27" s="344"/>
    </row>
    <row r="28" spans="1:126" s="362" customFormat="1" ht="84.95" customHeight="1">
      <c r="A28" s="241"/>
      <c r="B28" s="357">
        <v>3.1</v>
      </c>
      <c r="C28" s="358">
        <v>1.4395171783940728</v>
      </c>
      <c r="D28" s="359">
        <v>16</v>
      </c>
      <c r="E28" s="427" t="s">
        <v>19</v>
      </c>
      <c r="F28" s="243">
        <v>92.635564697076546</v>
      </c>
      <c r="G28" s="243">
        <v>91.638530629738398</v>
      </c>
      <c r="H28" s="243">
        <v>104.78388334890194</v>
      </c>
      <c r="I28" s="243">
        <v>106.67898990195286</v>
      </c>
      <c r="J28" s="243">
        <v>93.213040033822281</v>
      </c>
      <c r="K28" s="243">
        <v>97.629419298055168</v>
      </c>
      <c r="L28" s="243">
        <v>97.121766544192823</v>
      </c>
      <c r="M28" s="243">
        <v>96.873392717020494</v>
      </c>
      <c r="N28" s="243">
        <v>102.3085832517307</v>
      </c>
      <c r="O28" s="243">
        <v>106.21235629563458</v>
      </c>
      <c r="P28" s="243">
        <v>105.43793070963849</v>
      </c>
      <c r="Q28" s="243">
        <v>105.46654257223557</v>
      </c>
      <c r="R28" s="243">
        <v>100.32717249441792</v>
      </c>
      <c r="S28" s="243">
        <v>96.754877054684698</v>
      </c>
      <c r="T28" s="243">
        <v>100.9696591704233</v>
      </c>
      <c r="U28" s="243">
        <v>102.89811459334391</v>
      </c>
      <c r="V28" s="243">
        <v>99.240786242464807</v>
      </c>
      <c r="W28" s="243">
        <v>107.56876453240594</v>
      </c>
      <c r="X28" s="243">
        <v>101.7340960838103</v>
      </c>
      <c r="Y28" s="243">
        <v>102.36411627681662</v>
      </c>
      <c r="Z28" s="243">
        <v>100.77343510436134</v>
      </c>
      <c r="AA28" s="243">
        <v>105.8835974452458</v>
      </c>
      <c r="AB28" s="243">
        <v>109.38950211647982</v>
      </c>
      <c r="AC28" s="243">
        <v>111.32345511825655</v>
      </c>
      <c r="AD28" s="241"/>
      <c r="AE28" s="357">
        <v>3.1</v>
      </c>
      <c r="AF28" s="358">
        <v>1.4395171783940728</v>
      </c>
      <c r="AG28" s="359">
        <v>16</v>
      </c>
      <c r="AH28" s="427" t="s">
        <v>19</v>
      </c>
      <c r="AI28" s="243">
        <v>103.97570601083413</v>
      </c>
      <c r="AJ28" s="243">
        <v>103.63126766820125</v>
      </c>
      <c r="AK28" s="243">
        <v>108.93539601235499</v>
      </c>
      <c r="AL28" s="243">
        <v>108.88840164936418</v>
      </c>
      <c r="AM28" s="243">
        <v>106.52007318444392</v>
      </c>
      <c r="AN28" s="243">
        <v>106.41927743517351</v>
      </c>
      <c r="AO28" s="243">
        <v>103.57990258446024</v>
      </c>
      <c r="AP28" s="243">
        <v>103.13553144236096</v>
      </c>
      <c r="AQ28" s="243">
        <v>103.31229166713882</v>
      </c>
      <c r="AR28" s="243">
        <v>107.3503563950116</v>
      </c>
      <c r="AS28" s="243">
        <v>112.38523872704226</v>
      </c>
      <c r="AT28" s="243">
        <v>113.93984527811872</v>
      </c>
      <c r="AU28" s="243">
        <v>111.75194030186469</v>
      </c>
      <c r="AV28" s="243">
        <v>111.16671251976939</v>
      </c>
      <c r="AW28" s="243">
        <v>112.4967929014811</v>
      </c>
      <c r="AX28" s="243">
        <v>112.78138791158614</v>
      </c>
      <c r="AY28" s="243">
        <v>109.95759543837697</v>
      </c>
      <c r="AZ28" s="243">
        <v>111.37387375534823</v>
      </c>
      <c r="BA28" s="243">
        <v>108.7465762730435</v>
      </c>
      <c r="BB28" s="243">
        <v>111.02570399697363</v>
      </c>
      <c r="BC28" s="243">
        <v>111.91921547682853</v>
      </c>
      <c r="BD28" s="243">
        <v>116.52340802215409</v>
      </c>
      <c r="BE28" s="243">
        <v>116.49691343682916</v>
      </c>
      <c r="BF28" s="243">
        <v>120.15867391383223</v>
      </c>
      <c r="BG28" s="243">
        <v>118.70128690409001</v>
      </c>
      <c r="BH28" s="243">
        <v>117.21051576215083</v>
      </c>
      <c r="BI28" s="241"/>
      <c r="BJ28" s="357">
        <v>3.1</v>
      </c>
      <c r="BK28" s="358">
        <v>1.4395171783940728</v>
      </c>
      <c r="BL28" s="359">
        <v>16</v>
      </c>
      <c r="BM28" s="427" t="s">
        <v>19</v>
      </c>
      <c r="BN28" s="243">
        <v>116.19153045624574</v>
      </c>
      <c r="BO28" s="243">
        <v>116.99106530627722</v>
      </c>
      <c r="BP28" s="243">
        <v>116.23359320491504</v>
      </c>
      <c r="BQ28" s="243">
        <v>116.07026251897443</v>
      </c>
      <c r="BR28" s="243">
        <v>114.80728528247428</v>
      </c>
      <c r="BS28" s="243">
        <v>116.87372508070987</v>
      </c>
      <c r="BT28" s="243">
        <v>119.18268744669511</v>
      </c>
      <c r="BU28" s="243">
        <v>121.3007121272305</v>
      </c>
      <c r="BV28" s="243">
        <v>121.56172733172728</v>
      </c>
      <c r="BW28" s="243">
        <v>125.58328379777015</v>
      </c>
      <c r="BX28" s="243">
        <v>121.70789989908052</v>
      </c>
      <c r="BY28" s="243">
        <v>125.14879417782953</v>
      </c>
      <c r="BZ28" s="243">
        <v>113.32696320155873</v>
      </c>
      <c r="CA28" s="243">
        <v>24.294225889814363</v>
      </c>
      <c r="CB28" s="243">
        <v>56.812716350429277</v>
      </c>
      <c r="CC28" s="243">
        <v>122.37559419832202</v>
      </c>
      <c r="CD28" s="243">
        <v>102.82299839270247</v>
      </c>
      <c r="CE28" s="243">
        <v>102.26902378364636</v>
      </c>
      <c r="CF28" s="243">
        <v>116.02591442870322</v>
      </c>
      <c r="CG28" s="243">
        <v>115.78928878168576</v>
      </c>
      <c r="CH28" s="243">
        <v>121.48803642350127</v>
      </c>
      <c r="CI28" s="243">
        <v>126.45608189765177</v>
      </c>
      <c r="CJ28" s="243">
        <v>118.29764876012796</v>
      </c>
      <c r="CK28" s="243">
        <v>120.06438300715391</v>
      </c>
      <c r="CL28" s="243">
        <v>119.17070282502259</v>
      </c>
      <c r="CM28" s="243">
        <v>109.12775047706702</v>
      </c>
      <c r="CN28" s="241"/>
      <c r="CO28" s="357">
        <v>3.1</v>
      </c>
      <c r="CP28" s="358">
        <v>1.4395171783940728</v>
      </c>
      <c r="CQ28" s="359">
        <v>16</v>
      </c>
      <c r="CR28" s="427" t="s">
        <v>19</v>
      </c>
      <c r="CS28" s="243">
        <v>107.66906862322583</v>
      </c>
      <c r="CT28" s="243">
        <v>100.34096440792473</v>
      </c>
      <c r="CU28" s="243">
        <v>79.217737847283772</v>
      </c>
      <c r="CV28" s="243">
        <v>99.999409320949027</v>
      </c>
      <c r="CW28" s="243">
        <v>113.8062543879437</v>
      </c>
      <c r="CX28" s="243">
        <v>121.77654770364514</v>
      </c>
      <c r="CY28" s="243">
        <v>136.64241998320702</v>
      </c>
      <c r="CZ28" s="243">
        <v>137.23158387601183</v>
      </c>
      <c r="DA28" s="243">
        <v>131.64785416047283</v>
      </c>
      <c r="DB28" s="243">
        <v>128.18011637745664</v>
      </c>
      <c r="DC28" s="243">
        <v>131.05191255871731</v>
      </c>
      <c r="DD28" s="243">
        <v>117.66730490096644</v>
      </c>
      <c r="DE28" s="243">
        <v>117.88043078533389</v>
      </c>
      <c r="DF28" s="243">
        <v>118.13885926000175</v>
      </c>
      <c r="DG28" s="243">
        <v>112.78936133358722</v>
      </c>
      <c r="DH28" s="243">
        <v>113.11559180779454</v>
      </c>
      <c r="DI28" s="243">
        <v>122.14896686149717</v>
      </c>
      <c r="DJ28" s="243">
        <v>121.91175465937484</v>
      </c>
      <c r="DK28" s="243">
        <v>120.74815554165093</v>
      </c>
      <c r="DL28" s="243">
        <v>119.6304069003795</v>
      </c>
      <c r="DM28" s="243">
        <v>112.52602075221733</v>
      </c>
      <c r="DN28" s="243">
        <v>125.01925072664611</v>
      </c>
      <c r="DO28" s="243">
        <v>119.5495323594467</v>
      </c>
      <c r="DP28" s="243">
        <v>106.04396107313772</v>
      </c>
      <c r="DQ28" s="243">
        <v>116.21842502230926</v>
      </c>
      <c r="DR28" s="243">
        <v>113.55471947381908</v>
      </c>
    </row>
    <row r="29" spans="1:126" s="362" customFormat="1" ht="135" customHeight="1">
      <c r="A29" s="241"/>
      <c r="B29" s="357"/>
      <c r="C29" s="358"/>
      <c r="D29" s="359"/>
      <c r="E29" s="360" t="s">
        <v>20</v>
      </c>
      <c r="F29" s="354"/>
      <c r="G29" s="354"/>
      <c r="H29" s="354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241"/>
      <c r="AE29" s="357"/>
      <c r="AF29" s="358"/>
      <c r="AG29" s="359"/>
      <c r="AH29" s="360" t="s">
        <v>20</v>
      </c>
      <c r="AI29" s="354"/>
      <c r="AJ29" s="354"/>
      <c r="AK29" s="354"/>
      <c r="AL29" s="354"/>
      <c r="AM29" s="354"/>
      <c r="AN29" s="354"/>
      <c r="AO29" s="354"/>
      <c r="AP29" s="354"/>
      <c r="AQ29" s="354"/>
      <c r="AR29" s="354"/>
      <c r="AS29" s="354"/>
      <c r="AT29" s="354"/>
      <c r="AU29" s="354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4"/>
      <c r="BG29" s="354"/>
      <c r="BH29" s="354"/>
      <c r="BI29" s="241"/>
      <c r="BJ29" s="357"/>
      <c r="BK29" s="358"/>
      <c r="BL29" s="359"/>
      <c r="BM29" s="360" t="s">
        <v>20</v>
      </c>
      <c r="BN29" s="354"/>
      <c r="BO29" s="354"/>
      <c r="BP29" s="354"/>
      <c r="BQ29" s="354"/>
      <c r="BR29" s="354"/>
      <c r="BS29" s="354"/>
      <c r="BT29" s="354"/>
      <c r="BU29" s="354"/>
      <c r="BV29" s="354"/>
      <c r="BW29" s="354"/>
      <c r="BX29" s="354"/>
      <c r="BY29" s="354"/>
      <c r="BZ29" s="354"/>
      <c r="CA29" s="354"/>
      <c r="CB29" s="354"/>
      <c r="CC29" s="354"/>
      <c r="CD29" s="354"/>
      <c r="CE29" s="354"/>
      <c r="CF29" s="354"/>
      <c r="CG29" s="354"/>
      <c r="CH29" s="354"/>
      <c r="CI29" s="354"/>
      <c r="CJ29" s="354"/>
      <c r="CK29" s="354"/>
      <c r="CL29" s="354"/>
      <c r="CM29" s="354"/>
      <c r="CN29" s="241"/>
      <c r="CO29" s="357"/>
      <c r="CP29" s="358"/>
      <c r="CQ29" s="359"/>
      <c r="CR29" s="360" t="s">
        <v>20</v>
      </c>
      <c r="CS29" s="354"/>
      <c r="CT29" s="354"/>
      <c r="CU29" s="354"/>
      <c r="CV29" s="354"/>
      <c r="CW29" s="354"/>
      <c r="CX29" s="354"/>
      <c r="CY29" s="354"/>
      <c r="CZ29" s="354"/>
      <c r="DA29" s="354"/>
      <c r="DB29" s="354"/>
      <c r="DC29" s="354"/>
      <c r="DD29" s="354"/>
      <c r="DE29" s="354"/>
      <c r="DF29" s="354"/>
      <c r="DG29" s="354"/>
      <c r="DH29" s="354"/>
      <c r="DI29" s="354"/>
      <c r="DJ29" s="354"/>
      <c r="DK29" s="354"/>
      <c r="DL29" s="354"/>
      <c r="DM29" s="354"/>
      <c r="DN29" s="354"/>
      <c r="DO29" s="354"/>
      <c r="DP29" s="354"/>
      <c r="DQ29" s="354"/>
      <c r="DR29" s="354"/>
    </row>
    <row r="30" spans="1:126" s="356" customFormat="1" ht="48" customHeight="1">
      <c r="A30" s="338"/>
      <c r="B30" s="340">
        <v>3.2</v>
      </c>
      <c r="C30" s="332">
        <v>1.1536866256900347</v>
      </c>
      <c r="D30" s="333">
        <v>17</v>
      </c>
      <c r="E30" s="724" t="s">
        <v>21</v>
      </c>
      <c r="F30" s="354">
        <v>94.959931938890549</v>
      </c>
      <c r="G30" s="354">
        <v>88.233164772573005</v>
      </c>
      <c r="H30" s="354">
        <v>104.52073504721544</v>
      </c>
      <c r="I30" s="354">
        <v>99.623929672348055</v>
      </c>
      <c r="J30" s="354">
        <v>93.326558747325805</v>
      </c>
      <c r="K30" s="354">
        <v>95.927387003053525</v>
      </c>
      <c r="L30" s="354">
        <v>96.630034569220811</v>
      </c>
      <c r="M30" s="354">
        <v>96.025006584662862</v>
      </c>
      <c r="N30" s="354">
        <v>115.9217947775459</v>
      </c>
      <c r="O30" s="354">
        <v>100.88700000634957</v>
      </c>
      <c r="P30" s="354">
        <v>105.86283479365487</v>
      </c>
      <c r="Q30" s="354">
        <v>108.08162208715967</v>
      </c>
      <c r="R30" s="354">
        <v>108.604824452496</v>
      </c>
      <c r="S30" s="354">
        <v>96.854067163224158</v>
      </c>
      <c r="T30" s="354">
        <v>107.37905563009274</v>
      </c>
      <c r="U30" s="354">
        <v>105.13684753374473</v>
      </c>
      <c r="V30" s="354">
        <v>98.447617676203791</v>
      </c>
      <c r="W30" s="354">
        <v>101.09606551248028</v>
      </c>
      <c r="X30" s="354">
        <v>98.23325071886201</v>
      </c>
      <c r="Y30" s="354">
        <v>98.98012198793397</v>
      </c>
      <c r="Z30" s="354">
        <v>117.57612734171572</v>
      </c>
      <c r="AA30" s="354">
        <v>101.57137237883317</v>
      </c>
      <c r="AB30" s="354">
        <v>110.19978259365199</v>
      </c>
      <c r="AC30" s="354">
        <v>110.24551995952929</v>
      </c>
      <c r="AD30" s="338"/>
      <c r="AE30" s="340">
        <v>3.2</v>
      </c>
      <c r="AF30" s="332">
        <v>1.1536866256900347</v>
      </c>
      <c r="AG30" s="333">
        <v>17</v>
      </c>
      <c r="AH30" s="724" t="s">
        <v>21</v>
      </c>
      <c r="AI30" s="354">
        <v>112.8869675806871</v>
      </c>
      <c r="AJ30" s="354">
        <v>109.08593730691165</v>
      </c>
      <c r="AK30" s="354">
        <v>111.78896961540819</v>
      </c>
      <c r="AL30" s="354">
        <v>113.73868951079038</v>
      </c>
      <c r="AM30" s="354">
        <v>109.238849236506</v>
      </c>
      <c r="AN30" s="354">
        <v>103.41660125351194</v>
      </c>
      <c r="AO30" s="354">
        <v>103.24397133933414</v>
      </c>
      <c r="AP30" s="354">
        <v>100.05466984443254</v>
      </c>
      <c r="AQ30" s="354">
        <v>117.78528239913902</v>
      </c>
      <c r="AR30" s="354">
        <v>106.343354736208</v>
      </c>
      <c r="AS30" s="354">
        <v>115.33859303303551</v>
      </c>
      <c r="AT30" s="354">
        <v>121.02890081875536</v>
      </c>
      <c r="AU30" s="354">
        <v>117.82039657218911</v>
      </c>
      <c r="AV30" s="354">
        <v>111.77824126928715</v>
      </c>
      <c r="AW30" s="354">
        <v>116.68566451807389</v>
      </c>
      <c r="AX30" s="354">
        <v>118.03906155228009</v>
      </c>
      <c r="AY30" s="354">
        <v>115.4836173543012</v>
      </c>
      <c r="AZ30" s="354">
        <v>111.54748694929729</v>
      </c>
      <c r="BA30" s="354">
        <v>112.49022115779323</v>
      </c>
      <c r="BB30" s="354">
        <v>106.49183759703433</v>
      </c>
      <c r="BC30" s="354">
        <v>118.42807727485368</v>
      </c>
      <c r="BD30" s="354">
        <v>109.68681648021996</v>
      </c>
      <c r="BE30" s="354">
        <v>115.73757836719207</v>
      </c>
      <c r="BF30" s="354">
        <v>125.86404907173686</v>
      </c>
      <c r="BG30" s="354">
        <v>119.48743673884874</v>
      </c>
      <c r="BH30" s="354">
        <v>116.96780841919688</v>
      </c>
      <c r="BI30" s="338"/>
      <c r="BJ30" s="340">
        <v>3.2</v>
      </c>
      <c r="BK30" s="332">
        <v>1.1536866256900347</v>
      </c>
      <c r="BL30" s="333">
        <v>17</v>
      </c>
      <c r="BM30" s="724" t="s">
        <v>21</v>
      </c>
      <c r="BN30" s="354">
        <v>122.12356588528266</v>
      </c>
      <c r="BO30" s="354">
        <v>123.77443991045907</v>
      </c>
      <c r="BP30" s="354">
        <v>121.51038156497199</v>
      </c>
      <c r="BQ30" s="354">
        <v>116.31066626200652</v>
      </c>
      <c r="BR30" s="354">
        <v>117.97222175965297</v>
      </c>
      <c r="BS30" s="354">
        <v>111.45544742486732</v>
      </c>
      <c r="BT30" s="354">
        <v>123.31456880301999</v>
      </c>
      <c r="BU30" s="354">
        <v>113.05200024061386</v>
      </c>
      <c r="BV30" s="354">
        <v>124.94241975906434</v>
      </c>
      <c r="BW30" s="354">
        <v>128.68204938712435</v>
      </c>
      <c r="BX30" s="354">
        <v>119.68204046029416</v>
      </c>
      <c r="BY30" s="354">
        <v>122.93060162437682</v>
      </c>
      <c r="BZ30" s="354">
        <v>111.87949242390432</v>
      </c>
      <c r="CA30" s="354">
        <v>64.916058227464063</v>
      </c>
      <c r="CB30" s="354">
        <v>95.691338047844965</v>
      </c>
      <c r="CC30" s="354">
        <v>128.75161128028222</v>
      </c>
      <c r="CD30" s="354">
        <v>125.79381060959071</v>
      </c>
      <c r="CE30" s="354">
        <v>114.15180080847576</v>
      </c>
      <c r="CF30" s="354">
        <v>129.58916525827379</v>
      </c>
      <c r="CG30" s="354">
        <v>119.54344115676521</v>
      </c>
      <c r="CH30" s="354">
        <v>129.37769311186457</v>
      </c>
      <c r="CI30" s="354">
        <v>135.54676416425821</v>
      </c>
      <c r="CJ30" s="354">
        <v>130.11151492984675</v>
      </c>
      <c r="CK30" s="354">
        <v>130.6784937446786</v>
      </c>
      <c r="CL30" s="354">
        <v>131.68125180391803</v>
      </c>
      <c r="CM30" s="354">
        <v>122.48537331933905</v>
      </c>
      <c r="CN30" s="338"/>
      <c r="CO30" s="340">
        <v>3.2</v>
      </c>
      <c r="CP30" s="332">
        <v>1.1536866256900347</v>
      </c>
      <c r="CQ30" s="333">
        <v>17</v>
      </c>
      <c r="CR30" s="724" t="s">
        <v>21</v>
      </c>
      <c r="CS30" s="354">
        <v>114.16147984101627</v>
      </c>
      <c r="CT30" s="354">
        <v>129.04303924004645</v>
      </c>
      <c r="CU30" s="354">
        <v>122.75722360271976</v>
      </c>
      <c r="CV30" s="354">
        <v>129.75847975516365</v>
      </c>
      <c r="CW30" s="354">
        <v>147.94350593181619</v>
      </c>
      <c r="CX30" s="354">
        <v>139.9189739108871</v>
      </c>
      <c r="CY30" s="354">
        <v>154.64637117082796</v>
      </c>
      <c r="CZ30" s="354">
        <v>152.36659583457356</v>
      </c>
      <c r="DA30" s="354">
        <v>149.17264914930888</v>
      </c>
      <c r="DB30" s="354">
        <v>138.83486595834364</v>
      </c>
      <c r="DC30" s="354">
        <v>138.08582307462865</v>
      </c>
      <c r="DD30" s="354">
        <v>132.28923750164191</v>
      </c>
      <c r="DE30" s="354">
        <v>122.62665603849567</v>
      </c>
      <c r="DF30" s="354">
        <v>142.55579145419134</v>
      </c>
      <c r="DG30" s="354">
        <v>139.93377871973738</v>
      </c>
      <c r="DH30" s="354">
        <v>145.62022895985257</v>
      </c>
      <c r="DI30" s="354">
        <v>162.56980332964753</v>
      </c>
      <c r="DJ30" s="354">
        <v>143.43010201799385</v>
      </c>
      <c r="DK30" s="354">
        <v>155.15637466880418</v>
      </c>
      <c r="DL30" s="354">
        <v>155.96539877046354</v>
      </c>
      <c r="DM30" s="354">
        <v>152.50915976182151</v>
      </c>
      <c r="DN30" s="354">
        <v>146.57444999630175</v>
      </c>
      <c r="DO30" s="354">
        <v>142.8186941250886</v>
      </c>
      <c r="DP30" s="354">
        <v>134.10882023181304</v>
      </c>
      <c r="DQ30" s="354">
        <v>131.14414024972751</v>
      </c>
      <c r="DR30" s="354">
        <v>145.50982517829678</v>
      </c>
    </row>
    <row r="31" spans="1:126" s="362" customFormat="1" ht="60" customHeight="1">
      <c r="A31" s="241"/>
      <c r="B31" s="357"/>
      <c r="C31" s="358"/>
      <c r="D31" s="359"/>
      <c r="E31" s="401" t="s">
        <v>93</v>
      </c>
      <c r="F31" s="354"/>
      <c r="G31" s="354"/>
      <c r="H31" s="354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241"/>
      <c r="AE31" s="357"/>
      <c r="AF31" s="358"/>
      <c r="AG31" s="359"/>
      <c r="AH31" s="401" t="s">
        <v>93</v>
      </c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  <c r="AS31" s="354"/>
      <c r="AT31" s="354"/>
      <c r="AU31" s="354"/>
      <c r="AV31" s="354"/>
      <c r="AW31" s="354"/>
      <c r="AX31" s="354"/>
      <c r="AY31" s="354"/>
      <c r="AZ31" s="354"/>
      <c r="BA31" s="354"/>
      <c r="BB31" s="354"/>
      <c r="BC31" s="354"/>
      <c r="BD31" s="354"/>
      <c r="BE31" s="354"/>
      <c r="BF31" s="354"/>
      <c r="BG31" s="354"/>
      <c r="BH31" s="354"/>
      <c r="BI31" s="241"/>
      <c r="BJ31" s="357"/>
      <c r="BK31" s="358"/>
      <c r="BL31" s="359"/>
      <c r="BM31" s="401" t="s">
        <v>93</v>
      </c>
      <c r="BN31" s="354"/>
      <c r="BO31" s="354"/>
      <c r="BP31" s="354"/>
      <c r="BQ31" s="354"/>
      <c r="BR31" s="354"/>
      <c r="BS31" s="354"/>
      <c r="BT31" s="354"/>
      <c r="BU31" s="354"/>
      <c r="BV31" s="354"/>
      <c r="BW31" s="354"/>
      <c r="BX31" s="354"/>
      <c r="BY31" s="354"/>
      <c r="BZ31" s="354"/>
      <c r="CA31" s="354"/>
      <c r="CB31" s="354"/>
      <c r="CC31" s="354"/>
      <c r="CD31" s="354"/>
      <c r="CE31" s="354"/>
      <c r="CF31" s="354"/>
      <c r="CG31" s="354"/>
      <c r="CH31" s="354"/>
      <c r="CI31" s="354"/>
      <c r="CJ31" s="354"/>
      <c r="CK31" s="354"/>
      <c r="CL31" s="354"/>
      <c r="CM31" s="354"/>
      <c r="CN31" s="241"/>
      <c r="CO31" s="357"/>
      <c r="CP31" s="358"/>
      <c r="CQ31" s="359"/>
      <c r="CR31" s="401" t="s">
        <v>93</v>
      </c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354"/>
      <c r="DN31" s="354"/>
      <c r="DO31" s="354"/>
      <c r="DP31" s="354"/>
      <c r="DQ31" s="354"/>
      <c r="DR31" s="354"/>
    </row>
    <row r="32" spans="1:126" s="356" customFormat="1" ht="48" customHeight="1">
      <c r="A32" s="338"/>
      <c r="B32" s="340">
        <v>3.3</v>
      </c>
      <c r="C32" s="332">
        <v>0.92710639121706218</v>
      </c>
      <c r="D32" s="333">
        <v>18</v>
      </c>
      <c r="E32" s="724" t="s">
        <v>22</v>
      </c>
      <c r="F32" s="354">
        <v>90.057912198474156</v>
      </c>
      <c r="G32" s="354">
        <v>79.221417743070816</v>
      </c>
      <c r="H32" s="354">
        <v>84.116614843253259</v>
      </c>
      <c r="I32" s="354">
        <v>101.68346065942295</v>
      </c>
      <c r="J32" s="354">
        <v>101.61038458093381</v>
      </c>
      <c r="K32" s="354">
        <v>108.17668218336162</v>
      </c>
      <c r="L32" s="354">
        <v>105.64635342324129</v>
      </c>
      <c r="M32" s="354">
        <v>101.01947475273374</v>
      </c>
      <c r="N32" s="354">
        <v>103.5942407005699</v>
      </c>
      <c r="O32" s="354">
        <v>110.79096532605404</v>
      </c>
      <c r="P32" s="354">
        <v>102.3909165391734</v>
      </c>
      <c r="Q32" s="354">
        <v>111.69157704971094</v>
      </c>
      <c r="R32" s="354">
        <v>98.399562290391671</v>
      </c>
      <c r="S32" s="354">
        <v>86.400684518366972</v>
      </c>
      <c r="T32" s="354">
        <v>85.408868032947083</v>
      </c>
      <c r="U32" s="354">
        <v>103.18994917212487</v>
      </c>
      <c r="V32" s="354">
        <v>102.11049157066235</v>
      </c>
      <c r="W32" s="354">
        <v>115.80074979225469</v>
      </c>
      <c r="X32" s="354">
        <v>112.15751672289329</v>
      </c>
      <c r="Y32" s="354">
        <v>107.94710315479369</v>
      </c>
      <c r="Z32" s="354">
        <v>106.72627363949678</v>
      </c>
      <c r="AA32" s="354">
        <v>112.80349919463676</v>
      </c>
      <c r="AB32" s="354">
        <v>110.58586346095952</v>
      </c>
      <c r="AC32" s="354">
        <v>122.46913156936665</v>
      </c>
      <c r="AD32" s="338"/>
      <c r="AE32" s="340">
        <v>3.3</v>
      </c>
      <c r="AF32" s="332">
        <v>0.92710639121706218</v>
      </c>
      <c r="AG32" s="333">
        <v>18</v>
      </c>
      <c r="AH32" s="724" t="s">
        <v>22</v>
      </c>
      <c r="AI32" s="354">
        <v>110.26233749872031</v>
      </c>
      <c r="AJ32" s="354">
        <v>102.35842178875562</v>
      </c>
      <c r="AK32" s="354">
        <v>96.90929070201021</v>
      </c>
      <c r="AL32" s="354">
        <v>107.31022720933829</v>
      </c>
      <c r="AM32" s="354">
        <v>105.2872754949348</v>
      </c>
      <c r="AN32" s="354">
        <v>116.43151431694648</v>
      </c>
      <c r="AO32" s="354">
        <v>115.00855321160455</v>
      </c>
      <c r="AP32" s="354">
        <v>109.46683664959784</v>
      </c>
      <c r="AQ32" s="354">
        <v>107.90222013657905</v>
      </c>
      <c r="AR32" s="354">
        <v>108.99092755595838</v>
      </c>
      <c r="AS32" s="354">
        <v>113.83035495854581</v>
      </c>
      <c r="AT32" s="354">
        <v>128.20774213896635</v>
      </c>
      <c r="AU32" s="354">
        <v>110.46014279098195</v>
      </c>
      <c r="AV32" s="354">
        <v>105.90902672380248</v>
      </c>
      <c r="AW32" s="354">
        <v>104.81860379021934</v>
      </c>
      <c r="AX32" s="354">
        <v>107.96442800566064</v>
      </c>
      <c r="AY32" s="354">
        <v>108.68549682319471</v>
      </c>
      <c r="AZ32" s="354">
        <v>121.23560972410358</v>
      </c>
      <c r="BA32" s="354">
        <v>119.79133734764723</v>
      </c>
      <c r="BB32" s="354">
        <v>115.33127486648544</v>
      </c>
      <c r="BC32" s="354">
        <v>112.9367001358023</v>
      </c>
      <c r="BD32" s="354">
        <v>114.57161732489821</v>
      </c>
      <c r="BE32" s="354">
        <v>120.17855191431519</v>
      </c>
      <c r="BF32" s="354">
        <v>131.24919145284218</v>
      </c>
      <c r="BG32" s="354">
        <v>117.62212659596126</v>
      </c>
      <c r="BH32" s="354">
        <v>110.86594863060822</v>
      </c>
      <c r="BI32" s="338"/>
      <c r="BJ32" s="340">
        <v>3.3</v>
      </c>
      <c r="BK32" s="332">
        <v>0.92710639121706218</v>
      </c>
      <c r="BL32" s="333">
        <v>18</v>
      </c>
      <c r="BM32" s="724" t="s">
        <v>22</v>
      </c>
      <c r="BN32" s="354">
        <v>109.04610027981379</v>
      </c>
      <c r="BO32" s="354">
        <v>112.45361579724053</v>
      </c>
      <c r="BP32" s="354">
        <v>114.49436079188291</v>
      </c>
      <c r="BQ32" s="354">
        <v>126.13524604486805</v>
      </c>
      <c r="BR32" s="354">
        <v>125.81172026973788</v>
      </c>
      <c r="BS32" s="354">
        <v>121.44723796139218</v>
      </c>
      <c r="BT32" s="354">
        <v>119.03853925886925</v>
      </c>
      <c r="BU32" s="354">
        <v>117.26701213658484</v>
      </c>
      <c r="BV32" s="354">
        <v>120.25902197114463</v>
      </c>
      <c r="BW32" s="354">
        <v>135.75737071099337</v>
      </c>
      <c r="BX32" s="354">
        <v>124.66336010788791</v>
      </c>
      <c r="BY32" s="354">
        <v>117.70245102487284</v>
      </c>
      <c r="BZ32" s="354">
        <v>101.71495245075957</v>
      </c>
      <c r="CA32" s="354">
        <v>51.606429570421724</v>
      </c>
      <c r="CB32" s="354">
        <v>80.263545435941722</v>
      </c>
      <c r="CC32" s="354">
        <v>118.12928432124666</v>
      </c>
      <c r="CD32" s="354">
        <v>131.74881859121061</v>
      </c>
      <c r="CE32" s="354">
        <v>123.8243408532967</v>
      </c>
      <c r="CF32" s="354">
        <v>122.30619891458048</v>
      </c>
      <c r="CG32" s="354">
        <v>120.17808495356417</v>
      </c>
      <c r="CH32" s="354">
        <v>123.67021292003827</v>
      </c>
      <c r="CI32" s="354">
        <v>141.69056718947789</v>
      </c>
      <c r="CJ32" s="354">
        <v>125.9058581251211</v>
      </c>
      <c r="CK32" s="354">
        <v>119.81083258908133</v>
      </c>
      <c r="CL32" s="354">
        <v>112.78451641208513</v>
      </c>
      <c r="CM32" s="354">
        <v>116.51489699303491</v>
      </c>
      <c r="CN32" s="338"/>
      <c r="CO32" s="340">
        <v>3.3</v>
      </c>
      <c r="CP32" s="332">
        <v>0.92710639121706218</v>
      </c>
      <c r="CQ32" s="333">
        <v>18</v>
      </c>
      <c r="CR32" s="724" t="s">
        <v>22</v>
      </c>
      <c r="CS32" s="354">
        <v>110.78976542350051</v>
      </c>
      <c r="CT32" s="354">
        <v>94.236309999741678</v>
      </c>
      <c r="CU32" s="354">
        <v>98.798587314737844</v>
      </c>
      <c r="CV32" s="354">
        <v>110.57711160504637</v>
      </c>
      <c r="CW32" s="354">
        <v>118.71677297926882</v>
      </c>
      <c r="CX32" s="354">
        <v>119.92576006774021</v>
      </c>
      <c r="CY32" s="354">
        <v>125.79069915912994</v>
      </c>
      <c r="CZ32" s="354">
        <v>145.88931625466583</v>
      </c>
      <c r="DA32" s="354">
        <v>127.62385953118918</v>
      </c>
      <c r="DB32" s="354">
        <v>120.78001867450696</v>
      </c>
      <c r="DC32" s="354">
        <v>116.63376072982309</v>
      </c>
      <c r="DD32" s="354">
        <v>126.38218106147001</v>
      </c>
      <c r="DE32" s="354">
        <v>120.29174062858631</v>
      </c>
      <c r="DF32" s="354">
        <v>112.53092713422429</v>
      </c>
      <c r="DG32" s="354">
        <v>108.87578037975211</v>
      </c>
      <c r="DH32" s="354">
        <v>119.83292917783648</v>
      </c>
      <c r="DI32" s="354">
        <v>127.2816194541131</v>
      </c>
      <c r="DJ32" s="354">
        <v>126.40230613895088</v>
      </c>
      <c r="DK32" s="354">
        <v>136.79909689557439</v>
      </c>
      <c r="DL32" s="354">
        <v>151.37650414966666</v>
      </c>
      <c r="DM32" s="354">
        <v>130.92997937930036</v>
      </c>
      <c r="DN32" s="354">
        <v>126.68291067240489</v>
      </c>
      <c r="DO32" s="354">
        <v>120.85692195401761</v>
      </c>
      <c r="DP32" s="354">
        <v>130.34773264924252</v>
      </c>
      <c r="DQ32" s="354">
        <v>131.06928407069626</v>
      </c>
      <c r="DR32" s="354">
        <v>121.32921006752727</v>
      </c>
    </row>
    <row r="33" spans="1:122" s="362" customFormat="1" ht="60" customHeight="1">
      <c r="A33" s="241"/>
      <c r="B33" s="357"/>
      <c r="C33" s="358"/>
      <c r="D33" s="359"/>
      <c r="E33" s="401" t="s">
        <v>92</v>
      </c>
      <c r="F33" s="354"/>
      <c r="G33" s="354"/>
      <c r="H33" s="354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241"/>
      <c r="AE33" s="357"/>
      <c r="AF33" s="358"/>
      <c r="AG33" s="359"/>
      <c r="AH33" s="401" t="s">
        <v>92</v>
      </c>
      <c r="AI33" s="354"/>
      <c r="AJ33" s="354"/>
      <c r="AK33" s="354"/>
      <c r="AL33" s="354"/>
      <c r="AM33" s="354"/>
      <c r="AN33" s="354"/>
      <c r="AO33" s="354"/>
      <c r="AP33" s="354"/>
      <c r="AQ33" s="354"/>
      <c r="AR33" s="354"/>
      <c r="AS33" s="354"/>
      <c r="AT33" s="354"/>
      <c r="AU33" s="354"/>
      <c r="AV33" s="354"/>
      <c r="AW33" s="354"/>
      <c r="AX33" s="354"/>
      <c r="AY33" s="354"/>
      <c r="AZ33" s="354"/>
      <c r="BA33" s="354"/>
      <c r="BB33" s="354"/>
      <c r="BC33" s="354"/>
      <c r="BD33" s="354"/>
      <c r="BE33" s="354"/>
      <c r="BF33" s="354"/>
      <c r="BG33" s="354"/>
      <c r="BH33" s="354"/>
      <c r="BI33" s="241"/>
      <c r="BJ33" s="357"/>
      <c r="BK33" s="358"/>
      <c r="BL33" s="359"/>
      <c r="BM33" s="401" t="s">
        <v>92</v>
      </c>
      <c r="BN33" s="354"/>
      <c r="BO33" s="354"/>
      <c r="BP33" s="354"/>
      <c r="BQ33" s="354"/>
      <c r="BR33" s="354"/>
      <c r="BS33" s="354"/>
      <c r="BT33" s="354"/>
      <c r="BU33" s="354"/>
      <c r="BV33" s="354"/>
      <c r="BW33" s="354"/>
      <c r="BX33" s="354"/>
      <c r="BY33" s="354"/>
      <c r="BZ33" s="354"/>
      <c r="CA33" s="354"/>
      <c r="CB33" s="354"/>
      <c r="CC33" s="354"/>
      <c r="CD33" s="354"/>
      <c r="CE33" s="354"/>
      <c r="CF33" s="354"/>
      <c r="CG33" s="354"/>
      <c r="CH33" s="354"/>
      <c r="CI33" s="354"/>
      <c r="CJ33" s="354"/>
      <c r="CK33" s="354"/>
      <c r="CL33" s="354"/>
      <c r="CM33" s="354"/>
      <c r="CN33" s="241"/>
      <c r="CO33" s="357"/>
      <c r="CP33" s="358"/>
      <c r="CQ33" s="359"/>
      <c r="CR33" s="401" t="s">
        <v>92</v>
      </c>
      <c r="CS33" s="354"/>
      <c r="CT33" s="354"/>
      <c r="CU33" s="354"/>
      <c r="CV33" s="354"/>
      <c r="CW33" s="354"/>
      <c r="CX33" s="354"/>
      <c r="CY33" s="354"/>
      <c r="CZ33" s="354"/>
      <c r="DA33" s="354"/>
      <c r="DB33" s="354"/>
      <c r="DC33" s="354"/>
      <c r="DD33" s="354"/>
      <c r="DE33" s="354"/>
      <c r="DF33" s="354"/>
      <c r="DG33" s="354"/>
      <c r="DH33" s="354"/>
      <c r="DI33" s="354"/>
      <c r="DJ33" s="354"/>
      <c r="DK33" s="354"/>
      <c r="DL33" s="354"/>
      <c r="DM33" s="354"/>
      <c r="DN33" s="354"/>
      <c r="DO33" s="354"/>
      <c r="DP33" s="354"/>
      <c r="DQ33" s="354"/>
      <c r="DR33" s="354"/>
    </row>
    <row r="34" spans="1:122" s="725" customFormat="1" ht="48" customHeight="1">
      <c r="A34" s="339"/>
      <c r="B34" s="340">
        <v>3.4</v>
      </c>
      <c r="C34" s="332">
        <v>1.0428349407835997</v>
      </c>
      <c r="D34" s="334">
        <v>31</v>
      </c>
      <c r="E34" s="732" t="s">
        <v>23</v>
      </c>
      <c r="F34" s="354">
        <v>95.632694701036158</v>
      </c>
      <c r="G34" s="354">
        <v>98.911096353542248</v>
      </c>
      <c r="H34" s="354">
        <v>99.531425817557633</v>
      </c>
      <c r="I34" s="354">
        <v>85.323852697536594</v>
      </c>
      <c r="J34" s="354">
        <v>102.12886683540394</v>
      </c>
      <c r="K34" s="354">
        <v>96.127255552278427</v>
      </c>
      <c r="L34" s="354">
        <v>95.2193800478139</v>
      </c>
      <c r="M34" s="354">
        <v>98.328843014864219</v>
      </c>
      <c r="N34" s="354">
        <v>99.82209943132672</v>
      </c>
      <c r="O34" s="354">
        <v>112.20890814568388</v>
      </c>
      <c r="P34" s="354">
        <v>111.03340740399624</v>
      </c>
      <c r="Q34" s="354">
        <v>105.76664412844052</v>
      </c>
      <c r="R34" s="354">
        <v>103.75473594393981</v>
      </c>
      <c r="S34" s="354">
        <v>108.41532723200612</v>
      </c>
      <c r="T34" s="354">
        <v>110.52316505810849</v>
      </c>
      <c r="U34" s="354">
        <v>93.636906232806169</v>
      </c>
      <c r="V34" s="354">
        <v>109.19944225529548</v>
      </c>
      <c r="W34" s="354">
        <v>108.26990665808987</v>
      </c>
      <c r="X34" s="354">
        <v>106.10156703818316</v>
      </c>
      <c r="Y34" s="354">
        <v>111.10724818623294</v>
      </c>
      <c r="Z34" s="354">
        <v>108.88694152129268</v>
      </c>
      <c r="AA34" s="354">
        <v>118.28371633508748</v>
      </c>
      <c r="AB34" s="354">
        <v>124.70390761242473</v>
      </c>
      <c r="AC34" s="354">
        <v>117.10149947067453</v>
      </c>
      <c r="AD34" s="339"/>
      <c r="AE34" s="340">
        <v>3.4</v>
      </c>
      <c r="AF34" s="332">
        <v>1.0428349407835997</v>
      </c>
      <c r="AG34" s="334">
        <v>31</v>
      </c>
      <c r="AH34" s="732" t="s">
        <v>23</v>
      </c>
      <c r="AI34" s="354">
        <v>118.18543229377424</v>
      </c>
      <c r="AJ34" s="354">
        <v>119.15371565914236</v>
      </c>
      <c r="AK34" s="354">
        <v>125.69436822886844</v>
      </c>
      <c r="AL34" s="354">
        <v>102.27716026297023</v>
      </c>
      <c r="AM34" s="354">
        <v>119.29249312432518</v>
      </c>
      <c r="AN34" s="354">
        <v>114.99361917965355</v>
      </c>
      <c r="AO34" s="354">
        <v>115.10663460199757</v>
      </c>
      <c r="AP34" s="354">
        <v>120.52551157814261</v>
      </c>
      <c r="AQ34" s="354">
        <v>115.419392616254</v>
      </c>
      <c r="AR34" s="354">
        <v>118.52920139994356</v>
      </c>
      <c r="AS34" s="354">
        <v>119.17317314263339</v>
      </c>
      <c r="AT34" s="354">
        <v>112.25045977706931</v>
      </c>
      <c r="AU34" s="354">
        <v>122.64522478817423</v>
      </c>
      <c r="AV34" s="354">
        <v>119.76787999590222</v>
      </c>
      <c r="AW34" s="354">
        <v>128.6651606093009</v>
      </c>
      <c r="AX34" s="354">
        <v>105.94030396068044</v>
      </c>
      <c r="AY34" s="354">
        <v>117.38845019574892</v>
      </c>
      <c r="AZ34" s="354">
        <v>120.86028297617585</v>
      </c>
      <c r="BA34" s="354">
        <v>122.05021692199207</v>
      </c>
      <c r="BB34" s="354">
        <v>127.19406527131665</v>
      </c>
      <c r="BC34" s="354">
        <v>129.24998056931469</v>
      </c>
      <c r="BD34" s="354">
        <v>128.68056288656038</v>
      </c>
      <c r="BE34" s="354">
        <v>121.67601362858551</v>
      </c>
      <c r="BF34" s="354">
        <v>121.54894310335864</v>
      </c>
      <c r="BG34" s="354">
        <v>133.53970094138435</v>
      </c>
      <c r="BH34" s="354">
        <v>128.35023452648076</v>
      </c>
      <c r="BI34" s="339"/>
      <c r="BJ34" s="340">
        <v>3.4</v>
      </c>
      <c r="BK34" s="332">
        <v>1.0428349407835997</v>
      </c>
      <c r="BL34" s="334">
        <v>31</v>
      </c>
      <c r="BM34" s="732" t="s">
        <v>23</v>
      </c>
      <c r="BN34" s="354">
        <v>138.98574461824816</v>
      </c>
      <c r="BO34" s="354">
        <v>114.96612443650685</v>
      </c>
      <c r="BP34" s="354">
        <v>128.89525082757422</v>
      </c>
      <c r="BQ34" s="354">
        <v>128.62270474431583</v>
      </c>
      <c r="BR34" s="354">
        <v>130.22236733611177</v>
      </c>
      <c r="BS34" s="354">
        <v>136.47339241066632</v>
      </c>
      <c r="BT34" s="354">
        <v>138.25836075054872</v>
      </c>
      <c r="BU34" s="354">
        <v>139.56539012252082</v>
      </c>
      <c r="BV34" s="354">
        <v>132.68071663991307</v>
      </c>
      <c r="BW34" s="354">
        <v>133.61713554608451</v>
      </c>
      <c r="BX34" s="354">
        <v>138.9536268328053</v>
      </c>
      <c r="BY34" s="354">
        <v>137.34819705157213</v>
      </c>
      <c r="BZ34" s="354">
        <v>128.62453150007806</v>
      </c>
      <c r="CA34" s="354">
        <v>11.148930939163829</v>
      </c>
      <c r="CB34" s="354">
        <v>63.737469340944237</v>
      </c>
      <c r="CC34" s="354">
        <v>151.89473966460085</v>
      </c>
      <c r="CD34" s="354">
        <v>137.25090494975825</v>
      </c>
      <c r="CE34" s="354">
        <v>138.40087892193577</v>
      </c>
      <c r="CF34" s="354">
        <v>145.04808502233513</v>
      </c>
      <c r="CG34" s="354">
        <v>145.53079609125012</v>
      </c>
      <c r="CH34" s="354">
        <v>137.04590729519003</v>
      </c>
      <c r="CI34" s="354">
        <v>138.5666398514922</v>
      </c>
      <c r="CJ34" s="354">
        <v>144.49151412988772</v>
      </c>
      <c r="CK34" s="354">
        <v>139.0834304840815</v>
      </c>
      <c r="CL34" s="354">
        <v>144.42088448729336</v>
      </c>
      <c r="CM34" s="354">
        <v>117.89094814059256</v>
      </c>
      <c r="CN34" s="339"/>
      <c r="CO34" s="340">
        <v>3.4</v>
      </c>
      <c r="CP34" s="332">
        <v>1.0428349407835997</v>
      </c>
      <c r="CQ34" s="334">
        <v>31</v>
      </c>
      <c r="CR34" s="732" t="s">
        <v>23</v>
      </c>
      <c r="CS34" s="354">
        <v>115.34481556062109</v>
      </c>
      <c r="CT34" s="354">
        <v>99.918871976544082</v>
      </c>
      <c r="CU34" s="354">
        <v>75.458659937830646</v>
      </c>
      <c r="CV34" s="354">
        <v>79.118494552014468</v>
      </c>
      <c r="CW34" s="354">
        <v>102.08627637363556</v>
      </c>
      <c r="CX34" s="354">
        <v>122.44828938845481</v>
      </c>
      <c r="CY34" s="354">
        <v>138.99280573439006</v>
      </c>
      <c r="CZ34" s="354">
        <v>139.7511461898755</v>
      </c>
      <c r="DA34" s="354">
        <v>151.87655031224432</v>
      </c>
      <c r="DB34" s="354">
        <v>144.61359759702805</v>
      </c>
      <c r="DC34" s="354">
        <v>158.46464100675107</v>
      </c>
      <c r="DD34" s="354">
        <v>137.60685861438151</v>
      </c>
      <c r="DE34" s="354">
        <v>126.3991237729406</v>
      </c>
      <c r="DF34" s="354">
        <v>124.51762581413642</v>
      </c>
      <c r="DG34" s="354">
        <v>114.8370545233325</v>
      </c>
      <c r="DH34" s="354">
        <v>111.45285142971396</v>
      </c>
      <c r="DI34" s="354">
        <v>112.79494507570665</v>
      </c>
      <c r="DJ34" s="354">
        <v>114.22531427770041</v>
      </c>
      <c r="DK34" s="354">
        <v>128.86031952348236</v>
      </c>
      <c r="DL34" s="354">
        <v>128.14404489136459</v>
      </c>
      <c r="DM34" s="354">
        <v>134.13987128805377</v>
      </c>
      <c r="DN34" s="354">
        <v>132.98051493230662</v>
      </c>
      <c r="DO34" s="354">
        <v>136.47590057850286</v>
      </c>
      <c r="DP34" s="354">
        <v>115.48507319776027</v>
      </c>
      <c r="DQ34" s="354">
        <v>126.67585075649522</v>
      </c>
      <c r="DR34" s="354">
        <v>118.64794519490725</v>
      </c>
    </row>
    <row r="35" spans="1:122" s="350" customFormat="1" ht="69.95" customHeight="1">
      <c r="A35" s="248"/>
      <c r="B35" s="357"/>
      <c r="C35" s="358"/>
      <c r="D35" s="366"/>
      <c r="E35" s="419" t="s">
        <v>91</v>
      </c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248"/>
      <c r="AE35" s="357"/>
      <c r="AF35" s="358"/>
      <c r="AG35" s="366"/>
      <c r="AH35" s="419" t="s">
        <v>91</v>
      </c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  <c r="BF35" s="354"/>
      <c r="BG35" s="354"/>
      <c r="BH35" s="354"/>
      <c r="BI35" s="248"/>
      <c r="BJ35" s="357"/>
      <c r="BK35" s="358"/>
      <c r="BL35" s="366"/>
      <c r="BM35" s="419" t="s">
        <v>91</v>
      </c>
      <c r="BN35" s="354"/>
      <c r="BO35" s="354"/>
      <c r="BP35" s="354"/>
      <c r="BQ35" s="354"/>
      <c r="BR35" s="354"/>
      <c r="BS35" s="354"/>
      <c r="BT35" s="354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248"/>
      <c r="CO35" s="357"/>
      <c r="CP35" s="358"/>
      <c r="CQ35" s="366"/>
      <c r="CR35" s="419" t="s">
        <v>91</v>
      </c>
      <c r="CS35" s="354"/>
      <c r="CT35" s="354"/>
      <c r="CU35" s="354"/>
      <c r="CV35" s="354"/>
      <c r="CW35" s="354"/>
      <c r="CX35" s="354"/>
      <c r="CY35" s="354"/>
      <c r="CZ35" s="354"/>
      <c r="DA35" s="354"/>
      <c r="DB35" s="354"/>
      <c r="DC35" s="354"/>
      <c r="DD35" s="354"/>
      <c r="DE35" s="354"/>
      <c r="DF35" s="354"/>
      <c r="DG35" s="354"/>
      <c r="DH35" s="354"/>
      <c r="DI35" s="354"/>
      <c r="DJ35" s="354"/>
      <c r="DK35" s="354"/>
      <c r="DL35" s="354"/>
      <c r="DM35" s="354"/>
      <c r="DN35" s="354"/>
      <c r="DO35" s="354"/>
      <c r="DP35" s="354"/>
      <c r="DQ35" s="354"/>
      <c r="DR35" s="354"/>
    </row>
    <row r="36" spans="1:122" s="356" customFormat="1" ht="48" customHeight="1">
      <c r="A36" s="728">
        <v>4</v>
      </c>
      <c r="B36" s="731"/>
      <c r="C36" s="335">
        <v>20.595883014724944</v>
      </c>
      <c r="D36" s="336"/>
      <c r="E36" s="726" t="s">
        <v>226</v>
      </c>
      <c r="F36" s="374">
        <v>101.69185020336464</v>
      </c>
      <c r="G36" s="374">
        <v>95.843974275729693</v>
      </c>
      <c r="H36" s="374">
        <v>103.05467300616242</v>
      </c>
      <c r="I36" s="374">
        <v>94.539353483722266</v>
      </c>
      <c r="J36" s="374">
        <v>100.89997558585664</v>
      </c>
      <c r="K36" s="374">
        <v>101.28255656055573</v>
      </c>
      <c r="L36" s="374">
        <v>100.67805336736592</v>
      </c>
      <c r="M36" s="374">
        <v>96.002754643972452</v>
      </c>
      <c r="N36" s="374">
        <v>99.27069614965221</v>
      </c>
      <c r="O36" s="374">
        <v>106.96585065482257</v>
      </c>
      <c r="P36" s="374">
        <v>96.840460196689023</v>
      </c>
      <c r="Q36" s="374">
        <v>102.92980187210645</v>
      </c>
      <c r="R36" s="374">
        <v>103.05737206777074</v>
      </c>
      <c r="S36" s="374">
        <v>98.759311516766857</v>
      </c>
      <c r="T36" s="374">
        <v>106.62329893225947</v>
      </c>
      <c r="U36" s="374">
        <v>99.149378118340252</v>
      </c>
      <c r="V36" s="374">
        <v>106.0492677196918</v>
      </c>
      <c r="W36" s="374">
        <v>106.41087877477067</v>
      </c>
      <c r="X36" s="374">
        <v>104.29753193278684</v>
      </c>
      <c r="Y36" s="374">
        <v>100.66634272632979</v>
      </c>
      <c r="Z36" s="374">
        <v>103.75603629640946</v>
      </c>
      <c r="AA36" s="374">
        <v>111.17606531903154</v>
      </c>
      <c r="AB36" s="374">
        <v>102.85106084780212</v>
      </c>
      <c r="AC36" s="374">
        <v>106.88226068661326</v>
      </c>
      <c r="AD36" s="728">
        <v>4</v>
      </c>
      <c r="AE36" s="731"/>
      <c r="AF36" s="335">
        <v>20.595883014724944</v>
      </c>
      <c r="AG36" s="336"/>
      <c r="AH36" s="726" t="s">
        <v>226</v>
      </c>
      <c r="AI36" s="374">
        <v>105.46974503838281</v>
      </c>
      <c r="AJ36" s="374">
        <v>102.64382091251191</v>
      </c>
      <c r="AK36" s="374">
        <v>110.51702661034709</v>
      </c>
      <c r="AL36" s="374">
        <v>102.32207808607104</v>
      </c>
      <c r="AM36" s="374">
        <v>109.42482997558776</v>
      </c>
      <c r="AN36" s="374">
        <v>109.56100512604448</v>
      </c>
      <c r="AO36" s="374">
        <v>108.33900913037657</v>
      </c>
      <c r="AP36" s="374">
        <v>107.21704756213062</v>
      </c>
      <c r="AQ36" s="374">
        <v>108.83815136604368</v>
      </c>
      <c r="AR36" s="374">
        <v>113.80338384879396</v>
      </c>
      <c r="AS36" s="374">
        <v>110.52470547852967</v>
      </c>
      <c r="AT36" s="374">
        <v>110.98428833036766</v>
      </c>
      <c r="AU36" s="374">
        <v>112.01159223774849</v>
      </c>
      <c r="AV36" s="374">
        <v>109.84043301402538</v>
      </c>
      <c r="AW36" s="374">
        <v>112.09967411489872</v>
      </c>
      <c r="AX36" s="374">
        <v>106.45325584502784</v>
      </c>
      <c r="AY36" s="374">
        <v>113.50263270527184</v>
      </c>
      <c r="AZ36" s="374">
        <v>113.27311536170313</v>
      </c>
      <c r="BA36" s="374">
        <v>112.67754491867461</v>
      </c>
      <c r="BB36" s="374">
        <v>110.9609526849195</v>
      </c>
      <c r="BC36" s="374">
        <v>112.92895030876062</v>
      </c>
      <c r="BD36" s="374">
        <v>118.47894927563914</v>
      </c>
      <c r="BE36" s="374">
        <v>114.25666214710115</v>
      </c>
      <c r="BF36" s="374">
        <v>114.94462821464853</v>
      </c>
      <c r="BG36" s="374">
        <v>116.51170548824821</v>
      </c>
      <c r="BH36" s="374">
        <v>111.55999971280012</v>
      </c>
      <c r="BI36" s="728">
        <v>4</v>
      </c>
      <c r="BJ36" s="731"/>
      <c r="BK36" s="335">
        <v>20.595883014724944</v>
      </c>
      <c r="BL36" s="336"/>
      <c r="BM36" s="726" t="s">
        <v>226</v>
      </c>
      <c r="BN36" s="374">
        <v>116.28113728373562</v>
      </c>
      <c r="BO36" s="374">
        <v>110.29985941000783</v>
      </c>
      <c r="BP36" s="374">
        <v>117.1848837928798</v>
      </c>
      <c r="BQ36" s="374">
        <v>116.61924097298554</v>
      </c>
      <c r="BR36" s="374">
        <v>116.54601548859702</v>
      </c>
      <c r="BS36" s="374">
        <v>114.24717077684645</v>
      </c>
      <c r="BT36" s="374">
        <v>115.34324592560719</v>
      </c>
      <c r="BU36" s="374">
        <v>120.06888367842603</v>
      </c>
      <c r="BV36" s="374">
        <v>117.29719113951467</v>
      </c>
      <c r="BW36" s="374">
        <v>119.12468000395897</v>
      </c>
      <c r="BX36" s="374">
        <v>120.75461077415105</v>
      </c>
      <c r="BY36" s="374">
        <v>118.83900064326583</v>
      </c>
      <c r="BZ36" s="374">
        <v>120.47390682387275</v>
      </c>
      <c r="CA36" s="374">
        <v>86.738703749258875</v>
      </c>
      <c r="CB36" s="374">
        <v>91.199175345834988</v>
      </c>
      <c r="CC36" s="374">
        <v>118.37919917814366</v>
      </c>
      <c r="CD36" s="374">
        <v>118.29119555878152</v>
      </c>
      <c r="CE36" s="374">
        <v>116.21458936847461</v>
      </c>
      <c r="CF36" s="374">
        <v>119.02217076397693</v>
      </c>
      <c r="CG36" s="374">
        <v>122.40811029076445</v>
      </c>
      <c r="CH36" s="374">
        <v>119.59219920043063</v>
      </c>
      <c r="CI36" s="374">
        <v>128.27850179190767</v>
      </c>
      <c r="CJ36" s="374">
        <v>126.22229453358939</v>
      </c>
      <c r="CK36" s="374">
        <v>129.40782332217415</v>
      </c>
      <c r="CL36" s="374">
        <v>137.51861222141693</v>
      </c>
      <c r="CM36" s="374">
        <v>119.2817988779489</v>
      </c>
      <c r="CN36" s="728">
        <v>4</v>
      </c>
      <c r="CO36" s="731"/>
      <c r="CP36" s="335">
        <v>20.595883014724944</v>
      </c>
      <c r="CQ36" s="336"/>
      <c r="CR36" s="726" t="s">
        <v>226</v>
      </c>
      <c r="CS36" s="374">
        <v>122.94625923984803</v>
      </c>
      <c r="CT36" s="374">
        <v>140.81983645094556</v>
      </c>
      <c r="CU36" s="374">
        <v>135.23627839200461</v>
      </c>
      <c r="CV36" s="374">
        <v>132.47355238897393</v>
      </c>
      <c r="CW36" s="374">
        <v>126.22614941737763</v>
      </c>
      <c r="CX36" s="374">
        <v>130.07052781683291</v>
      </c>
      <c r="CY36" s="374">
        <v>129.80947565625965</v>
      </c>
      <c r="CZ36" s="374">
        <v>131.01736133342018</v>
      </c>
      <c r="DA36" s="374">
        <v>126.28899012708416</v>
      </c>
      <c r="DB36" s="374">
        <v>126.45398091524007</v>
      </c>
      <c r="DC36" s="374">
        <v>137.71291944087807</v>
      </c>
      <c r="DD36" s="374">
        <v>117.79269008921267</v>
      </c>
      <c r="DE36" s="374">
        <v>120.72262253530691</v>
      </c>
      <c r="DF36" s="374">
        <v>141.28660520488302</v>
      </c>
      <c r="DG36" s="374">
        <v>136.58481229092263</v>
      </c>
      <c r="DH36" s="374">
        <v>139.63681614943948</v>
      </c>
      <c r="DI36" s="374">
        <v>134.37773080064673</v>
      </c>
      <c r="DJ36" s="374">
        <v>134.19413632674124</v>
      </c>
      <c r="DK36" s="374">
        <v>130.31066854562934</v>
      </c>
      <c r="DL36" s="374">
        <v>129.90023367000077</v>
      </c>
      <c r="DM36" s="374">
        <v>128.86111667794839</v>
      </c>
      <c r="DN36" s="374">
        <v>128.77757870181682</v>
      </c>
      <c r="DO36" s="374">
        <v>141.19718782180092</v>
      </c>
      <c r="DP36" s="374">
        <v>113.86701255301394</v>
      </c>
      <c r="DQ36" s="374">
        <v>124.36268755983058</v>
      </c>
      <c r="DR36" s="374">
        <v>134.72220870693508</v>
      </c>
    </row>
    <row r="37" spans="1:122" s="362" customFormat="1" ht="69.95" customHeight="1">
      <c r="A37" s="348"/>
      <c r="B37" s="373"/>
      <c r="C37" s="368"/>
      <c r="D37" s="250"/>
      <c r="E37" s="288" t="s">
        <v>368</v>
      </c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48"/>
      <c r="AE37" s="373"/>
      <c r="AF37" s="368"/>
      <c r="AG37" s="250"/>
      <c r="AH37" s="288" t="s">
        <v>368</v>
      </c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  <c r="AT37" s="374"/>
      <c r="AU37" s="374"/>
      <c r="AV37" s="374"/>
      <c r="AW37" s="374"/>
      <c r="AX37" s="374"/>
      <c r="AY37" s="374"/>
      <c r="AZ37" s="374"/>
      <c r="BA37" s="374"/>
      <c r="BB37" s="374"/>
      <c r="BC37" s="374"/>
      <c r="BD37" s="374"/>
      <c r="BE37" s="374"/>
      <c r="BF37" s="374"/>
      <c r="BG37" s="374"/>
      <c r="BH37" s="374"/>
      <c r="BI37" s="348"/>
      <c r="BJ37" s="373"/>
      <c r="BK37" s="368"/>
      <c r="BL37" s="250"/>
      <c r="BM37" s="288" t="s">
        <v>368</v>
      </c>
      <c r="BN37" s="374"/>
      <c r="BO37" s="374"/>
      <c r="BP37" s="374"/>
      <c r="BQ37" s="374"/>
      <c r="BR37" s="374"/>
      <c r="BS37" s="374"/>
      <c r="BT37" s="374"/>
      <c r="BU37" s="374"/>
      <c r="BV37" s="374"/>
      <c r="BW37" s="374"/>
      <c r="BX37" s="374"/>
      <c r="BY37" s="374"/>
      <c r="BZ37" s="374"/>
      <c r="CA37" s="374"/>
      <c r="CB37" s="374"/>
      <c r="CC37" s="374"/>
      <c r="CD37" s="374"/>
      <c r="CE37" s="374"/>
      <c r="CF37" s="374"/>
      <c r="CG37" s="374"/>
      <c r="CH37" s="374"/>
      <c r="CI37" s="374"/>
      <c r="CJ37" s="374"/>
      <c r="CK37" s="374"/>
      <c r="CL37" s="374"/>
      <c r="CM37" s="374"/>
      <c r="CN37" s="348"/>
      <c r="CO37" s="373"/>
      <c r="CP37" s="368"/>
      <c r="CQ37" s="250"/>
      <c r="CR37" s="288" t="s">
        <v>368</v>
      </c>
      <c r="CS37" s="374"/>
      <c r="CT37" s="374"/>
      <c r="CU37" s="374"/>
      <c r="CV37" s="374"/>
      <c r="CW37" s="374"/>
      <c r="CX37" s="374"/>
      <c r="CY37" s="374"/>
      <c r="CZ37" s="374"/>
      <c r="DA37" s="374"/>
      <c r="DB37" s="374"/>
      <c r="DC37" s="374"/>
      <c r="DD37" s="374"/>
      <c r="DE37" s="374"/>
      <c r="DF37" s="374"/>
      <c r="DG37" s="374"/>
      <c r="DH37" s="374"/>
      <c r="DI37" s="374"/>
      <c r="DJ37" s="374"/>
      <c r="DK37" s="374"/>
      <c r="DL37" s="374"/>
      <c r="DM37" s="374"/>
      <c r="DN37" s="374"/>
      <c r="DO37" s="374"/>
      <c r="DP37" s="374"/>
      <c r="DQ37" s="374"/>
      <c r="DR37" s="374"/>
    </row>
    <row r="38" spans="1:122" s="356" customFormat="1" ht="48" customHeight="1">
      <c r="A38" s="338"/>
      <c r="B38" s="340">
        <v>4.0999999999999996</v>
      </c>
      <c r="C38" s="332">
        <v>9.3572843416015825</v>
      </c>
      <c r="D38" s="333">
        <v>19</v>
      </c>
      <c r="E38" s="724" t="s">
        <v>24</v>
      </c>
      <c r="F38" s="354">
        <v>107.54097869777289</v>
      </c>
      <c r="G38" s="354">
        <v>100.0814804449798</v>
      </c>
      <c r="H38" s="354">
        <v>106.72695190260949</v>
      </c>
      <c r="I38" s="354">
        <v>91.084741644615917</v>
      </c>
      <c r="J38" s="354">
        <v>100.43798164805862</v>
      </c>
      <c r="K38" s="354">
        <v>102.68347895245449</v>
      </c>
      <c r="L38" s="354">
        <v>98.809155172177284</v>
      </c>
      <c r="M38" s="354">
        <v>88.845147560652094</v>
      </c>
      <c r="N38" s="354">
        <v>94.864988916407484</v>
      </c>
      <c r="O38" s="354">
        <v>106.56872465104755</v>
      </c>
      <c r="P38" s="354">
        <v>95.998886847400968</v>
      </c>
      <c r="Q38" s="354">
        <v>106.35748356182347</v>
      </c>
      <c r="R38" s="354">
        <v>106.9064029361947</v>
      </c>
      <c r="S38" s="354">
        <v>102.04441249651306</v>
      </c>
      <c r="T38" s="354">
        <v>109.20444203047734</v>
      </c>
      <c r="U38" s="354">
        <v>95.766218017340009</v>
      </c>
      <c r="V38" s="354">
        <v>105.19778405408186</v>
      </c>
      <c r="W38" s="354">
        <v>107.90424986952542</v>
      </c>
      <c r="X38" s="354">
        <v>102.37512142507282</v>
      </c>
      <c r="Y38" s="354">
        <v>90.725089908691118</v>
      </c>
      <c r="Z38" s="354">
        <v>98.295595857964798</v>
      </c>
      <c r="AA38" s="354">
        <v>108.80783413641565</v>
      </c>
      <c r="AB38" s="354">
        <v>101.05073732568015</v>
      </c>
      <c r="AC38" s="354">
        <v>108.75850401135848</v>
      </c>
      <c r="AD38" s="338"/>
      <c r="AE38" s="340">
        <v>4.0999999999999996</v>
      </c>
      <c r="AF38" s="332">
        <v>9.3572843416015825</v>
      </c>
      <c r="AG38" s="333">
        <v>19</v>
      </c>
      <c r="AH38" s="724" t="s">
        <v>24</v>
      </c>
      <c r="AI38" s="354">
        <v>108.78841375473516</v>
      </c>
      <c r="AJ38" s="354">
        <v>104.29291753953964</v>
      </c>
      <c r="AK38" s="354">
        <v>112.85939108235587</v>
      </c>
      <c r="AL38" s="354">
        <v>97.278126077686409</v>
      </c>
      <c r="AM38" s="354">
        <v>107.60062745930814</v>
      </c>
      <c r="AN38" s="354">
        <v>109.476250990198</v>
      </c>
      <c r="AO38" s="354">
        <v>105.6191873303294</v>
      </c>
      <c r="AP38" s="354">
        <v>100.0242803681145</v>
      </c>
      <c r="AQ38" s="354">
        <v>103.28380340086001</v>
      </c>
      <c r="AR38" s="354">
        <v>109.54360706159387</v>
      </c>
      <c r="AS38" s="354">
        <v>110.55531538733203</v>
      </c>
      <c r="AT38" s="354">
        <v>110.55484797692102</v>
      </c>
      <c r="AU38" s="354">
        <v>116.1193511584148</v>
      </c>
      <c r="AV38" s="354">
        <v>112.34735890956865</v>
      </c>
      <c r="AW38" s="354">
        <v>111.79995285687778</v>
      </c>
      <c r="AX38" s="354">
        <v>100.09063847053007</v>
      </c>
      <c r="AY38" s="354">
        <v>110.82949913411839</v>
      </c>
      <c r="AZ38" s="354">
        <v>111.05539606899843</v>
      </c>
      <c r="BA38" s="354">
        <v>106.38591660871926</v>
      </c>
      <c r="BB38" s="354">
        <v>103.0048479292999</v>
      </c>
      <c r="BC38" s="354">
        <v>106.5442553424988</v>
      </c>
      <c r="BD38" s="354">
        <v>115.17549302722894</v>
      </c>
      <c r="BE38" s="354">
        <v>116.43674791382408</v>
      </c>
      <c r="BF38" s="354">
        <v>112.40685849414299</v>
      </c>
      <c r="BG38" s="354">
        <v>120.59348212555993</v>
      </c>
      <c r="BH38" s="354">
        <v>112.6018289887907</v>
      </c>
      <c r="BI38" s="338"/>
      <c r="BJ38" s="340">
        <v>4.0999999999999996</v>
      </c>
      <c r="BK38" s="332">
        <v>9.3572843416015825</v>
      </c>
      <c r="BL38" s="333">
        <v>19</v>
      </c>
      <c r="BM38" s="724" t="s">
        <v>24</v>
      </c>
      <c r="BN38" s="354">
        <v>116.59255228793884</v>
      </c>
      <c r="BO38" s="354">
        <v>104.09460925353011</v>
      </c>
      <c r="BP38" s="354">
        <v>113.08766370587142</v>
      </c>
      <c r="BQ38" s="354">
        <v>114.10910662388316</v>
      </c>
      <c r="BR38" s="354">
        <v>110.46905674260979</v>
      </c>
      <c r="BS38" s="354">
        <v>105.81866930979267</v>
      </c>
      <c r="BT38" s="354">
        <v>109.08960390186697</v>
      </c>
      <c r="BU38" s="354">
        <v>117.58844039767693</v>
      </c>
      <c r="BV38" s="354">
        <v>117.78653372030882</v>
      </c>
      <c r="BW38" s="354">
        <v>116.42424170843051</v>
      </c>
      <c r="BX38" s="354">
        <v>125.08451567429717</v>
      </c>
      <c r="BY38" s="354">
        <v>119.87789573126496</v>
      </c>
      <c r="BZ38" s="354">
        <v>117.53208222586184</v>
      </c>
      <c r="CA38" s="354">
        <v>66.28040663092257</v>
      </c>
      <c r="CB38" s="354">
        <v>69.740338119552902</v>
      </c>
      <c r="CC38" s="354">
        <v>100.3175392737533</v>
      </c>
      <c r="CD38" s="354">
        <v>98.371462918565214</v>
      </c>
      <c r="CE38" s="354">
        <v>96.859043536318154</v>
      </c>
      <c r="CF38" s="354">
        <v>98.669153422345659</v>
      </c>
      <c r="CG38" s="354">
        <v>104.49674993603189</v>
      </c>
      <c r="CH38" s="354">
        <v>104.86731177923389</v>
      </c>
      <c r="CI38" s="354">
        <v>112.03005512276462</v>
      </c>
      <c r="CJ38" s="354">
        <v>109.66727201759082</v>
      </c>
      <c r="CK38" s="354">
        <v>115.77348508822671</v>
      </c>
      <c r="CL38" s="354">
        <v>115.67830410019995</v>
      </c>
      <c r="CM38" s="354">
        <v>93.261234263494032</v>
      </c>
      <c r="CN38" s="338"/>
      <c r="CO38" s="340">
        <v>4.0999999999999996</v>
      </c>
      <c r="CP38" s="332">
        <v>9.3572843416015825</v>
      </c>
      <c r="CQ38" s="333">
        <v>19</v>
      </c>
      <c r="CR38" s="724" t="s">
        <v>24</v>
      </c>
      <c r="CS38" s="354">
        <v>106.95715042830574</v>
      </c>
      <c r="CT38" s="354">
        <v>117.58522095193884</v>
      </c>
      <c r="CU38" s="354">
        <v>122.614605765652</v>
      </c>
      <c r="CV38" s="354">
        <v>116.25229678058622</v>
      </c>
      <c r="CW38" s="354">
        <v>107.8892452149603</v>
      </c>
      <c r="CX38" s="354">
        <v>114.94032308589732</v>
      </c>
      <c r="CY38" s="354">
        <v>121.25067227336031</v>
      </c>
      <c r="CZ38" s="354">
        <v>112.84190207195172</v>
      </c>
      <c r="DA38" s="354">
        <v>111.83833922324368</v>
      </c>
      <c r="DB38" s="354">
        <v>114.14541098463329</v>
      </c>
      <c r="DC38" s="354">
        <v>129.87712984673996</v>
      </c>
      <c r="DD38" s="354">
        <v>92.365182221885632</v>
      </c>
      <c r="DE38" s="354">
        <v>109.10615787854989</v>
      </c>
      <c r="DF38" s="354">
        <v>130.47991606010842</v>
      </c>
      <c r="DG38" s="354">
        <v>129.57947396990522</v>
      </c>
      <c r="DH38" s="354">
        <v>131.15206255584141</v>
      </c>
      <c r="DI38" s="354">
        <v>124.4767861416466</v>
      </c>
      <c r="DJ38" s="354">
        <v>127.14183833064091</v>
      </c>
      <c r="DK38" s="354">
        <v>123.20640627445462</v>
      </c>
      <c r="DL38" s="354">
        <v>116.65683988650116</v>
      </c>
      <c r="DM38" s="354">
        <v>124.1720000178517</v>
      </c>
      <c r="DN38" s="354">
        <v>121.52522753594953</v>
      </c>
      <c r="DO38" s="354">
        <v>138.2257760165931</v>
      </c>
      <c r="DP38" s="354">
        <v>93.820673596910808</v>
      </c>
      <c r="DQ38" s="354">
        <v>115.74579092540623</v>
      </c>
      <c r="DR38" s="354">
        <v>116.42916442859149</v>
      </c>
    </row>
    <row r="39" spans="1:122" s="362" customFormat="1" ht="60" customHeight="1">
      <c r="A39" s="241"/>
      <c r="B39" s="357"/>
      <c r="C39" s="358"/>
      <c r="D39" s="359"/>
      <c r="E39" s="401" t="s">
        <v>48</v>
      </c>
      <c r="F39" s="354"/>
      <c r="G39" s="354"/>
      <c r="H39" s="354"/>
      <c r="I39" s="354"/>
      <c r="J39" s="354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241"/>
      <c r="AE39" s="357"/>
      <c r="AF39" s="358"/>
      <c r="AG39" s="359"/>
      <c r="AH39" s="401" t="s">
        <v>48</v>
      </c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4"/>
      <c r="BG39" s="354"/>
      <c r="BH39" s="354"/>
      <c r="BI39" s="241"/>
      <c r="BJ39" s="357"/>
      <c r="BK39" s="358"/>
      <c r="BL39" s="359"/>
      <c r="BM39" s="401" t="s">
        <v>48</v>
      </c>
      <c r="BN39" s="354"/>
      <c r="BO39" s="354"/>
      <c r="BP39" s="354"/>
      <c r="BQ39" s="354"/>
      <c r="BR39" s="354"/>
      <c r="BS39" s="354"/>
      <c r="BT39" s="354"/>
      <c r="BU39" s="354"/>
      <c r="BV39" s="354"/>
      <c r="BW39" s="354"/>
      <c r="BX39" s="354"/>
      <c r="BY39" s="354"/>
      <c r="BZ39" s="354"/>
      <c r="CA39" s="354"/>
      <c r="CB39" s="354"/>
      <c r="CC39" s="354"/>
      <c r="CD39" s="354"/>
      <c r="CE39" s="354"/>
      <c r="CF39" s="354"/>
      <c r="CG39" s="354"/>
      <c r="CH39" s="354"/>
      <c r="CI39" s="354"/>
      <c r="CJ39" s="354"/>
      <c r="CK39" s="354"/>
      <c r="CL39" s="354"/>
      <c r="CM39" s="354"/>
      <c r="CN39" s="241"/>
      <c r="CO39" s="357"/>
      <c r="CP39" s="358"/>
      <c r="CQ39" s="359"/>
      <c r="CR39" s="401" t="s">
        <v>48</v>
      </c>
      <c r="CS39" s="354"/>
      <c r="CT39" s="354"/>
      <c r="CU39" s="354"/>
      <c r="CV39" s="354"/>
      <c r="CW39" s="354"/>
      <c r="CX39" s="354"/>
      <c r="CY39" s="354"/>
      <c r="CZ39" s="354"/>
      <c r="DA39" s="354"/>
      <c r="DB39" s="354"/>
      <c r="DC39" s="354"/>
      <c r="DD39" s="354"/>
      <c r="DE39" s="354"/>
      <c r="DF39" s="354"/>
      <c r="DG39" s="354"/>
      <c r="DH39" s="354"/>
      <c r="DI39" s="354"/>
      <c r="DJ39" s="354"/>
      <c r="DK39" s="354"/>
      <c r="DL39" s="354"/>
      <c r="DM39" s="354"/>
      <c r="DN39" s="354"/>
      <c r="DO39" s="354"/>
      <c r="DP39" s="354"/>
      <c r="DQ39" s="354"/>
      <c r="DR39" s="354"/>
    </row>
    <row r="40" spans="1:122" s="356" customFormat="1" ht="48" customHeight="1">
      <c r="A40" s="338"/>
      <c r="B40" s="340">
        <v>4.2</v>
      </c>
      <c r="C40" s="332">
        <v>6.3705401898818739</v>
      </c>
      <c r="D40" s="333">
        <v>20</v>
      </c>
      <c r="E40" s="724" t="s">
        <v>25</v>
      </c>
      <c r="F40" s="354">
        <v>96.921664813115001</v>
      </c>
      <c r="G40" s="354">
        <v>93.279796541251272</v>
      </c>
      <c r="H40" s="354">
        <v>101.99515800210254</v>
      </c>
      <c r="I40" s="354">
        <v>99.261337387353123</v>
      </c>
      <c r="J40" s="354">
        <v>100.73591287801224</v>
      </c>
      <c r="K40" s="354">
        <v>102.61402533027466</v>
      </c>
      <c r="L40" s="354">
        <v>101.77065909741272</v>
      </c>
      <c r="M40" s="354">
        <v>101.55147461507819</v>
      </c>
      <c r="N40" s="354">
        <v>101.07409580994987</v>
      </c>
      <c r="O40" s="354">
        <v>109.29923933724218</v>
      </c>
      <c r="P40" s="354">
        <v>93.73319601719551</v>
      </c>
      <c r="Q40" s="354">
        <v>97.763440171012661</v>
      </c>
      <c r="R40" s="354">
        <v>99.803769949397136</v>
      </c>
      <c r="S40" s="354">
        <v>96.697685805560269</v>
      </c>
      <c r="T40" s="354">
        <v>106.50308182968502</v>
      </c>
      <c r="U40" s="354">
        <v>103.49086516629617</v>
      </c>
      <c r="V40" s="354">
        <v>107.46459141345738</v>
      </c>
      <c r="W40" s="354">
        <v>108.33800296097449</v>
      </c>
      <c r="X40" s="354">
        <v>106.61486843816847</v>
      </c>
      <c r="Y40" s="354">
        <v>110.89276952678071</v>
      </c>
      <c r="Z40" s="354">
        <v>108.71696145947183</v>
      </c>
      <c r="AA40" s="354">
        <v>117.29941825947753</v>
      </c>
      <c r="AB40" s="354">
        <v>102.66166607826305</v>
      </c>
      <c r="AC40" s="354">
        <v>103.69951225141033</v>
      </c>
      <c r="AD40" s="338"/>
      <c r="AE40" s="340">
        <v>4.2</v>
      </c>
      <c r="AF40" s="332">
        <v>6.3705401898818739</v>
      </c>
      <c r="AG40" s="333">
        <v>20</v>
      </c>
      <c r="AH40" s="724" t="s">
        <v>25</v>
      </c>
      <c r="AI40" s="354">
        <v>102.27211981389972</v>
      </c>
      <c r="AJ40" s="354">
        <v>101.29934054789864</v>
      </c>
      <c r="AK40" s="354">
        <v>110.78806185357324</v>
      </c>
      <c r="AL40" s="354">
        <v>107.98122302772988</v>
      </c>
      <c r="AM40" s="354">
        <v>111.29785359390394</v>
      </c>
      <c r="AN40" s="354">
        <v>112.62371413458298</v>
      </c>
      <c r="AO40" s="354">
        <v>110.01081858704177</v>
      </c>
      <c r="AP40" s="354">
        <v>114.76933378385644</v>
      </c>
      <c r="AQ40" s="354">
        <v>114.57053432114867</v>
      </c>
      <c r="AR40" s="354">
        <v>119.52298232538938</v>
      </c>
      <c r="AS40" s="354">
        <v>110.43650095256265</v>
      </c>
      <c r="AT40" s="354">
        <v>111.48933170148528</v>
      </c>
      <c r="AU40" s="354">
        <v>109.73782033042804</v>
      </c>
      <c r="AV40" s="354">
        <v>110.14770107597228</v>
      </c>
      <c r="AW40" s="354">
        <v>115.02192359033432</v>
      </c>
      <c r="AX40" s="354">
        <v>114.51304480801912</v>
      </c>
      <c r="AY40" s="354">
        <v>117.3790081643553</v>
      </c>
      <c r="AZ40" s="354">
        <v>118.10368499278115</v>
      </c>
      <c r="BA40" s="354">
        <v>118.63854400076512</v>
      </c>
      <c r="BB40" s="354">
        <v>117.67450218932943</v>
      </c>
      <c r="BC40" s="354">
        <v>117.93276385064291</v>
      </c>
      <c r="BD40" s="354">
        <v>120.69713250475118</v>
      </c>
      <c r="BE40" s="354">
        <v>110.82573791938222</v>
      </c>
      <c r="BF40" s="354">
        <v>114.73298171778407</v>
      </c>
      <c r="BG40" s="354">
        <v>112.6263548267962</v>
      </c>
      <c r="BH40" s="354">
        <v>110.66573169273707</v>
      </c>
      <c r="BI40" s="338"/>
      <c r="BJ40" s="340">
        <v>4.2</v>
      </c>
      <c r="BK40" s="332">
        <v>6.3705401898818739</v>
      </c>
      <c r="BL40" s="333">
        <v>20</v>
      </c>
      <c r="BM40" s="724" t="s">
        <v>25</v>
      </c>
      <c r="BN40" s="354">
        <v>116.99046845128474</v>
      </c>
      <c r="BO40" s="354">
        <v>115.64841967935135</v>
      </c>
      <c r="BP40" s="354">
        <v>120.4007924906409</v>
      </c>
      <c r="BQ40" s="354">
        <v>121.02015136955642</v>
      </c>
      <c r="BR40" s="354">
        <v>120.91518110728893</v>
      </c>
      <c r="BS40" s="354">
        <v>120.31908835640628</v>
      </c>
      <c r="BT40" s="354">
        <v>119.87922876703001</v>
      </c>
      <c r="BU40" s="354">
        <v>121.21124928468005</v>
      </c>
      <c r="BV40" s="354">
        <v>113.74455746807857</v>
      </c>
      <c r="BW40" s="354">
        <v>117.01863950277956</v>
      </c>
      <c r="BX40" s="354">
        <v>114.94783716716671</v>
      </c>
      <c r="BY40" s="354">
        <v>116.13770358041367</v>
      </c>
      <c r="BZ40" s="354">
        <v>115.45149017216391</v>
      </c>
      <c r="CA40" s="354">
        <v>87.089317178805018</v>
      </c>
      <c r="CB40" s="354">
        <v>91.612625972802121</v>
      </c>
      <c r="CC40" s="354">
        <v>111.66345543043572</v>
      </c>
      <c r="CD40" s="354">
        <v>110.89649717967934</v>
      </c>
      <c r="CE40" s="354">
        <v>110.09950499240256</v>
      </c>
      <c r="CF40" s="354">
        <v>113.10725566588088</v>
      </c>
      <c r="CG40" s="354">
        <v>112.2344821722242</v>
      </c>
      <c r="CH40" s="354">
        <v>108.15268795608603</v>
      </c>
      <c r="CI40" s="354">
        <v>118.97219991307695</v>
      </c>
      <c r="CJ40" s="354">
        <v>115.21711987984816</v>
      </c>
      <c r="CK40" s="354">
        <v>120.27426479277131</v>
      </c>
      <c r="CL40" s="354">
        <v>126.53295289478716</v>
      </c>
      <c r="CM40" s="354">
        <v>106.2224899044494</v>
      </c>
      <c r="CN40" s="338"/>
      <c r="CO40" s="340">
        <v>4.2</v>
      </c>
      <c r="CP40" s="332">
        <v>6.3705401898818739</v>
      </c>
      <c r="CQ40" s="333">
        <v>20</v>
      </c>
      <c r="CR40" s="724" t="s">
        <v>25</v>
      </c>
      <c r="CS40" s="354">
        <v>103.60432569941625</v>
      </c>
      <c r="CT40" s="354">
        <v>128.74624937101217</v>
      </c>
      <c r="CU40" s="354">
        <v>115.05904678073134</v>
      </c>
      <c r="CV40" s="354">
        <v>122.34288758076404</v>
      </c>
      <c r="CW40" s="354">
        <v>121.07943243291734</v>
      </c>
      <c r="CX40" s="354">
        <v>124.88812018790746</v>
      </c>
      <c r="CY40" s="354">
        <v>118.88056153467957</v>
      </c>
      <c r="CZ40" s="354">
        <v>131.26685344844057</v>
      </c>
      <c r="DA40" s="354">
        <v>123.37820087560394</v>
      </c>
      <c r="DB40" s="354">
        <v>125.77219524019314</v>
      </c>
      <c r="DC40" s="354">
        <v>127.92214447533469</v>
      </c>
      <c r="DD40" s="354">
        <v>116.78553310546357</v>
      </c>
      <c r="DE40" s="354">
        <v>112.05943885981161</v>
      </c>
      <c r="DF40" s="354">
        <v>131.58134765889289</v>
      </c>
      <c r="DG40" s="354">
        <v>119.6310761949243</v>
      </c>
      <c r="DH40" s="354">
        <v>128.01383895888887</v>
      </c>
      <c r="DI40" s="354">
        <v>126.19948226045311</v>
      </c>
      <c r="DJ40" s="354">
        <v>125.12883866388246</v>
      </c>
      <c r="DK40" s="354">
        <v>124.65609085761211</v>
      </c>
      <c r="DL40" s="354">
        <v>131.79926563278696</v>
      </c>
      <c r="DM40" s="354">
        <v>124.56825719809501</v>
      </c>
      <c r="DN40" s="354">
        <v>129.24793903433385</v>
      </c>
      <c r="DO40" s="354">
        <v>133.69525454851905</v>
      </c>
      <c r="DP40" s="354">
        <v>118.17897105358074</v>
      </c>
      <c r="DQ40" s="354">
        <v>118.85190067733829</v>
      </c>
      <c r="DR40" s="354">
        <v>140.75810318067974</v>
      </c>
    </row>
    <row r="41" spans="1:122" s="362" customFormat="1" ht="60" customHeight="1">
      <c r="A41" s="241"/>
      <c r="B41" s="357"/>
      <c r="C41" s="358"/>
      <c r="D41" s="359"/>
      <c r="E41" s="401" t="s">
        <v>94</v>
      </c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241"/>
      <c r="AE41" s="357"/>
      <c r="AF41" s="358"/>
      <c r="AG41" s="359"/>
      <c r="AH41" s="401" t="s">
        <v>94</v>
      </c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AX41" s="354"/>
      <c r="AY41" s="354"/>
      <c r="AZ41" s="354"/>
      <c r="BA41" s="354"/>
      <c r="BB41" s="354"/>
      <c r="BC41" s="354"/>
      <c r="BD41" s="354"/>
      <c r="BE41" s="354"/>
      <c r="BF41" s="354"/>
      <c r="BG41" s="354"/>
      <c r="BH41" s="354"/>
      <c r="BI41" s="241"/>
      <c r="BJ41" s="357"/>
      <c r="BK41" s="358"/>
      <c r="BL41" s="359"/>
      <c r="BM41" s="401" t="s">
        <v>94</v>
      </c>
      <c r="BN41" s="354"/>
      <c r="BO41" s="354"/>
      <c r="BP41" s="354"/>
      <c r="BQ41" s="354"/>
      <c r="BR41" s="354"/>
      <c r="BS41" s="354"/>
      <c r="BT41" s="354"/>
      <c r="BU41" s="354"/>
      <c r="BV41" s="354"/>
      <c r="BW41" s="354"/>
      <c r="BX41" s="354"/>
      <c r="BY41" s="354"/>
      <c r="BZ41" s="354"/>
      <c r="CA41" s="354"/>
      <c r="CB41" s="354"/>
      <c r="CC41" s="354"/>
      <c r="CD41" s="354"/>
      <c r="CE41" s="354"/>
      <c r="CF41" s="354"/>
      <c r="CG41" s="354"/>
      <c r="CH41" s="354"/>
      <c r="CI41" s="354"/>
      <c r="CJ41" s="354"/>
      <c r="CK41" s="354"/>
      <c r="CL41" s="354"/>
      <c r="CM41" s="354"/>
      <c r="CN41" s="241"/>
      <c r="CO41" s="357"/>
      <c r="CP41" s="358"/>
      <c r="CQ41" s="359"/>
      <c r="CR41" s="401" t="s">
        <v>94</v>
      </c>
      <c r="CS41" s="354"/>
      <c r="CT41" s="354"/>
      <c r="CU41" s="354"/>
      <c r="CV41" s="354"/>
      <c r="CW41" s="354"/>
      <c r="CX41" s="354"/>
      <c r="CY41" s="354"/>
      <c r="CZ41" s="354"/>
      <c r="DA41" s="354"/>
      <c r="DB41" s="354"/>
      <c r="DC41" s="354"/>
      <c r="DD41" s="354"/>
      <c r="DE41" s="354"/>
      <c r="DF41" s="354"/>
      <c r="DG41" s="354"/>
      <c r="DH41" s="354"/>
      <c r="DI41" s="354"/>
      <c r="DJ41" s="354"/>
      <c r="DK41" s="354"/>
      <c r="DL41" s="354"/>
      <c r="DM41" s="354"/>
      <c r="DN41" s="354"/>
      <c r="DO41" s="354"/>
      <c r="DP41" s="354"/>
      <c r="DQ41" s="354"/>
      <c r="DR41" s="354"/>
    </row>
    <row r="42" spans="1:122" s="429" customFormat="1" ht="81.75" customHeight="1">
      <c r="A42" s="248"/>
      <c r="B42" s="357">
        <v>4.3</v>
      </c>
      <c r="C42" s="358">
        <v>0.38260864516027687</v>
      </c>
      <c r="D42" s="366">
        <v>21</v>
      </c>
      <c r="E42" s="427" t="s">
        <v>26</v>
      </c>
      <c r="F42" s="243">
        <v>83.827825999129402</v>
      </c>
      <c r="G42" s="243">
        <v>91.990432770568688</v>
      </c>
      <c r="H42" s="243">
        <v>93.493874978985104</v>
      </c>
      <c r="I42" s="243">
        <v>101.08466103654101</v>
      </c>
      <c r="J42" s="243">
        <v>116.78981437040628</v>
      </c>
      <c r="K42" s="243">
        <v>94.45548797607853</v>
      </c>
      <c r="L42" s="243">
        <v>105.64679519407429</v>
      </c>
      <c r="M42" s="243">
        <v>100.66036035606763</v>
      </c>
      <c r="N42" s="243">
        <v>114.1272855893699</v>
      </c>
      <c r="O42" s="243">
        <v>103.81707520891703</v>
      </c>
      <c r="P42" s="243">
        <v>90.993112124182304</v>
      </c>
      <c r="Q42" s="243">
        <v>103.11327439567964</v>
      </c>
      <c r="R42" s="243">
        <v>87.113571245469231</v>
      </c>
      <c r="S42" s="243">
        <v>95.970587995011073</v>
      </c>
      <c r="T42" s="243">
        <v>97.064020408053878</v>
      </c>
      <c r="U42" s="243">
        <v>106.42612779219095</v>
      </c>
      <c r="V42" s="243">
        <v>120.33953610493533</v>
      </c>
      <c r="W42" s="243">
        <v>97.569399919581883</v>
      </c>
      <c r="X42" s="243">
        <v>107.91257381214963</v>
      </c>
      <c r="Y42" s="243">
        <v>107.05847690201313</v>
      </c>
      <c r="Z42" s="243">
        <v>117.87011191066837</v>
      </c>
      <c r="AA42" s="243">
        <v>109.13466949930968</v>
      </c>
      <c r="AB42" s="243">
        <v>99.665679833568618</v>
      </c>
      <c r="AC42" s="243">
        <v>107.14923624568526</v>
      </c>
      <c r="AD42" s="248"/>
      <c r="AE42" s="357">
        <v>4.3</v>
      </c>
      <c r="AF42" s="358">
        <v>0.38260864516027687</v>
      </c>
      <c r="AG42" s="366">
        <v>21</v>
      </c>
      <c r="AH42" s="427" t="s">
        <v>26</v>
      </c>
      <c r="AI42" s="243">
        <v>89.392678284106935</v>
      </c>
      <c r="AJ42" s="243">
        <v>99.683596659348638</v>
      </c>
      <c r="AK42" s="243">
        <v>104.40473903796888</v>
      </c>
      <c r="AL42" s="243">
        <v>113.32188272053648</v>
      </c>
      <c r="AM42" s="243">
        <v>127.45464197145317</v>
      </c>
      <c r="AN42" s="243">
        <v>99.085684933631882</v>
      </c>
      <c r="AO42" s="243">
        <v>112.01178391329974</v>
      </c>
      <c r="AP42" s="243">
        <v>110.93138244196874</v>
      </c>
      <c r="AQ42" s="243">
        <v>121.24078829229977</v>
      </c>
      <c r="AR42" s="243">
        <v>119.23715084657636</v>
      </c>
      <c r="AS42" s="243">
        <v>111.13754645843942</v>
      </c>
      <c r="AT42" s="243">
        <v>105.45557683718847</v>
      </c>
      <c r="AU42" s="243">
        <v>97.231221462914945</v>
      </c>
      <c r="AV42" s="243">
        <v>108.32366775180462</v>
      </c>
      <c r="AW42" s="243">
        <v>110.84397993104959</v>
      </c>
      <c r="AX42" s="243">
        <v>121.86280953306053</v>
      </c>
      <c r="AY42" s="243">
        <v>130.57338745499155</v>
      </c>
      <c r="AZ42" s="243">
        <v>104.51810922112455</v>
      </c>
      <c r="BA42" s="243">
        <v>117.25061906592474</v>
      </c>
      <c r="BB42" s="243">
        <v>118.07891963453253</v>
      </c>
      <c r="BC42" s="243">
        <v>128.27996465395407</v>
      </c>
      <c r="BD42" s="243">
        <v>125.2226410535124</v>
      </c>
      <c r="BE42" s="243">
        <v>114.37677138295051</v>
      </c>
      <c r="BF42" s="243">
        <v>114.10831754162569</v>
      </c>
      <c r="BG42" s="243">
        <v>101.62772278791243</v>
      </c>
      <c r="BH42" s="243">
        <v>115.01180608405069</v>
      </c>
      <c r="BI42" s="248"/>
      <c r="BJ42" s="357">
        <v>4.3</v>
      </c>
      <c r="BK42" s="358">
        <v>0.38260864516027687</v>
      </c>
      <c r="BL42" s="366">
        <v>21</v>
      </c>
      <c r="BM42" s="427" t="s">
        <v>26</v>
      </c>
      <c r="BN42" s="243">
        <v>119.71395808435051</v>
      </c>
      <c r="BO42" s="243">
        <v>125.70197198514333</v>
      </c>
      <c r="BP42" s="243">
        <v>135.15189098226386</v>
      </c>
      <c r="BQ42" s="243">
        <v>109.89959806601762</v>
      </c>
      <c r="BR42" s="243">
        <v>125.11181368931553</v>
      </c>
      <c r="BS42" s="243">
        <v>122.49705405727717</v>
      </c>
      <c r="BT42" s="243">
        <v>129.29598855094085</v>
      </c>
      <c r="BU42" s="243">
        <v>127.17626919328269</v>
      </c>
      <c r="BV42" s="243">
        <v>119.44916121847068</v>
      </c>
      <c r="BW42" s="243">
        <v>117.78854310651424</v>
      </c>
      <c r="BX42" s="243">
        <v>105.70191234244506</v>
      </c>
      <c r="BY42" s="243">
        <v>121.33916712406069</v>
      </c>
      <c r="BZ42" s="243">
        <v>123.93880970142328</v>
      </c>
      <c r="CA42" s="243">
        <v>131.30388862166319</v>
      </c>
      <c r="CB42" s="243">
        <v>139.26474622873198</v>
      </c>
      <c r="CC42" s="243">
        <v>149.57633083670706</v>
      </c>
      <c r="CD42" s="243">
        <v>151.61941217867783</v>
      </c>
      <c r="CE42" s="243">
        <v>150.71763199787375</v>
      </c>
      <c r="CF42" s="243">
        <v>161.06143187322348</v>
      </c>
      <c r="CG42" s="243">
        <v>150.00122038370677</v>
      </c>
      <c r="CH42" s="243">
        <v>135.94628041520855</v>
      </c>
      <c r="CI42" s="243">
        <v>138.44617412737267</v>
      </c>
      <c r="CJ42" s="243">
        <v>125.7022923414607</v>
      </c>
      <c r="CK42" s="243">
        <v>147.26866643321762</v>
      </c>
      <c r="CL42" s="243">
        <v>153.46595367173668</v>
      </c>
      <c r="CM42" s="243">
        <v>149.85189654235262</v>
      </c>
      <c r="CN42" s="248"/>
      <c r="CO42" s="357">
        <v>4.3</v>
      </c>
      <c r="CP42" s="358">
        <v>0.38260864516027687</v>
      </c>
      <c r="CQ42" s="366">
        <v>21</v>
      </c>
      <c r="CR42" s="427" t="s">
        <v>26</v>
      </c>
      <c r="CS42" s="243">
        <v>149.4123194744578</v>
      </c>
      <c r="CT42" s="243">
        <v>166.05819891488912</v>
      </c>
      <c r="CU42" s="243">
        <v>165.12964563978346</v>
      </c>
      <c r="CV42" s="243">
        <v>170.26457979868874</v>
      </c>
      <c r="CW42" s="243">
        <v>184.76046902532212</v>
      </c>
      <c r="CX42" s="243">
        <v>177.66729933993639</v>
      </c>
      <c r="CY42" s="243">
        <v>162.00413892428426</v>
      </c>
      <c r="CZ42" s="243">
        <v>167.67002268354864</v>
      </c>
      <c r="DA42" s="243">
        <v>150.82617292638076</v>
      </c>
      <c r="DB42" s="243">
        <v>155.21216141980585</v>
      </c>
      <c r="DC42" s="243">
        <v>162.67516622742835</v>
      </c>
      <c r="DD42" s="243">
        <v>159.87798248677097</v>
      </c>
      <c r="DE42" s="243">
        <v>154.89881538195675</v>
      </c>
      <c r="DF42" s="243">
        <v>173.35905214836103</v>
      </c>
      <c r="DG42" s="243">
        <v>180.84745808148114</v>
      </c>
      <c r="DH42" s="243">
        <v>184.89505204604075</v>
      </c>
      <c r="DI42" s="243">
        <v>191.05391069704837</v>
      </c>
      <c r="DJ42" s="243">
        <v>181.86712618634533</v>
      </c>
      <c r="DK42" s="243">
        <v>164.99073791885561</v>
      </c>
      <c r="DL42" s="243">
        <v>175.90996595167613</v>
      </c>
      <c r="DM42" s="243">
        <v>155.92848328459411</v>
      </c>
      <c r="DN42" s="243">
        <v>169.25106174401193</v>
      </c>
      <c r="DO42" s="243">
        <v>170.78958281039354</v>
      </c>
      <c r="DP42" s="243">
        <v>163.85538733792183</v>
      </c>
      <c r="DQ42" s="243">
        <v>160.05868955746476</v>
      </c>
      <c r="DR42" s="243">
        <v>165.31130391990962</v>
      </c>
    </row>
    <row r="43" spans="1:122" s="350" customFormat="1" ht="98.1" customHeight="1">
      <c r="A43" s="248"/>
      <c r="B43" s="357"/>
      <c r="C43" s="358"/>
      <c r="D43" s="366"/>
      <c r="E43" s="360" t="s">
        <v>369</v>
      </c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248"/>
      <c r="AE43" s="357"/>
      <c r="AF43" s="358"/>
      <c r="AG43" s="366"/>
      <c r="AH43" s="360" t="s">
        <v>369</v>
      </c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  <c r="AS43" s="354"/>
      <c r="AT43" s="354"/>
      <c r="AU43" s="354"/>
      <c r="AV43" s="354"/>
      <c r="AW43" s="354"/>
      <c r="AX43" s="354"/>
      <c r="AY43" s="354"/>
      <c r="AZ43" s="354"/>
      <c r="BA43" s="354"/>
      <c r="BB43" s="354"/>
      <c r="BC43" s="354"/>
      <c r="BD43" s="354"/>
      <c r="BE43" s="354"/>
      <c r="BF43" s="354"/>
      <c r="BG43" s="354"/>
      <c r="BH43" s="354"/>
      <c r="BI43" s="248"/>
      <c r="BJ43" s="357"/>
      <c r="BK43" s="358"/>
      <c r="BL43" s="366"/>
      <c r="BM43" s="360" t="s">
        <v>369</v>
      </c>
      <c r="BN43" s="354"/>
      <c r="BO43" s="354"/>
      <c r="BP43" s="354"/>
      <c r="BQ43" s="354"/>
      <c r="BR43" s="354"/>
      <c r="BS43" s="354"/>
      <c r="BT43" s="354"/>
      <c r="BU43" s="354"/>
      <c r="BV43" s="354"/>
      <c r="BW43" s="354"/>
      <c r="BX43" s="354"/>
      <c r="BY43" s="354"/>
      <c r="BZ43" s="354"/>
      <c r="CA43" s="354"/>
      <c r="CB43" s="354"/>
      <c r="CC43" s="354"/>
      <c r="CD43" s="354"/>
      <c r="CE43" s="354"/>
      <c r="CF43" s="354"/>
      <c r="CG43" s="354"/>
      <c r="CH43" s="354"/>
      <c r="CI43" s="354"/>
      <c r="CJ43" s="354"/>
      <c r="CK43" s="354"/>
      <c r="CL43" s="354"/>
      <c r="CM43" s="354"/>
      <c r="CN43" s="248"/>
      <c r="CO43" s="357"/>
      <c r="CP43" s="358"/>
      <c r="CQ43" s="366"/>
      <c r="CR43" s="360" t="s">
        <v>369</v>
      </c>
      <c r="CS43" s="354"/>
      <c r="CT43" s="354"/>
      <c r="CU43" s="354"/>
      <c r="CV43" s="354"/>
      <c r="CW43" s="354"/>
      <c r="CX43" s="354"/>
      <c r="CY43" s="354"/>
      <c r="CZ43" s="354"/>
      <c r="DA43" s="354"/>
      <c r="DB43" s="354"/>
      <c r="DC43" s="354"/>
      <c r="DD43" s="354"/>
      <c r="DE43" s="354"/>
      <c r="DF43" s="354"/>
      <c r="DG43" s="354"/>
      <c r="DH43" s="354"/>
      <c r="DI43" s="354"/>
      <c r="DJ43" s="354"/>
      <c r="DK43" s="354"/>
      <c r="DL43" s="354"/>
      <c r="DM43" s="354"/>
      <c r="DN43" s="354"/>
      <c r="DO43" s="354"/>
      <c r="DP43" s="354"/>
      <c r="DQ43" s="354"/>
      <c r="DR43" s="354"/>
    </row>
    <row r="44" spans="1:122" s="356" customFormat="1" ht="48" customHeight="1">
      <c r="A44" s="339"/>
      <c r="B44" s="340">
        <v>4.4000000000000004</v>
      </c>
      <c r="C44" s="332">
        <v>4.4854498380812098</v>
      </c>
      <c r="D44" s="333">
        <v>22</v>
      </c>
      <c r="E44" s="724" t="s">
        <v>27</v>
      </c>
      <c r="F44" s="354">
        <v>97.788480136792643</v>
      </c>
      <c r="G44" s="354">
        <v>90.974461672183565</v>
      </c>
      <c r="H44" s="354">
        <v>97.714109230960347</v>
      </c>
      <c r="I44" s="354">
        <v>94.481367277209074</v>
      </c>
      <c r="J44" s="354">
        <v>100.74137098636344</v>
      </c>
      <c r="K44" s="354">
        <v>97.051340139868742</v>
      </c>
      <c r="L44" s="354">
        <v>102.60121377175241</v>
      </c>
      <c r="M44" s="354">
        <v>102.65657577049132</v>
      </c>
      <c r="N44" s="354">
        <v>104.63304922548835</v>
      </c>
      <c r="O44" s="354">
        <v>104.74886526987736</v>
      </c>
      <c r="P44" s="354">
        <v>103.50802743365587</v>
      </c>
      <c r="Q44" s="354">
        <v>103.10113908535716</v>
      </c>
      <c r="R44" s="354">
        <v>101.00873981931262</v>
      </c>
      <c r="S44" s="354">
        <v>95.072063776345502</v>
      </c>
      <c r="T44" s="354">
        <v>102.22481491833312</v>
      </c>
      <c r="U44" s="354">
        <v>99.420348929598632</v>
      </c>
      <c r="V44" s="354">
        <v>104.59648546538689</v>
      </c>
      <c r="W44" s="354">
        <v>101.31264010980783</v>
      </c>
      <c r="X44" s="354">
        <v>104.70835140280819</v>
      </c>
      <c r="Y44" s="354">
        <v>106.33569173625494</v>
      </c>
      <c r="Z44" s="354">
        <v>106.89751682630609</v>
      </c>
      <c r="AA44" s="354">
        <v>107.59386100669612</v>
      </c>
      <c r="AB44" s="354">
        <v>107.14749511957406</v>
      </c>
      <c r="AC44" s="354">
        <v>107.46573335370319</v>
      </c>
      <c r="AD44" s="339"/>
      <c r="AE44" s="340">
        <v>4.4000000000000004</v>
      </c>
      <c r="AF44" s="332">
        <v>4.4854498380812098</v>
      </c>
      <c r="AG44" s="333">
        <v>22</v>
      </c>
      <c r="AH44" s="724" t="s">
        <v>27</v>
      </c>
      <c r="AI44" s="354">
        <v>104.45938883235495</v>
      </c>
      <c r="AJ44" s="354">
        <v>101.36560074180596</v>
      </c>
      <c r="AK44" s="354">
        <v>105.76695738466719</v>
      </c>
      <c r="AL44" s="354">
        <v>103.86869275323895</v>
      </c>
      <c r="AM44" s="354">
        <v>109.03223779433765</v>
      </c>
      <c r="AN44" s="354">
        <v>106.28149142170236</v>
      </c>
      <c r="AO44" s="354">
        <v>111.32523831760896</v>
      </c>
      <c r="AP44" s="354">
        <v>111.17907789171583</v>
      </c>
      <c r="AQ44" s="354">
        <v>111.22584524714199</v>
      </c>
      <c r="AR44" s="354">
        <v>114.1030203365099</v>
      </c>
      <c r="AS44" s="354">
        <v>110.53384761626984</v>
      </c>
      <c r="AT44" s="354">
        <v>111.63446374660973</v>
      </c>
      <c r="AU44" s="354">
        <v>107.93235471808042</v>
      </c>
      <c r="AV44" s="354">
        <v>104.30360719718786</v>
      </c>
      <c r="AW44" s="354">
        <v>108.68166883190136</v>
      </c>
      <c r="AX44" s="354">
        <v>106.96508454517172</v>
      </c>
      <c r="AY44" s="354">
        <v>112.1175423986749</v>
      </c>
      <c r="AZ44" s="354">
        <v>111.78569109744048</v>
      </c>
      <c r="BA44" s="354">
        <v>116.9464753116428</v>
      </c>
      <c r="BB44" s="354">
        <v>117.41631454820042</v>
      </c>
      <c r="BC44" s="354">
        <v>117.83213303422514</v>
      </c>
      <c r="BD44" s="354">
        <v>121.64477650700523</v>
      </c>
      <c r="BE44" s="354">
        <v>114.57128018804711</v>
      </c>
      <c r="BF44" s="354">
        <v>120.6107076478342</v>
      </c>
      <c r="BG44" s="354">
        <v>114.78438227702307</v>
      </c>
      <c r="BH44" s="354">
        <v>110.36225733210068</v>
      </c>
      <c r="BI44" s="339"/>
      <c r="BJ44" s="340">
        <v>4.4000000000000004</v>
      </c>
      <c r="BK44" s="332">
        <v>4.4854498380812098</v>
      </c>
      <c r="BL44" s="333">
        <v>22</v>
      </c>
      <c r="BM44" s="724" t="s">
        <v>27</v>
      </c>
      <c r="BN44" s="354">
        <v>114.33122173798048</v>
      </c>
      <c r="BO44" s="354">
        <v>114.33470345005063</v>
      </c>
      <c r="BP44" s="354">
        <v>119.6322292935848</v>
      </c>
      <c r="BQ44" s="354">
        <v>116.17845079228385</v>
      </c>
      <c r="BR44" s="354">
        <v>122.28736546097377</v>
      </c>
      <c r="BS44" s="354">
        <v>122.5027559472687</v>
      </c>
      <c r="BT44" s="354">
        <v>120.75675104086356</v>
      </c>
      <c r="BU44" s="354">
        <v>123.01471528941684</v>
      </c>
      <c r="BV44" s="354">
        <v>121.13848157425574</v>
      </c>
      <c r="BW44" s="354">
        <v>127.86329119693123</v>
      </c>
      <c r="BX44" s="354">
        <v>121.25298350102017</v>
      </c>
      <c r="BY44" s="354">
        <v>120.29501947974236</v>
      </c>
      <c r="BZ44" s="354">
        <v>133.44859089838098</v>
      </c>
      <c r="CA44" s="354">
        <v>125.11823925767503</v>
      </c>
      <c r="CB44" s="354">
        <v>131.27815098172869</v>
      </c>
      <c r="CC44" s="354">
        <v>162.93542381427312</v>
      </c>
      <c r="CD44" s="354">
        <v>167.50613936633448</v>
      </c>
      <c r="CE44" s="354">
        <v>162.33495227388812</v>
      </c>
      <c r="CF44" s="354">
        <v>166.29626762056176</v>
      </c>
      <c r="CG44" s="354">
        <v>171.86933360848687</v>
      </c>
      <c r="CH44" s="354">
        <v>165.16256987788444</v>
      </c>
      <c r="CI44" s="354">
        <v>174.52520477205235</v>
      </c>
      <c r="CJ44" s="354">
        <v>176.43307067788311</v>
      </c>
      <c r="CK44" s="354">
        <v>169.29955655471483</v>
      </c>
      <c r="CL44" s="354">
        <v>197.32286294950003</v>
      </c>
      <c r="CM44" s="354">
        <v>189.50447491152647</v>
      </c>
      <c r="CN44" s="339"/>
      <c r="CO44" s="340">
        <v>4.4000000000000004</v>
      </c>
      <c r="CP44" s="332">
        <v>4.4854498380812098</v>
      </c>
      <c r="CQ44" s="333">
        <v>22</v>
      </c>
      <c r="CR44" s="724" t="s">
        <v>27</v>
      </c>
      <c r="CS44" s="354">
        <v>181.51497999741662</v>
      </c>
      <c r="CT44" s="354">
        <v>204.28543524897543</v>
      </c>
      <c r="CU44" s="354">
        <v>187.67404768611576</v>
      </c>
      <c r="CV44" s="354">
        <v>177.4780763290554</v>
      </c>
      <c r="CW44" s="354">
        <v>166.79627366593039</v>
      </c>
      <c r="CX44" s="354">
        <v>164.93468487423721</v>
      </c>
      <c r="CY44" s="354">
        <v>160.44013523027184</v>
      </c>
      <c r="CZ44" s="354">
        <v>165.4531306047457</v>
      </c>
      <c r="DA44" s="354">
        <v>158.47617676033397</v>
      </c>
      <c r="DB44" s="354">
        <v>150.64664991390646</v>
      </c>
      <c r="DC44" s="354">
        <v>165.83573204872118</v>
      </c>
      <c r="DD44" s="354">
        <v>168.67863615691408</v>
      </c>
      <c r="DE44" s="354">
        <v>154.34502858527253</v>
      </c>
      <c r="DF44" s="354">
        <v>174.87917815432832</v>
      </c>
      <c r="DG44" s="354">
        <v>171.502186124926</v>
      </c>
      <c r="DH44" s="354">
        <v>169.98443073823492</v>
      </c>
      <c r="DI44" s="354">
        <v>161.81333335383297</v>
      </c>
      <c r="DJ44" s="354">
        <v>157.71487704466901</v>
      </c>
      <c r="DK44" s="354">
        <v>150.20397365239964</v>
      </c>
      <c r="DL44" s="354">
        <v>150.90606896143541</v>
      </c>
      <c r="DM44" s="354">
        <v>142.43144417624907</v>
      </c>
      <c r="DN44" s="354">
        <v>139.78658780302493</v>
      </c>
      <c r="DO44" s="354">
        <v>155.52649898191353</v>
      </c>
      <c r="DP44" s="354">
        <v>145.29837605824272</v>
      </c>
      <c r="DQ44" s="354">
        <v>147.12068196090132</v>
      </c>
      <c r="DR44" s="354">
        <v>161.70225765443303</v>
      </c>
    </row>
    <row r="45" spans="1:122" s="362" customFormat="1" ht="69.95" customHeight="1">
      <c r="A45" s="248"/>
      <c r="B45" s="357"/>
      <c r="C45" s="358"/>
      <c r="D45" s="359"/>
      <c r="E45" s="401" t="s">
        <v>95</v>
      </c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248"/>
      <c r="AE45" s="357"/>
      <c r="AF45" s="358"/>
      <c r="AG45" s="359"/>
      <c r="AH45" s="401" t="s">
        <v>95</v>
      </c>
      <c r="AI45" s="354"/>
      <c r="AJ45" s="354"/>
      <c r="AK45" s="354"/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AX45" s="354"/>
      <c r="AY45" s="354"/>
      <c r="AZ45" s="354"/>
      <c r="BA45" s="354"/>
      <c r="BB45" s="354"/>
      <c r="BC45" s="354"/>
      <c r="BD45" s="354"/>
      <c r="BE45" s="354"/>
      <c r="BF45" s="354"/>
      <c r="BG45" s="354"/>
      <c r="BH45" s="354"/>
      <c r="BI45" s="248"/>
      <c r="BJ45" s="357"/>
      <c r="BK45" s="358"/>
      <c r="BL45" s="359"/>
      <c r="BM45" s="401" t="s">
        <v>95</v>
      </c>
      <c r="BN45" s="354"/>
      <c r="BO45" s="354"/>
      <c r="BP45" s="354"/>
      <c r="BQ45" s="354"/>
      <c r="BR45" s="354"/>
      <c r="BS45" s="354"/>
      <c r="BT45" s="354"/>
      <c r="BU45" s="354"/>
      <c r="BV45" s="354"/>
      <c r="BW45" s="354"/>
      <c r="BX45" s="354"/>
      <c r="BY45" s="354"/>
      <c r="BZ45" s="354"/>
      <c r="CA45" s="354"/>
      <c r="CB45" s="354"/>
      <c r="CC45" s="354"/>
      <c r="CD45" s="354"/>
      <c r="CE45" s="354"/>
      <c r="CF45" s="354"/>
      <c r="CG45" s="354"/>
      <c r="CH45" s="354"/>
      <c r="CI45" s="354"/>
      <c r="CJ45" s="354"/>
      <c r="CK45" s="354"/>
      <c r="CL45" s="354"/>
      <c r="CM45" s="354"/>
      <c r="CN45" s="248"/>
      <c r="CO45" s="357"/>
      <c r="CP45" s="358"/>
      <c r="CQ45" s="359"/>
      <c r="CR45" s="401" t="s">
        <v>95</v>
      </c>
      <c r="CS45" s="354"/>
      <c r="CT45" s="354"/>
      <c r="CU45" s="354"/>
      <c r="CV45" s="354"/>
      <c r="CW45" s="354"/>
      <c r="CX45" s="354"/>
      <c r="CY45" s="354"/>
      <c r="CZ45" s="354"/>
      <c r="DA45" s="354"/>
      <c r="DB45" s="354"/>
      <c r="DC45" s="354"/>
      <c r="DD45" s="354"/>
      <c r="DE45" s="354"/>
      <c r="DF45" s="354"/>
      <c r="DG45" s="354"/>
      <c r="DH45" s="354"/>
      <c r="DI45" s="354"/>
      <c r="DJ45" s="354"/>
      <c r="DK45" s="354"/>
      <c r="DL45" s="354"/>
      <c r="DM45" s="354"/>
      <c r="DN45" s="354"/>
      <c r="DO45" s="354"/>
      <c r="DP45" s="354"/>
      <c r="DQ45" s="354"/>
      <c r="DR45" s="354"/>
    </row>
    <row r="46" spans="1:122" s="362" customFormat="1" ht="90.75" customHeight="1">
      <c r="A46" s="414">
        <v>5</v>
      </c>
      <c r="B46" s="376"/>
      <c r="C46" s="368">
        <v>9.114448615147138</v>
      </c>
      <c r="D46" s="250"/>
      <c r="E46" s="375" t="s">
        <v>230</v>
      </c>
      <c r="F46" s="239">
        <v>99.610010255845879</v>
      </c>
      <c r="G46" s="239">
        <v>90.321990873069424</v>
      </c>
      <c r="H46" s="239">
        <v>100.94736150269824</v>
      </c>
      <c r="I46" s="239">
        <v>100.35410120619306</v>
      </c>
      <c r="J46" s="239">
        <v>99.408979970103744</v>
      </c>
      <c r="K46" s="239">
        <v>102.84048405853027</v>
      </c>
      <c r="L46" s="239">
        <v>101.90420420274918</v>
      </c>
      <c r="M46" s="239">
        <v>98.530231786954104</v>
      </c>
      <c r="N46" s="239">
        <v>101.78445812098198</v>
      </c>
      <c r="O46" s="239">
        <v>102.35251269437718</v>
      </c>
      <c r="P46" s="239">
        <v>99.195953870409198</v>
      </c>
      <c r="Q46" s="239">
        <v>102.74971145808772</v>
      </c>
      <c r="R46" s="239">
        <v>104.95243224517165</v>
      </c>
      <c r="S46" s="239">
        <v>93.08002781521823</v>
      </c>
      <c r="T46" s="239">
        <v>104.21524576996985</v>
      </c>
      <c r="U46" s="239">
        <v>103.14326411907075</v>
      </c>
      <c r="V46" s="239">
        <v>104.59149327924133</v>
      </c>
      <c r="W46" s="239">
        <v>107.80860079616937</v>
      </c>
      <c r="X46" s="239">
        <v>105.48143354462535</v>
      </c>
      <c r="Y46" s="239">
        <v>103.12871488015327</v>
      </c>
      <c r="Z46" s="239">
        <v>105.0205279193865</v>
      </c>
      <c r="AA46" s="239">
        <v>106.51010991782103</v>
      </c>
      <c r="AB46" s="239">
        <v>105.54660818187283</v>
      </c>
      <c r="AC46" s="239">
        <v>105.12540023649237</v>
      </c>
      <c r="AD46" s="414">
        <v>5</v>
      </c>
      <c r="AE46" s="376"/>
      <c r="AF46" s="368">
        <v>9.114448615147138</v>
      </c>
      <c r="AG46" s="250"/>
      <c r="AH46" s="375" t="s">
        <v>230</v>
      </c>
      <c r="AI46" s="239">
        <v>108.38082261644269</v>
      </c>
      <c r="AJ46" s="239">
        <v>97.052711437673551</v>
      </c>
      <c r="AK46" s="239">
        <v>108.37814425880369</v>
      </c>
      <c r="AL46" s="239">
        <v>107.58179088824302</v>
      </c>
      <c r="AM46" s="239">
        <v>109.22348270161379</v>
      </c>
      <c r="AN46" s="239">
        <v>111.72000941818169</v>
      </c>
      <c r="AO46" s="239">
        <v>114.12385668572206</v>
      </c>
      <c r="AP46" s="239">
        <v>110.95622161694685</v>
      </c>
      <c r="AQ46" s="239">
        <v>110.05625481550707</v>
      </c>
      <c r="AR46" s="239">
        <v>111.83969432707671</v>
      </c>
      <c r="AS46" s="239">
        <v>110.51210902352913</v>
      </c>
      <c r="AT46" s="239">
        <v>110.03545153374731</v>
      </c>
      <c r="AU46" s="239">
        <v>115.00780527011253</v>
      </c>
      <c r="AV46" s="239">
        <v>101.94401818329644</v>
      </c>
      <c r="AW46" s="239">
        <v>113.29425685997438</v>
      </c>
      <c r="AX46" s="239">
        <v>113.11939815300893</v>
      </c>
      <c r="AY46" s="239">
        <v>114.69170566996226</v>
      </c>
      <c r="AZ46" s="239">
        <v>117.49745724892333</v>
      </c>
      <c r="BA46" s="239">
        <v>120.50393274244919</v>
      </c>
      <c r="BB46" s="239">
        <v>116.37430243405547</v>
      </c>
      <c r="BC46" s="239">
        <v>115.14877916083212</v>
      </c>
      <c r="BD46" s="239">
        <v>116.96840130107248</v>
      </c>
      <c r="BE46" s="239">
        <v>115.04629385822963</v>
      </c>
      <c r="BF46" s="239">
        <v>114.49926340483152</v>
      </c>
      <c r="BG46" s="239">
        <v>119.95439197782295</v>
      </c>
      <c r="BH46" s="239">
        <v>106.61166152852537</v>
      </c>
      <c r="BI46" s="414">
        <v>5</v>
      </c>
      <c r="BJ46" s="376"/>
      <c r="BK46" s="368">
        <v>9.114448615147138</v>
      </c>
      <c r="BL46" s="250"/>
      <c r="BM46" s="375" t="s">
        <v>230</v>
      </c>
      <c r="BN46" s="239">
        <v>117.30428062580663</v>
      </c>
      <c r="BO46" s="239">
        <v>117.65901422653442</v>
      </c>
      <c r="BP46" s="239">
        <v>119.05120402539734</v>
      </c>
      <c r="BQ46" s="239">
        <v>123.12078127704424</v>
      </c>
      <c r="BR46" s="239">
        <v>125.79622462536182</v>
      </c>
      <c r="BS46" s="239">
        <v>121.19755961965875</v>
      </c>
      <c r="BT46" s="239">
        <v>119.54059849518728</v>
      </c>
      <c r="BU46" s="239">
        <v>120.56299572777353</v>
      </c>
      <c r="BV46" s="239">
        <v>119.26955837739254</v>
      </c>
      <c r="BW46" s="239">
        <v>119.71712456621114</v>
      </c>
      <c r="BX46" s="239">
        <v>124.61502531351871</v>
      </c>
      <c r="BY46" s="239">
        <v>113.24908966095475</v>
      </c>
      <c r="BZ46" s="239">
        <v>105.78228379890312</v>
      </c>
      <c r="CA46" s="239">
        <v>43.902787399238647</v>
      </c>
      <c r="CB46" s="239">
        <v>65.301709653730811</v>
      </c>
      <c r="CC46" s="239">
        <v>105.59696057467973</v>
      </c>
      <c r="CD46" s="239">
        <v>113.4429346835106</v>
      </c>
      <c r="CE46" s="239">
        <v>113.51550704871158</v>
      </c>
      <c r="CF46" s="239">
        <v>114.93211275402093</v>
      </c>
      <c r="CG46" s="239">
        <v>117.88509679881753</v>
      </c>
      <c r="CH46" s="239">
        <v>116.42922094338348</v>
      </c>
      <c r="CI46" s="239">
        <v>118.10066408072214</v>
      </c>
      <c r="CJ46" s="239">
        <v>123.38326791702139</v>
      </c>
      <c r="CK46" s="239">
        <v>110.18310452237696</v>
      </c>
      <c r="CL46" s="239">
        <v>114.2300260274817</v>
      </c>
      <c r="CM46" s="239">
        <v>105.79685004803861</v>
      </c>
      <c r="CN46" s="414">
        <v>5</v>
      </c>
      <c r="CO46" s="376"/>
      <c r="CP46" s="368">
        <v>9.114448615147138</v>
      </c>
      <c r="CQ46" s="250"/>
      <c r="CR46" s="375" t="s">
        <v>230</v>
      </c>
      <c r="CS46" s="239">
        <v>97.549355731394854</v>
      </c>
      <c r="CT46" s="239">
        <v>83.15490409893026</v>
      </c>
      <c r="CU46" s="239">
        <v>82.108944566705105</v>
      </c>
      <c r="CV46" s="239">
        <v>98.770104767345472</v>
      </c>
      <c r="CW46" s="239">
        <v>111.65093766732662</v>
      </c>
      <c r="CX46" s="239">
        <v>122.04265133242583</v>
      </c>
      <c r="CY46" s="239">
        <v>125.23851374245079</v>
      </c>
      <c r="CZ46" s="239">
        <v>124.41537565789884</v>
      </c>
      <c r="DA46" s="239">
        <v>131.06833748983476</v>
      </c>
      <c r="DB46" s="239">
        <v>116.05659821637853</v>
      </c>
      <c r="DC46" s="239">
        <v>120.60757072268532</v>
      </c>
      <c r="DD46" s="239">
        <v>111.15052119144605</v>
      </c>
      <c r="DE46" s="239">
        <v>102.658606543931</v>
      </c>
      <c r="DF46" s="239">
        <v>104.03983274067329</v>
      </c>
      <c r="DG46" s="239">
        <v>101.70294113617534</v>
      </c>
      <c r="DH46" s="239">
        <v>112.24134299726866</v>
      </c>
      <c r="DI46" s="239">
        <v>118.78886098312698</v>
      </c>
      <c r="DJ46" s="239">
        <v>125.73412052313641</v>
      </c>
      <c r="DK46" s="239">
        <v>126.56126302455672</v>
      </c>
      <c r="DL46" s="239">
        <v>127.11343988202054</v>
      </c>
      <c r="DM46" s="239">
        <v>130.2516429963091</v>
      </c>
      <c r="DN46" s="239">
        <v>123.58393487835275</v>
      </c>
      <c r="DO46" s="239">
        <v>126.62714137156333</v>
      </c>
      <c r="DP46" s="239">
        <v>114.84619269737956</v>
      </c>
      <c r="DQ46" s="239">
        <v>111.02504074610449</v>
      </c>
      <c r="DR46" s="239">
        <v>109.42015085576071</v>
      </c>
    </row>
    <row r="47" spans="1:122" s="362" customFormat="1" ht="105" customHeight="1">
      <c r="A47" s="348"/>
      <c r="B47" s="376"/>
      <c r="C47" s="368"/>
      <c r="D47" s="250"/>
      <c r="E47" s="290" t="s">
        <v>370</v>
      </c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8"/>
      <c r="AE47" s="376"/>
      <c r="AF47" s="368"/>
      <c r="AG47" s="250"/>
      <c r="AH47" s="290" t="s">
        <v>370</v>
      </c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8"/>
      <c r="BJ47" s="376"/>
      <c r="BK47" s="368"/>
      <c r="BL47" s="250"/>
      <c r="BM47" s="290" t="s">
        <v>370</v>
      </c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8"/>
      <c r="CO47" s="376"/>
      <c r="CP47" s="368"/>
      <c r="CQ47" s="250"/>
      <c r="CR47" s="290" t="s">
        <v>370</v>
      </c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44"/>
      <c r="DL47" s="344"/>
      <c r="DM47" s="344"/>
      <c r="DN47" s="344"/>
      <c r="DO47" s="344"/>
      <c r="DP47" s="344"/>
      <c r="DQ47" s="344"/>
      <c r="DR47" s="344"/>
    </row>
    <row r="48" spans="1:122" s="356" customFormat="1" ht="48" customHeight="1">
      <c r="A48" s="338"/>
      <c r="B48" s="340">
        <v>5.0999999999999996</v>
      </c>
      <c r="C48" s="332">
        <v>2.9729763069999451</v>
      </c>
      <c r="D48" s="333">
        <v>23</v>
      </c>
      <c r="E48" s="724" t="s">
        <v>227</v>
      </c>
      <c r="F48" s="354">
        <v>94.772677230843456</v>
      </c>
      <c r="G48" s="354">
        <v>88.426123007221463</v>
      </c>
      <c r="H48" s="354">
        <v>100.37516221107597</v>
      </c>
      <c r="I48" s="354">
        <v>96.923447041922898</v>
      </c>
      <c r="J48" s="354">
        <v>98.403308460681231</v>
      </c>
      <c r="K48" s="354">
        <v>102.1243322849074</v>
      </c>
      <c r="L48" s="354">
        <v>99.508959069799985</v>
      </c>
      <c r="M48" s="354">
        <v>99.858663823164079</v>
      </c>
      <c r="N48" s="354">
        <v>100.8574533115452</v>
      </c>
      <c r="O48" s="354">
        <v>106.26881856148594</v>
      </c>
      <c r="P48" s="354">
        <v>104.10711856300868</v>
      </c>
      <c r="Q48" s="354">
        <v>108.37393643434356</v>
      </c>
      <c r="R48" s="354">
        <v>101.50322459186398</v>
      </c>
      <c r="S48" s="354">
        <v>91.541825670330525</v>
      </c>
      <c r="T48" s="354">
        <v>104.20523068926877</v>
      </c>
      <c r="U48" s="354">
        <v>101.1721197386492</v>
      </c>
      <c r="V48" s="354">
        <v>102.30512980656262</v>
      </c>
      <c r="W48" s="354">
        <v>106.57827957558132</v>
      </c>
      <c r="X48" s="354">
        <v>103.31834667603931</v>
      </c>
      <c r="Y48" s="354">
        <v>106.17706019508658</v>
      </c>
      <c r="Z48" s="354">
        <v>105.11632587637465</v>
      </c>
      <c r="AA48" s="354">
        <v>111.06377206542908</v>
      </c>
      <c r="AB48" s="354">
        <v>109.18173522954271</v>
      </c>
      <c r="AC48" s="354">
        <v>110.70463377961285</v>
      </c>
      <c r="AD48" s="338"/>
      <c r="AE48" s="340">
        <v>5.0999999999999996</v>
      </c>
      <c r="AF48" s="332">
        <v>2.9729763069999451</v>
      </c>
      <c r="AG48" s="333">
        <v>23</v>
      </c>
      <c r="AH48" s="724" t="s">
        <v>227</v>
      </c>
      <c r="AI48" s="354">
        <v>103.75235696952866</v>
      </c>
      <c r="AJ48" s="354">
        <v>97.116139124345409</v>
      </c>
      <c r="AK48" s="354">
        <v>109.11177879785203</v>
      </c>
      <c r="AL48" s="354">
        <v>105.87566766320282</v>
      </c>
      <c r="AM48" s="354">
        <v>107.4247338142484</v>
      </c>
      <c r="AN48" s="354">
        <v>110.79025128602808</v>
      </c>
      <c r="AO48" s="354">
        <v>109.78923123270098</v>
      </c>
      <c r="AP48" s="354">
        <v>112.05725253736638</v>
      </c>
      <c r="AQ48" s="354">
        <v>109.10281424355583</v>
      </c>
      <c r="AR48" s="354">
        <v>115.35835582962409</v>
      </c>
      <c r="AS48" s="354">
        <v>113.70752957812047</v>
      </c>
      <c r="AT48" s="354">
        <v>115.30957278040799</v>
      </c>
      <c r="AU48" s="354">
        <v>111.46013630840346</v>
      </c>
      <c r="AV48" s="354">
        <v>102.56307846455594</v>
      </c>
      <c r="AW48" s="354">
        <v>114.73775816821588</v>
      </c>
      <c r="AX48" s="354">
        <v>111.62609038689449</v>
      </c>
      <c r="AY48" s="354">
        <v>113.81578820659394</v>
      </c>
      <c r="AZ48" s="354">
        <v>117.26366897847508</v>
      </c>
      <c r="BA48" s="354">
        <v>117.98938733170156</v>
      </c>
      <c r="BB48" s="354">
        <v>118.00446657168159</v>
      </c>
      <c r="BC48" s="354">
        <v>115.0175746770845</v>
      </c>
      <c r="BD48" s="354">
        <v>120.13465129444124</v>
      </c>
      <c r="BE48" s="354">
        <v>118.44552769463212</v>
      </c>
      <c r="BF48" s="354">
        <v>120.31755034197496</v>
      </c>
      <c r="BG48" s="354">
        <v>117.90555554499578</v>
      </c>
      <c r="BH48" s="354">
        <v>107.64089665502853</v>
      </c>
      <c r="BI48" s="338"/>
      <c r="BJ48" s="340">
        <v>5.0999999999999996</v>
      </c>
      <c r="BK48" s="332">
        <v>2.9729763069999451</v>
      </c>
      <c r="BL48" s="333">
        <v>23</v>
      </c>
      <c r="BM48" s="724" t="s">
        <v>227</v>
      </c>
      <c r="BN48" s="354">
        <v>119.5550723983291</v>
      </c>
      <c r="BO48" s="354">
        <v>116.62352677574333</v>
      </c>
      <c r="BP48" s="354">
        <v>118.42070413765211</v>
      </c>
      <c r="BQ48" s="354">
        <v>123.27570072590383</v>
      </c>
      <c r="BR48" s="354">
        <v>122.90556704199994</v>
      </c>
      <c r="BS48" s="354">
        <v>124.00285082639728</v>
      </c>
      <c r="BT48" s="354">
        <v>119.76057242836728</v>
      </c>
      <c r="BU48" s="354">
        <v>124.01994072999913</v>
      </c>
      <c r="BV48" s="354">
        <v>123.40364030226745</v>
      </c>
      <c r="BW48" s="354">
        <v>126.2807424265422</v>
      </c>
      <c r="BX48" s="354">
        <v>122.94461078005615</v>
      </c>
      <c r="BY48" s="354">
        <v>114.02274245986079</v>
      </c>
      <c r="BZ48" s="354">
        <v>106.29025760910646</v>
      </c>
      <c r="CA48" s="354">
        <v>32.744944099021005</v>
      </c>
      <c r="CB48" s="354">
        <v>58.330667547945119</v>
      </c>
      <c r="CC48" s="354">
        <v>98.563023167086087</v>
      </c>
      <c r="CD48" s="354">
        <v>111.01225302493579</v>
      </c>
      <c r="CE48" s="354">
        <v>113.74324294772879</v>
      </c>
      <c r="CF48" s="354">
        <v>111.78740777200909</v>
      </c>
      <c r="CG48" s="354">
        <v>120.94503223894817</v>
      </c>
      <c r="CH48" s="354">
        <v>120.82511130209315</v>
      </c>
      <c r="CI48" s="354">
        <v>125.89976972796723</v>
      </c>
      <c r="CJ48" s="354">
        <v>123.28846374494738</v>
      </c>
      <c r="CK48" s="354">
        <v>113.06902148221366</v>
      </c>
      <c r="CL48" s="354">
        <v>115.58181755658777</v>
      </c>
      <c r="CM48" s="354">
        <v>102.94608506652331</v>
      </c>
      <c r="CN48" s="338"/>
      <c r="CO48" s="340">
        <v>5.0999999999999996</v>
      </c>
      <c r="CP48" s="332">
        <v>2.9729763069999451</v>
      </c>
      <c r="CQ48" s="333">
        <v>23</v>
      </c>
      <c r="CR48" s="724" t="s">
        <v>227</v>
      </c>
      <c r="CS48" s="354">
        <v>86.343483533449756</v>
      </c>
      <c r="CT48" s="354">
        <v>70.79844241424901</v>
      </c>
      <c r="CU48" s="354">
        <v>69.780029391188251</v>
      </c>
      <c r="CV48" s="354">
        <v>93.68110666105035</v>
      </c>
      <c r="CW48" s="354">
        <v>100.53584727834726</v>
      </c>
      <c r="CX48" s="354">
        <v>119.34592963731825</v>
      </c>
      <c r="CY48" s="354">
        <v>125.21698887881239</v>
      </c>
      <c r="CZ48" s="354">
        <v>129.45542097920651</v>
      </c>
      <c r="DA48" s="354">
        <v>130.04144275532357</v>
      </c>
      <c r="DB48" s="354">
        <v>119.91465944946688</v>
      </c>
      <c r="DC48" s="354">
        <v>123.17813412935904</v>
      </c>
      <c r="DD48" s="354">
        <v>110.7352708239488</v>
      </c>
      <c r="DE48" s="354">
        <v>91.637030422944662</v>
      </c>
      <c r="DF48" s="354">
        <v>93.602102248546132</v>
      </c>
      <c r="DG48" s="354">
        <v>94.005900817815984</v>
      </c>
      <c r="DH48" s="354">
        <v>109.2850870733667</v>
      </c>
      <c r="DI48" s="354">
        <v>110.65139626905918</v>
      </c>
      <c r="DJ48" s="354">
        <v>123.50384825033227</v>
      </c>
      <c r="DK48" s="354">
        <v>125.40101297286215</v>
      </c>
      <c r="DL48" s="354">
        <v>132.31207525974983</v>
      </c>
      <c r="DM48" s="354">
        <v>131.46985385146306</v>
      </c>
      <c r="DN48" s="354">
        <v>126.1062129156626</v>
      </c>
      <c r="DO48" s="354">
        <v>128.71064116967347</v>
      </c>
      <c r="DP48" s="354">
        <v>112.69805920369399</v>
      </c>
      <c r="DQ48" s="354">
        <v>94.994492975227786</v>
      </c>
      <c r="DR48" s="354">
        <v>96.917560851428419</v>
      </c>
    </row>
    <row r="49" spans="1:122" s="362" customFormat="1" ht="54.95" customHeight="1">
      <c r="A49" s="241"/>
      <c r="B49" s="357"/>
      <c r="C49" s="358"/>
      <c r="D49" s="359"/>
      <c r="E49" s="401" t="s">
        <v>371</v>
      </c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241"/>
      <c r="AE49" s="357"/>
      <c r="AF49" s="358"/>
      <c r="AG49" s="359"/>
      <c r="AH49" s="401" t="s">
        <v>371</v>
      </c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AX49" s="354"/>
      <c r="AY49" s="354"/>
      <c r="AZ49" s="354"/>
      <c r="BA49" s="354"/>
      <c r="BB49" s="354"/>
      <c r="BC49" s="354"/>
      <c r="BD49" s="354"/>
      <c r="BE49" s="354"/>
      <c r="BF49" s="354"/>
      <c r="BG49" s="354"/>
      <c r="BH49" s="354"/>
      <c r="BI49" s="241"/>
      <c r="BJ49" s="357"/>
      <c r="BK49" s="358"/>
      <c r="BL49" s="359"/>
      <c r="BM49" s="401" t="s">
        <v>371</v>
      </c>
      <c r="BN49" s="354"/>
      <c r="BO49" s="354"/>
      <c r="BP49" s="354"/>
      <c r="BQ49" s="354"/>
      <c r="BR49" s="354"/>
      <c r="BS49" s="354"/>
      <c r="BT49" s="354"/>
      <c r="BU49" s="354"/>
      <c r="BV49" s="354"/>
      <c r="BW49" s="354"/>
      <c r="BX49" s="354"/>
      <c r="BY49" s="354"/>
      <c r="BZ49" s="354"/>
      <c r="CA49" s="354"/>
      <c r="CB49" s="354"/>
      <c r="CC49" s="354"/>
      <c r="CD49" s="354"/>
      <c r="CE49" s="354"/>
      <c r="CF49" s="354"/>
      <c r="CG49" s="354"/>
      <c r="CH49" s="354"/>
      <c r="CI49" s="354"/>
      <c r="CJ49" s="354"/>
      <c r="CK49" s="354"/>
      <c r="CL49" s="354"/>
      <c r="CM49" s="354"/>
      <c r="CN49" s="241"/>
      <c r="CO49" s="357"/>
      <c r="CP49" s="358"/>
      <c r="CQ49" s="359"/>
      <c r="CR49" s="401" t="s">
        <v>371</v>
      </c>
      <c r="CS49" s="354"/>
      <c r="CT49" s="354"/>
      <c r="CU49" s="354"/>
      <c r="CV49" s="354"/>
      <c r="CW49" s="354"/>
      <c r="CX49" s="354"/>
      <c r="CY49" s="354"/>
      <c r="CZ49" s="354"/>
      <c r="DA49" s="354"/>
      <c r="DB49" s="354"/>
      <c r="DC49" s="354"/>
      <c r="DD49" s="354"/>
      <c r="DE49" s="354"/>
      <c r="DF49" s="354"/>
      <c r="DG49" s="354"/>
      <c r="DH49" s="354"/>
      <c r="DI49" s="354"/>
      <c r="DJ49" s="354"/>
      <c r="DK49" s="354"/>
      <c r="DL49" s="354"/>
      <c r="DM49" s="354"/>
      <c r="DN49" s="354"/>
      <c r="DO49" s="354"/>
      <c r="DP49" s="354"/>
      <c r="DQ49" s="354"/>
      <c r="DR49" s="354"/>
    </row>
    <row r="50" spans="1:122" s="725" customFormat="1" ht="48" customHeight="1">
      <c r="A50" s="339"/>
      <c r="B50" s="340">
        <v>5.2</v>
      </c>
      <c r="C50" s="332">
        <v>2.3494140672905388</v>
      </c>
      <c r="D50" s="334">
        <v>24</v>
      </c>
      <c r="E50" s="724" t="s">
        <v>228</v>
      </c>
      <c r="F50" s="354">
        <v>92.777083975928946</v>
      </c>
      <c r="G50" s="354">
        <v>96.418418865706045</v>
      </c>
      <c r="H50" s="354">
        <v>102.01552293138873</v>
      </c>
      <c r="I50" s="354">
        <v>102.75883518060009</v>
      </c>
      <c r="J50" s="354">
        <v>98.233313605556631</v>
      </c>
      <c r="K50" s="354">
        <v>104.59279903634942</v>
      </c>
      <c r="L50" s="354">
        <v>107.56820767875618</v>
      </c>
      <c r="M50" s="354">
        <v>101.33546336422928</v>
      </c>
      <c r="N50" s="354">
        <v>104.28219554314464</v>
      </c>
      <c r="O50" s="354">
        <v>100.52257557180685</v>
      </c>
      <c r="P50" s="354">
        <v>94.233822064356488</v>
      </c>
      <c r="Q50" s="354">
        <v>95.261762182176597</v>
      </c>
      <c r="R50" s="354">
        <v>93.982161871705529</v>
      </c>
      <c r="S50" s="354">
        <v>94.122757329624761</v>
      </c>
      <c r="T50" s="354">
        <v>102.41076718066326</v>
      </c>
      <c r="U50" s="354">
        <v>102.66461333722539</v>
      </c>
      <c r="V50" s="354">
        <v>101.99417161403697</v>
      </c>
      <c r="W50" s="354">
        <v>108.73486767231893</v>
      </c>
      <c r="X50" s="354">
        <v>108.89580495172424</v>
      </c>
      <c r="Y50" s="354">
        <v>102.90877177466921</v>
      </c>
      <c r="Z50" s="354">
        <v>105.07570524955985</v>
      </c>
      <c r="AA50" s="354">
        <v>101.68590899271726</v>
      </c>
      <c r="AB50" s="354">
        <v>102.15193639676662</v>
      </c>
      <c r="AC50" s="354">
        <v>100.30540073184366</v>
      </c>
      <c r="AD50" s="339"/>
      <c r="AE50" s="340">
        <v>5.2</v>
      </c>
      <c r="AF50" s="332">
        <v>2.3494140672905388</v>
      </c>
      <c r="AG50" s="334">
        <v>24</v>
      </c>
      <c r="AH50" s="724" t="s">
        <v>228</v>
      </c>
      <c r="AI50" s="354">
        <v>98.332638215949316</v>
      </c>
      <c r="AJ50" s="354">
        <v>97.581342810669966</v>
      </c>
      <c r="AK50" s="354">
        <v>107.86600802412606</v>
      </c>
      <c r="AL50" s="354">
        <v>107.71833539154422</v>
      </c>
      <c r="AM50" s="354">
        <v>107.37494179024614</v>
      </c>
      <c r="AN50" s="354">
        <v>113.07055530532077</v>
      </c>
      <c r="AO50" s="354">
        <v>118.06097017440791</v>
      </c>
      <c r="AP50" s="354">
        <v>110.85702364500027</v>
      </c>
      <c r="AQ50" s="354">
        <v>110.38810396192493</v>
      </c>
      <c r="AR50" s="354">
        <v>107.32347061189958</v>
      </c>
      <c r="AS50" s="354">
        <v>107.26234880506455</v>
      </c>
      <c r="AT50" s="354">
        <v>105.75408515325667</v>
      </c>
      <c r="AU50" s="354">
        <v>105.32816159492864</v>
      </c>
      <c r="AV50" s="354">
        <v>103.43305917134175</v>
      </c>
      <c r="AW50" s="354">
        <v>112.32398289311304</v>
      </c>
      <c r="AX50" s="354">
        <v>111.47349636189973</v>
      </c>
      <c r="AY50" s="354">
        <v>110.73332363690221</v>
      </c>
      <c r="AZ50" s="354">
        <v>116.84774492920187</v>
      </c>
      <c r="BA50" s="354">
        <v>122.18213246217901</v>
      </c>
      <c r="BB50" s="354">
        <v>115.30619709552693</v>
      </c>
      <c r="BC50" s="354">
        <v>114.51092366925894</v>
      </c>
      <c r="BD50" s="354">
        <v>112.39371435530649</v>
      </c>
      <c r="BE50" s="354">
        <v>111.55542748828937</v>
      </c>
      <c r="BF50" s="354">
        <v>109.36556140141865</v>
      </c>
      <c r="BG50" s="354">
        <v>108.68654790851718</v>
      </c>
      <c r="BH50" s="354">
        <v>107.16817709110384</v>
      </c>
      <c r="BI50" s="339"/>
      <c r="BJ50" s="340">
        <v>5.2</v>
      </c>
      <c r="BK50" s="332">
        <v>2.3494140672905388</v>
      </c>
      <c r="BL50" s="334">
        <v>24</v>
      </c>
      <c r="BM50" s="724" t="s">
        <v>228</v>
      </c>
      <c r="BN50" s="354">
        <v>115.72132324428944</v>
      </c>
      <c r="BO50" s="354">
        <v>115.89081224010492</v>
      </c>
      <c r="BP50" s="354">
        <v>114.55666912425895</v>
      </c>
      <c r="BQ50" s="354">
        <v>121.87074692419174</v>
      </c>
      <c r="BR50" s="354">
        <v>127.98069849722603</v>
      </c>
      <c r="BS50" s="354">
        <v>119.56772461889774</v>
      </c>
      <c r="BT50" s="354">
        <v>118.27304687207801</v>
      </c>
      <c r="BU50" s="354">
        <v>117.35759742341151</v>
      </c>
      <c r="BV50" s="354">
        <v>117.08851682159687</v>
      </c>
      <c r="BW50" s="354">
        <v>115.0647515700004</v>
      </c>
      <c r="BX50" s="354">
        <v>112.67169229177362</v>
      </c>
      <c r="BY50" s="354">
        <v>116.2245734908408</v>
      </c>
      <c r="BZ50" s="354">
        <v>105.75133386725811</v>
      </c>
      <c r="CA50" s="354">
        <v>56.832048644368413</v>
      </c>
      <c r="CB50" s="354">
        <v>72.072600087223336</v>
      </c>
      <c r="CC50" s="354">
        <v>128.34406675120425</v>
      </c>
      <c r="CD50" s="354">
        <v>131.95525154049517</v>
      </c>
      <c r="CE50" s="354">
        <v>123.40845899101259</v>
      </c>
      <c r="CF50" s="354">
        <v>123.158297664253</v>
      </c>
      <c r="CG50" s="354">
        <v>122.42436435273507</v>
      </c>
      <c r="CH50" s="354">
        <v>120.45578769154766</v>
      </c>
      <c r="CI50" s="354">
        <v>119.26230372744358</v>
      </c>
      <c r="CJ50" s="354">
        <v>118.0973770477916</v>
      </c>
      <c r="CK50" s="354">
        <v>114.6122156160321</v>
      </c>
      <c r="CL50" s="354">
        <v>114.21529407869947</v>
      </c>
      <c r="CM50" s="354">
        <v>113.6868665525129</v>
      </c>
      <c r="CN50" s="339"/>
      <c r="CO50" s="340">
        <v>5.2</v>
      </c>
      <c r="CP50" s="332">
        <v>2.3494140672905388</v>
      </c>
      <c r="CQ50" s="334">
        <v>24</v>
      </c>
      <c r="CR50" s="724" t="s">
        <v>228</v>
      </c>
      <c r="CS50" s="354">
        <v>104.84874277452536</v>
      </c>
      <c r="CT50" s="354">
        <v>93.641870486941428</v>
      </c>
      <c r="CU50" s="354">
        <v>91.476708352593846</v>
      </c>
      <c r="CV50" s="354">
        <v>111.7865125462265</v>
      </c>
      <c r="CW50" s="354">
        <v>124.44264186872975</v>
      </c>
      <c r="CX50" s="354">
        <v>126.76937704958432</v>
      </c>
      <c r="CY50" s="354">
        <v>127.99714915064429</v>
      </c>
      <c r="CZ50" s="354">
        <v>128.25193975724343</v>
      </c>
      <c r="DA50" s="354">
        <v>125.69414398749531</v>
      </c>
      <c r="DB50" s="354">
        <v>120.61125232709946</v>
      </c>
      <c r="DC50" s="354">
        <v>125.44149990908899</v>
      </c>
      <c r="DD50" s="354">
        <v>121.42510022687632</v>
      </c>
      <c r="DE50" s="354">
        <v>113.11439911989902</v>
      </c>
      <c r="DF50" s="354">
        <v>111.30240414377523</v>
      </c>
      <c r="DG50" s="354">
        <v>111.60919042102276</v>
      </c>
      <c r="DH50" s="354">
        <v>124.48193609841489</v>
      </c>
      <c r="DI50" s="354">
        <v>126.07002626599807</v>
      </c>
      <c r="DJ50" s="354">
        <v>129.07386351302037</v>
      </c>
      <c r="DK50" s="354">
        <v>129.7710628601159</v>
      </c>
      <c r="DL50" s="354">
        <v>124.43779071712618</v>
      </c>
      <c r="DM50" s="354">
        <v>119.81108238051507</v>
      </c>
      <c r="DN50" s="354">
        <v>126.77500836740748</v>
      </c>
      <c r="DO50" s="354">
        <v>131.55814568230105</v>
      </c>
      <c r="DP50" s="354">
        <v>125.06626936266979</v>
      </c>
      <c r="DQ50" s="354">
        <v>121.22481518326619</v>
      </c>
      <c r="DR50" s="354">
        <v>116.3964297152399</v>
      </c>
    </row>
    <row r="51" spans="1:122" s="350" customFormat="1" ht="54.95" customHeight="1">
      <c r="A51" s="248"/>
      <c r="B51" s="357"/>
      <c r="C51" s="358"/>
      <c r="D51" s="366"/>
      <c r="E51" s="401" t="s">
        <v>32</v>
      </c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248"/>
      <c r="AE51" s="357"/>
      <c r="AF51" s="358"/>
      <c r="AG51" s="366"/>
      <c r="AH51" s="401" t="s">
        <v>32</v>
      </c>
      <c r="AI51" s="354"/>
      <c r="AJ51" s="354"/>
      <c r="AK51" s="354"/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  <c r="AX51" s="354"/>
      <c r="AY51" s="354"/>
      <c r="AZ51" s="354"/>
      <c r="BA51" s="354"/>
      <c r="BB51" s="354"/>
      <c r="BC51" s="354"/>
      <c r="BD51" s="354"/>
      <c r="BE51" s="354"/>
      <c r="BF51" s="354"/>
      <c r="BG51" s="354"/>
      <c r="BH51" s="354"/>
      <c r="BI51" s="248"/>
      <c r="BJ51" s="357"/>
      <c r="BK51" s="358"/>
      <c r="BL51" s="366"/>
      <c r="BM51" s="401" t="s">
        <v>32</v>
      </c>
      <c r="BN51" s="354"/>
      <c r="BO51" s="354"/>
      <c r="BP51" s="354"/>
      <c r="BQ51" s="354"/>
      <c r="BR51" s="354"/>
      <c r="BS51" s="354"/>
      <c r="BT51" s="354"/>
      <c r="BU51" s="354"/>
      <c r="BV51" s="354"/>
      <c r="BW51" s="354"/>
      <c r="BX51" s="354"/>
      <c r="BY51" s="354"/>
      <c r="BZ51" s="354"/>
      <c r="CA51" s="354"/>
      <c r="CB51" s="354"/>
      <c r="CC51" s="354"/>
      <c r="CD51" s="354"/>
      <c r="CE51" s="354"/>
      <c r="CF51" s="354"/>
      <c r="CG51" s="354"/>
      <c r="CH51" s="354"/>
      <c r="CI51" s="354"/>
      <c r="CJ51" s="354"/>
      <c r="CK51" s="354"/>
      <c r="CL51" s="354"/>
      <c r="CM51" s="354"/>
      <c r="CN51" s="248"/>
      <c r="CO51" s="357"/>
      <c r="CP51" s="358"/>
      <c r="CQ51" s="366"/>
      <c r="CR51" s="401" t="s">
        <v>32</v>
      </c>
      <c r="CS51" s="354"/>
      <c r="CT51" s="354"/>
      <c r="CU51" s="354"/>
      <c r="CV51" s="354"/>
      <c r="CW51" s="354"/>
      <c r="CX51" s="354"/>
      <c r="CY51" s="354"/>
      <c r="CZ51" s="354"/>
      <c r="DA51" s="354"/>
      <c r="DB51" s="354"/>
      <c r="DC51" s="354"/>
      <c r="DD51" s="354"/>
      <c r="DE51" s="354"/>
      <c r="DF51" s="354"/>
      <c r="DG51" s="354"/>
      <c r="DH51" s="354"/>
      <c r="DI51" s="354"/>
      <c r="DJ51" s="354"/>
      <c r="DK51" s="354"/>
      <c r="DL51" s="354"/>
      <c r="DM51" s="354"/>
      <c r="DN51" s="354"/>
      <c r="DO51" s="354"/>
      <c r="DP51" s="354"/>
      <c r="DQ51" s="354"/>
      <c r="DR51" s="354"/>
    </row>
    <row r="52" spans="1:122" s="362" customFormat="1" ht="84.95" customHeight="1">
      <c r="A52" s="241"/>
      <c r="B52" s="357">
        <v>5.3</v>
      </c>
      <c r="C52" s="358">
        <v>3.7920582408566545</v>
      </c>
      <c r="D52" s="359">
        <v>25</v>
      </c>
      <c r="E52" s="427" t="s">
        <v>372</v>
      </c>
      <c r="F52" s="243">
        <v>107.6359021757762</v>
      </c>
      <c r="G52" s="243">
        <v>88.031239284350832</v>
      </c>
      <c r="H52" s="243">
        <v>100.73417423117448</v>
      </c>
      <c r="I52" s="243">
        <v>101.55385538488807</v>
      </c>
      <c r="J52" s="243">
        <v>100.92582499201613</v>
      </c>
      <c r="K52" s="243">
        <v>102.31628029430578</v>
      </c>
      <c r="L52" s="243">
        <v>100.27287841050581</v>
      </c>
      <c r="M52" s="243">
        <v>95.750726086010872</v>
      </c>
      <c r="N52" s="243">
        <v>100.96372808377839</v>
      </c>
      <c r="O52" s="243">
        <v>100.41588512449145</v>
      </c>
      <c r="P52" s="243">
        <v>98.419944164050307</v>
      </c>
      <c r="Q52" s="243">
        <v>102.97956176865171</v>
      </c>
      <c r="R52" s="243">
        <v>114.45337286376024</v>
      </c>
      <c r="S52" s="243">
        <v>93.639944094911826</v>
      </c>
      <c r="T52" s="243">
        <v>105.34108343076328</v>
      </c>
      <c r="U52" s="243">
        <v>104.98519638308535</v>
      </c>
      <c r="V52" s="243">
        <v>107.99320487533207</v>
      </c>
      <c r="W52" s="243">
        <v>108.1992940070368</v>
      </c>
      <c r="X52" s="243">
        <v>105.06188139024063</v>
      </c>
      <c r="Y52" s="243">
        <v>100.87507835138186</v>
      </c>
      <c r="Z52" s="243">
        <v>104.91123649352588</v>
      </c>
      <c r="AA52" s="243">
        <v>105.92892576450259</v>
      </c>
      <c r="AB52" s="243">
        <v>104.79987467725907</v>
      </c>
      <c r="AC52" s="243">
        <v>103.73756435421099</v>
      </c>
      <c r="AD52" s="241"/>
      <c r="AE52" s="357">
        <v>5.3</v>
      </c>
      <c r="AF52" s="358">
        <v>3.7920582408566545</v>
      </c>
      <c r="AG52" s="359">
        <v>25</v>
      </c>
      <c r="AH52" s="427" t="s">
        <v>372</v>
      </c>
      <c r="AI52" s="243">
        <v>118.23501316781073</v>
      </c>
      <c r="AJ52" s="243">
        <v>96.675464332552906</v>
      </c>
      <c r="AK52" s="243">
        <v>108.12027426674209</v>
      </c>
      <c r="AL52" s="243">
        <v>108.83479494203267</v>
      </c>
      <c r="AM52" s="243">
        <v>111.77898824240417</v>
      </c>
      <c r="AN52" s="243">
        <v>111.61219393074327</v>
      </c>
      <c r="AO52" s="243">
        <v>115.08292132178923</v>
      </c>
      <c r="AP52" s="243">
        <v>110.15447187160095</v>
      </c>
      <c r="AQ52" s="243">
        <v>110.59815186645186</v>
      </c>
      <c r="AR52" s="243">
        <v>111.87914051659737</v>
      </c>
      <c r="AS52" s="243">
        <v>110.02032405909317</v>
      </c>
      <c r="AT52" s="243">
        <v>108.55310744829677</v>
      </c>
      <c r="AU52" s="243">
        <v>123.78631674612743</v>
      </c>
      <c r="AV52" s="243">
        <v>100.53612171816488</v>
      </c>
      <c r="AW52" s="243">
        <v>112.76369541975741</v>
      </c>
      <c r="AX52" s="243">
        <v>115.30989020284926</v>
      </c>
      <c r="AY52" s="243">
        <v>117.83088749196236</v>
      </c>
      <c r="AZ52" s="243">
        <v>118.0832842883416</v>
      </c>
      <c r="BA52" s="243">
        <v>121.43558982031452</v>
      </c>
      <c r="BB52" s="243">
        <v>115.75800977672841</v>
      </c>
      <c r="BC52" s="243">
        <v>115.64683440323464</v>
      </c>
      <c r="BD52" s="243">
        <v>117.32035993850297</v>
      </c>
      <c r="BE52" s="243">
        <v>114.54409927680409</v>
      </c>
      <c r="BF52" s="243">
        <v>113.11836754966235</v>
      </c>
      <c r="BG52" s="243">
        <v>128.54180584856041</v>
      </c>
      <c r="BH52" s="243">
        <v>105.45994474059248</v>
      </c>
      <c r="BI52" s="241"/>
      <c r="BJ52" s="357">
        <v>5.3</v>
      </c>
      <c r="BK52" s="358">
        <v>3.7920582408566545</v>
      </c>
      <c r="BL52" s="359">
        <v>25</v>
      </c>
      <c r="BM52" s="427" t="s">
        <v>372</v>
      </c>
      <c r="BN52" s="243">
        <v>116.52039807895773</v>
      </c>
      <c r="BO52" s="243">
        <v>119.56634734715975</v>
      </c>
      <c r="BP52" s="243">
        <v>122.33015808167433</v>
      </c>
      <c r="BQ52" s="243">
        <v>123.77379773537677</v>
      </c>
      <c r="BR52" s="243">
        <v>126.70908583237113</v>
      </c>
      <c r="BS52" s="243">
        <v>120.00799270712641</v>
      </c>
      <c r="BT52" s="243">
        <v>120.15346522223498</v>
      </c>
      <c r="BU52" s="243">
        <v>119.83869047077913</v>
      </c>
      <c r="BV52" s="243">
        <v>117.37972508735864</v>
      </c>
      <c r="BW52" s="243">
        <v>117.4536757270269</v>
      </c>
      <c r="BX52" s="243">
        <v>133.3242632378327</v>
      </c>
      <c r="BY52" s="243">
        <v>110.79904949336947</v>
      </c>
      <c r="BZ52" s="243">
        <v>105.40320736963452</v>
      </c>
      <c r="CA52" s="243">
        <v>44.640069197724756</v>
      </c>
      <c r="CB52" s="243">
        <v>66.572027111191971</v>
      </c>
      <c r="CC52" s="243">
        <v>97.018336535341959</v>
      </c>
      <c r="CD52" s="243">
        <v>103.87906821374241</v>
      </c>
      <c r="CE52" s="243">
        <v>107.20766777699743</v>
      </c>
      <c r="CF52" s="243">
        <v>112.30093450978788</v>
      </c>
      <c r="CG52" s="243">
        <v>112.67374893556241</v>
      </c>
      <c r="CH52" s="243">
        <v>110.4881332768225</v>
      </c>
      <c r="CI52" s="243">
        <v>111.26645237137764</v>
      </c>
      <c r="CJ52" s="243">
        <v>126.7325300108553</v>
      </c>
      <c r="CK52" s="243">
        <v>105.17643599338814</v>
      </c>
      <c r="CL52" s="243">
        <v>113.17934787665564</v>
      </c>
      <c r="CM52" s="243">
        <v>103.1434997087718</v>
      </c>
      <c r="CN52" s="241"/>
      <c r="CO52" s="357">
        <v>5.3</v>
      </c>
      <c r="CP52" s="358">
        <v>3.7920582408566545</v>
      </c>
      <c r="CQ52" s="359">
        <v>25</v>
      </c>
      <c r="CR52" s="427" t="s">
        <v>372</v>
      </c>
      <c r="CS52" s="243">
        <v>101.81234667595879</v>
      </c>
      <c r="CT52" s="243">
        <v>86.345055911836099</v>
      </c>
      <c r="CU52" s="243">
        <v>85.970914969061965</v>
      </c>
      <c r="CV52" s="243">
        <v>94.695415043851227</v>
      </c>
      <c r="CW52" s="243">
        <v>112.43992623004618</v>
      </c>
      <c r="CX52" s="243">
        <v>121.22838478115811</v>
      </c>
      <c r="CY52" s="243">
        <v>123.54624439495323</v>
      </c>
      <c r="CZ52" s="243">
        <v>118.086988416121</v>
      </c>
      <c r="DA52" s="243">
        <v>135.20306816493127</v>
      </c>
      <c r="DB52" s="243">
        <v>110.20998625313807</v>
      </c>
      <c r="DC52" s="243">
        <v>115.5973298118777</v>
      </c>
      <c r="DD52" s="243">
        <v>105.11034206906217</v>
      </c>
      <c r="DE52" s="243">
        <v>104.82152124351765</v>
      </c>
      <c r="DF52" s="243">
        <v>107.72340961254106</v>
      </c>
      <c r="DG52" s="243">
        <v>101.5998934247263</v>
      </c>
      <c r="DH52" s="243">
        <v>106.97524697862933</v>
      </c>
      <c r="DI52" s="243">
        <v>120.65750782398506</v>
      </c>
      <c r="DJ52" s="243">
        <v>125.4134786819161</v>
      </c>
      <c r="DK52" s="243">
        <v>125.48223081748765</v>
      </c>
      <c r="DL52" s="243">
        <v>124.69543587543851</v>
      </c>
      <c r="DM52" s="243">
        <v>135.76513636689617</v>
      </c>
      <c r="DN52" s="243">
        <v>119.62940020692746</v>
      </c>
      <c r="DO52" s="243">
        <v>121.93861464025404</v>
      </c>
      <c r="DP52" s="243">
        <v>110.19836273650877</v>
      </c>
      <c r="DQ52" s="243">
        <v>117.27361174902143</v>
      </c>
      <c r="DR52" s="243">
        <v>114.89995492240865</v>
      </c>
    </row>
    <row r="53" spans="1:122" s="362" customFormat="1" ht="105" customHeight="1">
      <c r="A53" s="241"/>
      <c r="B53" s="357"/>
      <c r="C53" s="358"/>
      <c r="D53" s="359"/>
      <c r="E53" s="360" t="s">
        <v>34</v>
      </c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241"/>
      <c r="AE53" s="357"/>
      <c r="AF53" s="358"/>
      <c r="AG53" s="359"/>
      <c r="AH53" s="360" t="s">
        <v>34</v>
      </c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AX53" s="354"/>
      <c r="AY53" s="354"/>
      <c r="AZ53" s="354"/>
      <c r="BA53" s="354"/>
      <c r="BB53" s="354"/>
      <c r="BC53" s="354"/>
      <c r="BD53" s="354"/>
      <c r="BE53" s="354"/>
      <c r="BF53" s="354"/>
      <c r="BG53" s="354"/>
      <c r="BH53" s="354"/>
      <c r="BI53" s="241"/>
      <c r="BJ53" s="357"/>
      <c r="BK53" s="358"/>
      <c r="BL53" s="359"/>
      <c r="BM53" s="360" t="s">
        <v>34</v>
      </c>
      <c r="BN53" s="354"/>
      <c r="BO53" s="354"/>
      <c r="BP53" s="354"/>
      <c r="BQ53" s="354"/>
      <c r="BR53" s="354"/>
      <c r="BS53" s="354"/>
      <c r="BT53" s="354"/>
      <c r="BU53" s="354"/>
      <c r="BV53" s="354"/>
      <c r="BW53" s="354"/>
      <c r="BX53" s="354"/>
      <c r="BY53" s="354"/>
      <c r="BZ53" s="354"/>
      <c r="CA53" s="354"/>
      <c r="CB53" s="354"/>
      <c r="CC53" s="354"/>
      <c r="CD53" s="354"/>
      <c r="CE53" s="354"/>
      <c r="CF53" s="354"/>
      <c r="CG53" s="354"/>
      <c r="CH53" s="354"/>
      <c r="CI53" s="354"/>
      <c r="CJ53" s="354"/>
      <c r="CK53" s="354"/>
      <c r="CL53" s="354"/>
      <c r="CM53" s="354"/>
      <c r="CN53" s="241"/>
      <c r="CO53" s="357"/>
      <c r="CP53" s="358"/>
      <c r="CQ53" s="359"/>
      <c r="CR53" s="360" t="s">
        <v>34</v>
      </c>
      <c r="CS53" s="354"/>
      <c r="CT53" s="354"/>
      <c r="CU53" s="354"/>
      <c r="CV53" s="354"/>
      <c r="CW53" s="354"/>
      <c r="CX53" s="354"/>
      <c r="CY53" s="354"/>
      <c r="CZ53" s="354"/>
      <c r="DA53" s="354"/>
      <c r="DB53" s="354"/>
      <c r="DC53" s="354"/>
      <c r="DD53" s="354"/>
      <c r="DE53" s="354"/>
      <c r="DF53" s="354"/>
      <c r="DG53" s="354"/>
      <c r="DH53" s="354"/>
      <c r="DI53" s="354"/>
      <c r="DJ53" s="354"/>
      <c r="DK53" s="354"/>
      <c r="DL53" s="354"/>
      <c r="DM53" s="354"/>
      <c r="DN53" s="354"/>
      <c r="DO53" s="354"/>
      <c r="DP53" s="354"/>
      <c r="DQ53" s="354"/>
      <c r="DR53" s="354"/>
    </row>
    <row r="54" spans="1:122" s="356" customFormat="1" ht="48" customHeight="1">
      <c r="A54" s="728">
        <v>6</v>
      </c>
      <c r="B54" s="341"/>
      <c r="C54" s="335">
        <v>18.228688191371742</v>
      </c>
      <c r="D54" s="336"/>
      <c r="E54" s="726" t="s">
        <v>234</v>
      </c>
      <c r="F54" s="344">
        <v>99.326092875674732</v>
      </c>
      <c r="G54" s="344">
        <v>81.006186733158245</v>
      </c>
      <c r="H54" s="344">
        <v>95.435550540690002</v>
      </c>
      <c r="I54" s="344">
        <v>93.335402146273964</v>
      </c>
      <c r="J54" s="344">
        <v>96.841316783292086</v>
      </c>
      <c r="K54" s="344">
        <v>103.89337581409723</v>
      </c>
      <c r="L54" s="344">
        <v>104.04773758483049</v>
      </c>
      <c r="M54" s="344">
        <v>102.81876410903568</v>
      </c>
      <c r="N54" s="344">
        <v>108.61192614851969</v>
      </c>
      <c r="O54" s="344">
        <v>107.77816189400311</v>
      </c>
      <c r="P54" s="344">
        <v>101.43817474050888</v>
      </c>
      <c r="Q54" s="344">
        <v>105.46731062991601</v>
      </c>
      <c r="R54" s="344">
        <v>106.32904194888836</v>
      </c>
      <c r="S54" s="344">
        <v>86.677929008701824</v>
      </c>
      <c r="T54" s="344">
        <v>102.18115923425347</v>
      </c>
      <c r="U54" s="344">
        <v>101.12810217246762</v>
      </c>
      <c r="V54" s="344">
        <v>105.25769450417971</v>
      </c>
      <c r="W54" s="344">
        <v>113.87218372569596</v>
      </c>
      <c r="X54" s="344">
        <v>108.81263286509081</v>
      </c>
      <c r="Y54" s="344">
        <v>111.42243786094728</v>
      </c>
      <c r="Z54" s="344">
        <v>115.81900171217009</v>
      </c>
      <c r="AA54" s="344">
        <v>116.21279493044094</v>
      </c>
      <c r="AB54" s="344">
        <v>110.45581448287437</v>
      </c>
      <c r="AC54" s="344">
        <v>111.96933894772577</v>
      </c>
      <c r="AD54" s="728">
        <v>6</v>
      </c>
      <c r="AE54" s="341"/>
      <c r="AF54" s="335">
        <v>18.228688191371742</v>
      </c>
      <c r="AG54" s="336"/>
      <c r="AH54" s="726" t="s">
        <v>234</v>
      </c>
      <c r="AI54" s="344">
        <v>113.01760200241198</v>
      </c>
      <c r="AJ54" s="344">
        <v>94.719303192955493</v>
      </c>
      <c r="AK54" s="344">
        <v>109.97840199234369</v>
      </c>
      <c r="AL54" s="344">
        <v>108.96545457008722</v>
      </c>
      <c r="AM54" s="344">
        <v>115.65433617934714</v>
      </c>
      <c r="AN54" s="344">
        <v>121.83849138612152</v>
      </c>
      <c r="AO54" s="344">
        <v>119.4431926042668</v>
      </c>
      <c r="AP54" s="344">
        <v>120.10527820494556</v>
      </c>
      <c r="AQ54" s="344">
        <v>122.95408804164153</v>
      </c>
      <c r="AR54" s="344">
        <v>122.90814609407271</v>
      </c>
      <c r="AS54" s="344">
        <v>118.19060919187629</v>
      </c>
      <c r="AT54" s="344">
        <v>116.23282274783145</v>
      </c>
      <c r="AU54" s="344">
        <v>119.4391252281066</v>
      </c>
      <c r="AV54" s="344">
        <v>99.873352190620054</v>
      </c>
      <c r="AW54" s="344">
        <v>116.32424747299005</v>
      </c>
      <c r="AX54" s="344">
        <v>116.73199625258326</v>
      </c>
      <c r="AY54" s="344">
        <v>121.21652848125044</v>
      </c>
      <c r="AZ54" s="344">
        <v>128.45628188759582</v>
      </c>
      <c r="BA54" s="344">
        <v>128.94559695562177</v>
      </c>
      <c r="BB54" s="344">
        <v>125.55994305897688</v>
      </c>
      <c r="BC54" s="344">
        <v>129.71347822176392</v>
      </c>
      <c r="BD54" s="344">
        <v>131.58377631699645</v>
      </c>
      <c r="BE54" s="344">
        <v>124.42808526571505</v>
      </c>
      <c r="BF54" s="344">
        <v>124.65314915456175</v>
      </c>
      <c r="BG54" s="344">
        <v>124.05820300754422</v>
      </c>
      <c r="BH54" s="344">
        <v>102.98211470286572</v>
      </c>
      <c r="BI54" s="728">
        <v>6</v>
      </c>
      <c r="BJ54" s="341"/>
      <c r="BK54" s="335">
        <v>18.228688191371742</v>
      </c>
      <c r="BL54" s="336"/>
      <c r="BM54" s="726" t="s">
        <v>234</v>
      </c>
      <c r="BN54" s="344">
        <v>119.50571835633767</v>
      </c>
      <c r="BO54" s="344">
        <v>121.46242833360687</v>
      </c>
      <c r="BP54" s="344">
        <v>125.75063996497711</v>
      </c>
      <c r="BQ54" s="344">
        <v>132.94410478243111</v>
      </c>
      <c r="BR54" s="344">
        <v>135.2704096746007</v>
      </c>
      <c r="BS54" s="344">
        <v>129.45744824145541</v>
      </c>
      <c r="BT54" s="344">
        <v>130.73925704369017</v>
      </c>
      <c r="BU54" s="344">
        <v>134.74723720828783</v>
      </c>
      <c r="BV54" s="344">
        <v>125.7437348542561</v>
      </c>
      <c r="BW54" s="344">
        <v>128.5493764015209</v>
      </c>
      <c r="BX54" s="344">
        <v>128.0318791289902</v>
      </c>
      <c r="BY54" s="344">
        <v>110.153789509506</v>
      </c>
      <c r="BZ54" s="344">
        <v>113.63847055358076</v>
      </c>
      <c r="CA54" s="344">
        <v>80.000671113625245</v>
      </c>
      <c r="CB54" s="344">
        <v>111.67949447386169</v>
      </c>
      <c r="CC54" s="344">
        <v>150.51198456052558</v>
      </c>
      <c r="CD54" s="344">
        <v>148.48847092892862</v>
      </c>
      <c r="CE54" s="344">
        <v>138.67641937217499</v>
      </c>
      <c r="CF54" s="344">
        <v>143.54270682092752</v>
      </c>
      <c r="CG54" s="344">
        <v>144.91907060887604</v>
      </c>
      <c r="CH54" s="344">
        <v>136.12968835827454</v>
      </c>
      <c r="CI54" s="344">
        <v>138.34567729272104</v>
      </c>
      <c r="CJ54" s="344">
        <v>138.16403102832967</v>
      </c>
      <c r="CK54" s="344">
        <v>121.45085835587436</v>
      </c>
      <c r="CL54" s="344">
        <v>129.28749758700124</v>
      </c>
      <c r="CM54" s="344">
        <v>136.08521697436339</v>
      </c>
      <c r="CN54" s="728">
        <v>6</v>
      </c>
      <c r="CO54" s="341"/>
      <c r="CP54" s="335">
        <v>18.228688191371742</v>
      </c>
      <c r="CQ54" s="336"/>
      <c r="CR54" s="726" t="s">
        <v>234</v>
      </c>
      <c r="CS54" s="344">
        <v>135.85085221377494</v>
      </c>
      <c r="CT54" s="344">
        <v>163.22801114768453</v>
      </c>
      <c r="CU54" s="344">
        <v>145.90028730136325</v>
      </c>
      <c r="CV54" s="344">
        <v>152.16565209691728</v>
      </c>
      <c r="CW54" s="344">
        <v>161.21306737117706</v>
      </c>
      <c r="CX54" s="344">
        <v>164.64378536622715</v>
      </c>
      <c r="CY54" s="344">
        <v>160.40503615540106</v>
      </c>
      <c r="CZ54" s="344">
        <v>163.46614699065424</v>
      </c>
      <c r="DA54" s="344">
        <v>158.09990662227688</v>
      </c>
      <c r="DB54" s="344">
        <v>137.1133705069679</v>
      </c>
      <c r="DC54" s="344">
        <v>153.3391015647546</v>
      </c>
      <c r="DD54" s="344">
        <v>155.3756085609366</v>
      </c>
      <c r="DE54" s="344">
        <v>157.07099665692925</v>
      </c>
      <c r="DF54" s="344">
        <v>190.82602623761676</v>
      </c>
      <c r="DG54" s="344">
        <v>171.09127290938846</v>
      </c>
      <c r="DH54" s="344">
        <v>181.9642649446364</v>
      </c>
      <c r="DI54" s="344">
        <v>186.27897913421563</v>
      </c>
      <c r="DJ54" s="344">
        <v>179.03699083470045</v>
      </c>
      <c r="DK54" s="344">
        <v>179.75510742001535</v>
      </c>
      <c r="DL54" s="344">
        <v>175.25376336278995</v>
      </c>
      <c r="DM54" s="344">
        <v>158.7931622043707</v>
      </c>
      <c r="DN54" s="344">
        <v>144.58567736420036</v>
      </c>
      <c r="DO54" s="344">
        <v>161.750901864377</v>
      </c>
      <c r="DP54" s="344">
        <v>151.73108950493841</v>
      </c>
      <c r="DQ54" s="344">
        <v>160.0310088483964</v>
      </c>
      <c r="DR54" s="344">
        <v>184.0387069747446</v>
      </c>
    </row>
    <row r="55" spans="1:122" s="362" customFormat="1" ht="69.95" customHeight="1">
      <c r="A55" s="348"/>
      <c r="B55" s="376"/>
      <c r="C55" s="368"/>
      <c r="D55" s="250"/>
      <c r="E55" s="288" t="s">
        <v>373</v>
      </c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8"/>
      <c r="AE55" s="376"/>
      <c r="AF55" s="368"/>
      <c r="AG55" s="250"/>
      <c r="AH55" s="288" t="s">
        <v>373</v>
      </c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8"/>
      <c r="BJ55" s="376"/>
      <c r="BK55" s="368"/>
      <c r="BL55" s="250"/>
      <c r="BM55" s="288" t="s">
        <v>373</v>
      </c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8"/>
      <c r="CO55" s="376"/>
      <c r="CP55" s="368"/>
      <c r="CQ55" s="250"/>
      <c r="CR55" s="288" t="s">
        <v>373</v>
      </c>
      <c r="CS55" s="344"/>
      <c r="CT55" s="344"/>
      <c r="CU55" s="344"/>
      <c r="CV55" s="344"/>
      <c r="CW55" s="344"/>
      <c r="CX55" s="344"/>
      <c r="CY55" s="344"/>
      <c r="CZ55" s="344"/>
      <c r="DA55" s="344"/>
      <c r="DB55" s="344"/>
      <c r="DC55" s="344"/>
      <c r="DD55" s="344"/>
      <c r="DE55" s="344"/>
      <c r="DF55" s="344"/>
      <c r="DG55" s="344"/>
      <c r="DH55" s="344"/>
      <c r="DI55" s="344"/>
      <c r="DJ55" s="344"/>
      <c r="DK55" s="344"/>
      <c r="DL55" s="344"/>
      <c r="DM55" s="344"/>
      <c r="DN55" s="344"/>
      <c r="DO55" s="344"/>
      <c r="DP55" s="344"/>
      <c r="DQ55" s="344"/>
      <c r="DR55" s="344"/>
    </row>
    <row r="56" spans="1:122" s="356" customFormat="1" ht="48" customHeight="1">
      <c r="A56" s="338"/>
      <c r="B56" s="340">
        <v>6.0999999999999899</v>
      </c>
      <c r="C56" s="332">
        <v>13.885857249930307</v>
      </c>
      <c r="D56" s="333">
        <v>26</v>
      </c>
      <c r="E56" s="724" t="s">
        <v>231</v>
      </c>
      <c r="F56" s="354">
        <v>99.801269016680848</v>
      </c>
      <c r="G56" s="354">
        <v>79.014060587603836</v>
      </c>
      <c r="H56" s="354">
        <v>92.592939478919362</v>
      </c>
      <c r="I56" s="354">
        <v>88.331666477801875</v>
      </c>
      <c r="J56" s="354">
        <v>93.590479651824509</v>
      </c>
      <c r="K56" s="354">
        <v>103.91059996360892</v>
      </c>
      <c r="L56" s="354">
        <v>104.52271939237617</v>
      </c>
      <c r="M56" s="354">
        <v>102.93545115758953</v>
      </c>
      <c r="N56" s="354">
        <v>111.26965959171021</v>
      </c>
      <c r="O56" s="354">
        <v>111.4473250137131</v>
      </c>
      <c r="P56" s="354">
        <v>104.78163749864616</v>
      </c>
      <c r="Q56" s="354">
        <v>107.80219216952557</v>
      </c>
      <c r="R56" s="354">
        <v>108.31117413574884</v>
      </c>
      <c r="S56" s="354">
        <v>84.600133752469588</v>
      </c>
      <c r="T56" s="354">
        <v>100.25729691486588</v>
      </c>
      <c r="U56" s="354">
        <v>97.611351257995722</v>
      </c>
      <c r="V56" s="354">
        <v>103.0511411200216</v>
      </c>
      <c r="W56" s="354">
        <v>114.20209903614055</v>
      </c>
      <c r="X56" s="354">
        <v>109.52674353285215</v>
      </c>
      <c r="Y56" s="354">
        <v>111.60205049047669</v>
      </c>
      <c r="Z56" s="354">
        <v>118.82435177383779</v>
      </c>
      <c r="AA56" s="354">
        <v>120.51747469434498</v>
      </c>
      <c r="AB56" s="354">
        <v>114.19916585451459</v>
      </c>
      <c r="AC56" s="354">
        <v>114.38942279405656</v>
      </c>
      <c r="AD56" s="338"/>
      <c r="AE56" s="340">
        <v>6.0999999999999899</v>
      </c>
      <c r="AF56" s="332">
        <v>13.885857249930307</v>
      </c>
      <c r="AG56" s="333">
        <v>26</v>
      </c>
      <c r="AH56" s="724" t="s">
        <v>231</v>
      </c>
      <c r="AI56" s="354">
        <v>114.86469036751812</v>
      </c>
      <c r="AJ56" s="354">
        <v>92.113558774221374</v>
      </c>
      <c r="AK56" s="354">
        <v>108.13811456153516</v>
      </c>
      <c r="AL56" s="354">
        <v>105.59959315470705</v>
      </c>
      <c r="AM56" s="354">
        <v>114.20582984208649</v>
      </c>
      <c r="AN56" s="354">
        <v>123.33993112705794</v>
      </c>
      <c r="AO56" s="354">
        <v>120.3228254659287</v>
      </c>
      <c r="AP56" s="354">
        <v>120.52172152688884</v>
      </c>
      <c r="AQ56" s="354">
        <v>126.24051468205634</v>
      </c>
      <c r="AR56" s="354">
        <v>127.32749421038726</v>
      </c>
      <c r="AS56" s="354">
        <v>122.62983717178115</v>
      </c>
      <c r="AT56" s="354">
        <v>119.28153580598216</v>
      </c>
      <c r="AU56" s="354">
        <v>121.86706554138962</v>
      </c>
      <c r="AV56" s="354">
        <v>97.663098320310922</v>
      </c>
      <c r="AW56" s="354">
        <v>115.00963903359852</v>
      </c>
      <c r="AX56" s="354">
        <v>114.25915294529894</v>
      </c>
      <c r="AY56" s="354">
        <v>120.32729784136833</v>
      </c>
      <c r="AZ56" s="354">
        <v>130.36163253621922</v>
      </c>
      <c r="BA56" s="354">
        <v>131.36186377325902</v>
      </c>
      <c r="BB56" s="354">
        <v>127.30540739591741</v>
      </c>
      <c r="BC56" s="354">
        <v>134.53772713701937</v>
      </c>
      <c r="BD56" s="354">
        <v>137.47923183738919</v>
      </c>
      <c r="BE56" s="354">
        <v>129.78219526085789</v>
      </c>
      <c r="BF56" s="354">
        <v>128.78677715339197</v>
      </c>
      <c r="BG56" s="354">
        <v>126.17244733603357</v>
      </c>
      <c r="BH56" s="354">
        <v>100.57183099815823</v>
      </c>
      <c r="BI56" s="338"/>
      <c r="BJ56" s="340">
        <v>6.0999999999999899</v>
      </c>
      <c r="BK56" s="332">
        <v>13.885857249930307</v>
      </c>
      <c r="BL56" s="333">
        <v>26</v>
      </c>
      <c r="BM56" s="724" t="s">
        <v>231</v>
      </c>
      <c r="BN56" s="354">
        <v>118.23902399875077</v>
      </c>
      <c r="BO56" s="354">
        <v>119.08386128546441</v>
      </c>
      <c r="BP56" s="354">
        <v>125.31182645994102</v>
      </c>
      <c r="BQ56" s="354">
        <v>135.47688275991038</v>
      </c>
      <c r="BR56" s="354">
        <v>138.46996823273741</v>
      </c>
      <c r="BS56" s="354">
        <v>131.11756121439782</v>
      </c>
      <c r="BT56" s="354">
        <v>134.72547881829647</v>
      </c>
      <c r="BU56" s="354">
        <v>140.10222955726272</v>
      </c>
      <c r="BV56" s="354">
        <v>129.99243558007777</v>
      </c>
      <c r="BW56" s="354">
        <v>132.60769072347088</v>
      </c>
      <c r="BX56" s="354">
        <v>130.43008511599422</v>
      </c>
      <c r="BY56" s="354">
        <v>108.46340873112129</v>
      </c>
      <c r="BZ56" s="354">
        <v>113.62424490433578</v>
      </c>
      <c r="CA56" s="354">
        <v>75.935917096628032</v>
      </c>
      <c r="CB56" s="354">
        <v>108.43795870523979</v>
      </c>
      <c r="CC56" s="354">
        <v>152.12056973696332</v>
      </c>
      <c r="CD56" s="354">
        <v>151.8658585607516</v>
      </c>
      <c r="CE56" s="354">
        <v>141.8028274742455</v>
      </c>
      <c r="CF56" s="354">
        <v>149.25878916688652</v>
      </c>
      <c r="CG56" s="354">
        <v>151.7225739930463</v>
      </c>
      <c r="CH56" s="354">
        <v>142.45569574672692</v>
      </c>
      <c r="CI56" s="354">
        <v>144.2642613004262</v>
      </c>
      <c r="CJ56" s="354">
        <v>142.17510659853244</v>
      </c>
      <c r="CK56" s="354">
        <v>121.84524803943651</v>
      </c>
      <c r="CL56" s="354">
        <v>130.60570148602991</v>
      </c>
      <c r="CM56" s="354">
        <v>134.25725017238216</v>
      </c>
      <c r="CN56" s="338"/>
      <c r="CO56" s="340">
        <v>6.0999999999999899</v>
      </c>
      <c r="CP56" s="332">
        <v>13.885857249930307</v>
      </c>
      <c r="CQ56" s="333">
        <v>26</v>
      </c>
      <c r="CR56" s="724" t="s">
        <v>231</v>
      </c>
      <c r="CS56" s="354">
        <v>134.90327055548636</v>
      </c>
      <c r="CT56" s="354">
        <v>166.16920216252015</v>
      </c>
      <c r="CU56" s="354">
        <v>149.41802982432449</v>
      </c>
      <c r="CV56" s="354">
        <v>155.93503268383819</v>
      </c>
      <c r="CW56" s="354">
        <v>168.02768740026016</v>
      </c>
      <c r="CX56" s="354">
        <v>172.00105226868592</v>
      </c>
      <c r="CY56" s="354">
        <v>167.96689611597677</v>
      </c>
      <c r="CZ56" s="354">
        <v>171.70087180518601</v>
      </c>
      <c r="DA56" s="354">
        <v>164.97142334926471</v>
      </c>
      <c r="DB56" s="354">
        <v>138.62209342864969</v>
      </c>
      <c r="DC56" s="354">
        <v>157.37533021030367</v>
      </c>
      <c r="DD56" s="354">
        <v>156.52970804443902</v>
      </c>
      <c r="DE56" s="354">
        <v>160.33772565199666</v>
      </c>
      <c r="DF56" s="354">
        <v>198.41117158770444</v>
      </c>
      <c r="DG56" s="354">
        <v>176.85963382619363</v>
      </c>
      <c r="DH56" s="354">
        <v>189.49673205927039</v>
      </c>
      <c r="DI56" s="354">
        <v>196.10333711395589</v>
      </c>
      <c r="DJ56" s="354">
        <v>189.73675423410035</v>
      </c>
      <c r="DK56" s="354">
        <v>191.65233375336621</v>
      </c>
      <c r="DL56" s="354">
        <v>184.67429495907683</v>
      </c>
      <c r="DM56" s="354">
        <v>166.2592020910123</v>
      </c>
      <c r="DN56" s="354">
        <v>147.56134823026082</v>
      </c>
      <c r="DO56" s="354">
        <v>166.86344059201093</v>
      </c>
      <c r="DP56" s="354">
        <v>153.69938939156603</v>
      </c>
      <c r="DQ56" s="354">
        <v>161.06541001612277</v>
      </c>
      <c r="DR56" s="354">
        <v>190.37702091517073</v>
      </c>
    </row>
    <row r="57" spans="1:122" s="362" customFormat="1" ht="60" customHeight="1">
      <c r="A57" s="241"/>
      <c r="B57" s="357"/>
      <c r="C57" s="358"/>
      <c r="D57" s="359"/>
      <c r="E57" s="401" t="s">
        <v>124</v>
      </c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241"/>
      <c r="AE57" s="357"/>
      <c r="AF57" s="358"/>
      <c r="AG57" s="359"/>
      <c r="AH57" s="401" t="s">
        <v>124</v>
      </c>
      <c r="AI57" s="354"/>
      <c r="AJ57" s="354"/>
      <c r="AK57" s="354"/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354"/>
      <c r="BH57" s="354"/>
      <c r="BI57" s="241"/>
      <c r="BJ57" s="357"/>
      <c r="BK57" s="358"/>
      <c r="BL57" s="359"/>
      <c r="BM57" s="401" t="s">
        <v>124</v>
      </c>
      <c r="BN57" s="354"/>
      <c r="BO57" s="354"/>
      <c r="BP57" s="354"/>
      <c r="BQ57" s="354"/>
      <c r="BR57" s="354"/>
      <c r="BS57" s="354"/>
      <c r="BT57" s="354"/>
      <c r="BU57" s="354"/>
      <c r="BV57" s="354"/>
      <c r="BW57" s="354"/>
      <c r="BX57" s="354"/>
      <c r="BY57" s="354"/>
      <c r="BZ57" s="354"/>
      <c r="CA57" s="354"/>
      <c r="CB57" s="354"/>
      <c r="CC57" s="354"/>
      <c r="CD57" s="354"/>
      <c r="CE57" s="354"/>
      <c r="CF57" s="354"/>
      <c r="CG57" s="354"/>
      <c r="CH57" s="354"/>
      <c r="CI57" s="354"/>
      <c r="CJ57" s="354"/>
      <c r="CK57" s="354"/>
      <c r="CL57" s="354"/>
      <c r="CM57" s="354"/>
      <c r="CN57" s="241"/>
      <c r="CO57" s="357"/>
      <c r="CP57" s="358"/>
      <c r="CQ57" s="359"/>
      <c r="CR57" s="401" t="s">
        <v>124</v>
      </c>
      <c r="CS57" s="354"/>
      <c r="CT57" s="354"/>
      <c r="CU57" s="354"/>
      <c r="CV57" s="354"/>
      <c r="CW57" s="354"/>
      <c r="CX57" s="354"/>
      <c r="CY57" s="354"/>
      <c r="CZ57" s="354"/>
      <c r="DA57" s="354"/>
      <c r="DB57" s="354"/>
      <c r="DC57" s="354"/>
      <c r="DD57" s="354"/>
      <c r="DE57" s="354"/>
      <c r="DF57" s="354"/>
      <c r="DG57" s="354"/>
      <c r="DH57" s="354"/>
      <c r="DI57" s="354"/>
      <c r="DJ57" s="354"/>
      <c r="DK57" s="354"/>
      <c r="DL57" s="354"/>
      <c r="DM57" s="354"/>
      <c r="DN57" s="354"/>
      <c r="DO57" s="354"/>
      <c r="DP57" s="354"/>
      <c r="DQ57" s="354"/>
      <c r="DR57" s="354"/>
    </row>
    <row r="58" spans="1:122" s="356" customFormat="1" ht="48" customHeight="1">
      <c r="A58" s="338"/>
      <c r="B58" s="340">
        <v>6.1999999999999904</v>
      </c>
      <c r="C58" s="332">
        <v>2.1980296657315836</v>
      </c>
      <c r="D58" s="333">
        <v>27</v>
      </c>
      <c r="E58" s="724" t="s">
        <v>232</v>
      </c>
      <c r="F58" s="354">
        <v>99.135315436004319</v>
      </c>
      <c r="G58" s="354">
        <v>84.615653690893907</v>
      </c>
      <c r="H58" s="354">
        <v>100.02840891946153</v>
      </c>
      <c r="I58" s="354">
        <v>102.34314699919582</v>
      </c>
      <c r="J58" s="354">
        <v>100.49035293586236</v>
      </c>
      <c r="K58" s="354">
        <v>103.27007486417868</v>
      </c>
      <c r="L58" s="354">
        <v>99.00010426273812</v>
      </c>
      <c r="M58" s="354">
        <v>98.330665222400128</v>
      </c>
      <c r="N58" s="354">
        <v>110.0050598630642</v>
      </c>
      <c r="O58" s="354">
        <v>107.34475829989071</v>
      </c>
      <c r="P58" s="354">
        <v>93.26691195009397</v>
      </c>
      <c r="Q58" s="354">
        <v>102.16954755621644</v>
      </c>
      <c r="R58" s="354">
        <v>102.31969046414788</v>
      </c>
      <c r="S58" s="354">
        <v>89.51830562161517</v>
      </c>
      <c r="T58" s="354">
        <v>104.01020275231673</v>
      </c>
      <c r="U58" s="354">
        <v>106.59557860662554</v>
      </c>
      <c r="V58" s="354">
        <v>106.09450244779795</v>
      </c>
      <c r="W58" s="354">
        <v>113.3656598594843</v>
      </c>
      <c r="X58" s="354">
        <v>102.74283074543</v>
      </c>
      <c r="Y58" s="354">
        <v>106.17630369833799</v>
      </c>
      <c r="Z58" s="354">
        <v>115.77452979258739</v>
      </c>
      <c r="AA58" s="354">
        <v>113.12041846096686</v>
      </c>
      <c r="AB58" s="354">
        <v>101.0215155712154</v>
      </c>
      <c r="AC58" s="354">
        <v>108.87626926067634</v>
      </c>
      <c r="AD58" s="338"/>
      <c r="AE58" s="340">
        <v>6.1999999999999904</v>
      </c>
      <c r="AF58" s="332">
        <v>2.1980296657315836</v>
      </c>
      <c r="AG58" s="333">
        <v>27</v>
      </c>
      <c r="AH58" s="724" t="s">
        <v>232</v>
      </c>
      <c r="AI58" s="354">
        <v>110.70471039446049</v>
      </c>
      <c r="AJ58" s="354">
        <v>99.145641625099245</v>
      </c>
      <c r="AK58" s="354">
        <v>111.72931232804301</v>
      </c>
      <c r="AL58" s="354">
        <v>114.99122035915939</v>
      </c>
      <c r="AM58" s="354">
        <v>116.89485871209551</v>
      </c>
      <c r="AN58" s="354">
        <v>119.65494560119899</v>
      </c>
      <c r="AO58" s="354">
        <v>111.95152692710076</v>
      </c>
      <c r="AP58" s="354">
        <v>114.00028794791901</v>
      </c>
      <c r="AQ58" s="354">
        <v>120.36585401200665</v>
      </c>
      <c r="AR58" s="354">
        <v>117.27424743676976</v>
      </c>
      <c r="AS58" s="354">
        <v>104.6526215836969</v>
      </c>
      <c r="AT58" s="354">
        <v>109.11167213426758</v>
      </c>
      <c r="AU58" s="354">
        <v>113.32727908167791</v>
      </c>
      <c r="AV58" s="354">
        <v>101.44835837460009</v>
      </c>
      <c r="AW58" s="354">
        <v>114.57332392237643</v>
      </c>
      <c r="AX58" s="354">
        <v>117.65633490974716</v>
      </c>
      <c r="AY58" s="354">
        <v>119.37307703798288</v>
      </c>
      <c r="AZ58" s="354">
        <v>122.73089537099918</v>
      </c>
      <c r="BA58" s="354">
        <v>117.68542015286519</v>
      </c>
      <c r="BB58" s="354">
        <v>116.31223038983893</v>
      </c>
      <c r="BC58" s="354">
        <v>121.48289188142284</v>
      </c>
      <c r="BD58" s="354">
        <v>120.65200102315912</v>
      </c>
      <c r="BE58" s="354">
        <v>107.23661189182434</v>
      </c>
      <c r="BF58" s="354">
        <v>113.99650173367772</v>
      </c>
      <c r="BG58" s="354">
        <v>121.37185083887262</v>
      </c>
      <c r="BH58" s="354">
        <v>106.44299698530834</v>
      </c>
      <c r="BI58" s="338"/>
      <c r="BJ58" s="340">
        <v>6.1999999999999904</v>
      </c>
      <c r="BK58" s="332">
        <v>2.1980296657315836</v>
      </c>
      <c r="BL58" s="333">
        <v>27</v>
      </c>
      <c r="BM58" s="724" t="s">
        <v>232</v>
      </c>
      <c r="BN58" s="354">
        <v>118.90346898440399</v>
      </c>
      <c r="BO58" s="354">
        <v>122.53969349763443</v>
      </c>
      <c r="BP58" s="354">
        <v>121.35846151281275</v>
      </c>
      <c r="BQ58" s="354">
        <v>124.61315013757057</v>
      </c>
      <c r="BR58" s="354">
        <v>119.38968605024287</v>
      </c>
      <c r="BS58" s="354">
        <v>118.32816249542829</v>
      </c>
      <c r="BT58" s="354">
        <v>125.01752297467272</v>
      </c>
      <c r="BU58" s="354">
        <v>127.22040142123494</v>
      </c>
      <c r="BV58" s="354">
        <v>110.55115921714381</v>
      </c>
      <c r="BW58" s="354">
        <v>117.71583192463184</v>
      </c>
      <c r="BX58" s="354">
        <v>123.194251252344</v>
      </c>
      <c r="BY58" s="354">
        <v>109.64096662264156</v>
      </c>
      <c r="BZ58" s="354">
        <v>110.0443049100312</v>
      </c>
      <c r="CA58" s="354">
        <v>84.58043364422727</v>
      </c>
      <c r="CB58" s="354">
        <v>111.83161610912138</v>
      </c>
      <c r="CC58" s="354">
        <v>141.17207315564326</v>
      </c>
      <c r="CD58" s="354">
        <v>132.57349051907585</v>
      </c>
      <c r="CE58" s="354">
        <v>127.10115347424554</v>
      </c>
      <c r="CF58" s="354">
        <v>135.04233178613876</v>
      </c>
      <c r="CG58" s="354">
        <v>134.07533598398535</v>
      </c>
      <c r="CH58" s="354">
        <v>115.28003420571879</v>
      </c>
      <c r="CI58" s="354">
        <v>122.40136264930176</v>
      </c>
      <c r="CJ58" s="354">
        <v>130.85680168511433</v>
      </c>
      <c r="CK58" s="354">
        <v>115.98559427024196</v>
      </c>
      <c r="CL58" s="354">
        <v>120.117933016232</v>
      </c>
      <c r="CM58" s="354">
        <v>135.1896026485436</v>
      </c>
      <c r="CN58" s="338"/>
      <c r="CO58" s="340">
        <v>6.1999999999999904</v>
      </c>
      <c r="CP58" s="332">
        <v>2.1980296657315836</v>
      </c>
      <c r="CQ58" s="333">
        <v>27</v>
      </c>
      <c r="CR58" s="724" t="s">
        <v>232</v>
      </c>
      <c r="CS58" s="354">
        <v>130.54123758682724</v>
      </c>
      <c r="CT58" s="354">
        <v>150.20756684121559</v>
      </c>
      <c r="CU58" s="354">
        <v>131.37186455783393</v>
      </c>
      <c r="CV58" s="354">
        <v>133.10249241145002</v>
      </c>
      <c r="CW58" s="354">
        <v>147.46813451815473</v>
      </c>
      <c r="CX58" s="354">
        <v>150.3895127643093</v>
      </c>
      <c r="CY58" s="354">
        <v>134.23498186150127</v>
      </c>
      <c r="CZ58" s="354">
        <v>143.6596898051566</v>
      </c>
      <c r="DA58" s="354">
        <v>145.06242538906724</v>
      </c>
      <c r="DB58" s="354">
        <v>134.66043561944537</v>
      </c>
      <c r="DC58" s="354">
        <v>146.98481609197012</v>
      </c>
      <c r="DD58" s="354">
        <v>149.82949440104815</v>
      </c>
      <c r="DE58" s="354">
        <v>142.18144051404272</v>
      </c>
      <c r="DF58" s="354">
        <v>164.78199826969816</v>
      </c>
      <c r="DG58" s="354">
        <v>145.6350960272585</v>
      </c>
      <c r="DH58" s="354">
        <v>147.16963960299319</v>
      </c>
      <c r="DI58" s="354">
        <v>161.46849498087377</v>
      </c>
      <c r="DJ58" s="354">
        <v>157.21229773262914</v>
      </c>
      <c r="DK58" s="354">
        <v>139.337904319231</v>
      </c>
      <c r="DL58" s="354">
        <v>146.37964633559065</v>
      </c>
      <c r="DM58" s="354">
        <v>141.05532290785561</v>
      </c>
      <c r="DN58" s="354">
        <v>136.97762353629099</v>
      </c>
      <c r="DO58" s="354">
        <v>147.29989510661841</v>
      </c>
      <c r="DP58" s="354">
        <v>142.07626152333347</v>
      </c>
      <c r="DQ58" s="354">
        <v>152.96350176615994</v>
      </c>
      <c r="DR58" s="354">
        <v>164.24488027164827</v>
      </c>
    </row>
    <row r="59" spans="1:122" s="362" customFormat="1" ht="60" customHeight="1">
      <c r="A59" s="241"/>
      <c r="B59" s="357"/>
      <c r="C59" s="358"/>
      <c r="D59" s="359"/>
      <c r="E59" s="401" t="s">
        <v>37</v>
      </c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241"/>
      <c r="AE59" s="357"/>
      <c r="AF59" s="358"/>
      <c r="AG59" s="359"/>
      <c r="AH59" s="401" t="s">
        <v>37</v>
      </c>
      <c r="AI59" s="354"/>
      <c r="AJ59" s="354"/>
      <c r="AK59" s="354"/>
      <c r="AL59" s="354"/>
      <c r="AM59" s="354"/>
      <c r="AN59" s="354"/>
      <c r="AO59" s="354"/>
      <c r="AP59" s="354"/>
      <c r="AQ59" s="354"/>
      <c r="AR59" s="354"/>
      <c r="AS59" s="354"/>
      <c r="AT59" s="354"/>
      <c r="AU59" s="354"/>
      <c r="AV59" s="354"/>
      <c r="AW59" s="354"/>
      <c r="AX59" s="354"/>
      <c r="AY59" s="354"/>
      <c r="AZ59" s="354"/>
      <c r="BA59" s="354"/>
      <c r="BB59" s="354"/>
      <c r="BC59" s="354"/>
      <c r="BD59" s="354"/>
      <c r="BE59" s="354"/>
      <c r="BF59" s="354"/>
      <c r="BG59" s="354"/>
      <c r="BH59" s="354"/>
      <c r="BI59" s="241"/>
      <c r="BJ59" s="357"/>
      <c r="BK59" s="358"/>
      <c r="BL59" s="359"/>
      <c r="BM59" s="401" t="s">
        <v>37</v>
      </c>
      <c r="BN59" s="354"/>
      <c r="BO59" s="354"/>
      <c r="BP59" s="354"/>
      <c r="BQ59" s="354"/>
      <c r="BR59" s="354"/>
      <c r="BS59" s="354"/>
      <c r="BT59" s="354"/>
      <c r="BU59" s="354"/>
      <c r="BV59" s="354"/>
      <c r="BW59" s="354"/>
      <c r="BX59" s="354"/>
      <c r="BY59" s="354"/>
      <c r="BZ59" s="354"/>
      <c r="CA59" s="354"/>
      <c r="CB59" s="354"/>
      <c r="CC59" s="354"/>
      <c r="CD59" s="354"/>
      <c r="CE59" s="354"/>
      <c r="CF59" s="354"/>
      <c r="CG59" s="354"/>
      <c r="CH59" s="354"/>
      <c r="CI59" s="354"/>
      <c r="CJ59" s="354"/>
      <c r="CK59" s="354"/>
      <c r="CL59" s="354"/>
      <c r="CM59" s="354"/>
      <c r="CN59" s="241"/>
      <c r="CO59" s="357"/>
      <c r="CP59" s="358"/>
      <c r="CQ59" s="359"/>
      <c r="CR59" s="401" t="s">
        <v>37</v>
      </c>
      <c r="CS59" s="354"/>
      <c r="CT59" s="354"/>
      <c r="CU59" s="354"/>
      <c r="CV59" s="354"/>
      <c r="CW59" s="354"/>
      <c r="CX59" s="354"/>
      <c r="CY59" s="354"/>
      <c r="CZ59" s="354"/>
      <c r="DA59" s="354"/>
      <c r="DB59" s="354"/>
      <c r="DC59" s="354"/>
      <c r="DD59" s="354"/>
      <c r="DE59" s="354"/>
      <c r="DF59" s="354"/>
      <c r="DG59" s="354"/>
      <c r="DH59" s="354"/>
      <c r="DI59" s="354"/>
      <c r="DJ59" s="354"/>
      <c r="DK59" s="354"/>
      <c r="DL59" s="354"/>
      <c r="DM59" s="354"/>
      <c r="DN59" s="354"/>
      <c r="DO59" s="354"/>
      <c r="DP59" s="354"/>
      <c r="DQ59" s="354"/>
      <c r="DR59" s="354"/>
    </row>
    <row r="60" spans="1:122" s="725" customFormat="1" ht="48" customHeight="1">
      <c r="A60" s="339"/>
      <c r="B60" s="340">
        <v>6.2999999999999901</v>
      </c>
      <c r="C60" s="332">
        <v>2.144801275709848</v>
      </c>
      <c r="D60" s="334">
        <v>28</v>
      </c>
      <c r="E60" s="724" t="s">
        <v>38</v>
      </c>
      <c r="F60" s="354">
        <v>96.44522290389105</v>
      </c>
      <c r="G60" s="354">
        <v>90.20455119417899</v>
      </c>
      <c r="H60" s="354">
        <v>109.13232179240121</v>
      </c>
      <c r="I60" s="354">
        <v>116.49925856662313</v>
      </c>
      <c r="J60" s="354">
        <v>114.1482678076334</v>
      </c>
      <c r="K60" s="354">
        <v>104.42063300572426</v>
      </c>
      <c r="L60" s="354">
        <v>106.14551618033778</v>
      </c>
      <c r="M60" s="354">
        <v>106.66279147408788</v>
      </c>
      <c r="N60" s="354">
        <v>89.977539417198201</v>
      </c>
      <c r="O60" s="354">
        <v>84.467451519047216</v>
      </c>
      <c r="P60" s="354">
        <v>88.166004081849181</v>
      </c>
      <c r="Q60" s="354">
        <v>93.730442057027602</v>
      </c>
      <c r="R60" s="354">
        <v>97.605188925610165</v>
      </c>
      <c r="S60" s="354">
        <v>97.21910898730242</v>
      </c>
      <c r="T60" s="354">
        <v>112.76217943408886</v>
      </c>
      <c r="U60" s="354">
        <v>118.29306108958995</v>
      </c>
      <c r="V60" s="354">
        <v>118.68577147725287</v>
      </c>
      <c r="W60" s="354">
        <v>112.25534282750216</v>
      </c>
      <c r="X60" s="354">
        <v>110.40978145398034</v>
      </c>
      <c r="Y60" s="354">
        <v>115.6359206149159</v>
      </c>
      <c r="Z60" s="354">
        <v>96.407361195464006</v>
      </c>
      <c r="AA60" s="354">
        <v>91.512588859746742</v>
      </c>
      <c r="AB60" s="354">
        <v>95.88906918411422</v>
      </c>
      <c r="AC60" s="354">
        <v>99.47108085906919</v>
      </c>
      <c r="AD60" s="339"/>
      <c r="AE60" s="340">
        <v>6.2999999999999901</v>
      </c>
      <c r="AF60" s="332">
        <v>2.144801275709848</v>
      </c>
      <c r="AG60" s="334">
        <v>28</v>
      </c>
      <c r="AH60" s="724" t="s">
        <v>38</v>
      </c>
      <c r="AI60" s="354">
        <v>103.4294871356087</v>
      </c>
      <c r="AJ60" s="354">
        <v>107.05320663823832</v>
      </c>
      <c r="AK60" s="354">
        <v>120.09841448439217</v>
      </c>
      <c r="AL60" s="354">
        <v>124.58138111451795</v>
      </c>
      <c r="AM60" s="354">
        <v>123.76093658738587</v>
      </c>
      <c r="AN60" s="354">
        <v>114.35561654730418</v>
      </c>
      <c r="AO60" s="354">
        <v>121.42586908946321</v>
      </c>
      <c r="AP60" s="354">
        <v>123.66564403428247</v>
      </c>
      <c r="AQ60" s="354">
        <v>104.32959519721508</v>
      </c>
      <c r="AR60" s="354">
        <v>100.07015114640373</v>
      </c>
      <c r="AS60" s="354">
        <v>103.32415605569115</v>
      </c>
      <c r="AT60" s="354">
        <v>103.79274528196338</v>
      </c>
      <c r="AU60" s="354">
        <v>109.98369749732548</v>
      </c>
      <c r="AV60" s="354">
        <v>112.56886842398669</v>
      </c>
      <c r="AW60" s="354">
        <v>126.6296530534236</v>
      </c>
      <c r="AX60" s="354">
        <v>131.79438256437555</v>
      </c>
      <c r="AY60" s="354">
        <v>128.86278031494393</v>
      </c>
      <c r="AZ60" s="354">
        <v>121.98814991485814</v>
      </c>
      <c r="BA60" s="354">
        <v>124.84184452256704</v>
      </c>
      <c r="BB60" s="354">
        <v>123.73668704222575</v>
      </c>
      <c r="BC60" s="354">
        <v>106.91520810382468</v>
      </c>
      <c r="BD60" s="354">
        <v>104.61853341104005</v>
      </c>
      <c r="BE60" s="354">
        <v>107.38266523842954</v>
      </c>
      <c r="BF60" s="354">
        <v>108.81236169676725</v>
      </c>
      <c r="BG60" s="354">
        <v>113.12319777272457</v>
      </c>
      <c r="BH60" s="354">
        <v>115.0399840364375</v>
      </c>
      <c r="BI60" s="339"/>
      <c r="BJ60" s="340">
        <v>6.2999999999999901</v>
      </c>
      <c r="BK60" s="332">
        <v>2.144801275709848</v>
      </c>
      <c r="BL60" s="334">
        <v>28</v>
      </c>
      <c r="BM60" s="724" t="s">
        <v>38</v>
      </c>
      <c r="BN60" s="354">
        <v>128.32373764260595</v>
      </c>
      <c r="BO60" s="354">
        <v>135.75773021016656</v>
      </c>
      <c r="BP60" s="354">
        <v>133.09278415505128</v>
      </c>
      <c r="BQ60" s="354">
        <v>125.08411878806568</v>
      </c>
      <c r="BR60" s="354">
        <v>130.83069217289182</v>
      </c>
      <c r="BS60" s="354">
        <v>130.1150422493985</v>
      </c>
      <c r="BT60" s="354">
        <v>110.79542085240357</v>
      </c>
      <c r="BU60" s="354">
        <v>107.79161589359627</v>
      </c>
      <c r="BV60" s="354">
        <v>113.80644251992659</v>
      </c>
      <c r="BW60" s="354">
        <v>113.37747139882994</v>
      </c>
      <c r="BX60" s="354">
        <v>117.46311610952345</v>
      </c>
      <c r="BY60" s="354">
        <v>121.62319060687732</v>
      </c>
      <c r="BZ60" s="354">
        <v>117.41393363936172</v>
      </c>
      <c r="CA60" s="354">
        <v>101.62325249543002</v>
      </c>
      <c r="CB60" s="354">
        <v>132.50992552241658</v>
      </c>
      <c r="CC60" s="354">
        <v>149.66939750521243</v>
      </c>
      <c r="CD60" s="354">
        <v>142.93256064589485</v>
      </c>
      <c r="CE60" s="354">
        <v>130.29798404508441</v>
      </c>
      <c r="CF60" s="354">
        <v>115.24701916173497</v>
      </c>
      <c r="CG60" s="354">
        <v>111.98472503609229</v>
      </c>
      <c r="CH60" s="354">
        <v>116.54098441338893</v>
      </c>
      <c r="CI60" s="354">
        <v>116.36763363871415</v>
      </c>
      <c r="CJ60" s="354">
        <v>119.68412971313252</v>
      </c>
      <c r="CK60" s="354">
        <v>124.4984011835076</v>
      </c>
      <c r="CL60" s="354">
        <v>130.15032054460403</v>
      </c>
      <c r="CM60" s="354">
        <v>148.83766785962152</v>
      </c>
      <c r="CN60" s="339"/>
      <c r="CO60" s="340">
        <v>6.2999999999999901</v>
      </c>
      <c r="CP60" s="332">
        <v>2.144801275709848</v>
      </c>
      <c r="CQ60" s="334">
        <v>28</v>
      </c>
      <c r="CR60" s="724" t="s">
        <v>38</v>
      </c>
      <c r="CS60" s="354">
        <v>147.42706413814719</v>
      </c>
      <c r="CT60" s="354">
        <v>157.52975095520304</v>
      </c>
      <c r="CU60" s="354">
        <v>138.01472395298964</v>
      </c>
      <c r="CV60" s="354">
        <v>147.29821269465754</v>
      </c>
      <c r="CW60" s="354">
        <v>131.17994891799404</v>
      </c>
      <c r="CX60" s="354">
        <v>131.61944660025131</v>
      </c>
      <c r="CY60" s="354">
        <v>138.26762286567512</v>
      </c>
      <c r="CZ60" s="354">
        <v>130.45095178248974</v>
      </c>
      <c r="DA60" s="354">
        <v>126.973419240665</v>
      </c>
      <c r="DB60" s="354">
        <v>129.8594175904492</v>
      </c>
      <c r="DC60" s="354">
        <v>133.71976092792113</v>
      </c>
      <c r="DD60" s="354">
        <v>153.58750013774707</v>
      </c>
      <c r="DE60" s="354">
        <v>151.1806391067208</v>
      </c>
      <c r="DF60" s="354">
        <v>168.4087048721448</v>
      </c>
      <c r="DG60" s="354">
        <v>159.83372445151994</v>
      </c>
      <c r="DH60" s="354">
        <v>168.85575708283019</v>
      </c>
      <c r="DI60" s="354">
        <v>148.10040603467405</v>
      </c>
      <c r="DJ60" s="354">
        <v>132.13098353807581</v>
      </c>
      <c r="DK60" s="354">
        <v>144.15042181186942</v>
      </c>
      <c r="DL60" s="354">
        <v>143.85412185305657</v>
      </c>
      <c r="DM60" s="354">
        <v>128.63462591430667</v>
      </c>
      <c r="DN60" s="354">
        <v>133.11747602768068</v>
      </c>
      <c r="DO60" s="354">
        <v>143.46098295781485</v>
      </c>
      <c r="DP60" s="354">
        <v>148.88237200422736</v>
      </c>
      <c r="DQ60" s="354">
        <v>160.57700035286655</v>
      </c>
      <c r="DR60" s="354">
        <v>163.28829769707627</v>
      </c>
    </row>
    <row r="61" spans="1:122" s="350" customFormat="1" ht="69.95" customHeight="1">
      <c r="A61" s="248"/>
      <c r="B61" s="357"/>
      <c r="C61" s="358"/>
      <c r="D61" s="366"/>
      <c r="E61" s="401" t="s">
        <v>39</v>
      </c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248"/>
      <c r="AE61" s="357"/>
      <c r="AF61" s="358"/>
      <c r="AG61" s="366"/>
      <c r="AH61" s="401" t="s">
        <v>39</v>
      </c>
      <c r="AI61" s="354"/>
      <c r="AJ61" s="354"/>
      <c r="AK61" s="354"/>
      <c r="AL61" s="354"/>
      <c r="AM61" s="354"/>
      <c r="AN61" s="354"/>
      <c r="AO61" s="354"/>
      <c r="AP61" s="354"/>
      <c r="AQ61" s="354"/>
      <c r="AR61" s="354"/>
      <c r="AS61" s="354"/>
      <c r="AT61" s="354"/>
      <c r="AU61" s="354"/>
      <c r="AV61" s="354"/>
      <c r="AW61" s="354"/>
      <c r="AX61" s="354"/>
      <c r="AY61" s="354"/>
      <c r="AZ61" s="354"/>
      <c r="BA61" s="354"/>
      <c r="BB61" s="354"/>
      <c r="BC61" s="354"/>
      <c r="BD61" s="354"/>
      <c r="BE61" s="354"/>
      <c r="BF61" s="354"/>
      <c r="BG61" s="354"/>
      <c r="BH61" s="354"/>
      <c r="BI61" s="248"/>
      <c r="BJ61" s="357"/>
      <c r="BK61" s="358"/>
      <c r="BL61" s="366"/>
      <c r="BM61" s="401" t="s">
        <v>39</v>
      </c>
      <c r="BN61" s="354"/>
      <c r="BO61" s="354"/>
      <c r="BP61" s="354"/>
      <c r="BQ61" s="354"/>
      <c r="BR61" s="354"/>
      <c r="BS61" s="354"/>
      <c r="BT61" s="354"/>
      <c r="BU61" s="354"/>
      <c r="BV61" s="354"/>
      <c r="BW61" s="354"/>
      <c r="BX61" s="354"/>
      <c r="BY61" s="354"/>
      <c r="BZ61" s="354"/>
      <c r="CA61" s="354"/>
      <c r="CB61" s="354"/>
      <c r="CC61" s="354"/>
      <c r="CD61" s="354"/>
      <c r="CE61" s="354"/>
      <c r="CF61" s="354"/>
      <c r="CG61" s="354"/>
      <c r="CH61" s="354"/>
      <c r="CI61" s="354"/>
      <c r="CJ61" s="354"/>
      <c r="CK61" s="354"/>
      <c r="CL61" s="354"/>
      <c r="CM61" s="354"/>
      <c r="CN61" s="248"/>
      <c r="CO61" s="357"/>
      <c r="CP61" s="358"/>
      <c r="CQ61" s="366"/>
      <c r="CR61" s="401" t="s">
        <v>39</v>
      </c>
      <c r="CS61" s="354"/>
      <c r="CT61" s="354"/>
      <c r="CU61" s="354"/>
      <c r="CV61" s="354"/>
      <c r="CW61" s="354"/>
      <c r="CX61" s="354"/>
      <c r="CY61" s="354"/>
      <c r="CZ61" s="354"/>
      <c r="DA61" s="354"/>
      <c r="DB61" s="354"/>
      <c r="DC61" s="354"/>
      <c r="DD61" s="354"/>
      <c r="DE61" s="354"/>
      <c r="DF61" s="354"/>
      <c r="DG61" s="354"/>
      <c r="DH61" s="354"/>
      <c r="DI61" s="354"/>
      <c r="DJ61" s="354"/>
      <c r="DK61" s="354"/>
      <c r="DL61" s="354"/>
      <c r="DM61" s="354"/>
      <c r="DN61" s="354"/>
      <c r="DO61" s="354"/>
      <c r="DP61" s="354"/>
      <c r="DQ61" s="354"/>
      <c r="DR61" s="354"/>
    </row>
    <row r="62" spans="1:122" s="356" customFormat="1" ht="48" customHeight="1">
      <c r="A62" s="728">
        <v>7</v>
      </c>
      <c r="B62" s="730"/>
      <c r="C62" s="335">
        <v>5.8694195934054845</v>
      </c>
      <c r="D62" s="336"/>
      <c r="E62" s="726" t="s">
        <v>240</v>
      </c>
      <c r="F62" s="344">
        <v>105.8054317055178</v>
      </c>
      <c r="G62" s="344">
        <v>98.266472000590426</v>
      </c>
      <c r="H62" s="344">
        <v>104.25652151287078</v>
      </c>
      <c r="I62" s="344">
        <v>102.57910040152872</v>
      </c>
      <c r="J62" s="344">
        <v>97.950395443994097</v>
      </c>
      <c r="K62" s="344">
        <v>103.09474318551487</v>
      </c>
      <c r="L62" s="344">
        <v>92.699185514314863</v>
      </c>
      <c r="M62" s="344">
        <v>99.145031162305429</v>
      </c>
      <c r="N62" s="344">
        <v>97.348089518195948</v>
      </c>
      <c r="O62" s="344">
        <v>100.83165692145619</v>
      </c>
      <c r="P62" s="344">
        <v>98.595540136626525</v>
      </c>
      <c r="Q62" s="344">
        <v>99.427832497084268</v>
      </c>
      <c r="R62" s="344">
        <v>106.19496139156769</v>
      </c>
      <c r="S62" s="344">
        <v>97.012448327088222</v>
      </c>
      <c r="T62" s="344">
        <v>102.22178923889894</v>
      </c>
      <c r="U62" s="344">
        <v>93.045022073389461</v>
      </c>
      <c r="V62" s="344">
        <v>89.58267771161411</v>
      </c>
      <c r="W62" s="344">
        <v>100.67647808172262</v>
      </c>
      <c r="X62" s="344">
        <v>91.074739828450205</v>
      </c>
      <c r="Y62" s="344">
        <v>98.893224210510112</v>
      </c>
      <c r="Z62" s="344">
        <v>97.626067224665945</v>
      </c>
      <c r="AA62" s="344">
        <v>97.448556732549108</v>
      </c>
      <c r="AB62" s="344">
        <v>96.515017268598854</v>
      </c>
      <c r="AC62" s="344">
        <v>97.333856291142467</v>
      </c>
      <c r="AD62" s="728">
        <v>7</v>
      </c>
      <c r="AE62" s="730"/>
      <c r="AF62" s="335">
        <v>5.8694195934054845</v>
      </c>
      <c r="AG62" s="336"/>
      <c r="AH62" s="726" t="s">
        <v>240</v>
      </c>
      <c r="AI62" s="344">
        <v>111.69918077247786</v>
      </c>
      <c r="AJ62" s="344">
        <v>102.36498621911058</v>
      </c>
      <c r="AK62" s="344">
        <v>110.23997658336665</v>
      </c>
      <c r="AL62" s="344">
        <v>97.700505672678247</v>
      </c>
      <c r="AM62" s="344">
        <v>98.454333243987207</v>
      </c>
      <c r="AN62" s="344">
        <v>99.715830297109306</v>
      </c>
      <c r="AO62" s="344">
        <v>96.75767308241096</v>
      </c>
      <c r="AP62" s="344">
        <v>108.42286912580707</v>
      </c>
      <c r="AQ62" s="344">
        <v>105.58035201578824</v>
      </c>
      <c r="AR62" s="344">
        <v>99.927213330767643</v>
      </c>
      <c r="AS62" s="344">
        <v>102.02287206383664</v>
      </c>
      <c r="AT62" s="344">
        <v>99.570958394796492</v>
      </c>
      <c r="AU62" s="344">
        <v>115.57594023004594</v>
      </c>
      <c r="AV62" s="344">
        <v>100.29072273410297</v>
      </c>
      <c r="AW62" s="344">
        <v>115.93934669081918</v>
      </c>
      <c r="AX62" s="344">
        <v>105.30205362181559</v>
      </c>
      <c r="AY62" s="344">
        <v>103.35342590800036</v>
      </c>
      <c r="AZ62" s="344">
        <v>104.42059786773765</v>
      </c>
      <c r="BA62" s="344">
        <v>109.86179045772782</v>
      </c>
      <c r="BB62" s="344">
        <v>116.43598516980771</v>
      </c>
      <c r="BC62" s="344">
        <v>107.98525893776257</v>
      </c>
      <c r="BD62" s="344">
        <v>109.98717660227327</v>
      </c>
      <c r="BE62" s="344">
        <v>110.5240026245212</v>
      </c>
      <c r="BF62" s="344">
        <v>106.53603556484998</v>
      </c>
      <c r="BG62" s="344">
        <v>122.87095808611181</v>
      </c>
      <c r="BH62" s="344">
        <v>107.41118677578177</v>
      </c>
      <c r="BI62" s="728">
        <v>7</v>
      </c>
      <c r="BJ62" s="730"/>
      <c r="BK62" s="335">
        <v>5.8694195934054845</v>
      </c>
      <c r="BL62" s="336"/>
      <c r="BM62" s="726" t="s">
        <v>240</v>
      </c>
      <c r="BN62" s="344">
        <v>122.98261270337225</v>
      </c>
      <c r="BO62" s="344">
        <v>112.93537105884543</v>
      </c>
      <c r="BP62" s="344">
        <v>110.48636456522685</v>
      </c>
      <c r="BQ62" s="344">
        <v>110.30047636235562</v>
      </c>
      <c r="BR62" s="344">
        <v>116.20012038548813</v>
      </c>
      <c r="BS62" s="344">
        <v>123.26154698855474</v>
      </c>
      <c r="BT62" s="344">
        <v>114.77454441708694</v>
      </c>
      <c r="BU62" s="344">
        <v>114.75551664613565</v>
      </c>
      <c r="BV62" s="344">
        <v>115.44590704680802</v>
      </c>
      <c r="BW62" s="344">
        <v>111.51742482943826</v>
      </c>
      <c r="BX62" s="344">
        <v>124.59223008597422</v>
      </c>
      <c r="BY62" s="344">
        <v>112.62173934762228</v>
      </c>
      <c r="BZ62" s="344">
        <v>110.5295959172829</v>
      </c>
      <c r="CA62" s="344">
        <v>34.618286243730346</v>
      </c>
      <c r="CB62" s="344">
        <v>68.0008964183979</v>
      </c>
      <c r="CC62" s="344">
        <v>122.11003968155637</v>
      </c>
      <c r="CD62" s="344">
        <v>121.8159715798281</v>
      </c>
      <c r="CE62" s="344">
        <v>127.59635010449668</v>
      </c>
      <c r="CF62" s="344">
        <v>119.93228441011115</v>
      </c>
      <c r="CG62" s="344">
        <v>118.72416428006424</v>
      </c>
      <c r="CH62" s="344">
        <v>122.90083209404204</v>
      </c>
      <c r="CI62" s="344">
        <v>120.90272000586067</v>
      </c>
      <c r="CJ62" s="344">
        <v>124.36692411974194</v>
      </c>
      <c r="CK62" s="344">
        <v>116.25078019487466</v>
      </c>
      <c r="CL62" s="344">
        <v>133.67222061862725</v>
      </c>
      <c r="CM62" s="344">
        <v>129.88220028947168</v>
      </c>
      <c r="CN62" s="728">
        <v>7</v>
      </c>
      <c r="CO62" s="730"/>
      <c r="CP62" s="335">
        <v>5.8694195934054845</v>
      </c>
      <c r="CQ62" s="336"/>
      <c r="CR62" s="726" t="s">
        <v>240</v>
      </c>
      <c r="CS62" s="344">
        <v>114.8249768701583</v>
      </c>
      <c r="CT62" s="344">
        <v>69.936963299122581</v>
      </c>
      <c r="CU62" s="344">
        <v>68.513149143490523</v>
      </c>
      <c r="CV62" s="344">
        <v>83.829071932590153</v>
      </c>
      <c r="CW62" s="344">
        <v>104.70883056444568</v>
      </c>
      <c r="CX62" s="344">
        <v>123.8965374682781</v>
      </c>
      <c r="CY62" s="344">
        <v>128.47388508802351</v>
      </c>
      <c r="CZ62" s="344">
        <v>122.5348192959313</v>
      </c>
      <c r="DA62" s="344">
        <v>129.5406402617771</v>
      </c>
      <c r="DB62" s="344">
        <v>125.64283783446676</v>
      </c>
      <c r="DC62" s="344">
        <v>135.94318319193368</v>
      </c>
      <c r="DD62" s="344">
        <v>137.4206678610511</v>
      </c>
      <c r="DE62" s="344">
        <v>129.11465457251293</v>
      </c>
      <c r="DF62" s="344">
        <v>132.81651151763251</v>
      </c>
      <c r="DG62" s="344">
        <v>118.94568735961693</v>
      </c>
      <c r="DH62" s="344">
        <v>130.09052097183829</v>
      </c>
      <c r="DI62" s="344">
        <v>127.36179263831094</v>
      </c>
      <c r="DJ62" s="344">
        <v>123.35684467046967</v>
      </c>
      <c r="DK62" s="344">
        <v>136.82984068034082</v>
      </c>
      <c r="DL62" s="344">
        <v>132.95614527752056</v>
      </c>
      <c r="DM62" s="344">
        <v>139.85463664114863</v>
      </c>
      <c r="DN62" s="344">
        <v>136.04245742383154</v>
      </c>
      <c r="DO62" s="344">
        <v>144.58681679610615</v>
      </c>
      <c r="DP62" s="344">
        <v>125.03799553709413</v>
      </c>
      <c r="DQ62" s="344">
        <v>145.43796705837443</v>
      </c>
      <c r="DR62" s="344">
        <v>135.05523119384958</v>
      </c>
    </row>
    <row r="63" spans="1:122" s="362" customFormat="1" ht="69.95" customHeight="1">
      <c r="A63" s="348"/>
      <c r="B63" s="249"/>
      <c r="C63" s="368"/>
      <c r="D63" s="250"/>
      <c r="E63" s="288" t="s">
        <v>374</v>
      </c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8"/>
      <c r="AE63" s="249"/>
      <c r="AF63" s="368"/>
      <c r="AG63" s="250"/>
      <c r="AH63" s="288" t="s">
        <v>374</v>
      </c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344"/>
      <c r="BB63" s="344"/>
      <c r="BC63" s="344"/>
      <c r="BD63" s="344"/>
      <c r="BE63" s="344"/>
      <c r="BF63" s="344"/>
      <c r="BG63" s="344"/>
      <c r="BH63" s="344"/>
      <c r="BI63" s="348"/>
      <c r="BJ63" s="249"/>
      <c r="BK63" s="368"/>
      <c r="BL63" s="250"/>
      <c r="BM63" s="288" t="s">
        <v>374</v>
      </c>
      <c r="BN63" s="344"/>
      <c r="BO63" s="344"/>
      <c r="BP63" s="344"/>
      <c r="BQ63" s="344"/>
      <c r="BR63" s="344"/>
      <c r="BS63" s="344"/>
      <c r="BT63" s="344"/>
      <c r="BU63" s="344"/>
      <c r="BV63" s="344"/>
      <c r="BW63" s="344"/>
      <c r="BX63" s="344"/>
      <c r="BY63" s="344"/>
      <c r="BZ63" s="344"/>
      <c r="CA63" s="344"/>
      <c r="CB63" s="344"/>
      <c r="CC63" s="344"/>
      <c r="CD63" s="344"/>
      <c r="CE63" s="344"/>
      <c r="CF63" s="344"/>
      <c r="CG63" s="344"/>
      <c r="CH63" s="344"/>
      <c r="CI63" s="344"/>
      <c r="CJ63" s="344"/>
      <c r="CK63" s="344"/>
      <c r="CL63" s="344"/>
      <c r="CM63" s="344"/>
      <c r="CN63" s="348"/>
      <c r="CO63" s="249"/>
      <c r="CP63" s="368"/>
      <c r="CQ63" s="250"/>
      <c r="CR63" s="288" t="s">
        <v>374</v>
      </c>
      <c r="CS63" s="344"/>
      <c r="CT63" s="344"/>
      <c r="CU63" s="344"/>
      <c r="CV63" s="344"/>
      <c r="CW63" s="344"/>
      <c r="CX63" s="344"/>
      <c r="CY63" s="344"/>
      <c r="CZ63" s="344"/>
      <c r="DA63" s="344"/>
      <c r="DB63" s="344"/>
      <c r="DC63" s="344"/>
      <c r="DD63" s="344"/>
      <c r="DE63" s="344"/>
      <c r="DF63" s="344"/>
      <c r="DG63" s="344"/>
      <c r="DH63" s="344"/>
      <c r="DI63" s="344"/>
      <c r="DJ63" s="344"/>
      <c r="DK63" s="344"/>
      <c r="DL63" s="344"/>
      <c r="DM63" s="344"/>
      <c r="DN63" s="344"/>
      <c r="DO63" s="344"/>
      <c r="DP63" s="344"/>
      <c r="DQ63" s="344"/>
      <c r="DR63" s="344"/>
    </row>
    <row r="64" spans="1:122" s="356" customFormat="1" ht="48" customHeight="1">
      <c r="A64" s="338"/>
      <c r="B64" s="340">
        <v>7.1</v>
      </c>
      <c r="C64" s="332">
        <v>3.1713435654609743</v>
      </c>
      <c r="D64" s="333">
        <v>29</v>
      </c>
      <c r="E64" s="724" t="s">
        <v>235</v>
      </c>
      <c r="F64" s="354">
        <v>106.79978385684934</v>
      </c>
      <c r="G64" s="354">
        <v>98.181367055424914</v>
      </c>
      <c r="H64" s="354">
        <v>105.33790324099573</v>
      </c>
      <c r="I64" s="354">
        <v>110.25256538292271</v>
      </c>
      <c r="J64" s="354">
        <v>98.342166769894845</v>
      </c>
      <c r="K64" s="354">
        <v>103.78644067829828</v>
      </c>
      <c r="L64" s="354">
        <v>91.641561865155296</v>
      </c>
      <c r="M64" s="354">
        <v>99.511182945116218</v>
      </c>
      <c r="N64" s="354">
        <v>92.324277324796867</v>
      </c>
      <c r="O64" s="354">
        <v>102.3849861862535</v>
      </c>
      <c r="P64" s="354">
        <v>94.163422504496737</v>
      </c>
      <c r="Q64" s="354">
        <v>97.274342189795576</v>
      </c>
      <c r="R64" s="354">
        <v>104.61836613569569</v>
      </c>
      <c r="S64" s="354">
        <v>95.848682637807286</v>
      </c>
      <c r="T64" s="354">
        <v>98.507763579884354</v>
      </c>
      <c r="U64" s="354">
        <v>94.970985128884834</v>
      </c>
      <c r="V64" s="354">
        <v>88.105312433724222</v>
      </c>
      <c r="W64" s="354">
        <v>101.05455868758825</v>
      </c>
      <c r="X64" s="354">
        <v>85.407943086501689</v>
      </c>
      <c r="Y64" s="354">
        <v>93.890405537841374</v>
      </c>
      <c r="Z64" s="354">
        <v>89.394715192649883</v>
      </c>
      <c r="AA64" s="354">
        <v>99.548515601559444</v>
      </c>
      <c r="AB64" s="354">
        <v>93.614102267294243</v>
      </c>
      <c r="AC64" s="354">
        <v>98.879757200925994</v>
      </c>
      <c r="AD64" s="338"/>
      <c r="AE64" s="340">
        <v>7.1</v>
      </c>
      <c r="AF64" s="332">
        <v>3.1713435654609743</v>
      </c>
      <c r="AG64" s="333">
        <v>29</v>
      </c>
      <c r="AH64" s="724" t="s">
        <v>235</v>
      </c>
      <c r="AI64" s="354">
        <v>119.48079827987146</v>
      </c>
      <c r="AJ64" s="354">
        <v>111.0127062579498</v>
      </c>
      <c r="AK64" s="354">
        <v>108.18504023802859</v>
      </c>
      <c r="AL64" s="354">
        <v>97.583606596629863</v>
      </c>
      <c r="AM64" s="354">
        <v>93.920416387251947</v>
      </c>
      <c r="AN64" s="354">
        <v>93.295820093716571</v>
      </c>
      <c r="AO64" s="354">
        <v>89.550648815349504</v>
      </c>
      <c r="AP64" s="354">
        <v>98.272038629433851</v>
      </c>
      <c r="AQ64" s="354">
        <v>92.421002805825296</v>
      </c>
      <c r="AR64" s="354">
        <v>99.391370015577721</v>
      </c>
      <c r="AS64" s="354">
        <v>97.479869086978709</v>
      </c>
      <c r="AT64" s="354">
        <v>98.333332858906161</v>
      </c>
      <c r="AU64" s="354">
        <v>121.6526977438631</v>
      </c>
      <c r="AV64" s="354">
        <v>103.07829847929047</v>
      </c>
      <c r="AW64" s="354">
        <v>115.66567790742582</v>
      </c>
      <c r="AX64" s="354">
        <v>107.19414667667186</v>
      </c>
      <c r="AY64" s="354">
        <v>99.00357410119328</v>
      </c>
      <c r="AZ64" s="354">
        <v>99.274230038061475</v>
      </c>
      <c r="BA64" s="354">
        <v>107.63096108571166</v>
      </c>
      <c r="BB64" s="354">
        <v>106.98196270340205</v>
      </c>
      <c r="BC64" s="354">
        <v>94.017382332185989</v>
      </c>
      <c r="BD64" s="354">
        <v>110.02088021788059</v>
      </c>
      <c r="BE64" s="354">
        <v>106.31777386534212</v>
      </c>
      <c r="BF64" s="354">
        <v>107.16653072945512</v>
      </c>
      <c r="BG64" s="354">
        <v>129.62085409595525</v>
      </c>
      <c r="BH64" s="354">
        <v>110.61283354030903</v>
      </c>
      <c r="BI64" s="338"/>
      <c r="BJ64" s="340">
        <v>7.1</v>
      </c>
      <c r="BK64" s="332">
        <v>3.1713435654609743</v>
      </c>
      <c r="BL64" s="333">
        <v>29</v>
      </c>
      <c r="BM64" s="724" t="s">
        <v>235</v>
      </c>
      <c r="BN64" s="354">
        <v>123.43512069700135</v>
      </c>
      <c r="BO64" s="354">
        <v>117.40042455239404</v>
      </c>
      <c r="BP64" s="354">
        <v>108.18026900215456</v>
      </c>
      <c r="BQ64" s="354">
        <v>107.17096906704644</v>
      </c>
      <c r="BR64" s="354">
        <v>115.6628106395469</v>
      </c>
      <c r="BS64" s="354">
        <v>115.50651558346972</v>
      </c>
      <c r="BT64" s="354">
        <v>101.86727116346547</v>
      </c>
      <c r="BU64" s="354">
        <v>115.19788516419185</v>
      </c>
      <c r="BV64" s="354">
        <v>110.32516136114363</v>
      </c>
      <c r="BW64" s="354">
        <v>112.15856268565089</v>
      </c>
      <c r="BX64" s="354">
        <v>129.14113484090555</v>
      </c>
      <c r="BY64" s="354">
        <v>116.31509129995716</v>
      </c>
      <c r="BZ64" s="354">
        <v>112.18127290010085</v>
      </c>
      <c r="CA64" s="354">
        <v>35.176409175316024</v>
      </c>
      <c r="CB64" s="354">
        <v>65.514732816807651</v>
      </c>
      <c r="CC64" s="354">
        <v>128.72339920488812</v>
      </c>
      <c r="CD64" s="354">
        <v>129.28683623699226</v>
      </c>
      <c r="CE64" s="354">
        <v>128.95829786685553</v>
      </c>
      <c r="CF64" s="354">
        <v>115.64574457811719</v>
      </c>
      <c r="CG64" s="354">
        <v>124.43117603914344</v>
      </c>
      <c r="CH64" s="354">
        <v>126.05744387946798</v>
      </c>
      <c r="CI64" s="354">
        <v>132.13553382557294</v>
      </c>
      <c r="CJ64" s="354">
        <v>130.98641063248149</v>
      </c>
      <c r="CK64" s="354">
        <v>124.79137680577104</v>
      </c>
      <c r="CL64" s="354">
        <v>149.76534454284879</v>
      </c>
      <c r="CM64" s="354">
        <v>151.96996873583339</v>
      </c>
      <c r="CN64" s="338"/>
      <c r="CO64" s="340">
        <v>7.1</v>
      </c>
      <c r="CP64" s="332">
        <v>3.1713435654609743</v>
      </c>
      <c r="CQ64" s="333">
        <v>29</v>
      </c>
      <c r="CR64" s="724" t="s">
        <v>235</v>
      </c>
      <c r="CS64" s="354">
        <v>128.55773313390893</v>
      </c>
      <c r="CT64" s="354">
        <v>55.197166570826667</v>
      </c>
      <c r="CU64" s="354">
        <v>57.019076330661619</v>
      </c>
      <c r="CV64" s="354">
        <v>69.561517948701535</v>
      </c>
      <c r="CW64" s="354">
        <v>95.510517579895705</v>
      </c>
      <c r="CX64" s="354">
        <v>130.73721931008848</v>
      </c>
      <c r="CY64" s="354">
        <v>130.53174499375294</v>
      </c>
      <c r="CZ64" s="354">
        <v>129.92715358248859</v>
      </c>
      <c r="DA64" s="354">
        <v>137.55217084418805</v>
      </c>
      <c r="DB64" s="354">
        <v>137.14684122412731</v>
      </c>
      <c r="DC64" s="354">
        <v>148.97422180026837</v>
      </c>
      <c r="DD64" s="354">
        <v>159.73362792734378</v>
      </c>
      <c r="DE64" s="354">
        <v>147.1215634634853</v>
      </c>
      <c r="DF64" s="354">
        <v>154.13894830914256</v>
      </c>
      <c r="DG64" s="354">
        <v>131.06660676341451</v>
      </c>
      <c r="DH64" s="354">
        <v>144.08119132138961</v>
      </c>
      <c r="DI64" s="354">
        <v>129.54562053874471</v>
      </c>
      <c r="DJ64" s="354">
        <v>123.33620024379678</v>
      </c>
      <c r="DK64" s="354">
        <v>142.8102368135668</v>
      </c>
      <c r="DL64" s="354">
        <v>145.19599938157128</v>
      </c>
      <c r="DM64" s="354">
        <v>154.2872940377078</v>
      </c>
      <c r="DN64" s="354">
        <v>150.15708022871377</v>
      </c>
      <c r="DO64" s="354">
        <v>163.57263582710303</v>
      </c>
      <c r="DP64" s="354">
        <v>134.92969924826423</v>
      </c>
      <c r="DQ64" s="354">
        <v>170.80998249150829</v>
      </c>
      <c r="DR64" s="354">
        <v>153.84600453616915</v>
      </c>
    </row>
    <row r="65" spans="1:122" s="362" customFormat="1" ht="60" customHeight="1">
      <c r="A65" s="241"/>
      <c r="B65" s="357"/>
      <c r="C65" s="358"/>
      <c r="D65" s="359"/>
      <c r="E65" s="401" t="s">
        <v>41</v>
      </c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241"/>
      <c r="AE65" s="357"/>
      <c r="AF65" s="358"/>
      <c r="AG65" s="359"/>
      <c r="AH65" s="401" t="s">
        <v>41</v>
      </c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  <c r="AS65" s="354"/>
      <c r="AT65" s="354"/>
      <c r="AU65" s="354"/>
      <c r="AV65" s="354"/>
      <c r="AW65" s="354"/>
      <c r="AX65" s="354"/>
      <c r="AY65" s="354"/>
      <c r="AZ65" s="354"/>
      <c r="BA65" s="354"/>
      <c r="BB65" s="354"/>
      <c r="BC65" s="354"/>
      <c r="BD65" s="354"/>
      <c r="BE65" s="354"/>
      <c r="BF65" s="354"/>
      <c r="BG65" s="354"/>
      <c r="BH65" s="354"/>
      <c r="BI65" s="241"/>
      <c r="BJ65" s="357"/>
      <c r="BK65" s="358"/>
      <c r="BL65" s="359"/>
      <c r="BM65" s="401" t="s">
        <v>41</v>
      </c>
      <c r="BN65" s="354"/>
      <c r="BO65" s="354"/>
      <c r="BP65" s="354"/>
      <c r="BQ65" s="354"/>
      <c r="BR65" s="354"/>
      <c r="BS65" s="354"/>
      <c r="BT65" s="354"/>
      <c r="BU65" s="354"/>
      <c r="BV65" s="354"/>
      <c r="BW65" s="354"/>
      <c r="BX65" s="354"/>
      <c r="BY65" s="354"/>
      <c r="BZ65" s="354"/>
      <c r="CA65" s="354"/>
      <c r="CB65" s="354"/>
      <c r="CC65" s="354"/>
      <c r="CD65" s="354"/>
      <c r="CE65" s="354"/>
      <c r="CF65" s="354"/>
      <c r="CG65" s="354"/>
      <c r="CH65" s="354"/>
      <c r="CI65" s="354"/>
      <c r="CJ65" s="354"/>
      <c r="CK65" s="354"/>
      <c r="CL65" s="354"/>
      <c r="CM65" s="354"/>
      <c r="CN65" s="241"/>
      <c r="CO65" s="357"/>
      <c r="CP65" s="358"/>
      <c r="CQ65" s="359"/>
      <c r="CR65" s="401" t="s">
        <v>41</v>
      </c>
      <c r="CS65" s="354"/>
      <c r="CT65" s="354"/>
      <c r="CU65" s="354"/>
      <c r="CV65" s="354"/>
      <c r="CW65" s="354"/>
      <c r="CX65" s="354"/>
      <c r="CY65" s="354"/>
      <c r="CZ65" s="354"/>
      <c r="DA65" s="354"/>
      <c r="DB65" s="354"/>
      <c r="DC65" s="354"/>
      <c r="DD65" s="354"/>
      <c r="DE65" s="354"/>
      <c r="DF65" s="354"/>
      <c r="DG65" s="354"/>
      <c r="DH65" s="354"/>
      <c r="DI65" s="354"/>
      <c r="DJ65" s="354"/>
      <c r="DK65" s="354"/>
      <c r="DL65" s="354"/>
      <c r="DM65" s="354"/>
      <c r="DN65" s="354"/>
      <c r="DO65" s="354"/>
      <c r="DP65" s="354"/>
      <c r="DQ65" s="354"/>
      <c r="DR65" s="354"/>
    </row>
    <row r="66" spans="1:122" s="356" customFormat="1" ht="48" customHeight="1">
      <c r="A66" s="338"/>
      <c r="B66" s="340">
        <v>7.2</v>
      </c>
      <c r="C66" s="332">
        <v>1.1902803707746559</v>
      </c>
      <c r="D66" s="333">
        <v>30</v>
      </c>
      <c r="E66" s="724" t="s">
        <v>236</v>
      </c>
      <c r="F66" s="354">
        <v>100.75489013186582</v>
      </c>
      <c r="G66" s="354">
        <v>94.746284308697142</v>
      </c>
      <c r="H66" s="354">
        <v>107.86178990056609</v>
      </c>
      <c r="I66" s="354">
        <v>88.061859398211141</v>
      </c>
      <c r="J66" s="354">
        <v>106.07503499026629</v>
      </c>
      <c r="K66" s="354">
        <v>103.15055825435847</v>
      </c>
      <c r="L66" s="354">
        <v>84.306806751937373</v>
      </c>
      <c r="M66" s="354">
        <v>108.0287305126467</v>
      </c>
      <c r="N66" s="354">
        <v>106.33556120732268</v>
      </c>
      <c r="O66" s="354">
        <v>94.256566780331369</v>
      </c>
      <c r="P66" s="354">
        <v>101.89611261368792</v>
      </c>
      <c r="Q66" s="354">
        <v>104.52580515010889</v>
      </c>
      <c r="R66" s="354">
        <v>105.28359107632721</v>
      </c>
      <c r="S66" s="354">
        <v>96.209644716461412</v>
      </c>
      <c r="T66" s="354">
        <v>111.96712340366386</v>
      </c>
      <c r="U66" s="354">
        <v>87.757195232387389</v>
      </c>
      <c r="V66" s="354">
        <v>92.947848604323639</v>
      </c>
      <c r="W66" s="354">
        <v>97.77030553449373</v>
      </c>
      <c r="X66" s="354">
        <v>76.975253316838177</v>
      </c>
      <c r="Y66" s="354">
        <v>111.02976480655019</v>
      </c>
      <c r="Z66" s="354">
        <v>106.92707276164373</v>
      </c>
      <c r="AA66" s="354">
        <v>86.057016024585025</v>
      </c>
      <c r="AB66" s="354">
        <v>93.628814374666334</v>
      </c>
      <c r="AC66" s="354">
        <v>99.446636438800084</v>
      </c>
      <c r="AD66" s="338"/>
      <c r="AE66" s="340">
        <v>7.2</v>
      </c>
      <c r="AF66" s="332">
        <v>1.1902803707746559</v>
      </c>
      <c r="AG66" s="333">
        <v>30</v>
      </c>
      <c r="AH66" s="724" t="s">
        <v>236</v>
      </c>
      <c r="AI66" s="354">
        <v>99.275306969187525</v>
      </c>
      <c r="AJ66" s="354">
        <v>86.371951063121486</v>
      </c>
      <c r="AK66" s="354">
        <v>112.97107632364833</v>
      </c>
      <c r="AL66" s="354">
        <v>92.620496019541122</v>
      </c>
      <c r="AM66" s="354">
        <v>97.436384166899543</v>
      </c>
      <c r="AN66" s="354">
        <v>97.909609766293428</v>
      </c>
      <c r="AO66" s="354">
        <v>82.137282106924502</v>
      </c>
      <c r="AP66" s="354">
        <v>126.33778595824731</v>
      </c>
      <c r="AQ66" s="354">
        <v>118.3343765117104</v>
      </c>
      <c r="AR66" s="354">
        <v>90.505969780619608</v>
      </c>
      <c r="AS66" s="354">
        <v>101.55996941993529</v>
      </c>
      <c r="AT66" s="354">
        <v>103.36560317326673</v>
      </c>
      <c r="AU66" s="354">
        <v>102.8215662612786</v>
      </c>
      <c r="AV66" s="354">
        <v>88.590914122143502</v>
      </c>
      <c r="AW66" s="354">
        <v>116.3827089821251</v>
      </c>
      <c r="AX66" s="354">
        <v>94.778432500348558</v>
      </c>
      <c r="AY66" s="354">
        <v>100.34498864500527</v>
      </c>
      <c r="AZ66" s="354">
        <v>100.36232017678104</v>
      </c>
      <c r="BA66" s="354">
        <v>90.267184181417079</v>
      </c>
      <c r="BB66" s="354">
        <v>132.20786407964869</v>
      </c>
      <c r="BC66" s="354">
        <v>116.61261794545719</v>
      </c>
      <c r="BD66" s="354">
        <v>97.476594011579607</v>
      </c>
      <c r="BE66" s="354">
        <v>109.91323741709181</v>
      </c>
      <c r="BF66" s="354">
        <v>106.70719228286549</v>
      </c>
      <c r="BG66" s="354">
        <v>108.54105244134901</v>
      </c>
      <c r="BH66" s="354">
        <v>96.264074701205615</v>
      </c>
      <c r="BI66" s="338"/>
      <c r="BJ66" s="340">
        <v>7.2</v>
      </c>
      <c r="BK66" s="332">
        <v>1.1902803707746559</v>
      </c>
      <c r="BL66" s="333">
        <v>30</v>
      </c>
      <c r="BM66" s="724" t="s">
        <v>236</v>
      </c>
      <c r="BN66" s="354">
        <v>120.99253596415231</v>
      </c>
      <c r="BO66" s="354">
        <v>98.480799621545358</v>
      </c>
      <c r="BP66" s="354">
        <v>104.97558650229777</v>
      </c>
      <c r="BQ66" s="354">
        <v>106.26397418283302</v>
      </c>
      <c r="BR66" s="354">
        <v>94.063666103054956</v>
      </c>
      <c r="BS66" s="354">
        <v>135.64590680601219</v>
      </c>
      <c r="BT66" s="354">
        <v>126.2329956862558</v>
      </c>
      <c r="BU66" s="354">
        <v>100.92548827358458</v>
      </c>
      <c r="BV66" s="354">
        <v>114.18906134802329</v>
      </c>
      <c r="BW66" s="354">
        <v>109.86871400226084</v>
      </c>
      <c r="BX66" s="354">
        <v>112.06254039615153</v>
      </c>
      <c r="BY66" s="354">
        <v>100.05391576010845</v>
      </c>
      <c r="BZ66" s="354">
        <v>103.39825912754453</v>
      </c>
      <c r="CA66" s="354">
        <v>29.083219000947249</v>
      </c>
      <c r="CB66" s="354">
        <v>63.619396643290877</v>
      </c>
      <c r="CC66" s="354">
        <v>103.18604018083113</v>
      </c>
      <c r="CD66" s="354">
        <v>89.645640329140377</v>
      </c>
      <c r="CE66" s="354">
        <v>117.36017958001335</v>
      </c>
      <c r="CF66" s="354">
        <v>112.47346172204848</v>
      </c>
      <c r="CG66" s="354">
        <v>93.297468260176132</v>
      </c>
      <c r="CH66" s="354">
        <v>111.96043966629402</v>
      </c>
      <c r="CI66" s="354">
        <v>106.47531016121017</v>
      </c>
      <c r="CJ66" s="354">
        <v>108.78415784128332</v>
      </c>
      <c r="CK66" s="354">
        <v>99.265549727582965</v>
      </c>
      <c r="CL66" s="354">
        <v>105.77919175962828</v>
      </c>
      <c r="CM66" s="354">
        <v>90.195734514783908</v>
      </c>
      <c r="CN66" s="338"/>
      <c r="CO66" s="340">
        <v>7.2</v>
      </c>
      <c r="CP66" s="332">
        <v>1.1902803707746559</v>
      </c>
      <c r="CQ66" s="333">
        <v>30</v>
      </c>
      <c r="CR66" s="724" t="s">
        <v>236</v>
      </c>
      <c r="CS66" s="354">
        <v>82.00051085143744</v>
      </c>
      <c r="CT66" s="354">
        <v>80.234904188859687</v>
      </c>
      <c r="CU66" s="354">
        <v>68.670230999126645</v>
      </c>
      <c r="CV66" s="354">
        <v>105.73886790141748</v>
      </c>
      <c r="CW66" s="354">
        <v>114.1023035481946</v>
      </c>
      <c r="CX66" s="354">
        <v>95.514072973261221</v>
      </c>
      <c r="CY66" s="354">
        <v>115.59786376287293</v>
      </c>
      <c r="CZ66" s="354">
        <v>109.17287871570228</v>
      </c>
      <c r="DA66" s="354">
        <v>110.65560425549434</v>
      </c>
      <c r="DB66" s="354">
        <v>102.97767159315985</v>
      </c>
      <c r="DC66" s="354">
        <v>108.41126402463638</v>
      </c>
      <c r="DD66" s="354">
        <v>96.214842881005708</v>
      </c>
      <c r="DE66" s="354">
        <v>89.858195174342114</v>
      </c>
      <c r="DF66" s="354">
        <v>92.341097219951962</v>
      </c>
      <c r="DG66" s="354">
        <v>83.828004264138713</v>
      </c>
      <c r="DH66" s="354">
        <v>112.59451142240135</v>
      </c>
      <c r="DI66" s="354">
        <v>122.81331060586253</v>
      </c>
      <c r="DJ66" s="354">
        <v>107.08590135177802</v>
      </c>
      <c r="DK66" s="354">
        <v>118.97010325588458</v>
      </c>
      <c r="DL66" s="354">
        <v>112.06245242307396</v>
      </c>
      <c r="DM66" s="354">
        <v>111.13418013006117</v>
      </c>
      <c r="DN66" s="354">
        <v>108.62857556124018</v>
      </c>
      <c r="DO66" s="354">
        <v>110.43656063455362</v>
      </c>
      <c r="DP66" s="354">
        <v>96.85805102045785</v>
      </c>
      <c r="DQ66" s="354">
        <v>96.340925226292342</v>
      </c>
      <c r="DR66" s="354">
        <v>98.615679787607704</v>
      </c>
    </row>
    <row r="67" spans="1:122" s="362" customFormat="1" ht="60" customHeight="1">
      <c r="A67" s="241"/>
      <c r="B67" s="357"/>
      <c r="C67" s="358"/>
      <c r="D67" s="359"/>
      <c r="E67" s="401" t="s">
        <v>43</v>
      </c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241"/>
      <c r="AE67" s="357"/>
      <c r="AF67" s="358"/>
      <c r="AG67" s="359"/>
      <c r="AH67" s="401" t="s">
        <v>43</v>
      </c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  <c r="AZ67" s="354"/>
      <c r="BA67" s="354"/>
      <c r="BB67" s="354"/>
      <c r="BC67" s="354"/>
      <c r="BD67" s="354"/>
      <c r="BE67" s="354"/>
      <c r="BF67" s="354"/>
      <c r="BG67" s="354"/>
      <c r="BH67" s="354"/>
      <c r="BI67" s="241"/>
      <c r="BJ67" s="357"/>
      <c r="BK67" s="358"/>
      <c r="BL67" s="359"/>
      <c r="BM67" s="401" t="s">
        <v>43</v>
      </c>
      <c r="BN67" s="354"/>
      <c r="BO67" s="354"/>
      <c r="BP67" s="354"/>
      <c r="BQ67" s="354"/>
      <c r="BR67" s="354"/>
      <c r="BS67" s="354"/>
      <c r="BT67" s="354"/>
      <c r="BU67" s="354"/>
      <c r="BV67" s="354"/>
      <c r="BW67" s="354"/>
      <c r="BX67" s="354"/>
      <c r="BY67" s="354"/>
      <c r="BZ67" s="354"/>
      <c r="CA67" s="354"/>
      <c r="CB67" s="354"/>
      <c r="CC67" s="354"/>
      <c r="CD67" s="354"/>
      <c r="CE67" s="354"/>
      <c r="CF67" s="354"/>
      <c r="CG67" s="354"/>
      <c r="CH67" s="354"/>
      <c r="CI67" s="354"/>
      <c r="CJ67" s="354"/>
      <c r="CK67" s="354"/>
      <c r="CL67" s="354"/>
      <c r="CM67" s="354"/>
      <c r="CN67" s="241"/>
      <c r="CO67" s="357"/>
      <c r="CP67" s="358"/>
      <c r="CQ67" s="359"/>
      <c r="CR67" s="401" t="s">
        <v>43</v>
      </c>
      <c r="CS67" s="354"/>
      <c r="CT67" s="354"/>
      <c r="CU67" s="354"/>
      <c r="CV67" s="354"/>
      <c r="CW67" s="354"/>
      <c r="CX67" s="354"/>
      <c r="CY67" s="354"/>
      <c r="CZ67" s="354"/>
      <c r="DA67" s="354"/>
      <c r="DB67" s="354"/>
      <c r="DC67" s="354"/>
      <c r="DD67" s="354"/>
      <c r="DE67" s="354"/>
      <c r="DF67" s="354"/>
      <c r="DG67" s="354"/>
      <c r="DH67" s="354"/>
      <c r="DI67" s="354"/>
      <c r="DJ67" s="354"/>
      <c r="DK67" s="354"/>
      <c r="DL67" s="354"/>
      <c r="DM67" s="354"/>
      <c r="DN67" s="354"/>
      <c r="DO67" s="354"/>
      <c r="DP67" s="354"/>
      <c r="DQ67" s="354"/>
      <c r="DR67" s="354"/>
    </row>
    <row r="68" spans="1:122" s="356" customFormat="1" ht="48" customHeight="1">
      <c r="A68" s="338"/>
      <c r="B68" s="340">
        <v>7.3</v>
      </c>
      <c r="C68" s="332">
        <v>0.74383978573519172</v>
      </c>
      <c r="D68" s="337">
        <v>32</v>
      </c>
      <c r="E68" s="724" t="s">
        <v>44</v>
      </c>
      <c r="F68" s="354">
        <v>106.08397603866078</v>
      </c>
      <c r="G68" s="354">
        <v>97.817740464172658</v>
      </c>
      <c r="H68" s="354">
        <v>93.653983414503728</v>
      </c>
      <c r="I68" s="354">
        <v>98.741295002266924</v>
      </c>
      <c r="J68" s="354">
        <v>99.37618438202442</v>
      </c>
      <c r="K68" s="354">
        <v>105.43072278385674</v>
      </c>
      <c r="L68" s="354">
        <v>101.35976736681252</v>
      </c>
      <c r="M68" s="354">
        <v>95.43899399347076</v>
      </c>
      <c r="N68" s="354">
        <v>105.15882817125568</v>
      </c>
      <c r="O68" s="354">
        <v>100.46612957653814</v>
      </c>
      <c r="P68" s="354">
        <v>99.292240557357701</v>
      </c>
      <c r="Q68" s="354">
        <v>97.180138249079903</v>
      </c>
      <c r="R68" s="354">
        <v>107.16948853288571</v>
      </c>
      <c r="S68" s="354">
        <v>99.055913050774933</v>
      </c>
      <c r="T68" s="354">
        <v>96.982602464565758</v>
      </c>
      <c r="U68" s="354">
        <v>91.375618139737568</v>
      </c>
      <c r="V68" s="354">
        <v>87.744839266455102</v>
      </c>
      <c r="W68" s="354">
        <v>102.40541328874363</v>
      </c>
      <c r="X68" s="354">
        <v>96.053683476336801</v>
      </c>
      <c r="Y68" s="354">
        <v>94.976094313128002</v>
      </c>
      <c r="Z68" s="354">
        <v>105.4708953844992</v>
      </c>
      <c r="AA68" s="354">
        <v>95.06119931699412</v>
      </c>
      <c r="AB68" s="354">
        <v>93.244865873974646</v>
      </c>
      <c r="AC68" s="354">
        <v>96.313291681067895</v>
      </c>
      <c r="AD68" s="338"/>
      <c r="AE68" s="340">
        <v>7.3</v>
      </c>
      <c r="AF68" s="332">
        <v>0.74383978573519172</v>
      </c>
      <c r="AG68" s="337">
        <v>32</v>
      </c>
      <c r="AH68" s="724" t="s">
        <v>44</v>
      </c>
      <c r="AI68" s="354">
        <v>110.63910748180736</v>
      </c>
      <c r="AJ68" s="354">
        <v>100.74236803098624</v>
      </c>
      <c r="AK68" s="354">
        <v>102.96610365963414</v>
      </c>
      <c r="AL68" s="354">
        <v>95.989608800386307</v>
      </c>
      <c r="AM68" s="354">
        <v>93.757737341434137</v>
      </c>
      <c r="AN68" s="354">
        <v>101.34037976014491</v>
      </c>
      <c r="AO68" s="354">
        <v>102.55483612293267</v>
      </c>
      <c r="AP68" s="354">
        <v>104.35347503487448</v>
      </c>
      <c r="AQ68" s="354">
        <v>114.09175155560875</v>
      </c>
      <c r="AR68" s="354">
        <v>99.643830796593122</v>
      </c>
      <c r="AS68" s="354">
        <v>99.686178613624634</v>
      </c>
      <c r="AT68" s="354">
        <v>101.48000439209341</v>
      </c>
      <c r="AU68" s="354">
        <v>113.99903972703271</v>
      </c>
      <c r="AV68" s="354">
        <v>103.6224726179093</v>
      </c>
      <c r="AW68" s="354">
        <v>106.02436562272443</v>
      </c>
      <c r="AX68" s="354">
        <v>102.30695833349687</v>
      </c>
      <c r="AY68" s="354">
        <v>98.707963301637747</v>
      </c>
      <c r="AZ68" s="354">
        <v>104.98941111729853</v>
      </c>
      <c r="BA68" s="354">
        <v>109.75295814109774</v>
      </c>
      <c r="BB68" s="354">
        <v>110.84135115503165</v>
      </c>
      <c r="BC68" s="354">
        <v>121.78300679154172</v>
      </c>
      <c r="BD68" s="354">
        <v>109.01111782911032</v>
      </c>
      <c r="BE68" s="354">
        <v>103.7758348476484</v>
      </c>
      <c r="BF68" s="354">
        <v>106.30100390242407</v>
      </c>
      <c r="BG68" s="354">
        <v>119.76431369263308</v>
      </c>
      <c r="BH68" s="354">
        <v>108.27135571022554</v>
      </c>
      <c r="BI68" s="338"/>
      <c r="BJ68" s="340">
        <v>7.3</v>
      </c>
      <c r="BK68" s="332">
        <v>0.74383978573519172</v>
      </c>
      <c r="BL68" s="337">
        <v>32</v>
      </c>
      <c r="BM68" s="724" t="s">
        <v>44</v>
      </c>
      <c r="BN68" s="354">
        <v>111.64801871357267</v>
      </c>
      <c r="BO68" s="354">
        <v>107.45189517173422</v>
      </c>
      <c r="BP68" s="354">
        <v>104.25320055471454</v>
      </c>
      <c r="BQ68" s="354">
        <v>107.88911896228301</v>
      </c>
      <c r="BR68" s="354">
        <v>115.82847978236968</v>
      </c>
      <c r="BS68" s="354">
        <v>117.29390975934437</v>
      </c>
      <c r="BT68" s="354">
        <v>122.20722003533514</v>
      </c>
      <c r="BU68" s="354">
        <v>116.22163248918764</v>
      </c>
      <c r="BV68" s="354">
        <v>114.93247667621428</v>
      </c>
      <c r="BW68" s="354">
        <v>114.27259044239584</v>
      </c>
      <c r="BX68" s="354">
        <v>123.75675333411223</v>
      </c>
      <c r="BY68" s="354">
        <v>114.34309067467753</v>
      </c>
      <c r="BZ68" s="354">
        <v>102.99300181419913</v>
      </c>
      <c r="CA68" s="354">
        <v>20.716497609557276</v>
      </c>
      <c r="CB68" s="354">
        <v>55.990642608111663</v>
      </c>
      <c r="CC68" s="354">
        <v>113.00968954892203</v>
      </c>
      <c r="CD68" s="354">
        <v>120.78595781165185</v>
      </c>
      <c r="CE68" s="354">
        <v>124.86509933252836</v>
      </c>
      <c r="CF68" s="354">
        <v>130.81784013129911</v>
      </c>
      <c r="CG68" s="354">
        <v>121.98209596257441</v>
      </c>
      <c r="CH68" s="354">
        <v>115.72359475381741</v>
      </c>
      <c r="CI68" s="354">
        <v>111.59110024502353</v>
      </c>
      <c r="CJ68" s="354">
        <v>121.49698661269541</v>
      </c>
      <c r="CK68" s="354">
        <v>109.5159409313041</v>
      </c>
      <c r="CL68" s="354">
        <v>114.29047534675367</v>
      </c>
      <c r="CM68" s="354">
        <v>110.40860437620343</v>
      </c>
      <c r="CN68" s="338"/>
      <c r="CO68" s="340">
        <v>7.3</v>
      </c>
      <c r="CP68" s="332">
        <v>0.74383978573519172</v>
      </c>
      <c r="CQ68" s="337">
        <v>32</v>
      </c>
      <c r="CR68" s="724" t="s">
        <v>44</v>
      </c>
      <c r="CS68" s="354">
        <v>109.4697409348634</v>
      </c>
      <c r="CT68" s="354">
        <v>78.933598031195331</v>
      </c>
      <c r="CU68" s="354">
        <v>76.33202505144672</v>
      </c>
      <c r="CV68" s="354">
        <v>82.591434000735902</v>
      </c>
      <c r="CW68" s="354">
        <v>119.23715488402648</v>
      </c>
      <c r="CX68" s="354">
        <v>127.97129100003968</v>
      </c>
      <c r="CY68" s="354">
        <v>123.16162219110473</v>
      </c>
      <c r="CZ68" s="354">
        <v>116.43232071955916</v>
      </c>
      <c r="DA68" s="354">
        <v>123.50143960058388</v>
      </c>
      <c r="DB68" s="354">
        <v>117.07160590647135</v>
      </c>
      <c r="DC68" s="354">
        <v>119.05208164666335</v>
      </c>
      <c r="DD68" s="354">
        <v>112.93351145973847</v>
      </c>
      <c r="DE68" s="354">
        <v>121.24678137390589</v>
      </c>
      <c r="DF68" s="354">
        <v>111.29951424787511</v>
      </c>
      <c r="DG68" s="354">
        <v>111.95023756085416</v>
      </c>
      <c r="DH68" s="354">
        <v>100.16666410631858</v>
      </c>
      <c r="DI68" s="354">
        <v>122.87751226919447</v>
      </c>
      <c r="DJ68" s="354">
        <v>128.50598572382955</v>
      </c>
      <c r="DK68" s="354">
        <v>129.81086573424764</v>
      </c>
      <c r="DL68" s="354">
        <v>119.63380243719608</v>
      </c>
      <c r="DM68" s="354">
        <v>124.71760272932939</v>
      </c>
      <c r="DN68" s="354">
        <v>122.8949365662492</v>
      </c>
      <c r="DO68" s="354">
        <v>120.07965687769703</v>
      </c>
      <c r="DP68" s="354">
        <v>113.48197849531438</v>
      </c>
      <c r="DQ68" s="354">
        <v>131.59571754845157</v>
      </c>
      <c r="DR68" s="354">
        <v>112.33679270916859</v>
      </c>
    </row>
    <row r="69" spans="1:122" s="362" customFormat="1" ht="60" customHeight="1">
      <c r="A69" s="241"/>
      <c r="B69" s="357"/>
      <c r="C69" s="358"/>
      <c r="D69" s="409"/>
      <c r="E69" s="401" t="s">
        <v>45</v>
      </c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241"/>
      <c r="AE69" s="357"/>
      <c r="AF69" s="358"/>
      <c r="AG69" s="409"/>
      <c r="AH69" s="401" t="s">
        <v>45</v>
      </c>
      <c r="AI69" s="354"/>
      <c r="AJ69" s="354"/>
      <c r="AK69" s="354"/>
      <c r="AL69" s="354"/>
      <c r="AM69" s="354"/>
      <c r="AN69" s="354"/>
      <c r="AO69" s="354"/>
      <c r="AP69" s="354"/>
      <c r="AQ69" s="354"/>
      <c r="AR69" s="354"/>
      <c r="AS69" s="354"/>
      <c r="AT69" s="354"/>
      <c r="AU69" s="354"/>
      <c r="AV69" s="354"/>
      <c r="AW69" s="354"/>
      <c r="AX69" s="354"/>
      <c r="AY69" s="354"/>
      <c r="AZ69" s="354"/>
      <c r="BA69" s="354"/>
      <c r="BB69" s="354"/>
      <c r="BC69" s="354"/>
      <c r="BD69" s="354"/>
      <c r="BE69" s="354"/>
      <c r="BF69" s="354"/>
      <c r="BG69" s="354"/>
      <c r="BH69" s="354"/>
      <c r="BI69" s="241"/>
      <c r="BJ69" s="357"/>
      <c r="BK69" s="358"/>
      <c r="BL69" s="409"/>
      <c r="BM69" s="401" t="s">
        <v>45</v>
      </c>
      <c r="BN69" s="354"/>
      <c r="BO69" s="354"/>
      <c r="BP69" s="354"/>
      <c r="BQ69" s="354"/>
      <c r="BR69" s="354"/>
      <c r="BS69" s="354"/>
      <c r="BT69" s="354"/>
      <c r="BU69" s="354"/>
      <c r="BV69" s="354"/>
      <c r="BW69" s="354"/>
      <c r="BX69" s="354"/>
      <c r="BY69" s="354"/>
      <c r="BZ69" s="354"/>
      <c r="CA69" s="354"/>
      <c r="CB69" s="354"/>
      <c r="CC69" s="354"/>
      <c r="CD69" s="354"/>
      <c r="CE69" s="354"/>
      <c r="CF69" s="354"/>
      <c r="CG69" s="354"/>
      <c r="CH69" s="354"/>
      <c r="CI69" s="354"/>
      <c r="CJ69" s="354"/>
      <c r="CK69" s="354"/>
      <c r="CL69" s="354"/>
      <c r="CM69" s="354"/>
      <c r="CN69" s="241"/>
      <c r="CO69" s="357"/>
      <c r="CP69" s="358"/>
      <c r="CQ69" s="409"/>
      <c r="CR69" s="401" t="s">
        <v>45</v>
      </c>
      <c r="CS69" s="354"/>
      <c r="CT69" s="354"/>
      <c r="CU69" s="354"/>
      <c r="CV69" s="354"/>
      <c r="CW69" s="354"/>
      <c r="CX69" s="354"/>
      <c r="CY69" s="354"/>
      <c r="CZ69" s="354"/>
      <c r="DA69" s="354"/>
      <c r="DB69" s="354"/>
      <c r="DC69" s="354"/>
      <c r="DD69" s="354"/>
      <c r="DE69" s="354"/>
      <c r="DF69" s="354"/>
      <c r="DG69" s="354"/>
      <c r="DH69" s="354"/>
      <c r="DI69" s="354"/>
      <c r="DJ69" s="354"/>
      <c r="DK69" s="354"/>
      <c r="DL69" s="354"/>
      <c r="DM69" s="354"/>
      <c r="DN69" s="354"/>
      <c r="DO69" s="354"/>
      <c r="DP69" s="354"/>
      <c r="DQ69" s="354"/>
      <c r="DR69" s="354"/>
    </row>
    <row r="70" spans="1:122" s="228" customFormat="1" ht="48" customHeight="1">
      <c r="A70" s="338"/>
      <c r="B70" s="340">
        <v>7.4</v>
      </c>
      <c r="C70" s="332">
        <v>0.76395587143466215</v>
      </c>
      <c r="D70" s="333">
        <v>33</v>
      </c>
      <c r="E70" s="724" t="s">
        <v>238</v>
      </c>
      <c r="F70" s="354">
        <v>109.27544344573872</v>
      </c>
      <c r="G70" s="354">
        <v>104.54130001158801</v>
      </c>
      <c r="H70" s="354">
        <v>104.47364987721309</v>
      </c>
      <c r="I70" s="354">
        <v>97.080229850654078</v>
      </c>
      <c r="J70" s="354">
        <v>82.277240186011625</v>
      </c>
      <c r="K70" s="354">
        <v>97.861927145725588</v>
      </c>
      <c r="L70" s="354">
        <v>101.73280455953731</v>
      </c>
      <c r="M70" s="354">
        <v>87.392273576294755</v>
      </c>
      <c r="N70" s="354">
        <v>96.595016142524344</v>
      </c>
      <c r="O70" s="354">
        <v>104.98366865750737</v>
      </c>
      <c r="P70" s="354">
        <v>111.17339701274744</v>
      </c>
      <c r="Q70" s="354">
        <v>102.6130495344577</v>
      </c>
      <c r="R70" s="354">
        <v>113.21083699015017</v>
      </c>
      <c r="S70" s="354">
        <v>101.10463737149739</v>
      </c>
      <c r="T70" s="354">
        <v>107.55702800433437</v>
      </c>
      <c r="U70" s="354">
        <v>94.914076382993841</v>
      </c>
      <c r="V70" s="354">
        <v>92.261881369538003</v>
      </c>
      <c r="W70" s="354">
        <v>101.95153320322243</v>
      </c>
      <c r="X70" s="354">
        <v>131.71866469623816</v>
      </c>
      <c r="Y70" s="354">
        <v>104.56565633880496</v>
      </c>
      <c r="Z70" s="354">
        <v>109.66648216098109</v>
      </c>
      <c r="AA70" s="354">
        <v>108.80424886535477</v>
      </c>
      <c r="AB70" s="354">
        <v>116.23822125217502</v>
      </c>
      <c r="AC70" s="354">
        <v>88.618369796862567</v>
      </c>
      <c r="AD70" s="338"/>
      <c r="AE70" s="340">
        <v>7.4</v>
      </c>
      <c r="AF70" s="332">
        <v>0.76395587143466215</v>
      </c>
      <c r="AG70" s="333">
        <v>33</v>
      </c>
      <c r="AH70" s="724" t="s">
        <v>238</v>
      </c>
      <c r="AI70" s="354">
        <v>99.785187903459558</v>
      </c>
      <c r="AJ70" s="354">
        <v>92.964276323489827</v>
      </c>
      <c r="AK70" s="354">
        <v>121.59761011460022</v>
      </c>
      <c r="AL70" s="354">
        <v>107.76652696598747</v>
      </c>
      <c r="AM70" s="354">
        <v>123.43452969021627</v>
      </c>
      <c r="AN70" s="354">
        <v>127.5990669654002</v>
      </c>
      <c r="AO70" s="354">
        <v>143.8103305156219</v>
      </c>
      <c r="AP70" s="354">
        <v>126.61105888553961</v>
      </c>
      <c r="AQ70" s="354">
        <v>132.04894213057383</v>
      </c>
      <c r="AR70" s="354">
        <v>117.10628899466272</v>
      </c>
      <c r="AS70" s="354">
        <v>123.8782348783451</v>
      </c>
      <c r="AT70" s="354">
        <v>96.937586684478191</v>
      </c>
      <c r="AU70" s="354">
        <v>111.75733808225155</v>
      </c>
      <c r="AV70" s="354">
        <v>103.70375234445203</v>
      </c>
      <c r="AW70" s="354">
        <v>126.03852909721944</v>
      </c>
      <c r="AX70" s="354">
        <v>116.76011537695456</v>
      </c>
      <c r="AY70" s="354">
        <v>130.62101955802939</v>
      </c>
      <c r="AZ70" s="354">
        <v>131.55342533358879</v>
      </c>
      <c r="BA70" s="354">
        <v>149.75775375228474</v>
      </c>
      <c r="BB70" s="354">
        <v>136.55561168422099</v>
      </c>
      <c r="BC70" s="354">
        <v>139.09261290828908</v>
      </c>
      <c r="BD70" s="354">
        <v>130.2897190249607</v>
      </c>
      <c r="BE70" s="354">
        <v>135.50703467484993</v>
      </c>
      <c r="BF70" s="354">
        <v>103.88088827227715</v>
      </c>
      <c r="BG70" s="354">
        <v>120.20223303200078</v>
      </c>
      <c r="BH70" s="354">
        <v>110.65069188893759</v>
      </c>
      <c r="BI70" s="338"/>
      <c r="BJ70" s="340">
        <v>7.4</v>
      </c>
      <c r="BK70" s="332">
        <v>0.76395587143466215</v>
      </c>
      <c r="BL70" s="333">
        <v>33</v>
      </c>
      <c r="BM70" s="724" t="s">
        <v>238</v>
      </c>
      <c r="BN70" s="354">
        <v>135.24092928950552</v>
      </c>
      <c r="BO70" s="354">
        <v>122.25999539761649</v>
      </c>
      <c r="BP70" s="354">
        <v>134.71455411832252</v>
      </c>
      <c r="BQ70" s="354">
        <v>131.9286571572604</v>
      </c>
      <c r="BR70" s="354">
        <v>153.28213381353473</v>
      </c>
      <c r="BS70" s="354">
        <v>141.96940052231434</v>
      </c>
      <c r="BT70" s="354">
        <v>143.26559911002025</v>
      </c>
      <c r="BU70" s="354">
        <v>133.039496092506</v>
      </c>
      <c r="BV70" s="354">
        <v>139.1613509084784</v>
      </c>
      <c r="BW70" s="354">
        <v>108.74207855789766</v>
      </c>
      <c r="BX70" s="354">
        <v>126.04410021985539</v>
      </c>
      <c r="BY70" s="354">
        <v>115.19510286477538</v>
      </c>
      <c r="BZ70" s="354">
        <v>122.12224661935603</v>
      </c>
      <c r="CA70" s="354">
        <v>54.461036810845798</v>
      </c>
      <c r="CB70" s="354">
        <v>96.842086809331406</v>
      </c>
      <c r="CC70" s="354">
        <v>133.00181075861153</v>
      </c>
      <c r="CD70" s="354">
        <v>141.92865222701576</v>
      </c>
      <c r="CE70" s="354">
        <v>140.55039880493962</v>
      </c>
      <c r="CF70" s="354">
        <v>138.74890962528681</v>
      </c>
      <c r="CG70" s="354">
        <v>131.477025152783</v>
      </c>
      <c r="CH70" s="354">
        <v>133.8309772483604</v>
      </c>
      <c r="CI70" s="354">
        <v>105.81795362980455</v>
      </c>
      <c r="CJ70" s="354">
        <v>123.96110037194283</v>
      </c>
      <c r="CK70" s="354">
        <v>113.81825972664674</v>
      </c>
      <c r="CL70" s="354">
        <v>129.19632462701378</v>
      </c>
      <c r="CM70" s="354">
        <v>118.98543774024516</v>
      </c>
      <c r="CN70" s="338"/>
      <c r="CO70" s="340">
        <v>7.4</v>
      </c>
      <c r="CP70" s="332">
        <v>0.76395587143466215</v>
      </c>
      <c r="CQ70" s="333">
        <v>33</v>
      </c>
      <c r="CR70" s="724" t="s">
        <v>238</v>
      </c>
      <c r="CS70" s="354">
        <v>114.17371794568564</v>
      </c>
      <c r="CT70" s="354">
        <v>106.32056711434204</v>
      </c>
      <c r="CU70" s="354">
        <v>108.36975940723707</v>
      </c>
      <c r="CV70" s="354">
        <v>110.12525020349149</v>
      </c>
      <c r="CW70" s="354">
        <v>114.11172778707201</v>
      </c>
      <c r="CX70" s="354">
        <v>135.75320951562628</v>
      </c>
      <c r="CY70" s="354">
        <v>145.16512032575298</v>
      </c>
      <c r="CZ70" s="354">
        <v>118.60802841182633</v>
      </c>
      <c r="DA70" s="354">
        <v>131.58705351929424</v>
      </c>
      <c r="DB70" s="354">
        <v>121.54623821964186</v>
      </c>
      <c r="DC70" s="354">
        <v>141.19096780481871</v>
      </c>
      <c r="DD70" s="354">
        <v>132.83786843847497</v>
      </c>
      <c r="DE70" s="354">
        <v>123.18831163502578</v>
      </c>
      <c r="DF70" s="354">
        <v>128.31561942298265</v>
      </c>
      <c r="DG70" s="354">
        <v>130.15547485726239</v>
      </c>
      <c r="DH70" s="354">
        <v>128.40781857396064</v>
      </c>
      <c r="DI70" s="354">
        <v>129.74921648969757</v>
      </c>
      <c r="DJ70" s="354">
        <v>143.77990786228165</v>
      </c>
      <c r="DK70" s="354">
        <v>146.66443609143326</v>
      </c>
      <c r="DL70" s="354">
        <v>127.67083812227945</v>
      </c>
      <c r="DM70" s="354">
        <v>139.42792157447872</v>
      </c>
      <c r="DN70" s="354">
        <v>132.96313866511417</v>
      </c>
      <c r="DO70" s="354">
        <v>142.8422463044287</v>
      </c>
      <c r="DP70" s="354">
        <v>139.13287920085023</v>
      </c>
      <c r="DQ70" s="354">
        <v>130.08666568119148</v>
      </c>
      <c r="DR70" s="354">
        <v>135.94554838309875</v>
      </c>
    </row>
    <row r="71" spans="1:122" s="411" customFormat="1" ht="60" customHeight="1">
      <c r="A71" s="241"/>
      <c r="B71" s="357"/>
      <c r="C71" s="358"/>
      <c r="D71" s="359"/>
      <c r="E71" s="401" t="s">
        <v>47</v>
      </c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241"/>
      <c r="AE71" s="357"/>
      <c r="AF71" s="358"/>
      <c r="AG71" s="359"/>
      <c r="AH71" s="401" t="s">
        <v>47</v>
      </c>
      <c r="AI71" s="354"/>
      <c r="AJ71" s="354"/>
      <c r="AK71" s="354"/>
      <c r="AL71" s="354"/>
      <c r="AM71" s="354"/>
      <c r="AN71" s="354"/>
      <c r="AO71" s="354"/>
      <c r="AP71" s="354"/>
      <c r="AQ71" s="354"/>
      <c r="AR71" s="354"/>
      <c r="AS71" s="354"/>
      <c r="AT71" s="354"/>
      <c r="AU71" s="354"/>
      <c r="AV71" s="354"/>
      <c r="AW71" s="354"/>
      <c r="AX71" s="354"/>
      <c r="AY71" s="354"/>
      <c r="AZ71" s="354"/>
      <c r="BA71" s="354"/>
      <c r="BB71" s="354"/>
      <c r="BC71" s="354"/>
      <c r="BD71" s="354"/>
      <c r="BE71" s="354"/>
      <c r="BF71" s="354"/>
      <c r="BG71" s="354"/>
      <c r="BH71" s="354"/>
      <c r="BI71" s="241"/>
      <c r="BJ71" s="357"/>
      <c r="BK71" s="358"/>
      <c r="BL71" s="359"/>
      <c r="BM71" s="401" t="s">
        <v>47</v>
      </c>
      <c r="BN71" s="354"/>
      <c r="BO71" s="354"/>
      <c r="BP71" s="354"/>
      <c r="BQ71" s="354"/>
      <c r="BR71" s="354"/>
      <c r="BS71" s="354"/>
      <c r="BT71" s="354"/>
      <c r="BU71" s="354"/>
      <c r="BV71" s="354"/>
      <c r="BW71" s="354"/>
      <c r="BX71" s="354"/>
      <c r="BY71" s="354"/>
      <c r="BZ71" s="354"/>
      <c r="CA71" s="354"/>
      <c r="CB71" s="354"/>
      <c r="CC71" s="354"/>
      <c r="CD71" s="354"/>
      <c r="CE71" s="354"/>
      <c r="CF71" s="354"/>
      <c r="CG71" s="354"/>
      <c r="CH71" s="354"/>
      <c r="CI71" s="354"/>
      <c r="CJ71" s="354"/>
      <c r="CK71" s="354"/>
      <c r="CL71" s="354"/>
      <c r="CM71" s="354"/>
      <c r="CN71" s="241"/>
      <c r="CO71" s="357"/>
      <c r="CP71" s="358"/>
      <c r="CQ71" s="359"/>
      <c r="CR71" s="401" t="s">
        <v>47</v>
      </c>
      <c r="CS71" s="354"/>
      <c r="CT71" s="354"/>
      <c r="CU71" s="354"/>
      <c r="CV71" s="354"/>
      <c r="CW71" s="354"/>
      <c r="CX71" s="354"/>
      <c r="CY71" s="354"/>
      <c r="CZ71" s="354"/>
      <c r="DA71" s="354"/>
      <c r="DB71" s="354"/>
      <c r="DC71" s="354"/>
      <c r="DD71" s="354"/>
      <c r="DE71" s="354"/>
      <c r="DF71" s="354"/>
      <c r="DG71" s="354"/>
      <c r="DH71" s="354"/>
      <c r="DI71" s="354"/>
      <c r="DJ71" s="354"/>
      <c r="DK71" s="354"/>
      <c r="DL71" s="354"/>
      <c r="DM71" s="354"/>
      <c r="DN71" s="354"/>
      <c r="DO71" s="354"/>
      <c r="DP71" s="354"/>
      <c r="DQ71" s="354"/>
      <c r="DR71" s="354"/>
    </row>
    <row r="72" spans="1:122" ht="15" customHeight="1" thickBot="1">
      <c r="A72" s="389"/>
      <c r="B72" s="390"/>
      <c r="C72" s="391"/>
      <c r="D72" s="392"/>
      <c r="E72" s="393"/>
      <c r="F72" s="426"/>
      <c r="G72" s="426"/>
      <c r="H72" s="426"/>
      <c r="I72" s="426"/>
      <c r="J72" s="426"/>
      <c r="K72" s="426"/>
      <c r="L72" s="426"/>
      <c r="M72" s="426"/>
      <c r="N72" s="426"/>
      <c r="O72" s="426"/>
      <c r="P72" s="426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6"/>
      <c r="AD72" s="389"/>
      <c r="AE72" s="390"/>
      <c r="AF72" s="391"/>
      <c r="AG72" s="392"/>
      <c r="AH72" s="393"/>
      <c r="AI72" s="426"/>
      <c r="AJ72" s="426"/>
      <c r="AK72" s="426"/>
      <c r="AL72" s="426"/>
      <c r="AM72" s="426"/>
      <c r="AN72" s="426"/>
      <c r="AO72" s="426"/>
      <c r="AP72" s="426"/>
      <c r="AQ72" s="426"/>
      <c r="AR72" s="431"/>
      <c r="AS72" s="431"/>
      <c r="AT72" s="431"/>
      <c r="AU72" s="426"/>
      <c r="AV72" s="426"/>
      <c r="AW72" s="426"/>
      <c r="AX72" s="426"/>
      <c r="AY72" s="426"/>
      <c r="AZ72" s="426"/>
      <c r="BA72" s="426"/>
      <c r="BB72" s="426"/>
      <c r="BC72" s="426"/>
      <c r="BD72" s="426"/>
      <c r="BE72" s="426"/>
      <c r="BF72" s="426"/>
      <c r="BG72" s="426"/>
      <c r="BH72" s="426"/>
      <c r="BI72" s="389"/>
      <c r="BJ72" s="390"/>
      <c r="BK72" s="391"/>
      <c r="BL72" s="392"/>
      <c r="BM72" s="393"/>
      <c r="BN72" s="426"/>
      <c r="BO72" s="426"/>
      <c r="BP72" s="426"/>
      <c r="BQ72" s="426"/>
      <c r="BR72" s="426"/>
      <c r="BS72" s="426"/>
      <c r="BT72" s="426"/>
      <c r="BU72" s="426"/>
      <c r="BV72" s="426"/>
      <c r="BW72" s="426"/>
      <c r="BX72" s="426"/>
      <c r="BY72" s="426"/>
      <c r="BZ72" s="426"/>
      <c r="CA72" s="426"/>
      <c r="CB72" s="426"/>
      <c r="CC72" s="426"/>
      <c r="CD72" s="426"/>
      <c r="CE72" s="426"/>
      <c r="CF72" s="426"/>
      <c r="CG72" s="431"/>
      <c r="CH72" s="431"/>
      <c r="CI72" s="431"/>
      <c r="CJ72" s="426"/>
      <c r="CK72" s="426"/>
      <c r="CL72" s="426"/>
      <c r="CM72" s="426"/>
      <c r="CN72" s="389"/>
      <c r="CO72" s="390"/>
      <c r="CP72" s="391"/>
      <c r="CQ72" s="392"/>
      <c r="CR72" s="393"/>
      <c r="CS72" s="426"/>
      <c r="CT72" s="426"/>
      <c r="CU72" s="426"/>
      <c r="CV72" s="426"/>
      <c r="CW72" s="426"/>
      <c r="CX72" s="426"/>
      <c r="CY72" s="426"/>
      <c r="CZ72" s="426"/>
      <c r="DA72" s="426"/>
      <c r="DB72" s="426"/>
      <c r="DC72" s="426"/>
      <c r="DD72" s="426"/>
      <c r="DE72" s="426"/>
      <c r="DF72" s="426"/>
      <c r="DG72" s="426"/>
      <c r="DH72" s="426"/>
      <c r="DI72" s="426"/>
      <c r="DJ72" s="426"/>
      <c r="DK72" s="426"/>
      <c r="DL72" s="426"/>
      <c r="DM72" s="426"/>
      <c r="DN72" s="426"/>
      <c r="DO72" s="426"/>
      <c r="DP72" s="426"/>
      <c r="DQ72" s="426"/>
      <c r="DR72" s="426"/>
    </row>
    <row r="73" spans="1:122">
      <c r="A73" s="416"/>
      <c r="B73" s="287"/>
      <c r="C73" s="417"/>
      <c r="D73" s="416"/>
      <c r="E73" s="416"/>
      <c r="AD73" s="416"/>
      <c r="AE73" s="287"/>
      <c r="AF73" s="417"/>
      <c r="AG73" s="416"/>
      <c r="AH73" s="416"/>
      <c r="AR73" s="420"/>
      <c r="AS73" s="420"/>
      <c r="AT73" s="420"/>
      <c r="BI73" s="416"/>
      <c r="BJ73" s="287"/>
      <c r="BK73" s="417"/>
      <c r="BL73" s="416"/>
      <c r="BM73" s="416"/>
      <c r="CG73" s="420"/>
      <c r="CH73" s="420"/>
      <c r="CI73" s="420"/>
      <c r="CN73" s="416"/>
      <c r="CO73" s="287"/>
      <c r="CP73" s="417"/>
      <c r="CQ73" s="416"/>
      <c r="CR73" s="416"/>
    </row>
    <row r="74" spans="1:122">
      <c r="B74" s="257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E74" s="257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J74" s="257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O74" s="257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  <c r="DN74" s="258"/>
      <c r="DO74" s="258"/>
      <c r="DP74" s="258"/>
      <c r="DQ74" s="258"/>
      <c r="DR74" s="258"/>
    </row>
    <row r="75" spans="1:122">
      <c r="F75" s="217"/>
      <c r="G75" s="217"/>
      <c r="H75" s="217"/>
      <c r="I75" s="217"/>
      <c r="J75" s="217"/>
      <c r="K75" s="217"/>
      <c r="L75" s="217"/>
      <c r="M75" s="217"/>
      <c r="N75" s="258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58"/>
      <c r="BD75" s="217"/>
      <c r="BE75" s="217"/>
      <c r="BF75" s="217"/>
      <c r="BG75" s="217"/>
      <c r="BH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S75" s="217"/>
      <c r="CT75" s="217"/>
      <c r="CU75" s="217"/>
      <c r="CV75" s="217"/>
      <c r="CW75" s="258"/>
      <c r="CX75" s="217"/>
      <c r="CY75" s="217"/>
      <c r="CZ75" s="217"/>
      <c r="DA75" s="217"/>
      <c r="DB75" s="217"/>
      <c r="DC75" s="217"/>
      <c r="DD75" s="217"/>
      <c r="DE75" s="217"/>
      <c r="DF75" s="217"/>
      <c r="DG75" s="217"/>
      <c r="DH75" s="217"/>
      <c r="DI75" s="217"/>
      <c r="DJ75" s="217"/>
      <c r="DK75" s="217"/>
      <c r="DL75" s="217"/>
      <c r="DM75" s="217"/>
      <c r="DN75" s="217"/>
      <c r="DO75" s="217"/>
      <c r="DP75" s="217"/>
      <c r="DQ75" s="217"/>
      <c r="DR75" s="217"/>
    </row>
    <row r="76" spans="1:122">
      <c r="F76" s="255"/>
      <c r="G76" s="255"/>
      <c r="H76" s="255"/>
      <c r="I76" s="255"/>
      <c r="J76" s="255"/>
      <c r="K76" s="255"/>
      <c r="L76" s="255"/>
      <c r="M76" s="255"/>
      <c r="N76" s="258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8"/>
      <c r="BD76" s="255"/>
      <c r="BE76" s="255"/>
      <c r="BF76" s="255"/>
      <c r="BG76" s="255"/>
      <c r="BH76" s="255"/>
      <c r="BN76" s="255"/>
      <c r="BO76" s="255"/>
      <c r="BP76" s="255"/>
      <c r="BQ76" s="255"/>
      <c r="BR76" s="255"/>
      <c r="BS76" s="255"/>
      <c r="BT76" s="255"/>
      <c r="BU76" s="255"/>
      <c r="BV76" s="255"/>
      <c r="BW76" s="255"/>
      <c r="BX76" s="255"/>
      <c r="BY76" s="255"/>
      <c r="BZ76" s="255"/>
      <c r="CA76" s="255"/>
      <c r="CB76" s="255"/>
      <c r="CC76" s="255"/>
      <c r="CD76" s="255"/>
      <c r="CE76" s="255"/>
      <c r="CF76" s="255"/>
      <c r="CG76" s="255"/>
      <c r="CH76" s="255"/>
      <c r="CI76" s="255"/>
      <c r="CJ76" s="255"/>
      <c r="CK76" s="255"/>
      <c r="CL76" s="255"/>
      <c r="CM76" s="255"/>
      <c r="CS76" s="255"/>
      <c r="CT76" s="255"/>
      <c r="CU76" s="255"/>
      <c r="CV76" s="255"/>
      <c r="CW76" s="258"/>
      <c r="CX76" s="255"/>
      <c r="CY76" s="255"/>
      <c r="CZ76" s="255"/>
      <c r="DA76" s="255"/>
      <c r="DB76" s="255"/>
      <c r="DC76" s="255"/>
      <c r="DD76" s="255"/>
      <c r="DE76" s="255"/>
      <c r="DF76" s="255"/>
      <c r="DG76" s="255"/>
      <c r="DH76" s="255"/>
      <c r="DI76" s="255"/>
      <c r="DJ76" s="255"/>
      <c r="DK76" s="255"/>
      <c r="DL76" s="255"/>
      <c r="DM76" s="255"/>
      <c r="DN76" s="255"/>
      <c r="DO76" s="255"/>
      <c r="DP76" s="255"/>
      <c r="DQ76" s="255"/>
      <c r="DR76" s="255"/>
    </row>
    <row r="77" spans="1:122">
      <c r="N77" s="258"/>
      <c r="BC77" s="258"/>
      <c r="CW77" s="258"/>
    </row>
    <row r="78" spans="1:122">
      <c r="F78" s="259"/>
      <c r="G78" s="259"/>
      <c r="H78" s="259"/>
      <c r="I78" s="259"/>
      <c r="J78" s="259"/>
      <c r="K78" s="259"/>
      <c r="L78" s="259"/>
      <c r="M78" s="259"/>
      <c r="N78" s="258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8"/>
      <c r="BD78" s="259"/>
      <c r="BE78" s="259"/>
      <c r="BF78" s="259"/>
      <c r="BG78" s="259"/>
      <c r="BH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S78" s="259"/>
      <c r="CT78" s="259"/>
      <c r="CU78" s="259"/>
      <c r="CV78" s="259"/>
      <c r="CW78" s="258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</row>
    <row r="79" spans="1:122">
      <c r="B79" s="257"/>
      <c r="N79" s="258"/>
      <c r="AE79" s="257"/>
      <c r="BC79" s="258"/>
      <c r="BJ79" s="257"/>
      <c r="CO79" s="257"/>
      <c r="CW79" s="258"/>
    </row>
    <row r="80" spans="1:122">
      <c r="B80" s="257"/>
      <c r="N80" s="258"/>
      <c r="AE80" s="257"/>
      <c r="BC80" s="258"/>
      <c r="BJ80" s="257"/>
      <c r="CO80" s="257"/>
      <c r="CW80" s="258"/>
    </row>
    <row r="81" spans="2:101">
      <c r="B81" s="257"/>
      <c r="N81" s="258"/>
      <c r="AE81" s="257"/>
      <c r="BC81" s="258"/>
      <c r="BJ81" s="257"/>
      <c r="CO81" s="257"/>
      <c r="CW81" s="258"/>
    </row>
    <row r="82" spans="2:101">
      <c r="N82" s="258"/>
      <c r="BC82" s="258"/>
      <c r="CW82" s="258"/>
    </row>
    <row r="94" spans="2:101" ht="15" hidden="1" customHeight="1"/>
    <row r="95" spans="2:101" ht="15" hidden="1" customHeight="1"/>
    <row r="96" spans="2:101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28">
    <mergeCell ref="E5:E6"/>
    <mergeCell ref="BI2:BJ2"/>
    <mergeCell ref="BK2:BL3"/>
    <mergeCell ref="BI3:BJ3"/>
    <mergeCell ref="BI5:BJ6"/>
    <mergeCell ref="BK5:BK6"/>
    <mergeCell ref="BL5:BL6"/>
    <mergeCell ref="AD2:AE2"/>
    <mergeCell ref="AF2:AG3"/>
    <mergeCell ref="AD3:AE3"/>
    <mergeCell ref="AD5:AE6"/>
    <mergeCell ref="AG5:AG6"/>
    <mergeCell ref="A2:B2"/>
    <mergeCell ref="C2:D3"/>
    <mergeCell ref="A3:B3"/>
    <mergeCell ref="A5:B6"/>
    <mergeCell ref="C5:C6"/>
    <mergeCell ref="D5:D6"/>
    <mergeCell ref="CR5:CR6"/>
    <mergeCell ref="BM5:BM6"/>
    <mergeCell ref="AF5:AF6"/>
    <mergeCell ref="AH5:AH6"/>
    <mergeCell ref="CN2:CO2"/>
    <mergeCell ref="CP2:CQ3"/>
    <mergeCell ref="CN3:CO3"/>
    <mergeCell ref="CN5:CO6"/>
    <mergeCell ref="CP5:CP6"/>
    <mergeCell ref="CQ5:CQ6"/>
  </mergeCells>
  <printOptions horizontalCentered="1"/>
  <pageMargins left="0.51181102362204722" right="0.51181102362204722" top="0.51181102362204722" bottom="0.51181102362204722" header="0.47244094488188976" footer="7.874015748031496E-2"/>
  <pageSetup paperSize="9" scale="18" firstPageNumber="13" fitToWidth="6" fitToHeight="0" orientation="portrait" useFirstPageNumber="1" r:id="rId1"/>
  <headerFooter differentOddEven="1" scaleWithDoc="0"/>
  <colBreaks count="2" manualBreakCount="2">
    <brk id="60" max="71" man="1"/>
    <brk id="91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61"/>
  <sheetViews>
    <sheetView zoomScale="80" zoomScaleNormal="80" workbookViewId="0">
      <pane xSplit="2" ySplit="4" topLeftCell="EH5" activePane="bottomRight" state="frozen"/>
      <selection pane="topRight" activeCell="C1" sqref="C1"/>
      <selection pane="bottomLeft" activeCell="A5" sqref="A5"/>
      <selection pane="bottomRight" activeCell="EQ25" sqref="EQ25"/>
    </sheetView>
  </sheetViews>
  <sheetFormatPr defaultRowHeight="12.75"/>
  <cols>
    <col min="1" max="1" width="15.140625" style="260" bestFit="1" customWidth="1"/>
    <col min="2" max="2" width="31" style="260" customWidth="1"/>
    <col min="3" max="8" width="8.7109375" style="596" customWidth="1"/>
    <col min="9" max="9" width="8.7109375" style="260" customWidth="1"/>
    <col min="10" max="10" width="8.7109375" style="260" bestFit="1" customWidth="1"/>
    <col min="11" max="11" width="8.7109375" style="260" hidden="1" customWidth="1"/>
    <col min="12" max="45" width="8.7109375" style="596" customWidth="1"/>
    <col min="46" max="47" width="8.7109375" style="596" hidden="1" customWidth="1"/>
    <col min="48" max="131" width="8.7109375" style="596" customWidth="1"/>
    <col min="132" max="149" width="9.140625" style="260"/>
    <col min="150" max="155" width="0" style="260" hidden="1" customWidth="1"/>
    <col min="156" max="16384" width="9.140625" style="260"/>
  </cols>
  <sheetData>
    <row r="1" spans="1:155">
      <c r="A1" s="595" t="s">
        <v>246</v>
      </c>
    </row>
    <row r="2" spans="1:155">
      <c r="A2" s="597"/>
    </row>
    <row r="3" spans="1:155">
      <c r="A3" s="983" t="s">
        <v>197</v>
      </c>
      <c r="B3" s="984"/>
      <c r="C3" s="598"/>
      <c r="D3" s="598"/>
      <c r="E3" s="598"/>
      <c r="F3" s="598"/>
      <c r="G3" s="598"/>
      <c r="H3" s="598"/>
      <c r="I3" s="598"/>
      <c r="J3" s="598"/>
      <c r="K3" s="598"/>
      <c r="L3" s="975">
        <v>2015</v>
      </c>
      <c r="M3" s="975"/>
      <c r="N3" s="975"/>
      <c r="O3" s="975"/>
      <c r="P3" s="975">
        <v>2016</v>
      </c>
      <c r="Q3" s="975"/>
      <c r="R3" s="975"/>
      <c r="S3" s="975"/>
      <c r="T3" s="975">
        <v>2017</v>
      </c>
      <c r="U3" s="975"/>
      <c r="V3" s="975"/>
      <c r="W3" s="975"/>
      <c r="X3" s="975">
        <v>2018</v>
      </c>
      <c r="Y3" s="975"/>
      <c r="Z3" s="975"/>
      <c r="AA3" s="975"/>
      <c r="AB3" s="975">
        <v>2019</v>
      </c>
      <c r="AC3" s="975"/>
      <c r="AD3" s="975"/>
      <c r="AE3" s="975"/>
      <c r="AF3" s="975">
        <v>2020</v>
      </c>
      <c r="AG3" s="975"/>
      <c r="AH3" s="975"/>
      <c r="AI3" s="975"/>
      <c r="AJ3" s="975">
        <v>2021</v>
      </c>
      <c r="AK3" s="975"/>
      <c r="AL3" s="975"/>
      <c r="AM3" s="975"/>
      <c r="AN3" s="975">
        <v>2022</v>
      </c>
      <c r="AO3" s="975"/>
      <c r="AP3" s="975"/>
      <c r="AQ3" s="975"/>
      <c r="AR3" s="975">
        <v>2022</v>
      </c>
      <c r="AS3" s="975"/>
      <c r="AT3" s="975"/>
      <c r="AU3" s="975"/>
    </row>
    <row r="4" spans="1:155">
      <c r="A4" s="985"/>
      <c r="B4" s="986"/>
      <c r="C4" s="599">
        <v>2015</v>
      </c>
      <c r="D4" s="599">
        <v>2016</v>
      </c>
      <c r="E4" s="599">
        <v>2017</v>
      </c>
      <c r="F4" s="599">
        <v>2018</v>
      </c>
      <c r="G4" s="599">
        <v>2019</v>
      </c>
      <c r="H4" s="599">
        <v>2020</v>
      </c>
      <c r="I4" s="599">
        <v>2021</v>
      </c>
      <c r="J4" s="599">
        <v>2022</v>
      </c>
      <c r="K4" s="599">
        <v>2023</v>
      </c>
      <c r="L4" s="599" t="s">
        <v>0</v>
      </c>
      <c r="M4" s="599" t="s">
        <v>1</v>
      </c>
      <c r="N4" s="599" t="s">
        <v>2</v>
      </c>
      <c r="O4" s="599" t="s">
        <v>3</v>
      </c>
      <c r="P4" s="599" t="s">
        <v>0</v>
      </c>
      <c r="Q4" s="599" t="s">
        <v>1</v>
      </c>
      <c r="R4" s="599" t="s">
        <v>2</v>
      </c>
      <c r="S4" s="599" t="s">
        <v>3</v>
      </c>
      <c r="T4" s="599" t="s">
        <v>0</v>
      </c>
      <c r="U4" s="599" t="s">
        <v>1</v>
      </c>
      <c r="V4" s="599" t="s">
        <v>2</v>
      </c>
      <c r="W4" s="599" t="s">
        <v>3</v>
      </c>
      <c r="X4" s="599" t="s">
        <v>0</v>
      </c>
      <c r="Y4" s="599" t="s">
        <v>1</v>
      </c>
      <c r="Z4" s="599" t="s">
        <v>2</v>
      </c>
      <c r="AA4" s="599" t="s">
        <v>3</v>
      </c>
      <c r="AB4" s="599" t="s">
        <v>0</v>
      </c>
      <c r="AC4" s="599" t="s">
        <v>1</v>
      </c>
      <c r="AD4" s="599" t="s">
        <v>2</v>
      </c>
      <c r="AE4" s="599" t="s">
        <v>3</v>
      </c>
      <c r="AF4" s="599" t="s">
        <v>0</v>
      </c>
      <c r="AG4" s="599" t="s">
        <v>1</v>
      </c>
      <c r="AH4" s="599" t="s">
        <v>2</v>
      </c>
      <c r="AI4" s="599" t="s">
        <v>3</v>
      </c>
      <c r="AJ4" s="599" t="s">
        <v>0</v>
      </c>
      <c r="AK4" s="599" t="s">
        <v>1</v>
      </c>
      <c r="AL4" s="599" t="s">
        <v>2</v>
      </c>
      <c r="AM4" s="599" t="s">
        <v>3</v>
      </c>
      <c r="AN4" s="599" t="s">
        <v>0</v>
      </c>
      <c r="AO4" s="599" t="s">
        <v>1</v>
      </c>
      <c r="AP4" s="599" t="s">
        <v>2</v>
      </c>
      <c r="AQ4" s="599" t="s">
        <v>3</v>
      </c>
      <c r="AR4" s="599" t="s">
        <v>0</v>
      </c>
      <c r="AS4" s="599" t="s">
        <v>1</v>
      </c>
      <c r="AT4" s="599" t="s">
        <v>2</v>
      </c>
      <c r="AU4" s="599" t="s">
        <v>3</v>
      </c>
      <c r="AV4" s="600">
        <v>42005</v>
      </c>
      <c r="AW4" s="601">
        <v>42036</v>
      </c>
      <c r="AX4" s="601">
        <v>42064</v>
      </c>
      <c r="AY4" s="601">
        <v>42095</v>
      </c>
      <c r="AZ4" s="601">
        <v>42125</v>
      </c>
      <c r="BA4" s="601">
        <v>42156</v>
      </c>
      <c r="BB4" s="601">
        <v>42186</v>
      </c>
      <c r="BC4" s="601">
        <v>42217</v>
      </c>
      <c r="BD4" s="261">
        <v>42248</v>
      </c>
      <c r="BE4" s="261">
        <v>42278</v>
      </c>
      <c r="BF4" s="261">
        <v>42309</v>
      </c>
      <c r="BG4" s="261">
        <v>42339</v>
      </c>
      <c r="BH4" s="261">
        <v>42370</v>
      </c>
      <c r="BI4" s="261">
        <v>42401</v>
      </c>
      <c r="BJ4" s="261">
        <v>42430</v>
      </c>
      <c r="BK4" s="261">
        <v>42461</v>
      </c>
      <c r="BL4" s="261">
        <v>42491</v>
      </c>
      <c r="BM4" s="261">
        <v>42522</v>
      </c>
      <c r="BN4" s="261">
        <v>42552</v>
      </c>
      <c r="BO4" s="261">
        <v>42583</v>
      </c>
      <c r="BP4" s="261">
        <v>42614</v>
      </c>
      <c r="BQ4" s="261">
        <v>42644</v>
      </c>
      <c r="BR4" s="261">
        <v>42675</v>
      </c>
      <c r="BS4" s="261">
        <v>42705</v>
      </c>
      <c r="BT4" s="261">
        <v>42736</v>
      </c>
      <c r="BU4" s="261">
        <v>42767</v>
      </c>
      <c r="BV4" s="261">
        <v>42795</v>
      </c>
      <c r="BW4" s="261">
        <v>42826</v>
      </c>
      <c r="BX4" s="261">
        <v>42856</v>
      </c>
      <c r="BY4" s="261">
        <v>42887</v>
      </c>
      <c r="BZ4" s="261">
        <v>42917</v>
      </c>
      <c r="CA4" s="261">
        <v>42948</v>
      </c>
      <c r="CB4" s="261">
        <v>42979</v>
      </c>
      <c r="CC4" s="261">
        <v>43009</v>
      </c>
      <c r="CD4" s="261">
        <v>43040</v>
      </c>
      <c r="CE4" s="261">
        <v>43070</v>
      </c>
      <c r="CF4" s="261">
        <v>43101</v>
      </c>
      <c r="CG4" s="261">
        <v>43132</v>
      </c>
      <c r="CH4" s="261">
        <v>43160</v>
      </c>
      <c r="CI4" s="261">
        <v>43191</v>
      </c>
      <c r="CJ4" s="261">
        <v>43221</v>
      </c>
      <c r="CK4" s="261">
        <v>43252</v>
      </c>
      <c r="CL4" s="261">
        <v>43282</v>
      </c>
      <c r="CM4" s="261">
        <v>43313</v>
      </c>
      <c r="CN4" s="261">
        <v>43344</v>
      </c>
      <c r="CO4" s="261">
        <v>43374</v>
      </c>
      <c r="CP4" s="261">
        <v>43405</v>
      </c>
      <c r="CQ4" s="261">
        <v>43435</v>
      </c>
      <c r="CR4" s="261">
        <v>43466</v>
      </c>
      <c r="CS4" s="261">
        <v>43497</v>
      </c>
      <c r="CT4" s="261">
        <v>43525</v>
      </c>
      <c r="CU4" s="261">
        <v>43556</v>
      </c>
      <c r="CV4" s="261">
        <v>43586</v>
      </c>
      <c r="CW4" s="261">
        <v>43617</v>
      </c>
      <c r="CX4" s="261">
        <v>43647</v>
      </c>
      <c r="CY4" s="261">
        <v>43678</v>
      </c>
      <c r="CZ4" s="261">
        <v>43709</v>
      </c>
      <c r="DA4" s="261">
        <v>43739</v>
      </c>
      <c r="DB4" s="261">
        <v>43770</v>
      </c>
      <c r="DC4" s="261">
        <v>43800</v>
      </c>
      <c r="DD4" s="261">
        <v>43831</v>
      </c>
      <c r="DE4" s="261">
        <v>43862</v>
      </c>
      <c r="DF4" s="261">
        <v>43891</v>
      </c>
      <c r="DG4" s="261">
        <v>43922</v>
      </c>
      <c r="DH4" s="261">
        <v>43952</v>
      </c>
      <c r="DI4" s="261">
        <v>43983</v>
      </c>
      <c r="DJ4" s="261">
        <v>44013</v>
      </c>
      <c r="DK4" s="261">
        <v>44044</v>
      </c>
      <c r="DL4" s="261">
        <v>44075</v>
      </c>
      <c r="DM4" s="261">
        <v>44105</v>
      </c>
      <c r="DN4" s="261">
        <v>44136</v>
      </c>
      <c r="DO4" s="261">
        <v>44166</v>
      </c>
      <c r="DP4" s="261">
        <v>44197</v>
      </c>
      <c r="DQ4" s="261">
        <v>44228</v>
      </c>
      <c r="DR4" s="261">
        <v>44256</v>
      </c>
      <c r="DS4" s="261">
        <v>44287</v>
      </c>
      <c r="DT4" s="261">
        <v>44317</v>
      </c>
      <c r="DU4" s="261">
        <v>44348</v>
      </c>
      <c r="DV4" s="261">
        <v>44378</v>
      </c>
      <c r="DW4" s="261">
        <v>44409</v>
      </c>
      <c r="DX4" s="261">
        <v>44440</v>
      </c>
      <c r="DY4" s="261">
        <v>44470</v>
      </c>
      <c r="DZ4" s="261">
        <v>44501</v>
      </c>
      <c r="EA4" s="261">
        <v>44531</v>
      </c>
      <c r="EB4" s="261">
        <v>44562</v>
      </c>
      <c r="EC4" s="261">
        <v>44593</v>
      </c>
      <c r="ED4" s="261">
        <v>44621</v>
      </c>
      <c r="EE4" s="261">
        <v>44652</v>
      </c>
      <c r="EF4" s="261">
        <v>44682</v>
      </c>
      <c r="EG4" s="261">
        <v>44713</v>
      </c>
      <c r="EH4" s="261">
        <v>44743</v>
      </c>
      <c r="EI4" s="261">
        <v>44774</v>
      </c>
      <c r="EJ4" s="261">
        <v>44805</v>
      </c>
      <c r="EK4" s="261">
        <v>44835</v>
      </c>
      <c r="EL4" s="261">
        <v>44866</v>
      </c>
      <c r="EM4" s="261">
        <v>44896</v>
      </c>
      <c r="EN4" s="261">
        <v>44927</v>
      </c>
      <c r="EO4" s="261">
        <v>44958</v>
      </c>
      <c r="EP4" s="261">
        <v>44986</v>
      </c>
      <c r="EQ4" s="261">
        <v>45017</v>
      </c>
      <c r="ER4" s="261">
        <v>45047</v>
      </c>
      <c r="ES4" s="261">
        <v>45078</v>
      </c>
      <c r="ET4" s="261">
        <v>45108</v>
      </c>
      <c r="EU4" s="261">
        <v>45139</v>
      </c>
      <c r="EV4" s="261">
        <v>45170</v>
      </c>
      <c r="EW4" s="261">
        <v>45200</v>
      </c>
      <c r="EX4" s="261">
        <v>45231</v>
      </c>
      <c r="EY4" s="261">
        <v>45261</v>
      </c>
    </row>
    <row r="5" spans="1:155">
      <c r="A5" s="976" t="s">
        <v>198</v>
      </c>
      <c r="B5" s="977"/>
      <c r="C5" s="717">
        <f>AVERAGE(AV5:BG5)</f>
        <v>80.164136738464322</v>
      </c>
      <c r="D5" s="717">
        <f>AVERAGE(BH5:BS5)</f>
        <v>78.471377968178885</v>
      </c>
      <c r="E5" s="717">
        <f>AVERAGE(BT5:CE5)</f>
        <v>77.333856331997708</v>
      </c>
      <c r="F5" s="717">
        <f>AVERAGE(CF5:CQ5)</f>
        <v>79.603986960691415</v>
      </c>
      <c r="G5" s="717">
        <f>AVERAGE(CR5:DC5)</f>
        <v>78.569143133560303</v>
      </c>
      <c r="H5" s="717">
        <f>AVERAGE(DD5:DO5)</f>
        <v>71.296869355356819</v>
      </c>
      <c r="I5" s="717">
        <f>AVERAGE(DP5:EA5)</f>
        <v>74.038805656881451</v>
      </c>
      <c r="J5" s="717">
        <f>AVERAGE(EB5:EM5)</f>
        <v>81.183688881000336</v>
      </c>
      <c r="K5" s="717">
        <f>AVERAGE(EN5:EY5)</f>
        <v>79.694979736470216</v>
      </c>
      <c r="L5" s="717">
        <f>AVERAGE(AV5:AX5)</f>
        <v>82.310752092380753</v>
      </c>
      <c r="M5" s="717">
        <f>AVERAGE(AY5:BA5)</f>
        <v>80.412101223138777</v>
      </c>
      <c r="N5" s="717">
        <f>AVERAGE(BB5:BD5)</f>
        <v>79.606585386166827</v>
      </c>
      <c r="O5" s="717">
        <f>AVERAGE(BE5:BG5)</f>
        <v>78.327108252170945</v>
      </c>
      <c r="P5" s="717">
        <f>AVERAGE(BH5:BJ5)</f>
        <v>78.535824427184778</v>
      </c>
      <c r="Q5" s="717">
        <f>AVERAGE(BK5:BM5)</f>
        <v>77.969978817469894</v>
      </c>
      <c r="R5" s="717">
        <f>AVERAGE(BN5:BP5)</f>
        <v>78.71029604400897</v>
      </c>
      <c r="S5" s="717">
        <f>AVERAGE(BQ5:BS5)</f>
        <v>78.669412584051869</v>
      </c>
      <c r="T5" s="717">
        <f>AVERAGE(BT5:BV5)</f>
        <v>76.364778499165837</v>
      </c>
      <c r="U5" s="717">
        <f>AVERAGE(BW5:BY5)</f>
        <v>75.751756873708032</v>
      </c>
      <c r="V5" s="717">
        <f>AVERAGE(BZ5:CB5)</f>
        <v>79.248703920793318</v>
      </c>
      <c r="W5" s="717">
        <f>AVERAGE(CC5:CE5)</f>
        <v>77.97018603432366</v>
      </c>
      <c r="X5" s="717">
        <f>AVERAGE(CF5:CH5)</f>
        <v>79.603106555092936</v>
      </c>
      <c r="Y5" s="717">
        <f>AVERAGE(CI5:CK5)</f>
        <v>80.18309884633679</v>
      </c>
      <c r="Z5" s="717">
        <f>AVERAGE(CL5:CN5)</f>
        <v>79.492370386744298</v>
      </c>
      <c r="AA5" s="717">
        <f>AVERAGE(CO5:CQ5)</f>
        <v>79.137372054591651</v>
      </c>
      <c r="AB5" s="717">
        <f>AVERAGE(CR5:CT5)</f>
        <v>78.806648251415325</v>
      </c>
      <c r="AC5" s="717">
        <f>AVERAGE(CU5:CW5)</f>
        <v>78.633883431875731</v>
      </c>
      <c r="AD5" s="717">
        <f>AVERAGE(CX5:CZ5)</f>
        <v>77.870167426520666</v>
      </c>
      <c r="AE5" s="717">
        <f>AVERAGE(DA5:DC5)</f>
        <v>78.965873424429503</v>
      </c>
      <c r="AF5" s="717">
        <f>AVERAGE(DD5:DF5)</f>
        <v>72.684419159166282</v>
      </c>
      <c r="AG5" s="717">
        <f>AVERAGE(DG5:DI5)</f>
        <v>61.390143688112794</v>
      </c>
      <c r="AH5" s="717">
        <f>AVERAGE(DJ5:DL5)</f>
        <v>74.771886661621878</v>
      </c>
      <c r="AI5" s="717">
        <f>AVERAGE(DM5:DO5)</f>
        <v>76.341027912526343</v>
      </c>
      <c r="AJ5" s="717">
        <f>AVERAGE(DP5:DR5)</f>
        <v>75.794052194830826</v>
      </c>
      <c r="AK5" s="717">
        <f>AVERAGE(DS5:DU5)</f>
        <v>72.985178343664288</v>
      </c>
      <c r="AL5" s="717">
        <f>AVERAGE(DV5:DX5)</f>
        <v>69.646829855107924</v>
      </c>
      <c r="AM5" s="717">
        <f>AVERAGE(DY5:EA5)</f>
        <v>77.729162233922764</v>
      </c>
      <c r="AN5" s="717">
        <f>AVERAGE(EB5:ED5)</f>
        <v>81.066045781748969</v>
      </c>
      <c r="AO5" s="717">
        <f>AVERAGE(EE5:EG5)</f>
        <v>80.948522001817494</v>
      </c>
      <c r="AP5" s="717">
        <f>AVERAGE(EH5:EJ5)</f>
        <v>81.850280671290832</v>
      </c>
      <c r="AQ5" s="717">
        <f>AVERAGE(EK5:EM5)</f>
        <v>80.869907069144048</v>
      </c>
      <c r="AR5" s="717">
        <f>AVERAGE(EN5:EP5)</f>
        <v>80.723949637848435</v>
      </c>
      <c r="AS5" s="717">
        <f>AVERAGE(EQ5:ES5)</f>
        <v>78.666009835091984</v>
      </c>
      <c r="AT5" s="717" t="e">
        <f>AVERAGE(ET5:EV5)</f>
        <v>#DIV/0!</v>
      </c>
      <c r="AU5" s="717" t="e">
        <f>AVERAGE(EW5:EY5)</f>
        <v>#DIV/0!</v>
      </c>
      <c r="AV5" s="717">
        <v>82.733168249658206</v>
      </c>
      <c r="AW5" s="717">
        <v>81.034758643280583</v>
      </c>
      <c r="AX5" s="717">
        <v>83.164329384203441</v>
      </c>
      <c r="AY5" s="717">
        <v>81.230595813267357</v>
      </c>
      <c r="AZ5" s="717">
        <v>79.746709687058015</v>
      </c>
      <c r="BA5" s="717">
        <v>80.258998169090944</v>
      </c>
      <c r="BB5" s="717">
        <v>79.646085345444988</v>
      </c>
      <c r="BC5" s="717">
        <v>80.655838696282856</v>
      </c>
      <c r="BD5" s="717">
        <v>78.517832116772638</v>
      </c>
      <c r="BE5" s="717">
        <v>78.72049965042217</v>
      </c>
      <c r="BF5" s="717">
        <v>77.652684090582426</v>
      </c>
      <c r="BG5" s="717">
        <v>78.608141015508224</v>
      </c>
      <c r="BH5" s="717">
        <v>77.886868630206621</v>
      </c>
      <c r="BI5" s="717">
        <v>78.038042627175386</v>
      </c>
      <c r="BJ5" s="717">
        <v>79.682562024172356</v>
      </c>
      <c r="BK5" s="717">
        <v>77.950215317271613</v>
      </c>
      <c r="BL5" s="717">
        <v>77.861049428048858</v>
      </c>
      <c r="BM5" s="717">
        <v>78.098671707089196</v>
      </c>
      <c r="BN5" s="717">
        <v>76.928622824341929</v>
      </c>
      <c r="BO5" s="717">
        <v>80.035710291691757</v>
      </c>
      <c r="BP5" s="717">
        <v>79.166555015993225</v>
      </c>
      <c r="BQ5" s="717">
        <v>78.069745822701094</v>
      </c>
      <c r="BR5" s="717">
        <v>79.641810129927237</v>
      </c>
      <c r="BS5" s="717">
        <v>78.296681799527263</v>
      </c>
      <c r="BT5" s="717">
        <v>79.050337322857558</v>
      </c>
      <c r="BU5" s="717">
        <v>74.140086845941184</v>
      </c>
      <c r="BV5" s="717">
        <v>75.90391132869874</v>
      </c>
      <c r="BW5" s="717">
        <v>75.593375622804771</v>
      </c>
      <c r="BX5" s="717">
        <v>76.017220504299971</v>
      </c>
      <c r="BY5" s="717">
        <v>75.644674494019341</v>
      </c>
      <c r="BZ5" s="717">
        <v>78.813080781013085</v>
      </c>
      <c r="CA5" s="717">
        <v>79.714311163985656</v>
      </c>
      <c r="CB5" s="717">
        <v>79.218719817381242</v>
      </c>
      <c r="CC5" s="717">
        <v>78.661404073352756</v>
      </c>
      <c r="CD5" s="717">
        <v>78.816094785636636</v>
      </c>
      <c r="CE5" s="717">
        <v>76.433059243981575</v>
      </c>
      <c r="CF5" s="717">
        <v>79.910465261411346</v>
      </c>
      <c r="CG5" s="717">
        <v>78.504248436752249</v>
      </c>
      <c r="CH5" s="717">
        <v>80.394605967115197</v>
      </c>
      <c r="CI5" s="717">
        <v>80.763037354410471</v>
      </c>
      <c r="CJ5" s="717">
        <v>81.666511332837942</v>
      </c>
      <c r="CK5" s="717">
        <v>78.119747851761915</v>
      </c>
      <c r="CL5" s="717">
        <v>80.369395631451752</v>
      </c>
      <c r="CM5" s="717">
        <v>79.385593116835807</v>
      </c>
      <c r="CN5" s="717">
        <v>78.722122411945307</v>
      </c>
      <c r="CO5" s="717">
        <v>79.828861971408216</v>
      </c>
      <c r="CP5" s="717">
        <v>78.723717747055389</v>
      </c>
      <c r="CQ5" s="717">
        <v>78.859536445311335</v>
      </c>
      <c r="CR5" s="717">
        <v>79.279557191051666</v>
      </c>
      <c r="CS5" s="717">
        <v>77.962550687195872</v>
      </c>
      <c r="CT5" s="717">
        <v>79.177836875998437</v>
      </c>
      <c r="CU5" s="717">
        <v>80.014960220521886</v>
      </c>
      <c r="CV5" s="717">
        <v>78.755158404943998</v>
      </c>
      <c r="CW5" s="717">
        <v>77.131531670161309</v>
      </c>
      <c r="CX5" s="717">
        <v>78.92141525239613</v>
      </c>
      <c r="CY5" s="717">
        <v>77.175384264048915</v>
      </c>
      <c r="CZ5" s="717">
        <v>77.513702763116953</v>
      </c>
      <c r="DA5" s="717">
        <v>79.578370607017561</v>
      </c>
      <c r="DB5" s="717">
        <v>78.396804484855735</v>
      </c>
      <c r="DC5" s="717">
        <v>78.922445181415213</v>
      </c>
      <c r="DD5" s="717">
        <v>77.585102201845046</v>
      </c>
      <c r="DE5" s="717">
        <v>77.506956748975156</v>
      </c>
      <c r="DF5" s="717">
        <v>62.961198526678629</v>
      </c>
      <c r="DG5" s="717">
        <v>47.277088573461725</v>
      </c>
      <c r="DH5" s="717">
        <v>66.665361291407265</v>
      </c>
      <c r="DI5" s="717">
        <v>70.227981199469383</v>
      </c>
      <c r="DJ5" s="717">
        <v>74.725636056992997</v>
      </c>
      <c r="DK5" s="717">
        <v>73.25873537193344</v>
      </c>
      <c r="DL5" s="717">
        <v>76.33128855593921</v>
      </c>
      <c r="DM5" s="717">
        <v>76.724953978536547</v>
      </c>
      <c r="DN5" s="717">
        <v>75.802043787685875</v>
      </c>
      <c r="DO5" s="717">
        <v>76.496085971356592</v>
      </c>
      <c r="DP5" s="717">
        <v>75.467016029661977</v>
      </c>
      <c r="DQ5" s="717">
        <v>74.212599312932241</v>
      </c>
      <c r="DR5" s="717">
        <v>77.702541241898246</v>
      </c>
      <c r="DS5" s="717">
        <v>77.236674437521927</v>
      </c>
      <c r="DT5" s="717">
        <v>74.821418112948962</v>
      </c>
      <c r="DU5" s="717">
        <v>66.897442480521988</v>
      </c>
      <c r="DV5" s="717">
        <v>66.873294959695812</v>
      </c>
      <c r="DW5" s="717">
        <v>67.615747685516524</v>
      </c>
      <c r="DX5" s="717">
        <v>74.451446920111422</v>
      </c>
      <c r="DY5" s="717">
        <v>76.815988697009587</v>
      </c>
      <c r="DZ5" s="717">
        <v>77.604891922200508</v>
      </c>
      <c r="EA5" s="717">
        <v>78.766606082558184</v>
      </c>
      <c r="EB5" s="717">
        <v>80.800389163887488</v>
      </c>
      <c r="EC5" s="717">
        <v>79.336953227118869</v>
      </c>
      <c r="ED5" s="717">
        <v>83.060794954240521</v>
      </c>
      <c r="EE5" s="717">
        <v>80.519808660572124</v>
      </c>
      <c r="EF5" s="717">
        <v>79.311278120504511</v>
      </c>
      <c r="EG5" s="717">
        <v>83.014479224375833</v>
      </c>
      <c r="EH5" s="717">
        <v>82.869269313184674</v>
      </c>
      <c r="EI5" s="717">
        <v>82.908959444143505</v>
      </c>
      <c r="EJ5" s="717">
        <v>79.772613256544318</v>
      </c>
      <c r="EK5" s="717">
        <v>81.514244751240952</v>
      </c>
      <c r="EL5" s="717">
        <v>80.594779892033728</v>
      </c>
      <c r="EM5" s="717">
        <v>80.500696564157494</v>
      </c>
      <c r="EN5" s="717">
        <v>79.867861982466053</v>
      </c>
      <c r="EO5" s="717">
        <v>80.281778659604385</v>
      </c>
      <c r="EP5" s="717">
        <v>82.022208271474881</v>
      </c>
      <c r="EQ5" s="717">
        <v>77.074507164715385</v>
      </c>
      <c r="ER5" s="717">
        <v>79.259158322851036</v>
      </c>
      <c r="ES5" s="717">
        <v>79.664364017709531</v>
      </c>
      <c r="ET5" s="717"/>
      <c r="EU5" s="717"/>
      <c r="EV5" s="717"/>
      <c r="EW5" s="717"/>
      <c r="EX5" s="717"/>
      <c r="EY5" s="717"/>
    </row>
    <row r="6" spans="1:155">
      <c r="A6" s="981" t="s">
        <v>199</v>
      </c>
      <c r="B6" s="982"/>
      <c r="C6" s="718">
        <f t="shared" ref="C6:C23" si="0">AVERAGE(AV6:BG6)</f>
        <v>89.813035463863869</v>
      </c>
      <c r="D6" s="718">
        <f t="shared" ref="D6:D23" si="1">AVERAGE(BH6:BS6)</f>
        <v>86.113088162434465</v>
      </c>
      <c r="E6" s="718">
        <f t="shared" ref="E6:E23" si="2">AVERAGE(BT6:CE6)</f>
        <v>85.172679944031131</v>
      </c>
      <c r="F6" s="718">
        <f t="shared" ref="F6:F23" si="3">AVERAGE(CF6:CQ6)</f>
        <v>86.157287803350911</v>
      </c>
      <c r="G6" s="718">
        <f t="shared" ref="G6:G23" si="4">AVERAGE(CR6:DC6)</f>
        <v>87.450041489426269</v>
      </c>
      <c r="H6" s="718">
        <f t="shared" ref="H6:H23" si="5">AVERAGE(DD6:DO6)</f>
        <v>78.501297495700086</v>
      </c>
      <c r="I6" s="718">
        <f t="shared" ref="I6:I23" si="6">AVERAGE(DP6:EA6)</f>
        <v>81.561842941635049</v>
      </c>
      <c r="J6" s="718">
        <f t="shared" ref="J6:J23" si="7">AVERAGE(EB6:EM6)</f>
        <v>85.185940763878705</v>
      </c>
      <c r="K6" s="718">
        <f t="shared" ref="K6:K23" si="8">AVERAGE(EN6:EY6)</f>
        <v>81.173255412422094</v>
      </c>
      <c r="L6" s="718">
        <f>AVERAGE(AV6:AX6)</f>
        <v>89.880495929596464</v>
      </c>
      <c r="M6" s="718">
        <f>AVERAGE(AY6:BA6)</f>
        <v>90.470315039518098</v>
      </c>
      <c r="N6" s="718">
        <f>AVERAGE(BB6:BD6)</f>
        <v>90.153483384146298</v>
      </c>
      <c r="O6" s="718">
        <f>AVERAGE(BE6:BG6)</f>
        <v>88.747847502194645</v>
      </c>
      <c r="P6" s="718">
        <f>AVERAGE(BH6:BJ6)</f>
        <v>86.805225455342949</v>
      </c>
      <c r="Q6" s="718">
        <f>AVERAGE(BK6:BM6)</f>
        <v>85.496754580039848</v>
      </c>
      <c r="R6" s="718">
        <f>AVERAGE(BN6:BP6)</f>
        <v>85.167821598940733</v>
      </c>
      <c r="S6" s="718">
        <f>AVERAGE(BQ6:BS6)</f>
        <v>86.982551015414401</v>
      </c>
      <c r="T6" s="718">
        <f>AVERAGE(BT6:BV6)</f>
        <v>85.497096462273305</v>
      </c>
      <c r="U6" s="718">
        <f>AVERAGE(BW6:BY6)</f>
        <v>84.444350137122854</v>
      </c>
      <c r="V6" s="718">
        <f>AVERAGE(BZ6:CB6)</f>
        <v>84.869497375726368</v>
      </c>
      <c r="W6" s="718">
        <f>AVERAGE(CC6:CE6)</f>
        <v>85.87977580100204</v>
      </c>
      <c r="X6" s="718">
        <f>AVERAGE(CF6:CH6)</f>
        <v>84.922308314090813</v>
      </c>
      <c r="Y6" s="718">
        <f>AVERAGE(CI6:CK6)</f>
        <v>86.152128089109667</v>
      </c>
      <c r="Z6" s="718">
        <f>AVERAGE(CL6:CN6)</f>
        <v>86.522579840300793</v>
      </c>
      <c r="AA6" s="718">
        <f>AVERAGE(CO6:CQ6)</f>
        <v>87.032134969902373</v>
      </c>
      <c r="AB6" s="718">
        <f>AVERAGE(CR6:CT6)</f>
        <v>87.85790810946925</v>
      </c>
      <c r="AC6" s="718">
        <f>AVERAGE(CU6:CW6)</f>
        <v>87.333851029329409</v>
      </c>
      <c r="AD6" s="718">
        <f>AVERAGE(CX6:CZ6)</f>
        <v>87.063966371809883</v>
      </c>
      <c r="AE6" s="718">
        <f>AVERAGE(DA6:DC6)</f>
        <v>87.544440447096534</v>
      </c>
      <c r="AF6" s="718">
        <f>AVERAGE(DD6:DF6)</f>
        <v>77.354115238921707</v>
      </c>
      <c r="AG6" s="718">
        <f>AVERAGE(DG6:DI6)</f>
        <v>74.259165739784933</v>
      </c>
      <c r="AH6" s="718">
        <f>AVERAGE(DJ6:DL6)</f>
        <v>80.791381255742579</v>
      </c>
      <c r="AI6" s="718">
        <f>AVERAGE(DM6:DO6)</f>
        <v>81.600527748351155</v>
      </c>
      <c r="AJ6" s="718">
        <f>AVERAGE(DP6:DR6)</f>
        <v>82.44691842122738</v>
      </c>
      <c r="AK6" s="718">
        <f t="shared" ref="AK6:AK23" si="9">AVERAGE(DS6:DU6)</f>
        <v>81.575427971756483</v>
      </c>
      <c r="AL6" s="718">
        <f t="shared" ref="AL6:AL23" si="10">AVERAGE(DV6:DX6)</f>
        <v>78.66298320800621</v>
      </c>
      <c r="AM6" s="718">
        <f t="shared" ref="AM6:AM23" si="11">AVERAGE(DY6:EA6)</f>
        <v>83.562042165550167</v>
      </c>
      <c r="AN6" s="718">
        <f t="shared" ref="AN6:AN22" si="12">AVERAGE(EB6:ED6)</f>
        <v>84.845402688696652</v>
      </c>
      <c r="AO6" s="718">
        <f t="shared" ref="AO6:AO22" si="13">AVERAGE(EE6:EG6)</f>
        <v>85.638037560002473</v>
      </c>
      <c r="AP6" s="718">
        <f t="shared" ref="AP6:AP22" si="14">AVERAGE(EH6:EJ6)</f>
        <v>85.196278997524033</v>
      </c>
      <c r="AQ6" s="718">
        <f t="shared" ref="AQ6:AQ22" si="15">AVERAGE(EK6:EM6)</f>
        <v>85.064043809291661</v>
      </c>
      <c r="AR6" s="718">
        <f t="shared" ref="AR6:AR23" si="16">AVERAGE(EN6:EP6)</f>
        <v>83.761274811556618</v>
      </c>
      <c r="AS6" s="718">
        <f t="shared" ref="AS6:AS23" si="17">AVERAGE(EQ6:ES6)</f>
        <v>78.58523601328757</v>
      </c>
      <c r="AT6" s="718" t="e">
        <f t="shared" ref="AT6:AT23" si="18">AVERAGE(ET6:EV6)</f>
        <v>#DIV/0!</v>
      </c>
      <c r="AU6" s="718" t="e">
        <f t="shared" ref="AU6:AU23" si="19">AVERAGE(EW6:EY6)</f>
        <v>#DIV/0!</v>
      </c>
      <c r="AV6" s="717">
        <v>88.186028942280871</v>
      </c>
      <c r="AW6" s="717">
        <v>89.592661540818341</v>
      </c>
      <c r="AX6" s="717">
        <v>91.862797305690165</v>
      </c>
      <c r="AY6" s="717">
        <v>90.010177834040547</v>
      </c>
      <c r="AZ6" s="717">
        <v>90.380192970461607</v>
      </c>
      <c r="BA6" s="717">
        <v>91.020574314052169</v>
      </c>
      <c r="BB6" s="717">
        <v>89.963793717303162</v>
      </c>
      <c r="BC6" s="717">
        <v>89.490984497172477</v>
      </c>
      <c r="BD6" s="717">
        <v>91.005671937963243</v>
      </c>
      <c r="BE6" s="717">
        <v>87.339346074823212</v>
      </c>
      <c r="BF6" s="717">
        <v>89.247025510945647</v>
      </c>
      <c r="BG6" s="717">
        <v>89.657170920815062</v>
      </c>
      <c r="BH6" s="717">
        <v>87.027950770740077</v>
      </c>
      <c r="BI6" s="717">
        <v>85.511013766204968</v>
      </c>
      <c r="BJ6" s="717">
        <v>87.876711829083746</v>
      </c>
      <c r="BK6" s="717">
        <v>85.77940442562155</v>
      </c>
      <c r="BL6" s="717">
        <v>84.376624373660832</v>
      </c>
      <c r="BM6" s="717">
        <v>86.334234940837149</v>
      </c>
      <c r="BN6" s="717">
        <v>83.712170719049595</v>
      </c>
      <c r="BO6" s="717">
        <v>85.857011998951123</v>
      </c>
      <c r="BP6" s="717">
        <v>85.934282078821454</v>
      </c>
      <c r="BQ6" s="717">
        <v>85.873391442818175</v>
      </c>
      <c r="BR6" s="717">
        <v>86.961354147319454</v>
      </c>
      <c r="BS6" s="717">
        <v>88.11290745610556</v>
      </c>
      <c r="BT6" s="717">
        <v>85.365859282123367</v>
      </c>
      <c r="BU6" s="717">
        <v>85.208836226294451</v>
      </c>
      <c r="BV6" s="717">
        <v>85.916593878402097</v>
      </c>
      <c r="BW6" s="717">
        <v>82.787268175535004</v>
      </c>
      <c r="BX6" s="717">
        <v>86.000330291220891</v>
      </c>
      <c r="BY6" s="717">
        <v>84.545451944612665</v>
      </c>
      <c r="BZ6" s="717">
        <v>83.366520767285749</v>
      </c>
      <c r="CA6" s="717">
        <v>85.737782999440483</v>
      </c>
      <c r="CB6" s="717">
        <v>85.5041883604529</v>
      </c>
      <c r="CC6" s="717">
        <v>84.970085383012744</v>
      </c>
      <c r="CD6" s="717">
        <v>86.186878032972572</v>
      </c>
      <c r="CE6" s="717">
        <v>86.482363987020804</v>
      </c>
      <c r="CF6" s="717">
        <v>82.835451790317776</v>
      </c>
      <c r="CG6" s="717">
        <v>84.522012041267132</v>
      </c>
      <c r="CH6" s="717">
        <v>87.409461110687559</v>
      </c>
      <c r="CI6" s="717">
        <v>86.322071916221091</v>
      </c>
      <c r="CJ6" s="717">
        <v>86.163741328267136</v>
      </c>
      <c r="CK6" s="717">
        <v>85.970571022840787</v>
      </c>
      <c r="CL6" s="717">
        <v>85.817083170513996</v>
      </c>
      <c r="CM6" s="717">
        <v>86.874122375775926</v>
      </c>
      <c r="CN6" s="717">
        <v>86.876533974612428</v>
      </c>
      <c r="CO6" s="717">
        <v>86.379531474241787</v>
      </c>
      <c r="CP6" s="717">
        <v>86.839034416113932</v>
      </c>
      <c r="CQ6" s="717">
        <v>87.877839019351427</v>
      </c>
      <c r="CR6" s="717">
        <v>88.098014050869793</v>
      </c>
      <c r="CS6" s="717">
        <v>87.34835267709704</v>
      </c>
      <c r="CT6" s="717">
        <v>88.127357600440916</v>
      </c>
      <c r="CU6" s="717">
        <v>87.210896231470244</v>
      </c>
      <c r="CV6" s="717">
        <v>87.297387545031938</v>
      </c>
      <c r="CW6" s="717">
        <v>87.493269311486046</v>
      </c>
      <c r="CX6" s="717">
        <v>87.171004503287904</v>
      </c>
      <c r="CY6" s="717">
        <v>86.714717374978193</v>
      </c>
      <c r="CZ6" s="717">
        <v>87.30617723716351</v>
      </c>
      <c r="DA6" s="717">
        <v>86.321969478191903</v>
      </c>
      <c r="DB6" s="717">
        <v>87.808142366946328</v>
      </c>
      <c r="DC6" s="717">
        <v>88.503209496151356</v>
      </c>
      <c r="DD6" s="717">
        <v>77.400572510038046</v>
      </c>
      <c r="DE6" s="717">
        <v>78.707879875700641</v>
      </c>
      <c r="DF6" s="717">
        <v>75.953893331026421</v>
      </c>
      <c r="DG6" s="717">
        <v>65.749332542329199</v>
      </c>
      <c r="DH6" s="717">
        <v>76.549540214130587</v>
      </c>
      <c r="DI6" s="717">
        <v>80.478624462895041</v>
      </c>
      <c r="DJ6" s="717">
        <v>80.833474623159987</v>
      </c>
      <c r="DK6" s="717">
        <v>79.945315563052688</v>
      </c>
      <c r="DL6" s="717">
        <v>81.595353581015061</v>
      </c>
      <c r="DM6" s="717">
        <v>81.188268908228295</v>
      </c>
      <c r="DN6" s="717">
        <v>81.438149519321385</v>
      </c>
      <c r="DO6" s="717">
        <v>82.175164817503756</v>
      </c>
      <c r="DP6" s="717">
        <v>81.569593866677423</v>
      </c>
      <c r="DQ6" s="717">
        <v>82.158944032852048</v>
      </c>
      <c r="DR6" s="717">
        <v>83.61221736415267</v>
      </c>
      <c r="DS6" s="717">
        <v>82.230162694946358</v>
      </c>
      <c r="DT6" s="717">
        <v>81.149500408243981</v>
      </c>
      <c r="DU6" s="717">
        <v>81.346620812079109</v>
      </c>
      <c r="DV6" s="717">
        <v>76.210766611083514</v>
      </c>
      <c r="DW6" s="717">
        <v>76.825111142006577</v>
      </c>
      <c r="DX6" s="717">
        <v>82.953071870928554</v>
      </c>
      <c r="DY6" s="717">
        <v>82.697956350216103</v>
      </c>
      <c r="DZ6" s="717">
        <v>84.1014153805462</v>
      </c>
      <c r="EA6" s="717">
        <v>83.886754765888213</v>
      </c>
      <c r="EB6" s="717">
        <v>84.579062463927926</v>
      </c>
      <c r="EC6" s="717">
        <v>86.664947708912294</v>
      </c>
      <c r="ED6" s="717">
        <v>83.292197893249764</v>
      </c>
      <c r="EE6" s="717">
        <v>86.960468342123306</v>
      </c>
      <c r="EF6" s="717">
        <v>84.701744611779375</v>
      </c>
      <c r="EG6" s="717">
        <v>85.251899726104753</v>
      </c>
      <c r="EH6" s="717">
        <v>85.373641926457651</v>
      </c>
      <c r="EI6" s="717">
        <v>84.402259817422078</v>
      </c>
      <c r="EJ6" s="717">
        <v>85.812935248692398</v>
      </c>
      <c r="EK6" s="717">
        <v>87.130023378453046</v>
      </c>
      <c r="EL6" s="717">
        <v>86.694597500890055</v>
      </c>
      <c r="EM6" s="717">
        <v>81.367510548531882</v>
      </c>
      <c r="EN6" s="717">
        <v>85.033660640176279</v>
      </c>
      <c r="EO6" s="717">
        <v>82.943174304203396</v>
      </c>
      <c r="EP6" s="717">
        <v>83.306989490290164</v>
      </c>
      <c r="EQ6" s="717">
        <v>75.809117520167433</v>
      </c>
      <c r="ER6" s="717">
        <v>80.042687896900972</v>
      </c>
      <c r="ES6" s="717">
        <v>79.903902622794291</v>
      </c>
      <c r="ET6" s="717"/>
      <c r="EU6" s="717"/>
      <c r="EV6" s="717"/>
      <c r="EW6" s="717"/>
      <c r="EX6" s="717"/>
      <c r="EY6" s="717"/>
    </row>
    <row r="7" spans="1:155">
      <c r="A7" s="976" t="s">
        <v>200</v>
      </c>
      <c r="B7" s="977"/>
      <c r="C7" s="717">
        <f t="shared" si="0"/>
        <v>71.738256520359755</v>
      </c>
      <c r="D7" s="717">
        <f t="shared" si="1"/>
        <v>73.906450006272465</v>
      </c>
      <c r="E7" s="717">
        <f t="shared" si="2"/>
        <v>71.129901689744884</v>
      </c>
      <c r="F7" s="717">
        <f t="shared" si="3"/>
        <v>72.940872939994549</v>
      </c>
      <c r="G7" s="717">
        <f t="shared" si="4"/>
        <v>74.431928315064994</v>
      </c>
      <c r="H7" s="717">
        <f t="shared" si="5"/>
        <v>70.544238065061307</v>
      </c>
      <c r="I7" s="717">
        <f t="shared" si="6"/>
        <v>73.363641501116348</v>
      </c>
      <c r="J7" s="717">
        <f t="shared" si="7"/>
        <v>79.382539207000065</v>
      </c>
      <c r="K7" s="717">
        <f t="shared" si="8"/>
        <v>75.611145495958795</v>
      </c>
      <c r="L7" s="717">
        <f t="shared" ref="L7:L23" si="20">AVERAGE(AV7:AX7)</f>
        <v>71.770260448113007</v>
      </c>
      <c r="M7" s="717">
        <f t="shared" ref="M7:M23" si="21">AVERAGE(AY7:BA7)</f>
        <v>75.90234642191389</v>
      </c>
      <c r="N7" s="717">
        <f t="shared" ref="N7:N23" si="22">AVERAGE(BB7:BD7)</f>
        <v>69.965760604586819</v>
      </c>
      <c r="O7" s="717">
        <f t="shared" ref="O7:O23" si="23">AVERAGE(BE7:BG7)</f>
        <v>69.314658606825319</v>
      </c>
      <c r="P7" s="717">
        <f t="shared" ref="P7:P23" si="24">AVERAGE(BH7:BJ7)</f>
        <v>72.058041294460864</v>
      </c>
      <c r="Q7" s="717">
        <f t="shared" ref="Q7:Q23" si="25">AVERAGE(BK7:BM7)</f>
        <v>73.616126060998866</v>
      </c>
      <c r="R7" s="717">
        <f t="shared" ref="R7:R23" si="26">AVERAGE(BN7:BP7)</f>
        <v>73.822736769379802</v>
      </c>
      <c r="S7" s="717">
        <f t="shared" ref="S7:S23" si="27">AVERAGE(BQ7:BS7)</f>
        <v>76.128895900250356</v>
      </c>
      <c r="T7" s="717">
        <f t="shared" ref="T7:T23" si="28">AVERAGE(BT7:BV7)</f>
        <v>70.993250254167734</v>
      </c>
      <c r="U7" s="717">
        <f t="shared" ref="U7:U23" si="29">AVERAGE(BW7:BY7)</f>
        <v>71.798829844401013</v>
      </c>
      <c r="V7" s="717">
        <f t="shared" ref="V7:V23" si="30">AVERAGE(BZ7:CB7)</f>
        <v>69.968451291677866</v>
      </c>
      <c r="W7" s="717">
        <f t="shared" ref="W7:W23" si="31">AVERAGE(CC7:CE7)</f>
        <v>71.759075368732852</v>
      </c>
      <c r="X7" s="717">
        <f t="shared" ref="X7:X23" si="32">AVERAGE(CF7:CH7)</f>
        <v>75.652919326554652</v>
      </c>
      <c r="Y7" s="717">
        <f t="shared" ref="Y7:Y23" si="33">AVERAGE(CI7:CK7)</f>
        <v>71.131794818328885</v>
      </c>
      <c r="Z7" s="717">
        <f t="shared" ref="Z7:Z23" si="34">AVERAGE(CL7:CN7)</f>
        <v>71.826171205126727</v>
      </c>
      <c r="AA7" s="717">
        <f t="shared" ref="AA7:AA23" si="35">AVERAGE(CO7:CQ7)</f>
        <v>73.152606409967959</v>
      </c>
      <c r="AB7" s="717">
        <f t="shared" ref="AB7:AB23" si="36">AVERAGE(CR7:CT7)</f>
        <v>73.804838039424752</v>
      </c>
      <c r="AC7" s="717">
        <f t="shared" ref="AC7:AC23" si="37">AVERAGE(CU7:CW7)</f>
        <v>76.055464193914361</v>
      </c>
      <c r="AD7" s="717">
        <f t="shared" ref="AD7:AD23" si="38">AVERAGE(CX7:CZ7)</f>
        <v>74.852738658180201</v>
      </c>
      <c r="AE7" s="717">
        <f t="shared" ref="AE7:AE23" si="39">AVERAGE(DA7:DC7)</f>
        <v>73.014672368740705</v>
      </c>
      <c r="AF7" s="717">
        <f t="shared" ref="AF7:AF23" si="40">AVERAGE(DD7:DF7)</f>
        <v>69.53158032977403</v>
      </c>
      <c r="AG7" s="717">
        <f t="shared" ref="AG7:AG23" si="41">AVERAGE(DG7:DI7)</f>
        <v>65.525523727681005</v>
      </c>
      <c r="AH7" s="717">
        <f t="shared" ref="AH7:AH23" si="42">AVERAGE(DJ7:DL7)</f>
        <v>73.389501070411754</v>
      </c>
      <c r="AI7" s="717">
        <f t="shared" ref="AI7:AI23" si="43">AVERAGE(DM7:DO7)</f>
        <v>73.730347132378441</v>
      </c>
      <c r="AJ7" s="717">
        <f t="shared" ref="AJ7:AJ23" si="44">AVERAGE(DP7:DR7)</f>
        <v>74.52440689688467</v>
      </c>
      <c r="AK7" s="717">
        <f t="shared" si="9"/>
        <v>72.197732051713373</v>
      </c>
      <c r="AL7" s="717">
        <f t="shared" si="10"/>
        <v>70.914065733227304</v>
      </c>
      <c r="AM7" s="717">
        <f t="shared" si="11"/>
        <v>75.818361322640101</v>
      </c>
      <c r="AN7" s="717">
        <f t="shared" si="12"/>
        <v>83.479363416379613</v>
      </c>
      <c r="AO7" s="717">
        <f t="shared" si="13"/>
        <v>78.872869894924307</v>
      </c>
      <c r="AP7" s="717">
        <f t="shared" si="14"/>
        <v>79.531748693848172</v>
      </c>
      <c r="AQ7" s="717">
        <f t="shared" si="15"/>
        <v>75.646174822848138</v>
      </c>
      <c r="AR7" s="717">
        <f t="shared" si="16"/>
        <v>77.376340434715004</v>
      </c>
      <c r="AS7" s="717">
        <f t="shared" si="17"/>
        <v>73.845950557202585</v>
      </c>
      <c r="AT7" s="717" t="e">
        <f t="shared" si="18"/>
        <v>#DIV/0!</v>
      </c>
      <c r="AU7" s="717" t="e">
        <f t="shared" si="19"/>
        <v>#DIV/0!</v>
      </c>
      <c r="AV7" s="717">
        <v>71.883080910678913</v>
      </c>
      <c r="AW7" s="717">
        <v>70.471490108537694</v>
      </c>
      <c r="AX7" s="717">
        <v>72.956210325122427</v>
      </c>
      <c r="AY7" s="717">
        <v>78.205339792932435</v>
      </c>
      <c r="AZ7" s="717">
        <v>77.731962725969083</v>
      </c>
      <c r="BA7" s="717">
        <v>71.769736746840195</v>
      </c>
      <c r="BB7" s="717">
        <v>69.111361258611183</v>
      </c>
      <c r="BC7" s="717">
        <v>71.326831061018183</v>
      </c>
      <c r="BD7" s="717">
        <v>69.459089494131092</v>
      </c>
      <c r="BE7" s="717">
        <v>69.765655216972903</v>
      </c>
      <c r="BF7" s="717">
        <v>68.307598537993329</v>
      </c>
      <c r="BG7" s="717">
        <v>69.87072206550971</v>
      </c>
      <c r="BH7" s="717">
        <v>72.589358397761572</v>
      </c>
      <c r="BI7" s="717">
        <v>69.865614668149291</v>
      </c>
      <c r="BJ7" s="717">
        <v>73.719150817471743</v>
      </c>
      <c r="BK7" s="717">
        <v>71.845931071343585</v>
      </c>
      <c r="BL7" s="717">
        <v>73.552728459195379</v>
      </c>
      <c r="BM7" s="717">
        <v>75.449718652457619</v>
      </c>
      <c r="BN7" s="717">
        <v>73.908451724235931</v>
      </c>
      <c r="BO7" s="717">
        <v>73.368508669329728</v>
      </c>
      <c r="BP7" s="717">
        <v>74.191249914573731</v>
      </c>
      <c r="BQ7" s="717">
        <v>76.77200333888932</v>
      </c>
      <c r="BR7" s="717">
        <v>76.863887854941254</v>
      </c>
      <c r="BS7" s="717">
        <v>74.75079650692048</v>
      </c>
      <c r="BT7" s="717">
        <v>68.273448151085802</v>
      </c>
      <c r="BU7" s="717">
        <v>70.801165022882202</v>
      </c>
      <c r="BV7" s="717">
        <v>73.905137588535212</v>
      </c>
      <c r="BW7" s="717">
        <v>76.950369851374433</v>
      </c>
      <c r="BX7" s="717">
        <v>70.071846560578692</v>
      </c>
      <c r="BY7" s="717">
        <v>68.3742731212499</v>
      </c>
      <c r="BZ7" s="717">
        <v>69.200021141414339</v>
      </c>
      <c r="CA7" s="717">
        <v>69.376976240800545</v>
      </c>
      <c r="CB7" s="717">
        <v>71.328356492818727</v>
      </c>
      <c r="CC7" s="717">
        <v>72.574478012396597</v>
      </c>
      <c r="CD7" s="717">
        <v>75.041361065820709</v>
      </c>
      <c r="CE7" s="717">
        <v>67.661387027981249</v>
      </c>
      <c r="CF7" s="717">
        <v>73.391541659340902</v>
      </c>
      <c r="CG7" s="717">
        <v>75.568033247284163</v>
      </c>
      <c r="CH7" s="717">
        <v>77.999183073038907</v>
      </c>
      <c r="CI7" s="717">
        <v>71.947330841666002</v>
      </c>
      <c r="CJ7" s="717">
        <v>69.367103948431506</v>
      </c>
      <c r="CK7" s="717">
        <v>72.080949664889133</v>
      </c>
      <c r="CL7" s="717">
        <v>71.515259237564393</v>
      </c>
      <c r="CM7" s="717">
        <v>70.899961116993993</v>
      </c>
      <c r="CN7" s="717">
        <v>73.063293260821766</v>
      </c>
      <c r="CO7" s="717">
        <v>73.399558453050673</v>
      </c>
      <c r="CP7" s="717">
        <v>72.349413956617312</v>
      </c>
      <c r="CQ7" s="717">
        <v>73.708846820235863</v>
      </c>
      <c r="CR7" s="717">
        <v>72.432582905278295</v>
      </c>
      <c r="CS7" s="717">
        <v>73.579530621443368</v>
      </c>
      <c r="CT7" s="717">
        <v>75.402400591552592</v>
      </c>
      <c r="CU7" s="717">
        <v>76.950019229788339</v>
      </c>
      <c r="CV7" s="717">
        <v>76.506561989986594</v>
      </c>
      <c r="CW7" s="717">
        <v>74.709811361968164</v>
      </c>
      <c r="CX7" s="717">
        <v>75.888444693677656</v>
      </c>
      <c r="CY7" s="717">
        <v>74.171430769081923</v>
      </c>
      <c r="CZ7" s="717">
        <v>74.498340511781024</v>
      </c>
      <c r="DA7" s="717">
        <v>73.063352137917747</v>
      </c>
      <c r="DB7" s="717">
        <v>72.829560096723313</v>
      </c>
      <c r="DC7" s="717">
        <v>73.151104871581012</v>
      </c>
      <c r="DD7" s="717">
        <v>72.731992156045123</v>
      </c>
      <c r="DE7" s="717">
        <v>75.248983452768584</v>
      </c>
      <c r="DF7" s="717">
        <v>60.613765380508383</v>
      </c>
      <c r="DG7" s="717">
        <v>56.930543674522951</v>
      </c>
      <c r="DH7" s="717">
        <v>68.822219068996759</v>
      </c>
      <c r="DI7" s="717">
        <v>70.82380843952329</v>
      </c>
      <c r="DJ7" s="717">
        <v>74.53255855562098</v>
      </c>
      <c r="DK7" s="717">
        <v>73.920745332448433</v>
      </c>
      <c r="DL7" s="717">
        <v>71.715199323165862</v>
      </c>
      <c r="DM7" s="717">
        <v>73.17490205939562</v>
      </c>
      <c r="DN7" s="717">
        <v>73.016823551048034</v>
      </c>
      <c r="DO7" s="717">
        <v>74.999315786691653</v>
      </c>
      <c r="DP7" s="717">
        <v>73.575404048220108</v>
      </c>
      <c r="DQ7" s="717">
        <v>71.369026208583819</v>
      </c>
      <c r="DR7" s="717">
        <v>78.628790433850085</v>
      </c>
      <c r="DS7" s="717">
        <v>76.954274634800555</v>
      </c>
      <c r="DT7" s="717">
        <v>72.460689254765114</v>
      </c>
      <c r="DU7" s="717">
        <v>67.178232265574451</v>
      </c>
      <c r="DV7" s="717">
        <v>68.336303788655115</v>
      </c>
      <c r="DW7" s="717">
        <v>70.337364782998748</v>
      </c>
      <c r="DX7" s="717">
        <v>74.068528628028048</v>
      </c>
      <c r="DY7" s="717">
        <v>76.210403489851288</v>
      </c>
      <c r="DZ7" s="717">
        <v>75.029212194001872</v>
      </c>
      <c r="EA7" s="717">
        <v>76.215468284067114</v>
      </c>
      <c r="EB7" s="717">
        <v>87.851780747894821</v>
      </c>
      <c r="EC7" s="717">
        <v>79.598893116101308</v>
      </c>
      <c r="ED7" s="717">
        <v>82.98741638514268</v>
      </c>
      <c r="EE7" s="717">
        <v>79.95038019667993</v>
      </c>
      <c r="EF7" s="717">
        <v>75.861855534099575</v>
      </c>
      <c r="EG7" s="717">
        <v>80.806373953993415</v>
      </c>
      <c r="EH7" s="717">
        <v>80.673783490681956</v>
      </c>
      <c r="EI7" s="717">
        <v>79.677690310745106</v>
      </c>
      <c r="EJ7" s="717">
        <v>78.24377228011744</v>
      </c>
      <c r="EK7" s="717">
        <v>77.729687461217978</v>
      </c>
      <c r="EL7" s="717">
        <v>75.809673748660217</v>
      </c>
      <c r="EM7" s="717">
        <v>73.399163258666206</v>
      </c>
      <c r="EN7" s="717">
        <v>76.732745860115827</v>
      </c>
      <c r="EO7" s="717">
        <v>77.308361078072807</v>
      </c>
      <c r="EP7" s="717">
        <v>78.087914365956365</v>
      </c>
      <c r="EQ7" s="717">
        <v>72.922848465847537</v>
      </c>
      <c r="ER7" s="717">
        <v>72.534623611607174</v>
      </c>
      <c r="ES7" s="717">
        <v>76.08037959415303</v>
      </c>
      <c r="ET7" s="717"/>
      <c r="EU7" s="717"/>
      <c r="EV7" s="717"/>
      <c r="EW7" s="717"/>
      <c r="EX7" s="717"/>
      <c r="EY7" s="717"/>
    </row>
    <row r="8" spans="1:155">
      <c r="A8" s="981" t="s">
        <v>201</v>
      </c>
      <c r="B8" s="982"/>
      <c r="C8" s="718">
        <f t="shared" si="0"/>
        <v>84.916280016378138</v>
      </c>
      <c r="D8" s="718">
        <f t="shared" si="1"/>
        <v>90.733534227691919</v>
      </c>
      <c r="E8" s="718">
        <f t="shared" si="2"/>
        <v>90.34192158064748</v>
      </c>
      <c r="F8" s="718">
        <f t="shared" si="3"/>
        <v>91.106489527782756</v>
      </c>
      <c r="G8" s="718">
        <f t="shared" si="4"/>
        <v>75.192303265473157</v>
      </c>
      <c r="H8" s="718">
        <f t="shared" si="5"/>
        <v>56.928749749581677</v>
      </c>
      <c r="I8" s="718">
        <f t="shared" si="6"/>
        <v>70.935278653332816</v>
      </c>
      <c r="J8" s="718">
        <f t="shared" si="7"/>
        <v>83.19401988040579</v>
      </c>
      <c r="K8" s="718">
        <f t="shared" si="8"/>
        <v>81.603561623515716</v>
      </c>
      <c r="L8" s="718">
        <f t="shared" si="20"/>
        <v>87.995277971940041</v>
      </c>
      <c r="M8" s="718">
        <f t="shared" si="21"/>
        <v>89.291682396331836</v>
      </c>
      <c r="N8" s="718">
        <f t="shared" si="22"/>
        <v>87.763723833688928</v>
      </c>
      <c r="O8" s="718">
        <f t="shared" si="23"/>
        <v>74.614435863551719</v>
      </c>
      <c r="P8" s="718">
        <f t="shared" si="24"/>
        <v>88.757446704084643</v>
      </c>
      <c r="Q8" s="718">
        <f t="shared" si="25"/>
        <v>91.077663226565974</v>
      </c>
      <c r="R8" s="718">
        <f t="shared" si="26"/>
        <v>90.98173535040695</v>
      </c>
      <c r="S8" s="718">
        <f t="shared" si="27"/>
        <v>92.117291629710053</v>
      </c>
      <c r="T8" s="718">
        <f t="shared" si="28"/>
        <v>89.774066681983996</v>
      </c>
      <c r="U8" s="718">
        <f t="shared" si="29"/>
        <v>87.579515366580267</v>
      </c>
      <c r="V8" s="718">
        <f t="shared" si="30"/>
        <v>91.751908271696848</v>
      </c>
      <c r="W8" s="718">
        <f t="shared" si="31"/>
        <v>92.262196002328821</v>
      </c>
      <c r="X8" s="718">
        <f t="shared" si="32"/>
        <v>90.979898363021832</v>
      </c>
      <c r="Y8" s="718">
        <f t="shared" si="33"/>
        <v>92.196284942560965</v>
      </c>
      <c r="Z8" s="718">
        <f t="shared" si="34"/>
        <v>91.195463182259161</v>
      </c>
      <c r="AA8" s="718">
        <f t="shared" si="35"/>
        <v>90.054311623289095</v>
      </c>
      <c r="AB8" s="718">
        <f t="shared" si="36"/>
        <v>63.378048631262835</v>
      </c>
      <c r="AC8" s="718">
        <f t="shared" si="37"/>
        <v>74.226009844045208</v>
      </c>
      <c r="AD8" s="718">
        <f t="shared" si="38"/>
        <v>81.681972510975882</v>
      </c>
      <c r="AE8" s="718">
        <f t="shared" si="39"/>
        <v>81.483182075608724</v>
      </c>
      <c r="AF8" s="718">
        <f t="shared" si="40"/>
        <v>53.421057599019015</v>
      </c>
      <c r="AG8" s="718">
        <f t="shared" si="41"/>
        <v>46.978710332227394</v>
      </c>
      <c r="AH8" s="718">
        <f t="shared" si="42"/>
        <v>62.453051180807002</v>
      </c>
      <c r="AI8" s="718">
        <f t="shared" si="43"/>
        <v>64.862179886273282</v>
      </c>
      <c r="AJ8" s="718">
        <f t="shared" si="44"/>
        <v>83.756650802377465</v>
      </c>
      <c r="AK8" s="718">
        <f t="shared" si="9"/>
        <v>77.495940234749156</v>
      </c>
      <c r="AL8" s="718">
        <f t="shared" si="10"/>
        <v>62.855157651758589</v>
      </c>
      <c r="AM8" s="718">
        <f t="shared" si="11"/>
        <v>59.633365924446004</v>
      </c>
      <c r="AN8" s="718">
        <f t="shared" si="12"/>
        <v>87.022695055035754</v>
      </c>
      <c r="AO8" s="718">
        <f t="shared" si="13"/>
        <v>70.453155356997016</v>
      </c>
      <c r="AP8" s="718">
        <f t="shared" si="14"/>
        <v>87.851329205176228</v>
      </c>
      <c r="AQ8" s="718">
        <f t="shared" si="15"/>
        <v>87.448899904414134</v>
      </c>
      <c r="AR8" s="718">
        <f t="shared" si="16"/>
        <v>81.427349209712347</v>
      </c>
      <c r="AS8" s="718">
        <f t="shared" si="17"/>
        <v>81.779774037319086</v>
      </c>
      <c r="AT8" s="718" t="e">
        <f t="shared" si="18"/>
        <v>#DIV/0!</v>
      </c>
      <c r="AU8" s="718" t="e">
        <f t="shared" si="19"/>
        <v>#DIV/0!</v>
      </c>
      <c r="AV8" s="717">
        <v>87.405445941165866</v>
      </c>
      <c r="AW8" s="717">
        <v>86.686814366701228</v>
      </c>
      <c r="AX8" s="717">
        <v>89.893573607953059</v>
      </c>
      <c r="AY8" s="717">
        <v>89.704263017839381</v>
      </c>
      <c r="AZ8" s="717">
        <v>88.541951104611485</v>
      </c>
      <c r="BA8" s="717">
        <v>89.628833066544644</v>
      </c>
      <c r="BB8" s="717">
        <v>88.183617761601781</v>
      </c>
      <c r="BC8" s="717">
        <v>88.989706985847064</v>
      </c>
      <c r="BD8" s="717">
        <v>86.11784675361794</v>
      </c>
      <c r="BE8" s="717">
        <v>89.422506118341161</v>
      </c>
      <c r="BF8" s="717">
        <v>61.611128040279411</v>
      </c>
      <c r="BG8" s="717">
        <v>72.809673432034572</v>
      </c>
      <c r="BH8" s="717">
        <v>86.149363724578777</v>
      </c>
      <c r="BI8" s="717">
        <v>89.514440140862902</v>
      </c>
      <c r="BJ8" s="717">
        <v>90.608536246812221</v>
      </c>
      <c r="BK8" s="717">
        <v>91.93810279015436</v>
      </c>
      <c r="BL8" s="717">
        <v>90.26693448477441</v>
      </c>
      <c r="BM8" s="717">
        <v>91.027952404769167</v>
      </c>
      <c r="BN8" s="717">
        <v>90.893597957433457</v>
      </c>
      <c r="BO8" s="717">
        <v>92.400560358308937</v>
      </c>
      <c r="BP8" s="717">
        <v>89.651047735478457</v>
      </c>
      <c r="BQ8" s="717">
        <v>92.294959821983142</v>
      </c>
      <c r="BR8" s="717">
        <v>91.098182926482153</v>
      </c>
      <c r="BS8" s="717">
        <v>92.958732140664893</v>
      </c>
      <c r="BT8" s="717">
        <v>92.004192825240352</v>
      </c>
      <c r="BU8" s="717">
        <v>88.10870613467651</v>
      </c>
      <c r="BV8" s="717">
        <v>89.209301086035154</v>
      </c>
      <c r="BW8" s="717">
        <v>82.003214143928716</v>
      </c>
      <c r="BX8" s="717">
        <v>90.3495952133229</v>
      </c>
      <c r="BY8" s="717">
        <v>90.385736742489229</v>
      </c>
      <c r="BZ8" s="717">
        <v>92.191167217241045</v>
      </c>
      <c r="CA8" s="717">
        <v>92.661712279870756</v>
      </c>
      <c r="CB8" s="717">
        <v>90.402845317978759</v>
      </c>
      <c r="CC8" s="717">
        <v>92.851424687505101</v>
      </c>
      <c r="CD8" s="717">
        <v>91.899955503100841</v>
      </c>
      <c r="CE8" s="717">
        <v>92.035207816380506</v>
      </c>
      <c r="CF8" s="717">
        <v>91.019633921849419</v>
      </c>
      <c r="CG8" s="717">
        <v>90.264177407541453</v>
      </c>
      <c r="CH8" s="717">
        <v>91.655883759674595</v>
      </c>
      <c r="CI8" s="717">
        <v>92.026869797670429</v>
      </c>
      <c r="CJ8" s="717">
        <v>92.365389919561736</v>
      </c>
      <c r="CK8" s="717">
        <v>92.196595110450716</v>
      </c>
      <c r="CL8" s="717">
        <v>91.715531306287403</v>
      </c>
      <c r="CM8" s="717">
        <v>91.376471304742211</v>
      </c>
      <c r="CN8" s="717">
        <v>90.494386935747855</v>
      </c>
      <c r="CO8" s="717">
        <v>90.911693417797665</v>
      </c>
      <c r="CP8" s="717">
        <v>89.814115662743461</v>
      </c>
      <c r="CQ8" s="717">
        <v>89.437125789326146</v>
      </c>
      <c r="CR8" s="717">
        <v>59.879245598888346</v>
      </c>
      <c r="CS8" s="717">
        <v>72.617368862090814</v>
      </c>
      <c r="CT8" s="717">
        <v>57.637531432809325</v>
      </c>
      <c r="CU8" s="717">
        <v>61.702051257795866</v>
      </c>
      <c r="CV8" s="717">
        <v>74.250955576973467</v>
      </c>
      <c r="CW8" s="717">
        <v>86.725022697366299</v>
      </c>
      <c r="CX8" s="717">
        <v>80.317441886556665</v>
      </c>
      <c r="CY8" s="717">
        <v>81.185143786561056</v>
      </c>
      <c r="CZ8" s="717">
        <v>83.543331859809953</v>
      </c>
      <c r="DA8" s="717">
        <v>82.244577372616916</v>
      </c>
      <c r="DB8" s="717">
        <v>81.314711717680368</v>
      </c>
      <c r="DC8" s="717">
        <v>80.890257136528859</v>
      </c>
      <c r="DD8" s="717">
        <v>59.258216020405072</v>
      </c>
      <c r="DE8" s="717">
        <v>59.965056151090607</v>
      </c>
      <c r="DF8" s="717">
        <v>41.03990062556138</v>
      </c>
      <c r="DG8" s="717">
        <v>28.014837388187701</v>
      </c>
      <c r="DH8" s="717">
        <v>49.837532619989958</v>
      </c>
      <c r="DI8" s="717">
        <v>63.083760988504523</v>
      </c>
      <c r="DJ8" s="717">
        <v>56.720138852674353</v>
      </c>
      <c r="DK8" s="717">
        <v>62.867421295486871</v>
      </c>
      <c r="DL8" s="717">
        <v>67.771593394259781</v>
      </c>
      <c r="DM8" s="717">
        <v>73.14774937663266</v>
      </c>
      <c r="DN8" s="717">
        <v>58.519049516897844</v>
      </c>
      <c r="DO8" s="717">
        <v>62.919740765289347</v>
      </c>
      <c r="DP8" s="717">
        <v>83.219963259615326</v>
      </c>
      <c r="DQ8" s="717">
        <v>84.398094683227583</v>
      </c>
      <c r="DR8" s="717">
        <v>83.65189446428947</v>
      </c>
      <c r="DS8" s="717">
        <v>83.201357898414614</v>
      </c>
      <c r="DT8" s="717">
        <v>82.450129638506596</v>
      </c>
      <c r="DU8" s="717">
        <v>66.836333167326273</v>
      </c>
      <c r="DV8" s="717">
        <v>67.584658765802473</v>
      </c>
      <c r="DW8" s="717">
        <v>61.952718080575686</v>
      </c>
      <c r="DX8" s="717">
        <v>59.028096108897607</v>
      </c>
      <c r="DY8" s="717">
        <v>59.332967162366181</v>
      </c>
      <c r="DZ8" s="717">
        <v>58.726644829745389</v>
      </c>
      <c r="EA8" s="717">
        <v>60.840485781226448</v>
      </c>
      <c r="EB8" s="717">
        <v>93.368678949949782</v>
      </c>
      <c r="EC8" s="717">
        <v>89.849740929886522</v>
      </c>
      <c r="ED8" s="717">
        <v>77.849665285271016</v>
      </c>
      <c r="EE8" s="717">
        <v>88.963076857281649</v>
      </c>
      <c r="EF8" s="717">
        <v>73.150917043629704</v>
      </c>
      <c r="EG8" s="717">
        <v>49.245472170079708</v>
      </c>
      <c r="EH8" s="717">
        <v>82.729577235634636</v>
      </c>
      <c r="EI8" s="717">
        <v>88.050858411069456</v>
      </c>
      <c r="EJ8" s="717">
        <v>92.773551968824606</v>
      </c>
      <c r="EK8" s="717">
        <v>89.997362012303597</v>
      </c>
      <c r="EL8" s="717">
        <v>92.40700648379017</v>
      </c>
      <c r="EM8" s="717">
        <v>79.942331217148649</v>
      </c>
      <c r="EN8" s="717">
        <v>86.701101070391388</v>
      </c>
      <c r="EO8" s="717">
        <v>75.973278399782856</v>
      </c>
      <c r="EP8" s="717">
        <v>81.607668158962809</v>
      </c>
      <c r="EQ8" s="717">
        <v>81.405477996576394</v>
      </c>
      <c r="ER8" s="717">
        <v>86.770719736754131</v>
      </c>
      <c r="ES8" s="717">
        <v>77.163124378626748</v>
      </c>
      <c r="ET8" s="717"/>
      <c r="EU8" s="717"/>
      <c r="EV8" s="717"/>
      <c r="EW8" s="717"/>
      <c r="EX8" s="717"/>
      <c r="EY8" s="717"/>
    </row>
    <row r="9" spans="1:155">
      <c r="A9" s="976" t="s">
        <v>202</v>
      </c>
      <c r="B9" s="977"/>
      <c r="C9" s="717">
        <f t="shared" si="0"/>
        <v>77.499159494553709</v>
      </c>
      <c r="D9" s="717">
        <f t="shared" si="1"/>
        <v>76.566308599440234</v>
      </c>
      <c r="E9" s="717">
        <f t="shared" si="2"/>
        <v>76.974958605998921</v>
      </c>
      <c r="F9" s="717">
        <f t="shared" si="3"/>
        <v>73.898972102045462</v>
      </c>
      <c r="G9" s="717">
        <f t="shared" si="4"/>
        <v>76.70956796763663</v>
      </c>
      <c r="H9" s="717">
        <f t="shared" si="5"/>
        <v>69.66672245077082</v>
      </c>
      <c r="I9" s="717">
        <f t="shared" si="6"/>
        <v>70.433004423964107</v>
      </c>
      <c r="J9" s="717">
        <f t="shared" si="7"/>
        <v>84.790200323110412</v>
      </c>
      <c r="K9" s="717">
        <f t="shared" si="8"/>
        <v>80.153472730485234</v>
      </c>
      <c r="L9" s="717">
        <f t="shared" si="20"/>
        <v>78.6649670054111</v>
      </c>
      <c r="M9" s="717">
        <f t="shared" si="21"/>
        <v>80.987464922158665</v>
      </c>
      <c r="N9" s="717">
        <f t="shared" si="22"/>
        <v>73.744540128268511</v>
      </c>
      <c r="O9" s="717">
        <f t="shared" si="23"/>
        <v>76.599665922376545</v>
      </c>
      <c r="P9" s="717">
        <f t="shared" si="24"/>
        <v>79.466461289096074</v>
      </c>
      <c r="Q9" s="717">
        <f t="shared" si="25"/>
        <v>74.957710911606043</v>
      </c>
      <c r="R9" s="717">
        <f t="shared" si="26"/>
        <v>74.819265966958952</v>
      </c>
      <c r="S9" s="717">
        <f t="shared" si="27"/>
        <v>77.021796230099866</v>
      </c>
      <c r="T9" s="717">
        <f t="shared" si="28"/>
        <v>77.786553120043337</v>
      </c>
      <c r="U9" s="717">
        <f t="shared" si="29"/>
        <v>76.078235467198297</v>
      </c>
      <c r="V9" s="717">
        <f t="shared" si="30"/>
        <v>78.14048982807455</v>
      </c>
      <c r="W9" s="717">
        <f t="shared" si="31"/>
        <v>75.89455600867953</v>
      </c>
      <c r="X9" s="717">
        <f t="shared" si="32"/>
        <v>77.875510896332131</v>
      </c>
      <c r="Y9" s="717">
        <f t="shared" si="33"/>
        <v>78.30725283987347</v>
      </c>
      <c r="Z9" s="717">
        <f t="shared" si="34"/>
        <v>68.00475060884061</v>
      </c>
      <c r="AA9" s="717">
        <f t="shared" si="35"/>
        <v>71.408374063135625</v>
      </c>
      <c r="AB9" s="717">
        <f t="shared" si="36"/>
        <v>78.849283254719793</v>
      </c>
      <c r="AC9" s="717">
        <f t="shared" si="37"/>
        <v>78.176598314425192</v>
      </c>
      <c r="AD9" s="717">
        <f t="shared" si="38"/>
        <v>76.877525238889476</v>
      </c>
      <c r="AE9" s="717">
        <f t="shared" si="39"/>
        <v>72.934865062512031</v>
      </c>
      <c r="AF9" s="717">
        <f t="shared" si="40"/>
        <v>73.536839306274203</v>
      </c>
      <c r="AG9" s="717">
        <f t="shared" si="41"/>
        <v>61.881224441236242</v>
      </c>
      <c r="AH9" s="717">
        <f t="shared" si="42"/>
        <v>71.56775701358309</v>
      </c>
      <c r="AI9" s="717">
        <f t="shared" si="43"/>
        <v>71.681069041989815</v>
      </c>
      <c r="AJ9" s="717">
        <f t="shared" si="44"/>
        <v>72.191737887538949</v>
      </c>
      <c r="AK9" s="717">
        <f t="shared" si="9"/>
        <v>70.368940915331123</v>
      </c>
      <c r="AL9" s="717">
        <f t="shared" si="10"/>
        <v>67.370514554119865</v>
      </c>
      <c r="AM9" s="717">
        <f t="shared" si="11"/>
        <v>71.800824338866462</v>
      </c>
      <c r="AN9" s="717">
        <f t="shared" si="12"/>
        <v>86.801758768398145</v>
      </c>
      <c r="AO9" s="717">
        <f t="shared" si="13"/>
        <v>85.665643316421964</v>
      </c>
      <c r="AP9" s="717">
        <f t="shared" si="14"/>
        <v>84.464605245590874</v>
      </c>
      <c r="AQ9" s="717">
        <f t="shared" si="15"/>
        <v>82.22879396203065</v>
      </c>
      <c r="AR9" s="717">
        <f t="shared" si="16"/>
        <v>81.9848276240959</v>
      </c>
      <c r="AS9" s="717">
        <f t="shared" si="17"/>
        <v>78.322117836874597</v>
      </c>
      <c r="AT9" s="717" t="e">
        <f t="shared" si="18"/>
        <v>#DIV/0!</v>
      </c>
      <c r="AU9" s="717" t="e">
        <f t="shared" si="19"/>
        <v>#DIV/0!</v>
      </c>
      <c r="AV9" s="717">
        <v>81.118369915275863</v>
      </c>
      <c r="AW9" s="717">
        <v>77.274138900889568</v>
      </c>
      <c r="AX9" s="717">
        <v>77.602392200067882</v>
      </c>
      <c r="AY9" s="717">
        <v>80.428286729636724</v>
      </c>
      <c r="AZ9" s="717">
        <v>81.009204229198488</v>
      </c>
      <c r="BA9" s="717">
        <v>81.524903807640797</v>
      </c>
      <c r="BB9" s="717">
        <v>77.581444211458873</v>
      </c>
      <c r="BC9" s="717">
        <v>69.016036970400194</v>
      </c>
      <c r="BD9" s="717">
        <v>74.636139202946481</v>
      </c>
      <c r="BE9" s="717">
        <v>77.901542450000534</v>
      </c>
      <c r="BF9" s="717">
        <v>74.836750004903692</v>
      </c>
      <c r="BG9" s="717">
        <v>77.060705312225394</v>
      </c>
      <c r="BH9" s="717">
        <v>82.295682488659025</v>
      </c>
      <c r="BI9" s="717">
        <v>77.76544010066047</v>
      </c>
      <c r="BJ9" s="717">
        <v>78.338261277968712</v>
      </c>
      <c r="BK9" s="717">
        <v>70.048767291054745</v>
      </c>
      <c r="BL9" s="717">
        <v>78.350275009651256</v>
      </c>
      <c r="BM9" s="717">
        <v>76.474090434112085</v>
      </c>
      <c r="BN9" s="717">
        <v>77.02298517577627</v>
      </c>
      <c r="BO9" s="717">
        <v>73.547058968334781</v>
      </c>
      <c r="BP9" s="717">
        <v>73.887753756765832</v>
      </c>
      <c r="BQ9" s="717">
        <v>73.772766459361449</v>
      </c>
      <c r="BR9" s="717">
        <v>78.517607207730521</v>
      </c>
      <c r="BS9" s="717">
        <v>78.775015023207658</v>
      </c>
      <c r="BT9" s="717">
        <v>78.718540238134295</v>
      </c>
      <c r="BU9" s="717">
        <v>77.442957395615025</v>
      </c>
      <c r="BV9" s="717">
        <v>77.198161726380675</v>
      </c>
      <c r="BW9" s="717">
        <v>76.393234594538612</v>
      </c>
      <c r="BX9" s="717">
        <v>74.779706801314219</v>
      </c>
      <c r="BY9" s="717">
        <v>77.061765005742046</v>
      </c>
      <c r="BZ9" s="717">
        <v>78.734768543949045</v>
      </c>
      <c r="CA9" s="717">
        <v>77.580196378994557</v>
      </c>
      <c r="CB9" s="717">
        <v>78.106504561280047</v>
      </c>
      <c r="CC9" s="717">
        <v>77.033195236478093</v>
      </c>
      <c r="CD9" s="717">
        <v>76.571414206583128</v>
      </c>
      <c r="CE9" s="717">
        <v>74.079058582977353</v>
      </c>
      <c r="CF9" s="717">
        <v>80.879663115845887</v>
      </c>
      <c r="CG9" s="717">
        <v>77.303145240185273</v>
      </c>
      <c r="CH9" s="717">
        <v>75.44372433296526</v>
      </c>
      <c r="CI9" s="717">
        <v>79.435147425400132</v>
      </c>
      <c r="CJ9" s="717">
        <v>77.106997041943671</v>
      </c>
      <c r="CK9" s="717">
        <v>78.379614052276608</v>
      </c>
      <c r="CL9" s="717">
        <v>77.718931451251279</v>
      </c>
      <c r="CM9" s="717">
        <v>62.919066587031693</v>
      </c>
      <c r="CN9" s="717">
        <v>63.376253788238856</v>
      </c>
      <c r="CO9" s="717">
        <v>58.559934422080282</v>
      </c>
      <c r="CP9" s="717">
        <v>76.988328965247419</v>
      </c>
      <c r="CQ9" s="717">
        <v>78.676858802079195</v>
      </c>
      <c r="CR9" s="717">
        <v>78.588934526702644</v>
      </c>
      <c r="CS9" s="717">
        <v>78.977562477939955</v>
      </c>
      <c r="CT9" s="717">
        <v>78.981352759516753</v>
      </c>
      <c r="CU9" s="717">
        <v>79.519544140218571</v>
      </c>
      <c r="CV9" s="717">
        <v>78.17317872942391</v>
      </c>
      <c r="CW9" s="717">
        <v>76.837072073633095</v>
      </c>
      <c r="CX9" s="717">
        <v>77.230422034763151</v>
      </c>
      <c r="CY9" s="717">
        <v>75.240786190224995</v>
      </c>
      <c r="CZ9" s="717">
        <v>78.161367491680267</v>
      </c>
      <c r="DA9" s="717">
        <v>72.579158483358313</v>
      </c>
      <c r="DB9" s="717">
        <v>74.610112415744879</v>
      </c>
      <c r="DC9" s="717">
        <v>71.615324288432902</v>
      </c>
      <c r="DD9" s="717">
        <v>76.739358820697944</v>
      </c>
      <c r="DE9" s="717">
        <v>76.264287903852164</v>
      </c>
      <c r="DF9" s="717">
        <v>67.606871194272514</v>
      </c>
      <c r="DG9" s="717">
        <v>54.018297084234199</v>
      </c>
      <c r="DH9" s="717">
        <v>62.097241177144802</v>
      </c>
      <c r="DI9" s="717">
        <v>69.528135062329724</v>
      </c>
      <c r="DJ9" s="717">
        <v>71.8734302775798</v>
      </c>
      <c r="DK9" s="717">
        <v>70.41947917554414</v>
      </c>
      <c r="DL9" s="717">
        <v>72.410361587625317</v>
      </c>
      <c r="DM9" s="717">
        <v>71.726998248754356</v>
      </c>
      <c r="DN9" s="717">
        <v>72.399758674476331</v>
      </c>
      <c r="DO9" s="717">
        <v>70.916450202738758</v>
      </c>
      <c r="DP9" s="717">
        <v>72.795049789531234</v>
      </c>
      <c r="DQ9" s="717">
        <v>70.032583127231561</v>
      </c>
      <c r="DR9" s="717">
        <v>73.747580745854037</v>
      </c>
      <c r="DS9" s="717">
        <v>73.540767325399059</v>
      </c>
      <c r="DT9" s="717">
        <v>71.64229010560959</v>
      </c>
      <c r="DU9" s="717">
        <v>65.92376531498472</v>
      </c>
      <c r="DV9" s="717">
        <v>64.590288692825553</v>
      </c>
      <c r="DW9" s="717">
        <v>66.869510097212213</v>
      </c>
      <c r="DX9" s="717">
        <v>70.651744872321814</v>
      </c>
      <c r="DY9" s="717">
        <v>72.713225722557411</v>
      </c>
      <c r="DZ9" s="717">
        <v>71.191710896280668</v>
      </c>
      <c r="EA9" s="717">
        <v>71.497536397761309</v>
      </c>
      <c r="EB9" s="717">
        <v>87.886690867502949</v>
      </c>
      <c r="EC9" s="717">
        <v>82.887285755107186</v>
      </c>
      <c r="ED9" s="717">
        <v>89.631299682584327</v>
      </c>
      <c r="EE9" s="717">
        <v>85.5838475584506</v>
      </c>
      <c r="EF9" s="717">
        <v>81.138649222499936</v>
      </c>
      <c r="EG9" s="717">
        <v>90.274433168315355</v>
      </c>
      <c r="EH9" s="717">
        <v>84.492541180862176</v>
      </c>
      <c r="EI9" s="717">
        <v>83.562197329747505</v>
      </c>
      <c r="EJ9" s="717">
        <v>85.339077226162956</v>
      </c>
      <c r="EK9" s="717">
        <v>85.39286051730204</v>
      </c>
      <c r="EL9" s="717">
        <v>84.130309909638399</v>
      </c>
      <c r="EM9" s="717">
        <v>77.163211459151498</v>
      </c>
      <c r="EN9" s="717">
        <v>81.702004110076686</v>
      </c>
      <c r="EO9" s="717">
        <v>79.664112061641177</v>
      </c>
      <c r="EP9" s="717">
        <v>84.588366700569821</v>
      </c>
      <c r="EQ9" s="717">
        <v>82.569420921763694</v>
      </c>
      <c r="ER9" s="717">
        <v>81.143243163915443</v>
      </c>
      <c r="ES9" s="717">
        <v>71.253689424944625</v>
      </c>
      <c r="ET9" s="717"/>
      <c r="EU9" s="717"/>
      <c r="EV9" s="717"/>
      <c r="EW9" s="717"/>
      <c r="EX9" s="717"/>
      <c r="EY9" s="717"/>
    </row>
    <row r="10" spans="1:155">
      <c r="A10" s="981" t="s">
        <v>203</v>
      </c>
      <c r="B10" s="982"/>
      <c r="C10" s="718">
        <f t="shared" si="0"/>
        <v>79.80596718140383</v>
      </c>
      <c r="D10" s="718">
        <f t="shared" si="1"/>
        <v>80.144096228412124</v>
      </c>
      <c r="E10" s="718">
        <f t="shared" si="2"/>
        <v>78.171410195547281</v>
      </c>
      <c r="F10" s="718">
        <f t="shared" si="3"/>
        <v>82.05201786785905</v>
      </c>
      <c r="G10" s="718">
        <f t="shared" si="4"/>
        <v>80.652035111304812</v>
      </c>
      <c r="H10" s="718">
        <f t="shared" si="5"/>
        <v>76.318300514805401</v>
      </c>
      <c r="I10" s="718">
        <f t="shared" si="6"/>
        <v>78.271077887234497</v>
      </c>
      <c r="J10" s="718">
        <f t="shared" si="7"/>
        <v>77.440370291487554</v>
      </c>
      <c r="K10" s="718">
        <f t="shared" si="8"/>
        <v>75.829820750156742</v>
      </c>
      <c r="L10" s="718">
        <f t="shared" si="20"/>
        <v>79.443096079222656</v>
      </c>
      <c r="M10" s="718">
        <f t="shared" si="21"/>
        <v>76.374276393220853</v>
      </c>
      <c r="N10" s="718">
        <f t="shared" si="22"/>
        <v>81.483950040037143</v>
      </c>
      <c r="O10" s="718">
        <f t="shared" si="23"/>
        <v>81.922546213134623</v>
      </c>
      <c r="P10" s="718">
        <f t="shared" si="24"/>
        <v>78.02400835078258</v>
      </c>
      <c r="Q10" s="718">
        <f t="shared" si="25"/>
        <v>79.475193341796057</v>
      </c>
      <c r="R10" s="718">
        <f t="shared" si="26"/>
        <v>79.103556476784789</v>
      </c>
      <c r="S10" s="718">
        <f t="shared" si="27"/>
        <v>83.973626744285113</v>
      </c>
      <c r="T10" s="718">
        <f t="shared" si="28"/>
        <v>82.332967140763046</v>
      </c>
      <c r="U10" s="718">
        <f t="shared" si="29"/>
        <v>75.355081927493401</v>
      </c>
      <c r="V10" s="718">
        <f t="shared" si="30"/>
        <v>78.85175804895438</v>
      </c>
      <c r="W10" s="718">
        <f t="shared" si="31"/>
        <v>76.145833664978326</v>
      </c>
      <c r="X10" s="718">
        <f t="shared" si="32"/>
        <v>84.904208259113446</v>
      </c>
      <c r="Y10" s="718">
        <f t="shared" si="33"/>
        <v>78.232140210181726</v>
      </c>
      <c r="Z10" s="718">
        <f t="shared" si="34"/>
        <v>82.667875137320195</v>
      </c>
      <c r="AA10" s="718">
        <f t="shared" si="35"/>
        <v>82.403847864820932</v>
      </c>
      <c r="AB10" s="718">
        <f t="shared" si="36"/>
        <v>79.34826917037293</v>
      </c>
      <c r="AC10" s="718">
        <f t="shared" si="37"/>
        <v>78.13868493486234</v>
      </c>
      <c r="AD10" s="718">
        <f t="shared" si="38"/>
        <v>80.786556164479464</v>
      </c>
      <c r="AE10" s="718">
        <f t="shared" si="39"/>
        <v>84.334630175504529</v>
      </c>
      <c r="AF10" s="718">
        <f t="shared" si="40"/>
        <v>76.017669724579278</v>
      </c>
      <c r="AG10" s="718">
        <f t="shared" si="41"/>
        <v>70.834157736763743</v>
      </c>
      <c r="AH10" s="718">
        <f t="shared" si="42"/>
        <v>79.950988843147442</v>
      </c>
      <c r="AI10" s="718">
        <f t="shared" si="43"/>
        <v>78.47038575473114</v>
      </c>
      <c r="AJ10" s="718">
        <f t="shared" si="44"/>
        <v>79.670758453352036</v>
      </c>
      <c r="AK10" s="718">
        <f t="shared" si="9"/>
        <v>73.497358632911045</v>
      </c>
      <c r="AL10" s="718">
        <f t="shared" si="10"/>
        <v>76.932213099453463</v>
      </c>
      <c r="AM10" s="718">
        <f t="shared" si="11"/>
        <v>82.983981363221446</v>
      </c>
      <c r="AN10" s="718">
        <f t="shared" si="12"/>
        <v>78.223975734483915</v>
      </c>
      <c r="AO10" s="718">
        <f t="shared" si="13"/>
        <v>79.68983477404727</v>
      </c>
      <c r="AP10" s="718">
        <f t="shared" si="14"/>
        <v>76.738541575792993</v>
      </c>
      <c r="AQ10" s="718">
        <f t="shared" si="15"/>
        <v>75.109129081625994</v>
      </c>
      <c r="AR10" s="718">
        <f t="shared" si="16"/>
        <v>76.276401485164683</v>
      </c>
      <c r="AS10" s="718">
        <f t="shared" si="17"/>
        <v>75.3832400151488</v>
      </c>
      <c r="AT10" s="718" t="e">
        <f t="shared" si="18"/>
        <v>#DIV/0!</v>
      </c>
      <c r="AU10" s="718" t="e">
        <f t="shared" si="19"/>
        <v>#DIV/0!</v>
      </c>
      <c r="AV10" s="717">
        <v>76.271673013558498</v>
      </c>
      <c r="AW10" s="717">
        <v>82.495162252230344</v>
      </c>
      <c r="AX10" s="717">
        <v>79.562452971879139</v>
      </c>
      <c r="AY10" s="717">
        <v>81.138673655898515</v>
      </c>
      <c r="AZ10" s="717">
        <v>75.940105939567715</v>
      </c>
      <c r="BA10" s="717">
        <v>72.044049584196344</v>
      </c>
      <c r="BB10" s="717">
        <v>87.066698612704343</v>
      </c>
      <c r="BC10" s="717">
        <v>85.436607048551622</v>
      </c>
      <c r="BD10" s="717">
        <v>71.948544458855466</v>
      </c>
      <c r="BE10" s="717">
        <v>85.767882422766363</v>
      </c>
      <c r="BF10" s="717">
        <v>81.608834985723448</v>
      </c>
      <c r="BG10" s="717">
        <v>78.39092123091406</v>
      </c>
      <c r="BH10" s="717">
        <v>77.370201682005401</v>
      </c>
      <c r="BI10" s="717">
        <v>77.689616189237938</v>
      </c>
      <c r="BJ10" s="717">
        <v>79.012207181104401</v>
      </c>
      <c r="BK10" s="717">
        <v>79.578723392334908</v>
      </c>
      <c r="BL10" s="717">
        <v>79.162716894859088</v>
      </c>
      <c r="BM10" s="717">
        <v>79.684139738194162</v>
      </c>
      <c r="BN10" s="717">
        <v>85.352589885262205</v>
      </c>
      <c r="BO10" s="717">
        <v>77.728271584602837</v>
      </c>
      <c r="BP10" s="717">
        <v>74.229807960489339</v>
      </c>
      <c r="BQ10" s="717">
        <v>86.096897319208665</v>
      </c>
      <c r="BR10" s="717">
        <v>85.738787308955438</v>
      </c>
      <c r="BS10" s="717">
        <v>80.085195604691222</v>
      </c>
      <c r="BT10" s="717">
        <v>82.357884579109424</v>
      </c>
      <c r="BU10" s="717">
        <v>80.520929872540592</v>
      </c>
      <c r="BV10" s="717">
        <v>84.120086970639122</v>
      </c>
      <c r="BW10" s="717">
        <v>75.728697815199752</v>
      </c>
      <c r="BX10" s="717">
        <v>72.160692124947218</v>
      </c>
      <c r="BY10" s="717">
        <v>78.175855842333235</v>
      </c>
      <c r="BZ10" s="717">
        <v>79.150765779944777</v>
      </c>
      <c r="CA10" s="717">
        <v>79.240058047410344</v>
      </c>
      <c r="CB10" s="717">
        <v>78.16445031950802</v>
      </c>
      <c r="CC10" s="717">
        <v>77.8825840516336</v>
      </c>
      <c r="CD10" s="717">
        <v>73.871065135841079</v>
      </c>
      <c r="CE10" s="717">
        <v>76.683851807460286</v>
      </c>
      <c r="CF10" s="717">
        <v>84.756817513471475</v>
      </c>
      <c r="CG10" s="717">
        <v>83.982258982919717</v>
      </c>
      <c r="CH10" s="717">
        <v>85.973548280949146</v>
      </c>
      <c r="CI10" s="717">
        <v>75.218669205951826</v>
      </c>
      <c r="CJ10" s="717">
        <v>77.363420848787626</v>
      </c>
      <c r="CK10" s="717">
        <v>82.11433057580571</v>
      </c>
      <c r="CL10" s="717">
        <v>84.57457694723746</v>
      </c>
      <c r="CM10" s="717">
        <v>82.966063574845649</v>
      </c>
      <c r="CN10" s="717">
        <v>80.462984889877475</v>
      </c>
      <c r="CO10" s="717">
        <v>81.807071399172855</v>
      </c>
      <c r="CP10" s="717">
        <v>83.855075278380397</v>
      </c>
      <c r="CQ10" s="717">
        <v>81.549396916909515</v>
      </c>
      <c r="CR10" s="717">
        <v>83.765392097162049</v>
      </c>
      <c r="CS10" s="717">
        <v>81.494493639099858</v>
      </c>
      <c r="CT10" s="717">
        <v>72.784921774856898</v>
      </c>
      <c r="CU10" s="717">
        <v>73.601556538614105</v>
      </c>
      <c r="CV10" s="717">
        <v>80.58850236959843</v>
      </c>
      <c r="CW10" s="717">
        <v>80.225995896374485</v>
      </c>
      <c r="CX10" s="717">
        <v>77.785867219013369</v>
      </c>
      <c r="CY10" s="717">
        <v>80.298654439883123</v>
      </c>
      <c r="CZ10" s="717">
        <v>84.275146834541871</v>
      </c>
      <c r="DA10" s="717">
        <v>83.845056737336677</v>
      </c>
      <c r="DB10" s="717">
        <v>85.256524643244248</v>
      </c>
      <c r="DC10" s="717">
        <v>83.902309145932662</v>
      </c>
      <c r="DD10" s="717">
        <v>77.899060116414319</v>
      </c>
      <c r="DE10" s="717">
        <v>77.605061650955278</v>
      </c>
      <c r="DF10" s="717">
        <v>72.548887406368209</v>
      </c>
      <c r="DG10" s="717">
        <v>62.723601233093206</v>
      </c>
      <c r="DH10" s="717">
        <v>72.098441336574197</v>
      </c>
      <c r="DI10" s="717">
        <v>77.680430640623783</v>
      </c>
      <c r="DJ10" s="717">
        <v>80.493423164048679</v>
      </c>
      <c r="DK10" s="717">
        <v>79.19934229740565</v>
      </c>
      <c r="DL10" s="717">
        <v>80.160201067988027</v>
      </c>
      <c r="DM10" s="717">
        <v>84.823577300972076</v>
      </c>
      <c r="DN10" s="717">
        <v>77.733771592283816</v>
      </c>
      <c r="DO10" s="717">
        <v>72.853808370937557</v>
      </c>
      <c r="DP10" s="717">
        <v>84.597038341193326</v>
      </c>
      <c r="DQ10" s="717">
        <v>82.347408634590479</v>
      </c>
      <c r="DR10" s="717">
        <v>72.067828384272303</v>
      </c>
      <c r="DS10" s="717">
        <v>70.803612886189939</v>
      </c>
      <c r="DT10" s="717">
        <v>76.11163141433731</v>
      </c>
      <c r="DU10" s="717">
        <v>73.576831598205871</v>
      </c>
      <c r="DV10" s="717">
        <v>76.038479021530506</v>
      </c>
      <c r="DW10" s="717">
        <v>74.19653771109202</v>
      </c>
      <c r="DX10" s="717">
        <v>80.561622565737864</v>
      </c>
      <c r="DY10" s="717">
        <v>85.60066922951593</v>
      </c>
      <c r="DZ10" s="717">
        <v>81.702565289840621</v>
      </c>
      <c r="EA10" s="717">
        <v>81.648709570307773</v>
      </c>
      <c r="EB10" s="717">
        <v>73.179440673975691</v>
      </c>
      <c r="EC10" s="717">
        <v>81.357369616994816</v>
      </c>
      <c r="ED10" s="717">
        <v>80.135116912481251</v>
      </c>
      <c r="EE10" s="717">
        <v>79.744387405690944</v>
      </c>
      <c r="EF10" s="717">
        <v>78.958673491072346</v>
      </c>
      <c r="EG10" s="717">
        <v>80.366443425378492</v>
      </c>
      <c r="EH10" s="717">
        <v>78.754272819047031</v>
      </c>
      <c r="EI10" s="717">
        <v>78.127666446026169</v>
      </c>
      <c r="EJ10" s="717">
        <v>73.333685462305795</v>
      </c>
      <c r="EK10" s="717">
        <v>72.894007490409379</v>
      </c>
      <c r="EL10" s="717">
        <v>76.332609332806868</v>
      </c>
      <c r="EM10" s="717">
        <v>76.100770421661721</v>
      </c>
      <c r="EN10" s="717">
        <v>79.52659945892367</v>
      </c>
      <c r="EO10" s="717">
        <v>73.86902650597645</v>
      </c>
      <c r="EP10" s="717">
        <v>75.433578490593945</v>
      </c>
      <c r="EQ10" s="717">
        <v>78.374685100702692</v>
      </c>
      <c r="ER10" s="717">
        <v>76.365880122763485</v>
      </c>
      <c r="ES10" s="717">
        <v>71.409154821980223</v>
      </c>
      <c r="ET10" s="717"/>
      <c r="EU10" s="717"/>
      <c r="EV10" s="717"/>
      <c r="EW10" s="717"/>
      <c r="EX10" s="717"/>
      <c r="EY10" s="717"/>
    </row>
    <row r="11" spans="1:155">
      <c r="A11" s="976" t="s">
        <v>204</v>
      </c>
      <c r="B11" s="977"/>
      <c r="C11" s="717">
        <f t="shared" si="0"/>
        <v>77.552684566130324</v>
      </c>
      <c r="D11" s="717">
        <f t="shared" si="1"/>
        <v>80.299786092280684</v>
      </c>
      <c r="E11" s="717">
        <f t="shared" si="2"/>
        <v>79.470038076763657</v>
      </c>
      <c r="F11" s="717">
        <f t="shared" si="3"/>
        <v>79.076940150020221</v>
      </c>
      <c r="G11" s="717">
        <f t="shared" si="4"/>
        <v>77.601152120903237</v>
      </c>
      <c r="H11" s="717">
        <f t="shared" si="5"/>
        <v>72.041887360391669</v>
      </c>
      <c r="I11" s="717">
        <f t="shared" si="6"/>
        <v>74.972606965046509</v>
      </c>
      <c r="J11" s="717">
        <f t="shared" si="7"/>
        <v>76.820380288367105</v>
      </c>
      <c r="K11" s="717">
        <f t="shared" si="8"/>
        <v>76.336980040055423</v>
      </c>
      <c r="L11" s="717">
        <f t="shared" si="20"/>
        <v>75.828994380363852</v>
      </c>
      <c r="M11" s="717">
        <f t="shared" si="21"/>
        <v>77.807720227193713</v>
      </c>
      <c r="N11" s="717">
        <f t="shared" si="22"/>
        <v>77.958961630325106</v>
      </c>
      <c r="O11" s="717">
        <f t="shared" si="23"/>
        <v>78.615062026638626</v>
      </c>
      <c r="P11" s="717">
        <f t="shared" si="24"/>
        <v>79.452054897869559</v>
      </c>
      <c r="Q11" s="717">
        <f t="shared" si="25"/>
        <v>80.950382214802701</v>
      </c>
      <c r="R11" s="717">
        <f t="shared" si="26"/>
        <v>78.782371249971291</v>
      </c>
      <c r="S11" s="717">
        <f t="shared" si="27"/>
        <v>82.014336006479198</v>
      </c>
      <c r="T11" s="717">
        <f t="shared" si="28"/>
        <v>78.232182923935042</v>
      </c>
      <c r="U11" s="717">
        <f t="shared" si="29"/>
        <v>76.529628297836368</v>
      </c>
      <c r="V11" s="717">
        <f t="shared" si="30"/>
        <v>81.217878090378704</v>
      </c>
      <c r="W11" s="717">
        <f t="shared" si="31"/>
        <v>81.900462994904544</v>
      </c>
      <c r="X11" s="717">
        <f t="shared" si="32"/>
        <v>79.613229621432126</v>
      </c>
      <c r="Y11" s="717">
        <f t="shared" si="33"/>
        <v>78.91846276935226</v>
      </c>
      <c r="Z11" s="717">
        <f t="shared" si="34"/>
        <v>80.203917420986514</v>
      </c>
      <c r="AA11" s="717">
        <f t="shared" si="35"/>
        <v>77.572150788310012</v>
      </c>
      <c r="AB11" s="717">
        <f t="shared" si="36"/>
        <v>76.769350424677128</v>
      </c>
      <c r="AC11" s="717">
        <f t="shared" si="37"/>
        <v>76.976624076031598</v>
      </c>
      <c r="AD11" s="717">
        <f t="shared" si="38"/>
        <v>78.280086929201261</v>
      </c>
      <c r="AE11" s="717">
        <f t="shared" si="39"/>
        <v>78.378547053702903</v>
      </c>
      <c r="AF11" s="717">
        <f t="shared" si="40"/>
        <v>73.149829959790708</v>
      </c>
      <c r="AG11" s="717">
        <f t="shared" si="41"/>
        <v>63.800981848856715</v>
      </c>
      <c r="AH11" s="717">
        <f t="shared" si="42"/>
        <v>74.217783015604368</v>
      </c>
      <c r="AI11" s="717">
        <f t="shared" si="43"/>
        <v>76.998954617314837</v>
      </c>
      <c r="AJ11" s="717">
        <f t="shared" si="44"/>
        <v>77.709541014464264</v>
      </c>
      <c r="AK11" s="717">
        <f t="shared" si="9"/>
        <v>75.204947773723731</v>
      </c>
      <c r="AL11" s="717">
        <f t="shared" si="10"/>
        <v>72.441559030113055</v>
      </c>
      <c r="AM11" s="717">
        <f t="shared" si="11"/>
        <v>74.534380041884987</v>
      </c>
      <c r="AN11" s="717">
        <f t="shared" si="12"/>
        <v>77.613743814404913</v>
      </c>
      <c r="AO11" s="717">
        <f t="shared" si="13"/>
        <v>76.236430599710914</v>
      </c>
      <c r="AP11" s="717">
        <f t="shared" si="14"/>
        <v>78.029104335631487</v>
      </c>
      <c r="AQ11" s="717">
        <f t="shared" si="15"/>
        <v>75.402242403721061</v>
      </c>
      <c r="AR11" s="717">
        <f t="shared" si="16"/>
        <v>76.758460037594602</v>
      </c>
      <c r="AS11" s="717">
        <f t="shared" si="17"/>
        <v>75.915500042516229</v>
      </c>
      <c r="AT11" s="717" t="e">
        <f t="shared" si="18"/>
        <v>#DIV/0!</v>
      </c>
      <c r="AU11" s="717" t="e">
        <f t="shared" si="19"/>
        <v>#DIV/0!</v>
      </c>
      <c r="AV11" s="717">
        <v>76.857198078192894</v>
      </c>
      <c r="AW11" s="717">
        <v>72.988351937936329</v>
      </c>
      <c r="AX11" s="717">
        <v>77.641433124962361</v>
      </c>
      <c r="AY11" s="717">
        <v>77.090621876002885</v>
      </c>
      <c r="AZ11" s="717">
        <v>76.853425426091704</v>
      </c>
      <c r="BA11" s="717">
        <v>79.479113379486535</v>
      </c>
      <c r="BB11" s="717">
        <v>76.099054533192501</v>
      </c>
      <c r="BC11" s="717">
        <v>76.47312871009602</v>
      </c>
      <c r="BD11" s="717">
        <v>81.30470164768677</v>
      </c>
      <c r="BE11" s="717">
        <v>80.602506208319454</v>
      </c>
      <c r="BF11" s="717">
        <v>77.5531042364982</v>
      </c>
      <c r="BG11" s="717">
        <v>77.689575635098237</v>
      </c>
      <c r="BH11" s="717">
        <v>78.949764257845374</v>
      </c>
      <c r="BI11" s="717">
        <v>76.623135227142768</v>
      </c>
      <c r="BJ11" s="717">
        <v>82.783265208620548</v>
      </c>
      <c r="BK11" s="717">
        <v>80.297442329008362</v>
      </c>
      <c r="BL11" s="717">
        <v>80.452565403004257</v>
      </c>
      <c r="BM11" s="717">
        <v>82.101138912395498</v>
      </c>
      <c r="BN11" s="717">
        <v>74.946595305427081</v>
      </c>
      <c r="BO11" s="717">
        <v>79.646211667077836</v>
      </c>
      <c r="BP11" s="717">
        <v>81.754306777408971</v>
      </c>
      <c r="BQ11" s="717">
        <v>81.599080474072252</v>
      </c>
      <c r="BR11" s="717">
        <v>82.441598994729802</v>
      </c>
      <c r="BS11" s="717">
        <v>82.002328550635539</v>
      </c>
      <c r="BT11" s="717">
        <v>77.518585743095613</v>
      </c>
      <c r="BU11" s="717">
        <v>77.822536759523857</v>
      </c>
      <c r="BV11" s="717">
        <v>79.355426269185628</v>
      </c>
      <c r="BW11" s="717">
        <v>75.860033517265009</v>
      </c>
      <c r="BX11" s="717">
        <v>77.857563134376647</v>
      </c>
      <c r="BY11" s="717">
        <v>75.871288241867418</v>
      </c>
      <c r="BZ11" s="717">
        <v>78.617780937284365</v>
      </c>
      <c r="CA11" s="717">
        <v>82.202320227865457</v>
      </c>
      <c r="CB11" s="717">
        <v>82.833533105986277</v>
      </c>
      <c r="CC11" s="717">
        <v>81.278118778262353</v>
      </c>
      <c r="CD11" s="717">
        <v>81.790329538768958</v>
      </c>
      <c r="CE11" s="717">
        <v>82.632940667682334</v>
      </c>
      <c r="CF11" s="717">
        <v>80.798307492597772</v>
      </c>
      <c r="CG11" s="717">
        <v>78.95838058435433</v>
      </c>
      <c r="CH11" s="717">
        <v>79.083000787344247</v>
      </c>
      <c r="CI11" s="717">
        <v>79.408594710189888</v>
      </c>
      <c r="CJ11" s="717">
        <v>80.108745676490173</v>
      </c>
      <c r="CK11" s="717">
        <v>77.238047921376705</v>
      </c>
      <c r="CL11" s="717">
        <v>80.583024332758242</v>
      </c>
      <c r="CM11" s="717">
        <v>81.039014462361109</v>
      </c>
      <c r="CN11" s="717">
        <v>78.989713467840176</v>
      </c>
      <c r="CO11" s="717">
        <v>79.337216600815097</v>
      </c>
      <c r="CP11" s="717">
        <v>76.532987761775502</v>
      </c>
      <c r="CQ11" s="717">
        <v>76.846248002339451</v>
      </c>
      <c r="CR11" s="717">
        <v>79.067494618921032</v>
      </c>
      <c r="CS11" s="717">
        <v>74.279380325954946</v>
      </c>
      <c r="CT11" s="717">
        <v>76.961176329155393</v>
      </c>
      <c r="CU11" s="717">
        <v>76.395004962329949</v>
      </c>
      <c r="CV11" s="717">
        <v>77.979579681332879</v>
      </c>
      <c r="CW11" s="717">
        <v>76.555287584431966</v>
      </c>
      <c r="CX11" s="717">
        <v>79.676420376833477</v>
      </c>
      <c r="CY11" s="717">
        <v>78.770794962996106</v>
      </c>
      <c r="CZ11" s="717">
        <v>76.393045447774185</v>
      </c>
      <c r="DA11" s="717">
        <v>79.123550531511412</v>
      </c>
      <c r="DB11" s="717">
        <v>78.732535751897274</v>
      </c>
      <c r="DC11" s="717">
        <v>77.279554877700036</v>
      </c>
      <c r="DD11" s="717">
        <v>76.897838610023825</v>
      </c>
      <c r="DE11" s="717">
        <v>76.711252692568806</v>
      </c>
      <c r="DF11" s="717">
        <v>65.840398576779506</v>
      </c>
      <c r="DG11" s="717">
        <v>50.406623821653845</v>
      </c>
      <c r="DH11" s="717">
        <v>68.387533903288144</v>
      </c>
      <c r="DI11" s="717">
        <v>72.608787821628155</v>
      </c>
      <c r="DJ11" s="717">
        <v>71.674566382005693</v>
      </c>
      <c r="DK11" s="717">
        <v>73.696821894144563</v>
      </c>
      <c r="DL11" s="717">
        <v>77.281960770662849</v>
      </c>
      <c r="DM11" s="717">
        <v>76.5585917242053</v>
      </c>
      <c r="DN11" s="717">
        <v>77.0218211325342</v>
      </c>
      <c r="DO11" s="717">
        <v>77.416450995205025</v>
      </c>
      <c r="DP11" s="717">
        <v>79.023620480253513</v>
      </c>
      <c r="DQ11" s="717">
        <v>76.010535998019833</v>
      </c>
      <c r="DR11" s="717">
        <v>78.094466565119447</v>
      </c>
      <c r="DS11" s="717">
        <v>78.283402117925718</v>
      </c>
      <c r="DT11" s="717">
        <v>75.310953745926426</v>
      </c>
      <c r="DU11" s="717">
        <v>72.020487457319049</v>
      </c>
      <c r="DV11" s="717">
        <v>72.640840184074492</v>
      </c>
      <c r="DW11" s="717">
        <v>70.690231465537167</v>
      </c>
      <c r="DX11" s="717">
        <v>73.993605440727478</v>
      </c>
      <c r="DY11" s="717">
        <v>75.211949558410012</v>
      </c>
      <c r="DZ11" s="717">
        <v>73.882164170784577</v>
      </c>
      <c r="EA11" s="717">
        <v>74.509026396460371</v>
      </c>
      <c r="EB11" s="717">
        <v>75.559644474729623</v>
      </c>
      <c r="EC11" s="717">
        <v>76.027396389998074</v>
      </c>
      <c r="ED11" s="717">
        <v>81.254190578487041</v>
      </c>
      <c r="EE11" s="717">
        <v>76.651948537186385</v>
      </c>
      <c r="EF11" s="717">
        <v>74.021066693991884</v>
      </c>
      <c r="EG11" s="717">
        <v>78.036276567954474</v>
      </c>
      <c r="EH11" s="717">
        <v>78.574970079940826</v>
      </c>
      <c r="EI11" s="717">
        <v>76.74059592261959</v>
      </c>
      <c r="EJ11" s="717">
        <v>78.77174700433406</v>
      </c>
      <c r="EK11" s="717">
        <v>74.833774360876717</v>
      </c>
      <c r="EL11" s="717">
        <v>74.556565966009316</v>
      </c>
      <c r="EM11" s="717">
        <v>76.816386884277179</v>
      </c>
      <c r="EN11" s="717">
        <v>75.692560594426183</v>
      </c>
      <c r="EO11" s="717">
        <v>76.673385096501818</v>
      </c>
      <c r="EP11" s="717">
        <v>77.909434421855778</v>
      </c>
      <c r="EQ11" s="717">
        <v>72.816957562520088</v>
      </c>
      <c r="ER11" s="717">
        <v>77.159266941057183</v>
      </c>
      <c r="ES11" s="717">
        <v>77.770275623971443</v>
      </c>
      <c r="ET11" s="717"/>
      <c r="EU11" s="717"/>
      <c r="EV11" s="717"/>
      <c r="EW11" s="717"/>
      <c r="EX11" s="717"/>
      <c r="EY11" s="717"/>
    </row>
    <row r="12" spans="1:155">
      <c r="A12" s="981" t="s">
        <v>205</v>
      </c>
      <c r="B12" s="982"/>
      <c r="C12" s="718">
        <f t="shared" si="0"/>
        <v>71.972381083663961</v>
      </c>
      <c r="D12" s="718">
        <f t="shared" si="1"/>
        <v>74.314280209935191</v>
      </c>
      <c r="E12" s="718">
        <f t="shared" si="2"/>
        <v>71.383354444587781</v>
      </c>
      <c r="F12" s="718">
        <f t="shared" si="3"/>
        <v>70.62451467958789</v>
      </c>
      <c r="G12" s="718">
        <f t="shared" si="4"/>
        <v>70.764646367813384</v>
      </c>
      <c r="H12" s="718">
        <f t="shared" si="5"/>
        <v>70.447149811810974</v>
      </c>
      <c r="I12" s="718">
        <f t="shared" si="6"/>
        <v>72.645282784154048</v>
      </c>
      <c r="J12" s="718">
        <f t="shared" si="7"/>
        <v>76.283998769324242</v>
      </c>
      <c r="K12" s="718">
        <f t="shared" si="8"/>
        <v>76.522063585725746</v>
      </c>
      <c r="L12" s="718">
        <f t="shared" si="20"/>
        <v>71.650629224767286</v>
      </c>
      <c r="M12" s="718">
        <f t="shared" si="21"/>
        <v>70.555287737671975</v>
      </c>
      <c r="N12" s="718">
        <f t="shared" si="22"/>
        <v>72.755314103362366</v>
      </c>
      <c r="O12" s="718">
        <f t="shared" si="23"/>
        <v>72.928293268854176</v>
      </c>
      <c r="P12" s="718">
        <f t="shared" si="24"/>
        <v>73.620156089258444</v>
      </c>
      <c r="Q12" s="718">
        <f t="shared" si="25"/>
        <v>74.872134982099269</v>
      </c>
      <c r="R12" s="718">
        <f t="shared" si="26"/>
        <v>74.10528605336107</v>
      </c>
      <c r="S12" s="718">
        <f t="shared" si="27"/>
        <v>74.65954371502194</v>
      </c>
      <c r="T12" s="718">
        <f t="shared" si="28"/>
        <v>72.078455768189016</v>
      </c>
      <c r="U12" s="718">
        <f t="shared" si="29"/>
        <v>69.165562856238409</v>
      </c>
      <c r="V12" s="718">
        <f t="shared" si="30"/>
        <v>71.072631320416789</v>
      </c>
      <c r="W12" s="718">
        <f t="shared" si="31"/>
        <v>73.216767833506907</v>
      </c>
      <c r="X12" s="718">
        <f t="shared" si="32"/>
        <v>71.082768321605712</v>
      </c>
      <c r="Y12" s="718">
        <f t="shared" si="33"/>
        <v>70.404908326137104</v>
      </c>
      <c r="Z12" s="718">
        <f t="shared" si="34"/>
        <v>71.586230484773083</v>
      </c>
      <c r="AA12" s="718">
        <f t="shared" si="35"/>
        <v>69.424151585835673</v>
      </c>
      <c r="AB12" s="718">
        <f t="shared" si="36"/>
        <v>69.481228940770094</v>
      </c>
      <c r="AC12" s="718">
        <f t="shared" si="37"/>
        <v>70.214379764120636</v>
      </c>
      <c r="AD12" s="718">
        <f t="shared" si="38"/>
        <v>71.308101405072009</v>
      </c>
      <c r="AE12" s="718">
        <f t="shared" si="39"/>
        <v>72.054875361290783</v>
      </c>
      <c r="AF12" s="718">
        <f t="shared" si="40"/>
        <v>71.373893933258614</v>
      </c>
      <c r="AG12" s="718">
        <f t="shared" si="41"/>
        <v>67.471046599268277</v>
      </c>
      <c r="AH12" s="718">
        <f t="shared" si="42"/>
        <v>71.552902392767621</v>
      </c>
      <c r="AI12" s="718">
        <f t="shared" si="43"/>
        <v>71.390756321949425</v>
      </c>
      <c r="AJ12" s="718">
        <f t="shared" si="44"/>
        <v>72.139369980246286</v>
      </c>
      <c r="AK12" s="718">
        <f t="shared" si="9"/>
        <v>70.297379033939464</v>
      </c>
      <c r="AL12" s="718">
        <f t="shared" si="10"/>
        <v>72.947064392642673</v>
      </c>
      <c r="AM12" s="718">
        <f t="shared" si="11"/>
        <v>75.197317729787727</v>
      </c>
      <c r="AN12" s="718">
        <f t="shared" si="12"/>
        <v>78.579860917099836</v>
      </c>
      <c r="AO12" s="718">
        <f t="shared" si="13"/>
        <v>75.243092337202938</v>
      </c>
      <c r="AP12" s="718">
        <f t="shared" si="14"/>
        <v>74.152678193108031</v>
      </c>
      <c r="AQ12" s="718">
        <f t="shared" si="15"/>
        <v>77.160363629886106</v>
      </c>
      <c r="AR12" s="718">
        <f t="shared" si="16"/>
        <v>77.096851822056252</v>
      </c>
      <c r="AS12" s="718">
        <f t="shared" si="17"/>
        <v>75.947275349395255</v>
      </c>
      <c r="AT12" s="718" t="e">
        <f t="shared" si="18"/>
        <v>#DIV/0!</v>
      </c>
      <c r="AU12" s="718" t="e">
        <f t="shared" si="19"/>
        <v>#DIV/0!</v>
      </c>
      <c r="AV12" s="717">
        <v>71.168206286951104</v>
      </c>
      <c r="AW12" s="717">
        <v>68.378187743145659</v>
      </c>
      <c r="AX12" s="717">
        <v>75.405493644205123</v>
      </c>
      <c r="AY12" s="717">
        <v>70.821468280001397</v>
      </c>
      <c r="AZ12" s="717">
        <v>71.163923342004878</v>
      </c>
      <c r="BA12" s="717">
        <v>69.680471591009692</v>
      </c>
      <c r="BB12" s="717">
        <v>71.582998855542115</v>
      </c>
      <c r="BC12" s="717">
        <v>73.481332392262559</v>
      </c>
      <c r="BD12" s="717">
        <v>73.201611062282453</v>
      </c>
      <c r="BE12" s="717">
        <v>71.320048541863017</v>
      </c>
      <c r="BF12" s="717">
        <v>74.122340798437762</v>
      </c>
      <c r="BG12" s="717">
        <v>73.342490466261737</v>
      </c>
      <c r="BH12" s="717">
        <v>75.541921277211401</v>
      </c>
      <c r="BI12" s="717">
        <v>70.463936343495831</v>
      </c>
      <c r="BJ12" s="717">
        <v>74.854610647068128</v>
      </c>
      <c r="BK12" s="717">
        <v>74.606193715229367</v>
      </c>
      <c r="BL12" s="717">
        <v>74.741387370512967</v>
      </c>
      <c r="BM12" s="717">
        <v>75.2688238605555</v>
      </c>
      <c r="BN12" s="717">
        <v>72.545261094513961</v>
      </c>
      <c r="BO12" s="717">
        <v>74.197311766850433</v>
      </c>
      <c r="BP12" s="717">
        <v>75.573285298718815</v>
      </c>
      <c r="BQ12" s="717">
        <v>73.927950368167473</v>
      </c>
      <c r="BR12" s="717">
        <v>75.035382625771064</v>
      </c>
      <c r="BS12" s="717">
        <v>75.015298151127297</v>
      </c>
      <c r="BT12" s="717">
        <v>72.238151791875595</v>
      </c>
      <c r="BU12" s="717">
        <v>71.271969456191812</v>
      </c>
      <c r="BV12" s="717">
        <v>72.725246056499657</v>
      </c>
      <c r="BW12" s="717">
        <v>69.418624658003196</v>
      </c>
      <c r="BX12" s="717">
        <v>68.28330388585394</v>
      </c>
      <c r="BY12" s="717">
        <v>69.794760024858078</v>
      </c>
      <c r="BZ12" s="717">
        <v>71.075038739351371</v>
      </c>
      <c r="CA12" s="717">
        <v>69.966766798789493</v>
      </c>
      <c r="CB12" s="717">
        <v>72.176088423109519</v>
      </c>
      <c r="CC12" s="717">
        <v>74.288332514792899</v>
      </c>
      <c r="CD12" s="717">
        <v>73.195731533682789</v>
      </c>
      <c r="CE12" s="717">
        <v>72.166239452045033</v>
      </c>
      <c r="CF12" s="717">
        <v>72.367891212065956</v>
      </c>
      <c r="CG12" s="717">
        <v>67.560219186803465</v>
      </c>
      <c r="CH12" s="717">
        <v>73.320194565947702</v>
      </c>
      <c r="CI12" s="717">
        <v>72.064040822298963</v>
      </c>
      <c r="CJ12" s="717">
        <v>70.981741158719686</v>
      </c>
      <c r="CK12" s="717">
        <v>68.168942997392662</v>
      </c>
      <c r="CL12" s="717">
        <v>73.912082112572563</v>
      </c>
      <c r="CM12" s="717">
        <v>71.761405004570435</v>
      </c>
      <c r="CN12" s="717">
        <v>69.085204337176279</v>
      </c>
      <c r="CO12" s="717">
        <v>73.428497378930118</v>
      </c>
      <c r="CP12" s="717">
        <v>67.388551793974301</v>
      </c>
      <c r="CQ12" s="717">
        <v>67.455405584602602</v>
      </c>
      <c r="CR12" s="717">
        <v>70.610566851683402</v>
      </c>
      <c r="CS12" s="717">
        <v>67.701995031495741</v>
      </c>
      <c r="CT12" s="717">
        <v>70.131124939131155</v>
      </c>
      <c r="CU12" s="717">
        <v>71.750502945912118</v>
      </c>
      <c r="CV12" s="717">
        <v>71.931490996782401</v>
      </c>
      <c r="CW12" s="717">
        <v>66.961145349667362</v>
      </c>
      <c r="CX12" s="717">
        <v>71.80618200437992</v>
      </c>
      <c r="CY12" s="717">
        <v>70.68514662038568</v>
      </c>
      <c r="CZ12" s="717">
        <v>71.432975590450411</v>
      </c>
      <c r="DA12" s="717">
        <v>72.248026121674002</v>
      </c>
      <c r="DB12" s="717">
        <v>70.875350167485919</v>
      </c>
      <c r="DC12" s="717">
        <v>73.041249794712428</v>
      </c>
      <c r="DD12" s="717">
        <v>73.940166399541852</v>
      </c>
      <c r="DE12" s="717">
        <v>74.912632889400044</v>
      </c>
      <c r="DF12" s="717">
        <v>65.268882510833947</v>
      </c>
      <c r="DG12" s="717">
        <v>61.961774184246799</v>
      </c>
      <c r="DH12" s="717">
        <v>67.75296204763211</v>
      </c>
      <c r="DI12" s="717">
        <v>72.698403565925929</v>
      </c>
      <c r="DJ12" s="717">
        <v>71.476283753917627</v>
      </c>
      <c r="DK12" s="717">
        <v>71.765019901727669</v>
      </c>
      <c r="DL12" s="717">
        <v>71.417403522657565</v>
      </c>
      <c r="DM12" s="717">
        <v>71.546951266334304</v>
      </c>
      <c r="DN12" s="717">
        <v>70.031841726229715</v>
      </c>
      <c r="DO12" s="717">
        <v>72.593475973284256</v>
      </c>
      <c r="DP12" s="717">
        <v>71.009215425995095</v>
      </c>
      <c r="DQ12" s="717">
        <v>72.150834444365032</v>
      </c>
      <c r="DR12" s="717">
        <v>73.258060070378761</v>
      </c>
      <c r="DS12" s="717">
        <v>74.715867833491131</v>
      </c>
      <c r="DT12" s="717">
        <v>72.187724555288497</v>
      </c>
      <c r="DU12" s="717">
        <v>63.988544713038785</v>
      </c>
      <c r="DV12" s="717">
        <v>71.591371150394494</v>
      </c>
      <c r="DW12" s="717">
        <v>72.650988852543861</v>
      </c>
      <c r="DX12" s="717">
        <v>74.598833174989664</v>
      </c>
      <c r="DY12" s="717">
        <v>78.0627943303477</v>
      </c>
      <c r="DZ12" s="717">
        <v>70.918105394725799</v>
      </c>
      <c r="EA12" s="717">
        <v>76.611053464289682</v>
      </c>
      <c r="EB12" s="717">
        <v>80.059849814317104</v>
      </c>
      <c r="EC12" s="717">
        <v>74.687548074100292</v>
      </c>
      <c r="ED12" s="717">
        <v>80.992184862882098</v>
      </c>
      <c r="EE12" s="717">
        <v>75.771380678134975</v>
      </c>
      <c r="EF12" s="717">
        <v>73.967979771007521</v>
      </c>
      <c r="EG12" s="717">
        <v>75.989916562466306</v>
      </c>
      <c r="EH12" s="717">
        <v>73.676637849764532</v>
      </c>
      <c r="EI12" s="717">
        <v>74.031670863770032</v>
      </c>
      <c r="EJ12" s="717">
        <v>74.749725865789515</v>
      </c>
      <c r="EK12" s="717">
        <v>76.997731327242818</v>
      </c>
      <c r="EL12" s="717">
        <v>76.75921689626739</v>
      </c>
      <c r="EM12" s="717">
        <v>77.724142666148126</v>
      </c>
      <c r="EN12" s="717">
        <v>77.961970953188597</v>
      </c>
      <c r="EO12" s="717">
        <v>80.549266347048444</v>
      </c>
      <c r="EP12" s="717">
        <v>72.779318165931727</v>
      </c>
      <c r="EQ12" s="717">
        <v>77.207489950946822</v>
      </c>
      <c r="ER12" s="717">
        <v>73.855261199443589</v>
      </c>
      <c r="ES12" s="717">
        <v>76.779074897795368</v>
      </c>
      <c r="ET12" s="717"/>
      <c r="EU12" s="717"/>
      <c r="EV12" s="717"/>
      <c r="EW12" s="717"/>
      <c r="EX12" s="717"/>
      <c r="EY12" s="717"/>
    </row>
    <row r="13" spans="1:155">
      <c r="A13" s="976" t="s">
        <v>206</v>
      </c>
      <c r="B13" s="977"/>
      <c r="C13" s="719">
        <f t="shared" si="0"/>
        <v>82.472266032151012</v>
      </c>
      <c r="D13" s="719">
        <f t="shared" si="1"/>
        <v>84.30076123219969</v>
      </c>
      <c r="E13" s="719">
        <f t="shared" si="2"/>
        <v>76.079315659845832</v>
      </c>
      <c r="F13" s="719">
        <f t="shared" si="3"/>
        <v>82.038879201681524</v>
      </c>
      <c r="G13" s="719">
        <f t="shared" si="4"/>
        <v>71.525257873263925</v>
      </c>
      <c r="H13" s="719">
        <f t="shared" si="5"/>
        <v>62.499506397450745</v>
      </c>
      <c r="I13" s="719">
        <f t="shared" si="6"/>
        <v>71.244559420721956</v>
      </c>
      <c r="J13" s="719">
        <f>AVERAGE(EB13:EM13)</f>
        <v>75.697000428008522</v>
      </c>
      <c r="K13" s="719">
        <f t="shared" si="8"/>
        <v>64.07146233977403</v>
      </c>
      <c r="L13" s="719">
        <f t="shared" si="20"/>
        <v>82.548898384014478</v>
      </c>
      <c r="M13" s="719">
        <f t="shared" si="21"/>
        <v>83.498465252172835</v>
      </c>
      <c r="N13" s="719">
        <f t="shared" si="22"/>
        <v>82.911206037734487</v>
      </c>
      <c r="O13" s="719">
        <f t="shared" si="23"/>
        <v>80.930494454682275</v>
      </c>
      <c r="P13" s="719">
        <f t="shared" si="24"/>
        <v>90.998390696599714</v>
      </c>
      <c r="Q13" s="719">
        <f t="shared" si="25"/>
        <v>86.867181454584127</v>
      </c>
      <c r="R13" s="719">
        <f t="shared" si="26"/>
        <v>76.301920819697784</v>
      </c>
      <c r="S13" s="719">
        <f t="shared" si="27"/>
        <v>83.035551957917207</v>
      </c>
      <c r="T13" s="719">
        <f t="shared" si="28"/>
        <v>74.209329359594221</v>
      </c>
      <c r="U13" s="719">
        <f t="shared" si="29"/>
        <v>73.465393650139561</v>
      </c>
      <c r="V13" s="719">
        <f t="shared" si="30"/>
        <v>71.689354107079396</v>
      </c>
      <c r="W13" s="719">
        <f t="shared" si="31"/>
        <v>84.953185522570195</v>
      </c>
      <c r="X13" s="719">
        <f t="shared" si="32"/>
        <v>90.353853796309238</v>
      </c>
      <c r="Y13" s="719">
        <f t="shared" si="33"/>
        <v>89.511444828974007</v>
      </c>
      <c r="Z13" s="719">
        <f t="shared" si="34"/>
        <v>89.653400574461912</v>
      </c>
      <c r="AA13" s="719">
        <f t="shared" si="35"/>
        <v>58.636817606980912</v>
      </c>
      <c r="AB13" s="719">
        <f t="shared" si="36"/>
        <v>71.786625270235703</v>
      </c>
      <c r="AC13" s="719">
        <f t="shared" si="37"/>
        <v>71.104270238718925</v>
      </c>
      <c r="AD13" s="719">
        <f t="shared" si="38"/>
        <v>71.740301795235055</v>
      </c>
      <c r="AE13" s="719">
        <f t="shared" si="39"/>
        <v>71.469834188866045</v>
      </c>
      <c r="AF13" s="719">
        <f t="shared" si="40"/>
        <v>65.041253912303617</v>
      </c>
      <c r="AG13" s="719">
        <f t="shared" si="41"/>
        <v>41.467569106166302</v>
      </c>
      <c r="AH13" s="719">
        <f t="shared" si="42"/>
        <v>66.236831894966187</v>
      </c>
      <c r="AI13" s="719">
        <f t="shared" si="43"/>
        <v>77.252370676366908</v>
      </c>
      <c r="AJ13" s="719">
        <f t="shared" si="44"/>
        <v>73.925077192887017</v>
      </c>
      <c r="AK13" s="719">
        <f t="shared" si="9"/>
        <v>71.775428049717092</v>
      </c>
      <c r="AL13" s="719">
        <f t="shared" si="10"/>
        <v>67.998862216397683</v>
      </c>
      <c r="AM13" s="719">
        <f t="shared" si="11"/>
        <v>71.278870223885974</v>
      </c>
      <c r="AN13" s="719">
        <f t="shared" si="12"/>
        <v>77.543737071072897</v>
      </c>
      <c r="AO13" s="719">
        <f t="shared" si="13"/>
        <v>77.481805970173014</v>
      </c>
      <c r="AP13" s="719">
        <f t="shared" si="14"/>
        <v>73.395424326024838</v>
      </c>
      <c r="AQ13" s="719">
        <f t="shared" si="15"/>
        <v>74.367034344763354</v>
      </c>
      <c r="AR13" s="719">
        <f t="shared" si="16"/>
        <v>65.814951748011424</v>
      </c>
      <c r="AS13" s="719">
        <f t="shared" si="17"/>
        <v>62.327972931536635</v>
      </c>
      <c r="AT13" s="719" t="e">
        <f t="shared" si="18"/>
        <v>#DIV/0!</v>
      </c>
      <c r="AU13" s="719" t="e">
        <f t="shared" si="19"/>
        <v>#DIV/0!</v>
      </c>
      <c r="AV13" s="717">
        <v>83.020566294205253</v>
      </c>
      <c r="AW13" s="717">
        <v>82.672034539599764</v>
      </c>
      <c r="AX13" s="717">
        <v>81.954094318238404</v>
      </c>
      <c r="AY13" s="717">
        <v>82.892061988943212</v>
      </c>
      <c r="AZ13" s="717">
        <v>84.342570259922852</v>
      </c>
      <c r="BA13" s="717">
        <v>83.260763507652456</v>
      </c>
      <c r="BB13" s="717">
        <v>83.149462683825462</v>
      </c>
      <c r="BC13" s="717">
        <v>83.989537369011572</v>
      </c>
      <c r="BD13" s="717">
        <v>81.594618060366415</v>
      </c>
      <c r="BE13" s="717">
        <v>84.881199202214077</v>
      </c>
      <c r="BF13" s="717">
        <v>86.011726434799058</v>
      </c>
      <c r="BG13" s="717">
        <v>71.898557727033662</v>
      </c>
      <c r="BH13" s="717">
        <v>92.700374915340618</v>
      </c>
      <c r="BI13" s="717">
        <v>89.502072206664167</v>
      </c>
      <c r="BJ13" s="717">
        <v>90.792724967794342</v>
      </c>
      <c r="BK13" s="717">
        <v>88.701118024525812</v>
      </c>
      <c r="BL13" s="717">
        <v>88.407686212409146</v>
      </c>
      <c r="BM13" s="717">
        <v>83.492740126817452</v>
      </c>
      <c r="BN13" s="717">
        <v>73.097903147446161</v>
      </c>
      <c r="BO13" s="717">
        <v>80.920909139348666</v>
      </c>
      <c r="BP13" s="717">
        <v>74.886950172298512</v>
      </c>
      <c r="BQ13" s="717">
        <v>80.291367832438169</v>
      </c>
      <c r="BR13" s="717">
        <v>83.807546572877243</v>
      </c>
      <c r="BS13" s="717">
        <v>85.00774146843618</v>
      </c>
      <c r="BT13" s="717">
        <v>89.938657972636932</v>
      </c>
      <c r="BU13" s="717">
        <v>58.484507869895253</v>
      </c>
      <c r="BV13" s="717">
        <v>74.204822236250493</v>
      </c>
      <c r="BW13" s="717">
        <v>74.691231252403313</v>
      </c>
      <c r="BX13" s="717">
        <v>66.596519641171227</v>
      </c>
      <c r="BY13" s="717">
        <v>79.108430056844142</v>
      </c>
      <c r="BZ13" s="717">
        <v>72.842249874179871</v>
      </c>
      <c r="CA13" s="717">
        <v>74.036832231182984</v>
      </c>
      <c r="CB13" s="717">
        <v>68.188980215875347</v>
      </c>
      <c r="CC13" s="717">
        <v>85.347087591859506</v>
      </c>
      <c r="CD13" s="717">
        <v>85.188655080134396</v>
      </c>
      <c r="CE13" s="717">
        <v>84.323813895716668</v>
      </c>
      <c r="CF13" s="717">
        <v>90.421307697381593</v>
      </c>
      <c r="CG13" s="717">
        <v>90.260698912656778</v>
      </c>
      <c r="CH13" s="717">
        <v>90.379554778889329</v>
      </c>
      <c r="CI13" s="717">
        <v>90.114989902397355</v>
      </c>
      <c r="CJ13" s="717">
        <v>89.769865129427416</v>
      </c>
      <c r="CK13" s="717">
        <v>88.649479455097293</v>
      </c>
      <c r="CL13" s="717">
        <v>89.479253667550495</v>
      </c>
      <c r="CM13" s="717">
        <v>90.336809207716001</v>
      </c>
      <c r="CN13" s="717">
        <v>89.144138848119255</v>
      </c>
      <c r="CO13" s="717">
        <v>50.126433262453496</v>
      </c>
      <c r="CP13" s="717">
        <v>61.276656126904555</v>
      </c>
      <c r="CQ13" s="717">
        <v>64.507363431584693</v>
      </c>
      <c r="CR13" s="717">
        <v>70.905408886903246</v>
      </c>
      <c r="CS13" s="717">
        <v>73.00065504403733</v>
      </c>
      <c r="CT13" s="717">
        <v>71.453811879766533</v>
      </c>
      <c r="CU13" s="717">
        <v>70.450282454804409</v>
      </c>
      <c r="CV13" s="717">
        <v>71.874677333301506</v>
      </c>
      <c r="CW13" s="717">
        <v>70.987850928050861</v>
      </c>
      <c r="CX13" s="717">
        <v>72.033330108176642</v>
      </c>
      <c r="CY13" s="717">
        <v>71.728679752617708</v>
      </c>
      <c r="CZ13" s="717">
        <v>71.458895524910815</v>
      </c>
      <c r="DA13" s="717">
        <v>72.11233525389504</v>
      </c>
      <c r="DB13" s="717">
        <v>71.062202163640336</v>
      </c>
      <c r="DC13" s="717">
        <v>71.234965149062759</v>
      </c>
      <c r="DD13" s="717">
        <v>72.982960167718716</v>
      </c>
      <c r="DE13" s="717">
        <v>72.509195765769178</v>
      </c>
      <c r="DF13" s="717">
        <v>49.631605803422971</v>
      </c>
      <c r="DG13" s="717">
        <v>16.548757179433185</v>
      </c>
      <c r="DH13" s="717">
        <v>49.714899936032815</v>
      </c>
      <c r="DI13" s="717">
        <v>58.139050203032902</v>
      </c>
      <c r="DJ13" s="717">
        <v>62.85095178503056</v>
      </c>
      <c r="DK13" s="717">
        <v>65.866127254095716</v>
      </c>
      <c r="DL13" s="717">
        <v>69.993416645772271</v>
      </c>
      <c r="DM13" s="717">
        <v>73.646685747500896</v>
      </c>
      <c r="DN13" s="717">
        <v>76.927122500377919</v>
      </c>
      <c r="DO13" s="717">
        <v>81.183303781221881</v>
      </c>
      <c r="DP13" s="717">
        <v>73.573042459744855</v>
      </c>
      <c r="DQ13" s="717">
        <v>74.331099555332742</v>
      </c>
      <c r="DR13" s="717">
        <v>73.871089563583467</v>
      </c>
      <c r="DS13" s="717">
        <v>72.22930043685507</v>
      </c>
      <c r="DT13" s="717">
        <v>71.608152441705826</v>
      </c>
      <c r="DU13" s="717">
        <v>71.488831270590367</v>
      </c>
      <c r="DV13" s="717">
        <v>64.279034352399876</v>
      </c>
      <c r="DW13" s="717">
        <v>73.247943780161137</v>
      </c>
      <c r="DX13" s="717">
        <v>66.46960851663205</v>
      </c>
      <c r="DY13" s="717">
        <v>70.082606812088642</v>
      </c>
      <c r="DZ13" s="717">
        <v>72.408020997210485</v>
      </c>
      <c r="EA13" s="717">
        <v>71.345982862358809</v>
      </c>
      <c r="EB13" s="717">
        <v>78.021105532712141</v>
      </c>
      <c r="EC13" s="717">
        <v>76.60220998777784</v>
      </c>
      <c r="ED13" s="717">
        <v>78.007895692728724</v>
      </c>
      <c r="EE13" s="717">
        <v>78.222024184865916</v>
      </c>
      <c r="EF13" s="717">
        <v>76.149506748545477</v>
      </c>
      <c r="EG13" s="717">
        <v>78.07388697710762</v>
      </c>
      <c r="EH13" s="717">
        <v>70.810944532328648</v>
      </c>
      <c r="EI13" s="717">
        <v>74.050031716171333</v>
      </c>
      <c r="EJ13" s="717">
        <v>75.325296729574518</v>
      </c>
      <c r="EK13" s="717">
        <v>74.484338758883325</v>
      </c>
      <c r="EL13" s="717">
        <v>75.364318184817961</v>
      </c>
      <c r="EM13" s="717">
        <v>73.252446090588805</v>
      </c>
      <c r="EN13" s="717">
        <v>59.061553168147604</v>
      </c>
      <c r="EO13" s="717">
        <v>65.886810211262357</v>
      </c>
      <c r="EP13" s="717">
        <v>72.496491864624304</v>
      </c>
      <c r="EQ13" s="717">
        <v>57.445957491755109</v>
      </c>
      <c r="ER13" s="717">
        <v>65.092492752057765</v>
      </c>
      <c r="ES13" s="717">
        <v>64.445468550797031</v>
      </c>
      <c r="ET13" s="717"/>
      <c r="EU13" s="717"/>
      <c r="EV13" s="717"/>
      <c r="EW13" s="717"/>
      <c r="EX13" s="717"/>
      <c r="EY13" s="717"/>
    </row>
    <row r="14" spans="1:155">
      <c r="A14" s="981" t="s">
        <v>207</v>
      </c>
      <c r="B14" s="982"/>
      <c r="C14" s="718">
        <f t="shared" si="0"/>
        <v>77.78465391449059</v>
      </c>
      <c r="D14" s="718">
        <f t="shared" si="1"/>
        <v>76.518467754083034</v>
      </c>
      <c r="E14" s="718">
        <f t="shared" si="2"/>
        <v>75.93583761181435</v>
      </c>
      <c r="F14" s="718">
        <f t="shared" si="3"/>
        <v>75.743075015061237</v>
      </c>
      <c r="G14" s="718">
        <f t="shared" si="4"/>
        <v>75.780493137280118</v>
      </c>
      <c r="H14" s="718">
        <f t="shared" si="5"/>
        <v>68.913174443786431</v>
      </c>
      <c r="I14" s="718">
        <f t="shared" si="6"/>
        <v>72.48641222973589</v>
      </c>
      <c r="J14" s="718">
        <f t="shared" si="7"/>
        <v>81.308872026915608</v>
      </c>
      <c r="K14" s="718">
        <f t="shared" si="8"/>
        <v>80.810554541116986</v>
      </c>
      <c r="L14" s="718">
        <f t="shared" si="20"/>
        <v>75.279744273722784</v>
      </c>
      <c r="M14" s="718">
        <f t="shared" si="21"/>
        <v>76.288017380193494</v>
      </c>
      <c r="N14" s="718">
        <f t="shared" si="22"/>
        <v>79.18956874815828</v>
      </c>
      <c r="O14" s="718">
        <f t="shared" si="23"/>
        <v>80.381285255887789</v>
      </c>
      <c r="P14" s="718">
        <f t="shared" si="24"/>
        <v>77.162061482765878</v>
      </c>
      <c r="Q14" s="718">
        <f t="shared" si="25"/>
        <v>76.950656047525101</v>
      </c>
      <c r="R14" s="718">
        <f t="shared" si="26"/>
        <v>75.769152359422762</v>
      </c>
      <c r="S14" s="718">
        <f t="shared" si="27"/>
        <v>76.192001126618337</v>
      </c>
      <c r="T14" s="718">
        <f t="shared" si="28"/>
        <v>74.972718023620928</v>
      </c>
      <c r="U14" s="718">
        <f t="shared" si="29"/>
        <v>75.962899770480576</v>
      </c>
      <c r="V14" s="718">
        <f t="shared" si="30"/>
        <v>76.922829397048829</v>
      </c>
      <c r="W14" s="718">
        <f t="shared" si="31"/>
        <v>75.88490325610708</v>
      </c>
      <c r="X14" s="718">
        <f t="shared" si="32"/>
        <v>75.936637356608784</v>
      </c>
      <c r="Y14" s="718">
        <f t="shared" si="33"/>
        <v>76.173452873906811</v>
      </c>
      <c r="Z14" s="718">
        <f t="shared" si="34"/>
        <v>76.407929914788852</v>
      </c>
      <c r="AA14" s="718">
        <f t="shared" si="35"/>
        <v>74.454279914940471</v>
      </c>
      <c r="AB14" s="718">
        <f t="shared" si="36"/>
        <v>73.851290120939112</v>
      </c>
      <c r="AC14" s="718">
        <f t="shared" si="37"/>
        <v>75.288546847513871</v>
      </c>
      <c r="AD14" s="718">
        <f t="shared" si="38"/>
        <v>77.445493889380046</v>
      </c>
      <c r="AE14" s="718">
        <f t="shared" si="39"/>
        <v>76.536641691287414</v>
      </c>
      <c r="AF14" s="718">
        <f t="shared" si="40"/>
        <v>71.264791416868434</v>
      </c>
      <c r="AG14" s="718">
        <f t="shared" si="41"/>
        <v>58.206517260332198</v>
      </c>
      <c r="AH14" s="718">
        <f t="shared" si="42"/>
        <v>73.057596781663321</v>
      </c>
      <c r="AI14" s="718">
        <f t="shared" si="43"/>
        <v>73.123792316281808</v>
      </c>
      <c r="AJ14" s="718">
        <f t="shared" si="44"/>
        <v>73.546457152909142</v>
      </c>
      <c r="AK14" s="718">
        <f t="shared" si="9"/>
        <v>72.011444512187595</v>
      </c>
      <c r="AL14" s="718">
        <f t="shared" si="10"/>
        <v>67.816495710942164</v>
      </c>
      <c r="AM14" s="718">
        <f t="shared" si="11"/>
        <v>76.571251542904676</v>
      </c>
      <c r="AN14" s="718">
        <f t="shared" si="12"/>
        <v>80.833177698747519</v>
      </c>
      <c r="AO14" s="718">
        <f t="shared" si="13"/>
        <v>80.672264625580226</v>
      </c>
      <c r="AP14" s="718">
        <f t="shared" si="14"/>
        <v>83.090357834850025</v>
      </c>
      <c r="AQ14" s="718">
        <f t="shared" si="15"/>
        <v>80.639687948484678</v>
      </c>
      <c r="AR14" s="718">
        <f t="shared" si="16"/>
        <v>79.660255147883902</v>
      </c>
      <c r="AS14" s="718">
        <f t="shared" si="17"/>
        <v>81.960853934350084</v>
      </c>
      <c r="AT14" s="718" t="e">
        <f t="shared" si="18"/>
        <v>#DIV/0!</v>
      </c>
      <c r="AU14" s="718" t="e">
        <f t="shared" si="19"/>
        <v>#DIV/0!</v>
      </c>
      <c r="AV14" s="717">
        <v>75.63606582172828</v>
      </c>
      <c r="AW14" s="717">
        <v>74.768034055174823</v>
      </c>
      <c r="AX14" s="717">
        <v>75.435132944265249</v>
      </c>
      <c r="AY14" s="717">
        <v>76.011825058825096</v>
      </c>
      <c r="AZ14" s="717">
        <v>77.4086006328846</v>
      </c>
      <c r="BA14" s="717">
        <v>75.443626448870788</v>
      </c>
      <c r="BB14" s="717">
        <v>77.005807643512995</v>
      </c>
      <c r="BC14" s="717">
        <v>79.395013080648468</v>
      </c>
      <c r="BD14" s="717">
        <v>81.167885520313376</v>
      </c>
      <c r="BE14" s="717">
        <v>81.467622789089845</v>
      </c>
      <c r="BF14" s="717">
        <v>80.599195077053196</v>
      </c>
      <c r="BG14" s="717">
        <v>79.077037901520342</v>
      </c>
      <c r="BH14" s="717">
        <v>77.489950360527232</v>
      </c>
      <c r="BI14" s="717">
        <v>74.98279073159955</v>
      </c>
      <c r="BJ14" s="717">
        <v>79.013443356170868</v>
      </c>
      <c r="BK14" s="717">
        <v>78.851889417184026</v>
      </c>
      <c r="BL14" s="717">
        <v>75.991255778040369</v>
      </c>
      <c r="BM14" s="717">
        <v>76.008822947350907</v>
      </c>
      <c r="BN14" s="717">
        <v>73.927313195119282</v>
      </c>
      <c r="BO14" s="717">
        <v>76.13553769860269</v>
      </c>
      <c r="BP14" s="717">
        <v>77.244606184546299</v>
      </c>
      <c r="BQ14" s="717">
        <v>77.112708168391222</v>
      </c>
      <c r="BR14" s="717">
        <v>75.731786096148269</v>
      </c>
      <c r="BS14" s="717">
        <v>75.731509115315546</v>
      </c>
      <c r="BT14" s="717">
        <v>74.772035129935276</v>
      </c>
      <c r="BU14" s="717">
        <v>74.428256964141156</v>
      </c>
      <c r="BV14" s="717">
        <v>75.717861976786367</v>
      </c>
      <c r="BW14" s="717">
        <v>74.224065755374369</v>
      </c>
      <c r="BX14" s="717">
        <v>77.665758623733211</v>
      </c>
      <c r="BY14" s="717">
        <v>75.998874932334161</v>
      </c>
      <c r="BZ14" s="717">
        <v>77.560332274475243</v>
      </c>
      <c r="CA14" s="717">
        <v>76.748413290929875</v>
      </c>
      <c r="CB14" s="717">
        <v>76.459742625741384</v>
      </c>
      <c r="CC14" s="717">
        <v>75.072282409687716</v>
      </c>
      <c r="CD14" s="717">
        <v>76.589123773519276</v>
      </c>
      <c r="CE14" s="717">
        <v>75.993303585114276</v>
      </c>
      <c r="CF14" s="717">
        <v>75.711014232778922</v>
      </c>
      <c r="CG14" s="717">
        <v>72.366064886776769</v>
      </c>
      <c r="CH14" s="717">
        <v>79.732832950270634</v>
      </c>
      <c r="CI14" s="717">
        <v>76.299495594830532</v>
      </c>
      <c r="CJ14" s="717">
        <v>76.472401888379011</v>
      </c>
      <c r="CK14" s="717">
        <v>75.748461138510862</v>
      </c>
      <c r="CL14" s="717">
        <v>78.366245355018378</v>
      </c>
      <c r="CM14" s="717">
        <v>76.319476924576719</v>
      </c>
      <c r="CN14" s="717">
        <v>74.538067464771487</v>
      </c>
      <c r="CO14" s="717">
        <v>75.797379912546788</v>
      </c>
      <c r="CP14" s="717">
        <v>73.692900494930839</v>
      </c>
      <c r="CQ14" s="717">
        <v>73.872559337343787</v>
      </c>
      <c r="CR14" s="717">
        <v>73.75437026842863</v>
      </c>
      <c r="CS14" s="717">
        <v>72.879979804251448</v>
      </c>
      <c r="CT14" s="717">
        <v>74.919520290137243</v>
      </c>
      <c r="CU14" s="717">
        <v>76.186494149574472</v>
      </c>
      <c r="CV14" s="717">
        <v>75.35651502364621</v>
      </c>
      <c r="CW14" s="717">
        <v>74.322631369320888</v>
      </c>
      <c r="CX14" s="717">
        <v>78.146454888075766</v>
      </c>
      <c r="CY14" s="717">
        <v>77.568324179201596</v>
      </c>
      <c r="CZ14" s="717">
        <v>76.621702600862761</v>
      </c>
      <c r="DA14" s="717">
        <v>76.968151434047897</v>
      </c>
      <c r="DB14" s="717">
        <v>76.470377015027282</v>
      </c>
      <c r="DC14" s="717">
        <v>76.171396624787064</v>
      </c>
      <c r="DD14" s="717">
        <v>74.842040855774059</v>
      </c>
      <c r="DE14" s="717">
        <v>74.54561705705234</v>
      </c>
      <c r="DF14" s="717">
        <v>64.406716337778917</v>
      </c>
      <c r="DG14" s="717">
        <v>45.221402286473193</v>
      </c>
      <c r="DH14" s="717">
        <v>59.227246133547233</v>
      </c>
      <c r="DI14" s="717">
        <v>70.170903360976183</v>
      </c>
      <c r="DJ14" s="717">
        <v>73.118667564976434</v>
      </c>
      <c r="DK14" s="717">
        <v>72.32363435313205</v>
      </c>
      <c r="DL14" s="717">
        <v>73.730488426881493</v>
      </c>
      <c r="DM14" s="717">
        <v>73.72221514068724</v>
      </c>
      <c r="DN14" s="717">
        <v>71.921573082547127</v>
      </c>
      <c r="DO14" s="717">
        <v>73.727588725611028</v>
      </c>
      <c r="DP14" s="717">
        <v>72.488332156192655</v>
      </c>
      <c r="DQ14" s="717">
        <v>72.019748478590998</v>
      </c>
      <c r="DR14" s="717">
        <v>76.131290823943772</v>
      </c>
      <c r="DS14" s="717">
        <v>74.263688821460065</v>
      </c>
      <c r="DT14" s="717">
        <v>73.869795165796717</v>
      </c>
      <c r="DU14" s="717">
        <v>67.90084954930596</v>
      </c>
      <c r="DV14" s="717">
        <v>60.138876036480305</v>
      </c>
      <c r="DW14" s="717">
        <v>67.594441173797478</v>
      </c>
      <c r="DX14" s="717">
        <v>75.716169922548715</v>
      </c>
      <c r="DY14" s="717">
        <v>77.052546496788665</v>
      </c>
      <c r="DZ14" s="717">
        <v>76.592209972518376</v>
      </c>
      <c r="EA14" s="717">
        <v>76.068998159407002</v>
      </c>
      <c r="EB14" s="717">
        <v>82.833641362614728</v>
      </c>
      <c r="EC14" s="717">
        <v>77.39119129328671</v>
      </c>
      <c r="ED14" s="717">
        <v>82.274700440341135</v>
      </c>
      <c r="EE14" s="717">
        <v>78.68909158624696</v>
      </c>
      <c r="EF14" s="717">
        <v>79.979947328343442</v>
      </c>
      <c r="EG14" s="717">
        <v>83.34775496215029</v>
      </c>
      <c r="EH14" s="717">
        <v>82.307409093989918</v>
      </c>
      <c r="EI14" s="717">
        <v>83.649573877009558</v>
      </c>
      <c r="EJ14" s="717">
        <v>83.314090533550612</v>
      </c>
      <c r="EK14" s="717">
        <v>79.274098035223801</v>
      </c>
      <c r="EL14" s="717">
        <v>79.868815761093842</v>
      </c>
      <c r="EM14" s="717">
        <v>82.77615004913639</v>
      </c>
      <c r="EN14" s="717">
        <v>77.911979983399732</v>
      </c>
      <c r="EO14" s="717">
        <v>78.785322688260067</v>
      </c>
      <c r="EP14" s="717">
        <v>82.283462771991893</v>
      </c>
      <c r="EQ14" s="717">
        <v>80.581408000358564</v>
      </c>
      <c r="ER14" s="717">
        <v>82.593685086861967</v>
      </c>
      <c r="ES14" s="717">
        <v>82.707468715829691</v>
      </c>
      <c r="ET14" s="717"/>
      <c r="EU14" s="717"/>
      <c r="EV14" s="717"/>
      <c r="EW14" s="717"/>
      <c r="EX14" s="717"/>
      <c r="EY14" s="717"/>
    </row>
    <row r="15" spans="1:155">
      <c r="A15" s="976" t="s">
        <v>208</v>
      </c>
      <c r="B15" s="977"/>
      <c r="C15" s="717">
        <f t="shared" si="0"/>
        <v>88.809789816114474</v>
      </c>
      <c r="D15" s="717">
        <f t="shared" si="1"/>
        <v>91.012243205319407</v>
      </c>
      <c r="E15" s="717">
        <f t="shared" si="2"/>
        <v>86.273540286750872</v>
      </c>
      <c r="F15" s="717">
        <f t="shared" si="3"/>
        <v>86.095680779217659</v>
      </c>
      <c r="G15" s="717">
        <f t="shared" si="4"/>
        <v>91.524922966185486</v>
      </c>
      <c r="H15" s="717">
        <f t="shared" si="5"/>
        <v>78.678721895528724</v>
      </c>
      <c r="I15" s="717">
        <f t="shared" si="6"/>
        <v>84.744326318559715</v>
      </c>
      <c r="J15" s="717">
        <f t="shared" si="7"/>
        <v>80.372648763824614</v>
      </c>
      <c r="K15" s="717">
        <f t="shared" si="8"/>
        <v>82.616998371239703</v>
      </c>
      <c r="L15" s="717">
        <f t="shared" si="20"/>
        <v>88.889217121790637</v>
      </c>
      <c r="M15" s="717">
        <f t="shared" si="21"/>
        <v>85.675173478225204</v>
      </c>
      <c r="N15" s="717">
        <f t="shared" si="22"/>
        <v>90.570469825699448</v>
      </c>
      <c r="O15" s="717">
        <f t="shared" si="23"/>
        <v>90.104298838742594</v>
      </c>
      <c r="P15" s="717">
        <f t="shared" si="24"/>
        <v>88.499295479266365</v>
      </c>
      <c r="Q15" s="717">
        <f t="shared" si="25"/>
        <v>87.921068786577749</v>
      </c>
      <c r="R15" s="717">
        <f t="shared" si="26"/>
        <v>93.436843097905694</v>
      </c>
      <c r="S15" s="717">
        <f t="shared" si="27"/>
        <v>94.191765457527822</v>
      </c>
      <c r="T15" s="717">
        <f t="shared" si="28"/>
        <v>91.065262091285561</v>
      </c>
      <c r="U15" s="717">
        <f t="shared" si="29"/>
        <v>86.038956602970174</v>
      </c>
      <c r="V15" s="717">
        <f t="shared" si="30"/>
        <v>81.439650667980587</v>
      </c>
      <c r="W15" s="717">
        <f t="shared" si="31"/>
        <v>86.55029178476714</v>
      </c>
      <c r="X15" s="717">
        <f t="shared" si="32"/>
        <v>87.538302098987671</v>
      </c>
      <c r="Y15" s="717">
        <f t="shared" si="33"/>
        <v>83.623013237332799</v>
      </c>
      <c r="Z15" s="717">
        <f t="shared" si="34"/>
        <v>84.627080622894951</v>
      </c>
      <c r="AA15" s="717">
        <f t="shared" si="35"/>
        <v>88.594327157655201</v>
      </c>
      <c r="AB15" s="717">
        <f t="shared" si="36"/>
        <v>88.649869060395261</v>
      </c>
      <c r="AC15" s="717">
        <f t="shared" si="37"/>
        <v>94.524687075629728</v>
      </c>
      <c r="AD15" s="717">
        <f t="shared" si="38"/>
        <v>90.677319707604624</v>
      </c>
      <c r="AE15" s="717">
        <f t="shared" si="39"/>
        <v>92.247816021112314</v>
      </c>
      <c r="AF15" s="717">
        <f t="shared" si="40"/>
        <v>85.946595757232345</v>
      </c>
      <c r="AG15" s="717">
        <f t="shared" si="41"/>
        <v>69.171899909310056</v>
      </c>
      <c r="AH15" s="717">
        <f t="shared" si="42"/>
        <v>79.420846187121484</v>
      </c>
      <c r="AI15" s="717">
        <f t="shared" si="43"/>
        <v>80.175545728451041</v>
      </c>
      <c r="AJ15" s="717">
        <f t="shared" si="44"/>
        <v>86.431160396890633</v>
      </c>
      <c r="AK15" s="717">
        <f t="shared" si="9"/>
        <v>85.733045395160516</v>
      </c>
      <c r="AL15" s="717">
        <f t="shared" si="10"/>
        <v>81.536818772617835</v>
      </c>
      <c r="AM15" s="717">
        <f t="shared" si="11"/>
        <v>85.276280709569804</v>
      </c>
      <c r="AN15" s="717">
        <f t="shared" si="12"/>
        <v>72.8422647930783</v>
      </c>
      <c r="AO15" s="717">
        <f t="shared" si="13"/>
        <v>81.6714837952278</v>
      </c>
      <c r="AP15" s="717">
        <f t="shared" si="14"/>
        <v>82.306173995226644</v>
      </c>
      <c r="AQ15" s="717">
        <f t="shared" si="15"/>
        <v>84.670672471765684</v>
      </c>
      <c r="AR15" s="717">
        <f t="shared" si="16"/>
        <v>78.819105717465916</v>
      </c>
      <c r="AS15" s="717">
        <f t="shared" si="17"/>
        <v>86.414891025013503</v>
      </c>
      <c r="AT15" s="717" t="e">
        <f t="shared" si="18"/>
        <v>#DIV/0!</v>
      </c>
      <c r="AU15" s="717" t="e">
        <f t="shared" si="19"/>
        <v>#DIV/0!</v>
      </c>
      <c r="AV15" s="717">
        <v>85.551637623423147</v>
      </c>
      <c r="AW15" s="717">
        <v>90.48579423139293</v>
      </c>
      <c r="AX15" s="717">
        <v>90.630219510555847</v>
      </c>
      <c r="AY15" s="717">
        <v>87.310804981549026</v>
      </c>
      <c r="AZ15" s="717">
        <v>82.417327464091528</v>
      </c>
      <c r="BA15" s="717">
        <v>87.297387989035073</v>
      </c>
      <c r="BB15" s="717">
        <v>89.724136719168868</v>
      </c>
      <c r="BC15" s="717">
        <v>90.464252350217237</v>
      </c>
      <c r="BD15" s="717">
        <v>91.523020407712252</v>
      </c>
      <c r="BE15" s="717">
        <v>94.180924320002745</v>
      </c>
      <c r="BF15" s="717">
        <v>85.847005346702076</v>
      </c>
      <c r="BG15" s="717">
        <v>90.284966849522959</v>
      </c>
      <c r="BH15" s="717">
        <v>90.903708941118836</v>
      </c>
      <c r="BI15" s="717">
        <v>88.939554549702379</v>
      </c>
      <c r="BJ15" s="717">
        <v>85.654622946977852</v>
      </c>
      <c r="BK15" s="717">
        <v>73.511861552690362</v>
      </c>
      <c r="BL15" s="717">
        <v>95.10796143688475</v>
      </c>
      <c r="BM15" s="717">
        <v>95.143383370158162</v>
      </c>
      <c r="BN15" s="717">
        <v>94.251254573011948</v>
      </c>
      <c r="BO15" s="717">
        <v>91.275687441445612</v>
      </c>
      <c r="BP15" s="717">
        <v>94.783587279259521</v>
      </c>
      <c r="BQ15" s="717">
        <v>94.553985628848494</v>
      </c>
      <c r="BR15" s="717">
        <v>92.89240089201347</v>
      </c>
      <c r="BS15" s="717">
        <v>95.128909851721531</v>
      </c>
      <c r="BT15" s="717">
        <v>91.210748738067608</v>
      </c>
      <c r="BU15" s="717">
        <v>90.855901474379309</v>
      </c>
      <c r="BV15" s="717">
        <v>91.129136061409781</v>
      </c>
      <c r="BW15" s="717">
        <v>86.177507877099501</v>
      </c>
      <c r="BX15" s="717">
        <v>82.140543400953234</v>
      </c>
      <c r="BY15" s="717">
        <v>89.798818530857773</v>
      </c>
      <c r="BZ15" s="717">
        <v>81.046403126774408</v>
      </c>
      <c r="CA15" s="717">
        <v>78.774514195068789</v>
      </c>
      <c r="CB15" s="717">
        <v>84.498034682098563</v>
      </c>
      <c r="CC15" s="717">
        <v>85.361339248438938</v>
      </c>
      <c r="CD15" s="717">
        <v>85.398128571295274</v>
      </c>
      <c r="CE15" s="717">
        <v>88.891407534567207</v>
      </c>
      <c r="CF15" s="717">
        <v>86.650732674004885</v>
      </c>
      <c r="CG15" s="717">
        <v>87.015523338043934</v>
      </c>
      <c r="CH15" s="717">
        <v>88.948650284914152</v>
      </c>
      <c r="CI15" s="717">
        <v>84.645656770890881</v>
      </c>
      <c r="CJ15" s="717">
        <v>88.19961850546089</v>
      </c>
      <c r="CK15" s="717">
        <v>78.023764435646626</v>
      </c>
      <c r="CL15" s="717">
        <v>84.51990170284509</v>
      </c>
      <c r="CM15" s="717">
        <v>82.700058803154036</v>
      </c>
      <c r="CN15" s="717">
        <v>86.661281362685713</v>
      </c>
      <c r="CO15" s="717">
        <v>87.658845547102771</v>
      </c>
      <c r="CP15" s="717">
        <v>89.125707736263635</v>
      </c>
      <c r="CQ15" s="717">
        <v>88.998428189599252</v>
      </c>
      <c r="CR15" s="717">
        <v>82.683061964161183</v>
      </c>
      <c r="CS15" s="717">
        <v>94.289095036672023</v>
      </c>
      <c r="CT15" s="717">
        <v>88.977450180352633</v>
      </c>
      <c r="CU15" s="717">
        <v>93.402653426589055</v>
      </c>
      <c r="CV15" s="717">
        <v>94.857371417150034</v>
      </c>
      <c r="CW15" s="717">
        <v>95.314036383150111</v>
      </c>
      <c r="CX15" s="717">
        <v>94.732457896243517</v>
      </c>
      <c r="CY15" s="717">
        <v>87.046753034757344</v>
      </c>
      <c r="CZ15" s="717">
        <v>90.252748191812984</v>
      </c>
      <c r="DA15" s="717">
        <v>90.162827951441088</v>
      </c>
      <c r="DB15" s="717">
        <v>94.497115655669432</v>
      </c>
      <c r="DC15" s="717">
        <v>92.083504456226422</v>
      </c>
      <c r="DD15" s="717">
        <v>88.916163426638491</v>
      </c>
      <c r="DE15" s="717">
        <v>90.787059583560733</v>
      </c>
      <c r="DF15" s="717">
        <v>78.136564261497838</v>
      </c>
      <c r="DG15" s="717">
        <v>49.303259775066948</v>
      </c>
      <c r="DH15" s="717">
        <v>79.73168610918961</v>
      </c>
      <c r="DI15" s="717">
        <v>78.480753843673611</v>
      </c>
      <c r="DJ15" s="717">
        <v>80.374257064395181</v>
      </c>
      <c r="DK15" s="717">
        <v>78.905251688035776</v>
      </c>
      <c r="DL15" s="717">
        <v>78.983029808933495</v>
      </c>
      <c r="DM15" s="717">
        <v>79.565561532608172</v>
      </c>
      <c r="DN15" s="717">
        <v>81.354706385967575</v>
      </c>
      <c r="DO15" s="717">
        <v>79.606369266777392</v>
      </c>
      <c r="DP15" s="717">
        <v>88.229629200379549</v>
      </c>
      <c r="DQ15" s="717">
        <v>83.196781313791945</v>
      </c>
      <c r="DR15" s="717">
        <v>87.867070676500433</v>
      </c>
      <c r="DS15" s="717">
        <v>87.04865891497829</v>
      </c>
      <c r="DT15" s="717">
        <v>88.664996018140073</v>
      </c>
      <c r="DU15" s="717">
        <v>81.485481252363201</v>
      </c>
      <c r="DV15" s="717">
        <v>84.032585937387182</v>
      </c>
      <c r="DW15" s="717">
        <v>78.756971652495864</v>
      </c>
      <c r="DX15" s="717">
        <v>81.820898727970487</v>
      </c>
      <c r="DY15" s="717">
        <v>79.344866501389021</v>
      </c>
      <c r="DZ15" s="717">
        <v>87.141660410585828</v>
      </c>
      <c r="EA15" s="717">
        <v>89.342315216734562</v>
      </c>
      <c r="EB15" s="717">
        <v>73.87280604234671</v>
      </c>
      <c r="EC15" s="717">
        <v>70.516270016476568</v>
      </c>
      <c r="ED15" s="717">
        <v>74.137718320411622</v>
      </c>
      <c r="EE15" s="717">
        <v>89.20251149752572</v>
      </c>
      <c r="EF15" s="717">
        <v>76.400161093501211</v>
      </c>
      <c r="EG15" s="717">
        <v>79.411778794656456</v>
      </c>
      <c r="EH15" s="717">
        <v>79.416242697352317</v>
      </c>
      <c r="EI15" s="717">
        <v>84.719444663818507</v>
      </c>
      <c r="EJ15" s="717">
        <v>82.782834624509121</v>
      </c>
      <c r="EK15" s="717">
        <v>87.248326448670682</v>
      </c>
      <c r="EL15" s="717">
        <v>78.529349749194409</v>
      </c>
      <c r="EM15" s="717">
        <v>88.234341217431933</v>
      </c>
      <c r="EN15" s="717">
        <v>76.868612004775812</v>
      </c>
      <c r="EO15" s="717">
        <v>81.315699460225076</v>
      </c>
      <c r="EP15" s="717">
        <v>78.273005687396846</v>
      </c>
      <c r="EQ15" s="717">
        <v>81.953922992720024</v>
      </c>
      <c r="ER15" s="717">
        <v>86.206133660473043</v>
      </c>
      <c r="ES15" s="717">
        <v>91.084616421847429</v>
      </c>
      <c r="ET15" s="717"/>
      <c r="EU15" s="717"/>
      <c r="EV15" s="717"/>
      <c r="EW15" s="717"/>
      <c r="EX15" s="717"/>
      <c r="EY15" s="717"/>
    </row>
    <row r="16" spans="1:155">
      <c r="A16" s="981" t="s">
        <v>209</v>
      </c>
      <c r="B16" s="982"/>
      <c r="C16" s="718">
        <f t="shared" si="0"/>
        <v>73.080030939352383</v>
      </c>
      <c r="D16" s="718">
        <f t="shared" si="1"/>
        <v>73.688374749938973</v>
      </c>
      <c r="E16" s="718">
        <f t="shared" si="2"/>
        <v>72.745962253160386</v>
      </c>
      <c r="F16" s="718">
        <f t="shared" si="3"/>
        <v>74.099865500770036</v>
      </c>
      <c r="G16" s="718">
        <f t="shared" si="4"/>
        <v>74.804403342906411</v>
      </c>
      <c r="H16" s="718">
        <f t="shared" si="5"/>
        <v>68.013615773927626</v>
      </c>
      <c r="I16" s="718">
        <f t="shared" si="6"/>
        <v>70.840270162260822</v>
      </c>
      <c r="J16" s="718">
        <f t="shared" si="7"/>
        <v>72.066495308049568</v>
      </c>
      <c r="K16" s="718">
        <f t="shared" si="8"/>
        <v>72.504625236329034</v>
      </c>
      <c r="L16" s="718">
        <f t="shared" si="20"/>
        <v>74.822886266010272</v>
      </c>
      <c r="M16" s="718">
        <f t="shared" si="21"/>
        <v>72.886159538303545</v>
      </c>
      <c r="N16" s="718">
        <f t="shared" si="22"/>
        <v>72.088631416523654</v>
      </c>
      <c r="O16" s="718">
        <f t="shared" si="23"/>
        <v>72.522446536572033</v>
      </c>
      <c r="P16" s="718">
        <f t="shared" si="24"/>
        <v>72.837007801574998</v>
      </c>
      <c r="Q16" s="718">
        <f t="shared" si="25"/>
        <v>74.088671112138584</v>
      </c>
      <c r="R16" s="718">
        <f t="shared" si="26"/>
        <v>74.374348178424214</v>
      </c>
      <c r="S16" s="718">
        <f t="shared" si="27"/>
        <v>73.453471907618123</v>
      </c>
      <c r="T16" s="718">
        <f t="shared" si="28"/>
        <v>73.337319868258618</v>
      </c>
      <c r="U16" s="718">
        <f t="shared" si="29"/>
        <v>69.539274710507655</v>
      </c>
      <c r="V16" s="718">
        <f t="shared" si="30"/>
        <v>73.05457052177222</v>
      </c>
      <c r="W16" s="718">
        <f t="shared" si="31"/>
        <v>75.052683912103063</v>
      </c>
      <c r="X16" s="718">
        <f t="shared" si="32"/>
        <v>72.546153299037996</v>
      </c>
      <c r="Y16" s="718">
        <f t="shared" si="33"/>
        <v>74.568540721401618</v>
      </c>
      <c r="Z16" s="718">
        <f t="shared" si="34"/>
        <v>75.969128995566351</v>
      </c>
      <c r="AA16" s="718">
        <f t="shared" si="35"/>
        <v>73.31563898707418</v>
      </c>
      <c r="AB16" s="718">
        <f t="shared" si="36"/>
        <v>74.208602970306046</v>
      </c>
      <c r="AC16" s="718">
        <f t="shared" si="37"/>
        <v>75.330102341926803</v>
      </c>
      <c r="AD16" s="718">
        <f t="shared" si="38"/>
        <v>73.799740385952234</v>
      </c>
      <c r="AE16" s="718">
        <f t="shared" si="39"/>
        <v>75.879167673440534</v>
      </c>
      <c r="AF16" s="718">
        <f t="shared" si="40"/>
        <v>68.316329536870185</v>
      </c>
      <c r="AG16" s="718">
        <f t="shared" si="41"/>
        <v>61.063776547328807</v>
      </c>
      <c r="AH16" s="718">
        <f t="shared" si="42"/>
        <v>73.942473262392539</v>
      </c>
      <c r="AI16" s="718">
        <f t="shared" si="43"/>
        <v>68.731883749118992</v>
      </c>
      <c r="AJ16" s="718">
        <f t="shared" si="44"/>
        <v>70.636878354428191</v>
      </c>
      <c r="AK16" s="718">
        <f t="shared" si="9"/>
        <v>70.137887691637602</v>
      </c>
      <c r="AL16" s="718">
        <f t="shared" si="10"/>
        <v>68.90964148676791</v>
      </c>
      <c r="AM16" s="718">
        <f t="shared" si="11"/>
        <v>73.676673116209571</v>
      </c>
      <c r="AN16" s="718">
        <f t="shared" si="12"/>
        <v>72.399046543002683</v>
      </c>
      <c r="AO16" s="718">
        <f t="shared" si="13"/>
        <v>74.794592303550843</v>
      </c>
      <c r="AP16" s="718">
        <f t="shared" si="14"/>
        <v>71.990502151218649</v>
      </c>
      <c r="AQ16" s="718">
        <f t="shared" si="15"/>
        <v>69.081840234426025</v>
      </c>
      <c r="AR16" s="718">
        <f t="shared" si="16"/>
        <v>72.337924778527622</v>
      </c>
      <c r="AS16" s="718">
        <f t="shared" si="17"/>
        <v>72.671325694130445</v>
      </c>
      <c r="AT16" s="718" t="e">
        <f t="shared" si="18"/>
        <v>#DIV/0!</v>
      </c>
      <c r="AU16" s="718" t="e">
        <f t="shared" si="19"/>
        <v>#DIV/0!</v>
      </c>
      <c r="AV16" s="717">
        <v>76.568807430130462</v>
      </c>
      <c r="AW16" s="717">
        <v>75.262912802384818</v>
      </c>
      <c r="AX16" s="717">
        <v>72.636938565515521</v>
      </c>
      <c r="AY16" s="717">
        <v>72.648389387083341</v>
      </c>
      <c r="AZ16" s="717">
        <v>73.511651920448784</v>
      </c>
      <c r="BA16" s="717">
        <v>72.498437307378509</v>
      </c>
      <c r="BB16" s="717">
        <v>72.432211081381823</v>
      </c>
      <c r="BC16" s="717">
        <v>72.265682857454522</v>
      </c>
      <c r="BD16" s="717">
        <v>71.568000310734647</v>
      </c>
      <c r="BE16" s="717">
        <v>71.469443684689651</v>
      </c>
      <c r="BF16" s="717">
        <v>73.210343215162155</v>
      </c>
      <c r="BG16" s="717">
        <v>72.887552709864281</v>
      </c>
      <c r="BH16" s="717">
        <v>72.913765891391947</v>
      </c>
      <c r="BI16" s="717">
        <v>70.705229769514588</v>
      </c>
      <c r="BJ16" s="717">
        <v>74.892027743818446</v>
      </c>
      <c r="BK16" s="717">
        <v>72.322405476582929</v>
      </c>
      <c r="BL16" s="717">
        <v>74.320607506477614</v>
      </c>
      <c r="BM16" s="717">
        <v>75.623000353355224</v>
      </c>
      <c r="BN16" s="717">
        <v>70.163645755254038</v>
      </c>
      <c r="BO16" s="717">
        <v>78.093058489024628</v>
      </c>
      <c r="BP16" s="717">
        <v>74.866340290993961</v>
      </c>
      <c r="BQ16" s="717">
        <v>73.911478378371299</v>
      </c>
      <c r="BR16" s="717">
        <v>73.140591744505443</v>
      </c>
      <c r="BS16" s="717">
        <v>73.30834559997767</v>
      </c>
      <c r="BT16" s="717">
        <v>74.097706285090879</v>
      </c>
      <c r="BU16" s="717">
        <v>75.145887024668227</v>
      </c>
      <c r="BV16" s="717">
        <v>70.768366295016762</v>
      </c>
      <c r="BW16" s="717">
        <v>72.78271946872978</v>
      </c>
      <c r="BX16" s="717">
        <v>71.4187176311125</v>
      </c>
      <c r="BY16" s="717">
        <v>64.416387031680713</v>
      </c>
      <c r="BZ16" s="717">
        <v>72.535102770365782</v>
      </c>
      <c r="CA16" s="717">
        <v>71.468061826587586</v>
      </c>
      <c r="CB16" s="717">
        <v>75.160546968363278</v>
      </c>
      <c r="CC16" s="717">
        <v>76.388807195179524</v>
      </c>
      <c r="CD16" s="717">
        <v>74.606989590392374</v>
      </c>
      <c r="CE16" s="717">
        <v>74.162254950737321</v>
      </c>
      <c r="CF16" s="717">
        <v>73.307805069114067</v>
      </c>
      <c r="CG16" s="717">
        <v>69.299203819514474</v>
      </c>
      <c r="CH16" s="717">
        <v>75.031451008485462</v>
      </c>
      <c r="CI16" s="717">
        <v>75.333048502295469</v>
      </c>
      <c r="CJ16" s="717">
        <v>74.625824442523992</v>
      </c>
      <c r="CK16" s="717">
        <v>73.746749219385379</v>
      </c>
      <c r="CL16" s="717">
        <v>77.795473839592944</v>
      </c>
      <c r="CM16" s="717">
        <v>75.078526444789233</v>
      </c>
      <c r="CN16" s="717">
        <v>75.033386702316847</v>
      </c>
      <c r="CO16" s="717">
        <v>73.988911521283626</v>
      </c>
      <c r="CP16" s="717">
        <v>75.520502184985531</v>
      </c>
      <c r="CQ16" s="717">
        <v>70.437503254953384</v>
      </c>
      <c r="CR16" s="717">
        <v>73.894681710345097</v>
      </c>
      <c r="CS16" s="717">
        <v>71.998055303510583</v>
      </c>
      <c r="CT16" s="717">
        <v>76.73307189706243</v>
      </c>
      <c r="CU16" s="717">
        <v>75.656875601270727</v>
      </c>
      <c r="CV16" s="717">
        <v>77.541513824756748</v>
      </c>
      <c r="CW16" s="717">
        <v>72.791917599752921</v>
      </c>
      <c r="CX16" s="717">
        <v>73.75781361363633</v>
      </c>
      <c r="CY16" s="717">
        <v>74.053003548590652</v>
      </c>
      <c r="CZ16" s="717">
        <v>73.588403995629719</v>
      </c>
      <c r="DA16" s="717">
        <v>77.941816084205556</v>
      </c>
      <c r="DB16" s="717">
        <v>79.045914798227685</v>
      </c>
      <c r="DC16" s="717">
        <v>70.649772137888377</v>
      </c>
      <c r="DD16" s="717">
        <v>73.11186906780172</v>
      </c>
      <c r="DE16" s="717">
        <v>73.301451855843794</v>
      </c>
      <c r="DF16" s="717">
        <v>58.535667686965056</v>
      </c>
      <c r="DG16" s="717">
        <v>40.753538157048609</v>
      </c>
      <c r="DH16" s="717">
        <v>67.214588112915962</v>
      </c>
      <c r="DI16" s="717">
        <v>75.223203372021842</v>
      </c>
      <c r="DJ16" s="717">
        <v>74.754409401111658</v>
      </c>
      <c r="DK16" s="717">
        <v>73.915702383600063</v>
      </c>
      <c r="DL16" s="717">
        <v>73.157308002465925</v>
      </c>
      <c r="DM16" s="717">
        <v>65.822601188137639</v>
      </c>
      <c r="DN16" s="717">
        <v>69.68671861299714</v>
      </c>
      <c r="DO16" s="717">
        <v>70.686331446222212</v>
      </c>
      <c r="DP16" s="717">
        <v>69.752070115974234</v>
      </c>
      <c r="DQ16" s="717">
        <v>69.153890355080961</v>
      </c>
      <c r="DR16" s="717">
        <v>73.00467459222935</v>
      </c>
      <c r="DS16" s="717">
        <v>73.803790914989079</v>
      </c>
      <c r="DT16" s="717">
        <v>67.740664295776341</v>
      </c>
      <c r="DU16" s="717">
        <v>68.869207864147356</v>
      </c>
      <c r="DV16" s="717">
        <v>68.868524057314957</v>
      </c>
      <c r="DW16" s="717">
        <v>69.007103232443896</v>
      </c>
      <c r="DX16" s="717">
        <v>68.853297170544892</v>
      </c>
      <c r="DY16" s="717">
        <v>73.482845844870596</v>
      </c>
      <c r="DZ16" s="717">
        <v>76.496166316608466</v>
      </c>
      <c r="EA16" s="717">
        <v>71.051007187149651</v>
      </c>
      <c r="EB16" s="717">
        <v>69.810232547877945</v>
      </c>
      <c r="EC16" s="717">
        <v>68.759096582331722</v>
      </c>
      <c r="ED16" s="717">
        <v>78.627810498798397</v>
      </c>
      <c r="EE16" s="717">
        <v>74.227595848052218</v>
      </c>
      <c r="EF16" s="717">
        <v>71.609112086684775</v>
      </c>
      <c r="EG16" s="717">
        <v>78.54706897591555</v>
      </c>
      <c r="EH16" s="717">
        <v>71.461775993022187</v>
      </c>
      <c r="EI16" s="717">
        <v>71.950201620099122</v>
      </c>
      <c r="EJ16" s="717">
        <v>72.559528840534611</v>
      </c>
      <c r="EK16" s="717">
        <v>69.100686679491119</v>
      </c>
      <c r="EL16" s="717">
        <v>67.503864623672015</v>
      </c>
      <c r="EM16" s="717">
        <v>70.640969400114955</v>
      </c>
      <c r="EN16" s="717">
        <v>71.784589129174861</v>
      </c>
      <c r="EO16" s="717">
        <v>72.440293610415679</v>
      </c>
      <c r="EP16" s="717">
        <v>72.788891595992297</v>
      </c>
      <c r="EQ16" s="717">
        <v>69.566412964824337</v>
      </c>
      <c r="ER16" s="717">
        <v>74.016330976736029</v>
      </c>
      <c r="ES16" s="717">
        <v>74.431233140830983</v>
      </c>
      <c r="ET16" s="717"/>
      <c r="EU16" s="717"/>
      <c r="EV16" s="717"/>
      <c r="EW16" s="717"/>
      <c r="EX16" s="717"/>
      <c r="EY16" s="717"/>
    </row>
    <row r="17" spans="1:155">
      <c r="A17" s="976" t="s">
        <v>210</v>
      </c>
      <c r="B17" s="977"/>
      <c r="C17" s="717">
        <f t="shared" si="0"/>
        <v>84.773831228156808</v>
      </c>
      <c r="D17" s="717">
        <f t="shared" si="1"/>
        <v>82.460714209875007</v>
      </c>
      <c r="E17" s="717">
        <f t="shared" si="2"/>
        <v>83.276781119867294</v>
      </c>
      <c r="F17" s="717">
        <f t="shared" si="3"/>
        <v>80.263639010926667</v>
      </c>
      <c r="G17" s="717">
        <f t="shared" si="4"/>
        <v>79.536239452760924</v>
      </c>
      <c r="H17" s="717">
        <f t="shared" si="5"/>
        <v>68.884214195315749</v>
      </c>
      <c r="I17" s="717">
        <f t="shared" si="6"/>
        <v>73.300895497826033</v>
      </c>
      <c r="J17" s="717">
        <f t="shared" si="7"/>
        <v>77.745640749557268</v>
      </c>
      <c r="K17" s="717">
        <f t="shared" si="8"/>
        <v>76.2390748319973</v>
      </c>
      <c r="L17" s="717">
        <f t="shared" si="20"/>
        <v>89.046261916864793</v>
      </c>
      <c r="M17" s="717">
        <f t="shared" si="21"/>
        <v>82.054749975998504</v>
      </c>
      <c r="N17" s="717">
        <f t="shared" si="22"/>
        <v>80.069304852917625</v>
      </c>
      <c r="O17" s="717">
        <f t="shared" si="23"/>
        <v>87.925008166846339</v>
      </c>
      <c r="P17" s="717">
        <f t="shared" si="24"/>
        <v>84.723382888737191</v>
      </c>
      <c r="Q17" s="717">
        <f t="shared" si="25"/>
        <v>80.996567793052108</v>
      </c>
      <c r="R17" s="717">
        <f t="shared" si="26"/>
        <v>76.790513210562992</v>
      </c>
      <c r="S17" s="717">
        <f t="shared" si="27"/>
        <v>87.332392947147753</v>
      </c>
      <c r="T17" s="717">
        <f t="shared" si="28"/>
        <v>85.184875493516714</v>
      </c>
      <c r="U17" s="717">
        <f t="shared" si="29"/>
        <v>78.776423079803536</v>
      </c>
      <c r="V17" s="717">
        <f t="shared" si="30"/>
        <v>83.27708234925008</v>
      </c>
      <c r="W17" s="717">
        <f t="shared" si="31"/>
        <v>85.868743556898835</v>
      </c>
      <c r="X17" s="717">
        <f t="shared" si="32"/>
        <v>80.996724342230735</v>
      </c>
      <c r="Y17" s="717">
        <f t="shared" si="33"/>
        <v>79.573714208167829</v>
      </c>
      <c r="Z17" s="717">
        <f t="shared" si="34"/>
        <v>80.161591257170386</v>
      </c>
      <c r="AA17" s="717">
        <f t="shared" si="35"/>
        <v>80.32252623613762</v>
      </c>
      <c r="AB17" s="717">
        <f t="shared" si="36"/>
        <v>79.560488856316013</v>
      </c>
      <c r="AC17" s="717">
        <f t="shared" si="37"/>
        <v>79.084647416535503</v>
      </c>
      <c r="AD17" s="717">
        <f t="shared" si="38"/>
        <v>78.685544034534075</v>
      </c>
      <c r="AE17" s="717">
        <f t="shared" si="39"/>
        <v>80.81427750365809</v>
      </c>
      <c r="AF17" s="717">
        <f t="shared" si="40"/>
        <v>70.465444519268786</v>
      </c>
      <c r="AG17" s="717">
        <f t="shared" si="41"/>
        <v>58.861098620368416</v>
      </c>
      <c r="AH17" s="717">
        <f t="shared" si="42"/>
        <v>71.624058516308736</v>
      </c>
      <c r="AI17" s="717">
        <f t="shared" si="43"/>
        <v>74.586255125317038</v>
      </c>
      <c r="AJ17" s="717">
        <f t="shared" si="44"/>
        <v>78.298986378836602</v>
      </c>
      <c r="AK17" s="717">
        <f t="shared" si="9"/>
        <v>76.102219046484421</v>
      </c>
      <c r="AL17" s="717">
        <f t="shared" si="10"/>
        <v>65.015941982776695</v>
      </c>
      <c r="AM17" s="717">
        <f t="shared" si="11"/>
        <v>73.786434583206386</v>
      </c>
      <c r="AN17" s="717">
        <f t="shared" si="12"/>
        <v>82.634417463195362</v>
      </c>
      <c r="AO17" s="717">
        <f t="shared" si="13"/>
        <v>75.647886883657009</v>
      </c>
      <c r="AP17" s="717">
        <f t="shared" si="14"/>
        <v>75.217364313519013</v>
      </c>
      <c r="AQ17" s="717">
        <f t="shared" si="15"/>
        <v>77.482894337857701</v>
      </c>
      <c r="AR17" s="717">
        <f t="shared" si="16"/>
        <v>81.61910298880349</v>
      </c>
      <c r="AS17" s="717">
        <f t="shared" si="17"/>
        <v>70.859046675191124</v>
      </c>
      <c r="AT17" s="717" t="e">
        <f t="shared" si="18"/>
        <v>#DIV/0!</v>
      </c>
      <c r="AU17" s="717" t="e">
        <f t="shared" si="19"/>
        <v>#DIV/0!</v>
      </c>
      <c r="AV17" s="717">
        <v>91.705982745145349</v>
      </c>
      <c r="AW17" s="717">
        <v>87.912141376594121</v>
      </c>
      <c r="AX17" s="717">
        <v>87.520661628854882</v>
      </c>
      <c r="AY17" s="717">
        <v>76.840897352977819</v>
      </c>
      <c r="AZ17" s="717">
        <v>85.001627988715967</v>
      </c>
      <c r="BA17" s="717">
        <v>84.321724586301727</v>
      </c>
      <c r="BB17" s="717">
        <v>87.219311008426189</v>
      </c>
      <c r="BC17" s="717">
        <v>70.518216691579809</v>
      </c>
      <c r="BD17" s="717">
        <v>82.470386858746849</v>
      </c>
      <c r="BE17" s="717">
        <v>88.086393011957554</v>
      </c>
      <c r="BF17" s="717">
        <v>86.959972914239259</v>
      </c>
      <c r="BG17" s="717">
        <v>88.728658574342191</v>
      </c>
      <c r="BH17" s="717">
        <v>86.014820225773235</v>
      </c>
      <c r="BI17" s="717">
        <v>82.651809436485465</v>
      </c>
      <c r="BJ17" s="717">
        <v>85.50351900395286</v>
      </c>
      <c r="BK17" s="717">
        <v>76.530522608896618</v>
      </c>
      <c r="BL17" s="717">
        <v>81.063004159316904</v>
      </c>
      <c r="BM17" s="717">
        <v>85.396176610942803</v>
      </c>
      <c r="BN17" s="717">
        <v>76.051730433024133</v>
      </c>
      <c r="BO17" s="717">
        <v>74.764583257978771</v>
      </c>
      <c r="BP17" s="717">
        <v>79.555225940686071</v>
      </c>
      <c r="BQ17" s="717">
        <v>85.698648057307523</v>
      </c>
      <c r="BR17" s="717">
        <v>85.709437667166299</v>
      </c>
      <c r="BS17" s="717">
        <v>90.589093116969423</v>
      </c>
      <c r="BT17" s="717">
        <v>84.253836421564358</v>
      </c>
      <c r="BU17" s="717">
        <v>87.452606764317707</v>
      </c>
      <c r="BV17" s="717">
        <v>83.848183294668118</v>
      </c>
      <c r="BW17" s="717">
        <v>75.803540414942432</v>
      </c>
      <c r="BX17" s="717">
        <v>74.652227026354652</v>
      </c>
      <c r="BY17" s="717">
        <v>85.873501798113509</v>
      </c>
      <c r="BZ17" s="717">
        <v>86.948729056838374</v>
      </c>
      <c r="CA17" s="717">
        <v>84.094587947914306</v>
      </c>
      <c r="CB17" s="717">
        <v>78.787930042997587</v>
      </c>
      <c r="CC17" s="717">
        <v>83.718797472041189</v>
      </c>
      <c r="CD17" s="717">
        <v>87.618513978466453</v>
      </c>
      <c r="CE17" s="717">
        <v>86.268919220188877</v>
      </c>
      <c r="CF17" s="717">
        <v>84.111010554896296</v>
      </c>
      <c r="CG17" s="717">
        <v>76.921480179292999</v>
      </c>
      <c r="CH17" s="717">
        <v>81.957682292502923</v>
      </c>
      <c r="CI17" s="717">
        <v>79.950184685331891</v>
      </c>
      <c r="CJ17" s="717">
        <v>79.282003304435804</v>
      </c>
      <c r="CK17" s="717">
        <v>79.488954634735805</v>
      </c>
      <c r="CL17" s="717">
        <v>80.191946596466593</v>
      </c>
      <c r="CM17" s="717">
        <v>79.829354765635202</v>
      </c>
      <c r="CN17" s="717">
        <v>80.463472409409377</v>
      </c>
      <c r="CO17" s="717">
        <v>78.033956987801133</v>
      </c>
      <c r="CP17" s="717">
        <v>81.40988312878055</v>
      </c>
      <c r="CQ17" s="717">
        <v>81.523738591831219</v>
      </c>
      <c r="CR17" s="717">
        <v>83.566165224661489</v>
      </c>
      <c r="CS17" s="717">
        <v>74.532584869172638</v>
      </c>
      <c r="CT17" s="717">
        <v>80.582716475113912</v>
      </c>
      <c r="CU17" s="717">
        <v>78.838952650814676</v>
      </c>
      <c r="CV17" s="717">
        <v>80.828975179994046</v>
      </c>
      <c r="CW17" s="717">
        <v>77.586014418797774</v>
      </c>
      <c r="CX17" s="717">
        <v>79.448226530357331</v>
      </c>
      <c r="CY17" s="717">
        <v>78.309532635440121</v>
      </c>
      <c r="CZ17" s="717">
        <v>78.298872937804802</v>
      </c>
      <c r="DA17" s="717">
        <v>77.688695823367823</v>
      </c>
      <c r="DB17" s="717">
        <v>82.999309127940109</v>
      </c>
      <c r="DC17" s="717">
        <v>81.754827559666325</v>
      </c>
      <c r="DD17" s="717">
        <v>71.047802752822122</v>
      </c>
      <c r="DE17" s="717">
        <v>71.84179252418437</v>
      </c>
      <c r="DF17" s="717">
        <v>68.506738280799851</v>
      </c>
      <c r="DG17" s="717">
        <v>45.633611863782953</v>
      </c>
      <c r="DH17" s="717">
        <v>61.856350495606257</v>
      </c>
      <c r="DI17" s="717">
        <v>69.093333501716046</v>
      </c>
      <c r="DJ17" s="717">
        <v>71.897632250646211</v>
      </c>
      <c r="DK17" s="717">
        <v>71.265498261376777</v>
      </c>
      <c r="DL17" s="717">
        <v>71.709045036903234</v>
      </c>
      <c r="DM17" s="717">
        <v>75.108712835163843</v>
      </c>
      <c r="DN17" s="717">
        <v>70.241674911773728</v>
      </c>
      <c r="DO17" s="717">
        <v>78.408377629013515</v>
      </c>
      <c r="DP17" s="717">
        <v>77.597076390797454</v>
      </c>
      <c r="DQ17" s="717">
        <v>80.374298001343433</v>
      </c>
      <c r="DR17" s="717">
        <v>76.925584744368933</v>
      </c>
      <c r="DS17" s="717">
        <v>75.584580860855766</v>
      </c>
      <c r="DT17" s="717">
        <v>78.981487497306389</v>
      </c>
      <c r="DU17" s="717">
        <v>73.740588781291109</v>
      </c>
      <c r="DV17" s="717">
        <v>70.714712702551225</v>
      </c>
      <c r="DW17" s="717">
        <v>63.582876599791611</v>
      </c>
      <c r="DX17" s="717">
        <v>60.75023664598725</v>
      </c>
      <c r="DY17" s="717">
        <v>66.452381399188553</v>
      </c>
      <c r="DZ17" s="717">
        <v>77.397824098748586</v>
      </c>
      <c r="EA17" s="717">
        <v>77.509098251682019</v>
      </c>
      <c r="EB17" s="717">
        <v>77.277091180311174</v>
      </c>
      <c r="EC17" s="717">
        <v>90.481016292506766</v>
      </c>
      <c r="ED17" s="717">
        <v>80.14514491676816</v>
      </c>
      <c r="EE17" s="717">
        <v>76.198441382100242</v>
      </c>
      <c r="EF17" s="717">
        <v>71.879795311411755</v>
      </c>
      <c r="EG17" s="717">
        <v>78.865423957459015</v>
      </c>
      <c r="EH17" s="717">
        <v>77.594167491328207</v>
      </c>
      <c r="EI17" s="717">
        <v>72.275956183709496</v>
      </c>
      <c r="EJ17" s="717">
        <v>75.781969265519365</v>
      </c>
      <c r="EK17" s="717">
        <v>73.729870296154274</v>
      </c>
      <c r="EL17" s="717">
        <v>79.753974877512647</v>
      </c>
      <c r="EM17" s="717">
        <v>78.964837839906167</v>
      </c>
      <c r="EN17" s="717">
        <v>80.057946559492095</v>
      </c>
      <c r="EO17" s="717">
        <v>83.990035037386434</v>
      </c>
      <c r="EP17" s="717">
        <v>80.809327369531971</v>
      </c>
      <c r="EQ17" s="717">
        <v>67.706978434949562</v>
      </c>
      <c r="ER17" s="717">
        <v>70.167631726863874</v>
      </c>
      <c r="ES17" s="717">
        <v>74.702529863759906</v>
      </c>
      <c r="ET17" s="717"/>
      <c r="EU17" s="717"/>
      <c r="EV17" s="717"/>
      <c r="EW17" s="717"/>
      <c r="EX17" s="717"/>
      <c r="EY17" s="717"/>
    </row>
    <row r="18" spans="1:155">
      <c r="A18" s="981" t="s">
        <v>211</v>
      </c>
      <c r="B18" s="982"/>
      <c r="C18" s="718">
        <f t="shared" si="0"/>
        <v>67.323289608191274</v>
      </c>
      <c r="D18" s="718">
        <f t="shared" si="1"/>
        <v>69.639373572303541</v>
      </c>
      <c r="E18" s="718">
        <f t="shared" si="2"/>
        <v>63.613657967099932</v>
      </c>
      <c r="F18" s="718">
        <f t="shared" si="3"/>
        <v>61.538719673953217</v>
      </c>
      <c r="G18" s="718">
        <f t="shared" si="4"/>
        <v>61.31432287394194</v>
      </c>
      <c r="H18" s="718">
        <f t="shared" si="5"/>
        <v>58.668812217877978</v>
      </c>
      <c r="I18" s="718">
        <f t="shared" si="6"/>
        <v>64.073220862109721</v>
      </c>
      <c r="J18" s="718">
        <f t="shared" si="7"/>
        <v>75.686120743800174</v>
      </c>
      <c r="K18" s="718">
        <f t="shared" si="8"/>
        <v>77.53095361551344</v>
      </c>
      <c r="L18" s="718">
        <f t="shared" si="20"/>
        <v>72.386303080147584</v>
      </c>
      <c r="M18" s="718">
        <f t="shared" si="21"/>
        <v>67.73653781840909</v>
      </c>
      <c r="N18" s="718">
        <f t="shared" si="22"/>
        <v>65.129888341358566</v>
      </c>
      <c r="O18" s="718">
        <f t="shared" si="23"/>
        <v>64.040429192849857</v>
      </c>
      <c r="P18" s="718">
        <f t="shared" si="24"/>
        <v>67.973214206064128</v>
      </c>
      <c r="Q18" s="718">
        <f t="shared" si="25"/>
        <v>69.276935629813863</v>
      </c>
      <c r="R18" s="718">
        <f t="shared" si="26"/>
        <v>70.65323034959718</v>
      </c>
      <c r="S18" s="718">
        <f t="shared" si="27"/>
        <v>70.654114103738962</v>
      </c>
      <c r="T18" s="718">
        <f t="shared" si="28"/>
        <v>62.936876630948099</v>
      </c>
      <c r="U18" s="718">
        <f t="shared" si="29"/>
        <v>66.430189003091172</v>
      </c>
      <c r="V18" s="718">
        <f t="shared" si="30"/>
        <v>65.314076743742106</v>
      </c>
      <c r="W18" s="718">
        <f t="shared" si="31"/>
        <v>59.773489490618338</v>
      </c>
      <c r="X18" s="718">
        <f t="shared" si="32"/>
        <v>59.63738604141929</v>
      </c>
      <c r="Y18" s="718">
        <f t="shared" si="33"/>
        <v>62.53334423183302</v>
      </c>
      <c r="Z18" s="718">
        <f t="shared" si="34"/>
        <v>63.816738019430005</v>
      </c>
      <c r="AA18" s="718">
        <f t="shared" si="35"/>
        <v>60.167410403130553</v>
      </c>
      <c r="AB18" s="718">
        <f t="shared" si="36"/>
        <v>60.692405623740747</v>
      </c>
      <c r="AC18" s="718">
        <f t="shared" si="37"/>
        <v>61.90957910940282</v>
      </c>
      <c r="AD18" s="718">
        <f t="shared" si="38"/>
        <v>61.537080021187798</v>
      </c>
      <c r="AE18" s="718">
        <f t="shared" si="39"/>
        <v>61.118226741436395</v>
      </c>
      <c r="AF18" s="718">
        <f t="shared" si="40"/>
        <v>61.050626936630501</v>
      </c>
      <c r="AG18" s="718">
        <f t="shared" si="41"/>
        <v>56.108969378251096</v>
      </c>
      <c r="AH18" s="718">
        <f t="shared" si="42"/>
        <v>59.805608717959423</v>
      </c>
      <c r="AI18" s="718">
        <f t="shared" si="43"/>
        <v>57.710043838670892</v>
      </c>
      <c r="AJ18" s="718">
        <f t="shared" si="44"/>
        <v>65.240298119335449</v>
      </c>
      <c r="AK18" s="718">
        <f t="shared" si="9"/>
        <v>62.686439240724404</v>
      </c>
      <c r="AL18" s="718">
        <f t="shared" si="10"/>
        <v>61.036792019485027</v>
      </c>
      <c r="AM18" s="718">
        <f t="shared" si="11"/>
        <v>67.329354068894062</v>
      </c>
      <c r="AN18" s="718">
        <f t="shared" si="12"/>
        <v>76.827005198747784</v>
      </c>
      <c r="AO18" s="718">
        <f t="shared" si="13"/>
        <v>75.108221817483539</v>
      </c>
      <c r="AP18" s="718">
        <f t="shared" si="14"/>
        <v>75.595795464766539</v>
      </c>
      <c r="AQ18" s="718">
        <f t="shared" si="15"/>
        <v>75.213460494202764</v>
      </c>
      <c r="AR18" s="718">
        <f t="shared" si="16"/>
        <v>79.569194207561438</v>
      </c>
      <c r="AS18" s="718">
        <f t="shared" si="17"/>
        <v>75.492713023465441</v>
      </c>
      <c r="AT18" s="718" t="e">
        <f t="shared" si="18"/>
        <v>#DIV/0!</v>
      </c>
      <c r="AU18" s="718" t="e">
        <f t="shared" si="19"/>
        <v>#DIV/0!</v>
      </c>
      <c r="AV18" s="717">
        <v>74.118529779266566</v>
      </c>
      <c r="AW18" s="717">
        <v>74.445925901460697</v>
      </c>
      <c r="AX18" s="717">
        <v>68.59445355971549</v>
      </c>
      <c r="AY18" s="717">
        <v>64.923242387917327</v>
      </c>
      <c r="AZ18" s="717">
        <v>69.555549929574354</v>
      </c>
      <c r="BA18" s="717">
        <v>68.730821137735589</v>
      </c>
      <c r="BB18" s="717">
        <v>69.048125233476966</v>
      </c>
      <c r="BC18" s="717">
        <v>63.925071977072911</v>
      </c>
      <c r="BD18" s="717">
        <v>62.416467813525834</v>
      </c>
      <c r="BE18" s="717">
        <v>65.693043707301555</v>
      </c>
      <c r="BF18" s="717">
        <v>62.609721378036397</v>
      </c>
      <c r="BG18" s="717">
        <v>63.818522493211582</v>
      </c>
      <c r="BH18" s="717">
        <v>70.274130390945615</v>
      </c>
      <c r="BI18" s="717">
        <v>67.202527059555649</v>
      </c>
      <c r="BJ18" s="717">
        <v>66.44298516769112</v>
      </c>
      <c r="BK18" s="717">
        <v>68.480708449486571</v>
      </c>
      <c r="BL18" s="717">
        <v>71.346618761455076</v>
      </c>
      <c r="BM18" s="717">
        <v>68.003479678499957</v>
      </c>
      <c r="BN18" s="717">
        <v>69.337060538828638</v>
      </c>
      <c r="BO18" s="717">
        <v>70.035013983507312</v>
      </c>
      <c r="BP18" s="717">
        <v>72.587616526455605</v>
      </c>
      <c r="BQ18" s="717">
        <v>73.057370619276512</v>
      </c>
      <c r="BR18" s="717">
        <v>68.293276224308784</v>
      </c>
      <c r="BS18" s="717">
        <v>70.611695467631591</v>
      </c>
      <c r="BT18" s="717">
        <v>63.441812022279549</v>
      </c>
      <c r="BU18" s="717">
        <v>62.912683758232184</v>
      </c>
      <c r="BV18" s="717">
        <v>62.45613411233257</v>
      </c>
      <c r="BW18" s="717">
        <v>68.090310182757378</v>
      </c>
      <c r="BX18" s="717">
        <v>65.102060341072672</v>
      </c>
      <c r="BY18" s="717">
        <v>66.098196485443481</v>
      </c>
      <c r="BZ18" s="717">
        <v>66.597988684724612</v>
      </c>
      <c r="CA18" s="717">
        <v>67.065698604093001</v>
      </c>
      <c r="CB18" s="717">
        <v>62.278542942408713</v>
      </c>
      <c r="CC18" s="717">
        <v>60.03823798664893</v>
      </c>
      <c r="CD18" s="717">
        <v>59.437067298570405</v>
      </c>
      <c r="CE18" s="717">
        <v>59.845163186635688</v>
      </c>
      <c r="CF18" s="717">
        <v>61.995698210541882</v>
      </c>
      <c r="CG18" s="717">
        <v>55.060957847751951</v>
      </c>
      <c r="CH18" s="717">
        <v>61.855502065964018</v>
      </c>
      <c r="CI18" s="717">
        <v>61.165853568523104</v>
      </c>
      <c r="CJ18" s="717">
        <v>61.580447934063564</v>
      </c>
      <c r="CK18" s="717">
        <v>64.853731192912377</v>
      </c>
      <c r="CL18" s="717">
        <v>66.126466772937292</v>
      </c>
      <c r="CM18" s="717">
        <v>66.126734490484353</v>
      </c>
      <c r="CN18" s="717">
        <v>59.197012794868357</v>
      </c>
      <c r="CO18" s="717">
        <v>61.06721245262343</v>
      </c>
      <c r="CP18" s="717">
        <v>59.384121093747993</v>
      </c>
      <c r="CQ18" s="717">
        <v>60.050897663020223</v>
      </c>
      <c r="CR18" s="717">
        <v>60.06629128125649</v>
      </c>
      <c r="CS18" s="717">
        <v>60.035754864493242</v>
      </c>
      <c r="CT18" s="717">
        <v>61.975170725472516</v>
      </c>
      <c r="CU18" s="717">
        <v>62.614434133572082</v>
      </c>
      <c r="CV18" s="717">
        <v>61.340102467313706</v>
      </c>
      <c r="CW18" s="717">
        <v>61.774200727322686</v>
      </c>
      <c r="CX18" s="717">
        <v>60.860453712910299</v>
      </c>
      <c r="CY18" s="717">
        <v>64.054773641686737</v>
      </c>
      <c r="CZ18" s="717">
        <v>59.696012708966371</v>
      </c>
      <c r="DA18" s="717">
        <v>60.638451600321105</v>
      </c>
      <c r="DB18" s="717">
        <v>61.913606176093829</v>
      </c>
      <c r="DC18" s="717">
        <v>60.802622447894272</v>
      </c>
      <c r="DD18" s="717">
        <v>63.554323643988603</v>
      </c>
      <c r="DE18" s="717">
        <v>61.961856216798438</v>
      </c>
      <c r="DF18" s="717">
        <v>57.635700949104447</v>
      </c>
      <c r="DG18" s="717">
        <v>46.980189410657594</v>
      </c>
      <c r="DH18" s="717">
        <v>58.290579875750652</v>
      </c>
      <c r="DI18" s="717">
        <v>63.056138848345043</v>
      </c>
      <c r="DJ18" s="717">
        <v>61.983556597943213</v>
      </c>
      <c r="DK18" s="717">
        <v>59.100893973481568</v>
      </c>
      <c r="DL18" s="717">
        <v>58.332375582453501</v>
      </c>
      <c r="DM18" s="717">
        <v>56.604724249465448</v>
      </c>
      <c r="DN18" s="717">
        <v>56.141663616224626</v>
      </c>
      <c r="DO18" s="717">
        <v>60.383743650322593</v>
      </c>
      <c r="DP18" s="717">
        <v>64.078463011329987</v>
      </c>
      <c r="DQ18" s="717">
        <v>64.417563469616837</v>
      </c>
      <c r="DR18" s="717">
        <v>67.224867877059523</v>
      </c>
      <c r="DS18" s="717">
        <v>65.571597605440147</v>
      </c>
      <c r="DT18" s="717">
        <v>63.193640789735532</v>
      </c>
      <c r="DU18" s="717">
        <v>59.294079326997526</v>
      </c>
      <c r="DV18" s="717">
        <v>57.427342636650124</v>
      </c>
      <c r="DW18" s="717">
        <v>60.602523896292375</v>
      </c>
      <c r="DX18" s="717">
        <v>65.080509525512568</v>
      </c>
      <c r="DY18" s="717">
        <v>67.813504130619819</v>
      </c>
      <c r="DZ18" s="717">
        <v>65.816708361017973</v>
      </c>
      <c r="EA18" s="717">
        <v>68.357849715044409</v>
      </c>
      <c r="EB18" s="717">
        <v>77.463060621382709</v>
      </c>
      <c r="EC18" s="717">
        <v>75.159492786189986</v>
      </c>
      <c r="ED18" s="717">
        <v>77.858462188670657</v>
      </c>
      <c r="EE18" s="717">
        <v>76.16355539341933</v>
      </c>
      <c r="EF18" s="717">
        <v>76.162888355813124</v>
      </c>
      <c r="EG18" s="717">
        <v>72.998221703218178</v>
      </c>
      <c r="EH18" s="717">
        <v>72.429581467345784</v>
      </c>
      <c r="EI18" s="717">
        <v>76.210377287248392</v>
      </c>
      <c r="EJ18" s="717">
        <v>78.147427639705469</v>
      </c>
      <c r="EK18" s="717">
        <v>76.3764543859741</v>
      </c>
      <c r="EL18" s="717">
        <v>73.037094195509297</v>
      </c>
      <c r="EM18" s="717">
        <v>76.226832901124922</v>
      </c>
      <c r="EN18" s="717">
        <v>78.275721158986656</v>
      </c>
      <c r="EO18" s="717">
        <v>79.157744241927844</v>
      </c>
      <c r="EP18" s="717">
        <v>81.274117221769828</v>
      </c>
      <c r="EQ18" s="717">
        <v>75.301755098895214</v>
      </c>
      <c r="ER18" s="717">
        <v>77.92341651768038</v>
      </c>
      <c r="ES18" s="717">
        <v>73.252967453820716</v>
      </c>
      <c r="ET18" s="717"/>
      <c r="EU18" s="717"/>
      <c r="EV18" s="717"/>
      <c r="EW18" s="717"/>
      <c r="EX18" s="717"/>
      <c r="EY18" s="717"/>
    </row>
    <row r="19" spans="1:155">
      <c r="A19" s="976" t="s">
        <v>212</v>
      </c>
      <c r="B19" s="977"/>
      <c r="C19" s="717">
        <f t="shared" si="0"/>
        <v>78.487783745308946</v>
      </c>
      <c r="D19" s="717">
        <f t="shared" si="1"/>
        <v>81.216910391623827</v>
      </c>
      <c r="E19" s="717">
        <f t="shared" si="2"/>
        <v>78.406178694666735</v>
      </c>
      <c r="F19" s="717">
        <f t="shared" si="3"/>
        <v>84.074399911621825</v>
      </c>
      <c r="G19" s="717">
        <f t="shared" si="4"/>
        <v>76.101974435467682</v>
      </c>
      <c r="H19" s="717">
        <f t="shared" si="5"/>
        <v>67.030154377256949</v>
      </c>
      <c r="I19" s="717">
        <f t="shared" si="6"/>
        <v>74.844511871061002</v>
      </c>
      <c r="J19" s="717">
        <f t="shared" si="7"/>
        <v>80.26503713321236</v>
      </c>
      <c r="K19" s="717">
        <f t="shared" si="8"/>
        <v>84.220715286017807</v>
      </c>
      <c r="L19" s="717">
        <f t="shared" si="20"/>
        <v>78.17461332355515</v>
      </c>
      <c r="M19" s="717">
        <f t="shared" si="21"/>
        <v>77.834470487011089</v>
      </c>
      <c r="N19" s="717">
        <f t="shared" si="22"/>
        <v>79.50765097441753</v>
      </c>
      <c r="O19" s="717">
        <f t="shared" si="23"/>
        <v>78.434400196252014</v>
      </c>
      <c r="P19" s="717">
        <f t="shared" si="24"/>
        <v>70.999123069196926</v>
      </c>
      <c r="Q19" s="717">
        <f t="shared" si="25"/>
        <v>82.827708882173795</v>
      </c>
      <c r="R19" s="717">
        <f t="shared" si="26"/>
        <v>84.6477661619939</v>
      </c>
      <c r="S19" s="717">
        <f t="shared" si="27"/>
        <v>86.393043453130701</v>
      </c>
      <c r="T19" s="717">
        <f t="shared" si="28"/>
        <v>78.407584668581435</v>
      </c>
      <c r="U19" s="717">
        <f t="shared" si="29"/>
        <v>85.005135663613729</v>
      </c>
      <c r="V19" s="717">
        <f t="shared" si="30"/>
        <v>83.245228291120739</v>
      </c>
      <c r="W19" s="717">
        <f t="shared" si="31"/>
        <v>66.966766155351024</v>
      </c>
      <c r="X19" s="717">
        <f t="shared" si="32"/>
        <v>87.44842394984623</v>
      </c>
      <c r="Y19" s="717">
        <f t="shared" si="33"/>
        <v>86.900132012054812</v>
      </c>
      <c r="Z19" s="717">
        <f t="shared" si="34"/>
        <v>67.290925493920767</v>
      </c>
      <c r="AA19" s="717">
        <f t="shared" si="35"/>
        <v>94.658118190665462</v>
      </c>
      <c r="AB19" s="717">
        <f t="shared" si="36"/>
        <v>63.977205913637682</v>
      </c>
      <c r="AC19" s="717">
        <f t="shared" si="37"/>
        <v>91.118314361363971</v>
      </c>
      <c r="AD19" s="717">
        <f t="shared" si="38"/>
        <v>85.687213615790441</v>
      </c>
      <c r="AE19" s="717">
        <f t="shared" si="39"/>
        <v>63.62516385107859</v>
      </c>
      <c r="AF19" s="717">
        <f t="shared" si="40"/>
        <v>70.740668252668954</v>
      </c>
      <c r="AG19" s="717">
        <f t="shared" si="41"/>
        <v>59.949427230390029</v>
      </c>
      <c r="AH19" s="717">
        <f t="shared" si="42"/>
        <v>68.066496302819147</v>
      </c>
      <c r="AI19" s="717">
        <f t="shared" si="43"/>
        <v>69.36402572314968</v>
      </c>
      <c r="AJ19" s="717">
        <f t="shared" si="44"/>
        <v>73.877077498099439</v>
      </c>
      <c r="AK19" s="717">
        <f t="shared" si="9"/>
        <v>77.853429894890496</v>
      </c>
      <c r="AL19" s="717">
        <f t="shared" si="10"/>
        <v>82.716957347565426</v>
      </c>
      <c r="AM19" s="717">
        <f t="shared" si="11"/>
        <v>64.930582743688674</v>
      </c>
      <c r="AN19" s="717">
        <f t="shared" si="12"/>
        <v>93.669357671531202</v>
      </c>
      <c r="AO19" s="717">
        <f t="shared" si="13"/>
        <v>58.203327827697045</v>
      </c>
      <c r="AP19" s="717">
        <f t="shared" si="14"/>
        <v>76.104551048854859</v>
      </c>
      <c r="AQ19" s="717">
        <f t="shared" si="15"/>
        <v>93.08291198476627</v>
      </c>
      <c r="AR19" s="717">
        <f t="shared" si="16"/>
        <v>93.306611915054347</v>
      </c>
      <c r="AS19" s="717">
        <f t="shared" si="17"/>
        <v>75.134818656981281</v>
      </c>
      <c r="AT19" s="717" t="e">
        <f t="shared" si="18"/>
        <v>#DIV/0!</v>
      </c>
      <c r="AU19" s="717" t="e">
        <f t="shared" si="19"/>
        <v>#DIV/0!</v>
      </c>
      <c r="AV19" s="717">
        <v>81.724589975453426</v>
      </c>
      <c r="AW19" s="717">
        <v>76.563548808824208</v>
      </c>
      <c r="AX19" s="717">
        <v>76.235701186387814</v>
      </c>
      <c r="AY19" s="717">
        <v>76.561460401608358</v>
      </c>
      <c r="AZ19" s="717">
        <v>77.847991413829817</v>
      </c>
      <c r="BA19" s="717">
        <v>79.093959645595106</v>
      </c>
      <c r="BB19" s="717">
        <v>78.829389026885664</v>
      </c>
      <c r="BC19" s="717">
        <v>79.807797476664845</v>
      </c>
      <c r="BD19" s="717">
        <v>79.885766419702094</v>
      </c>
      <c r="BE19" s="717">
        <v>80.779967864403773</v>
      </c>
      <c r="BF19" s="717">
        <v>82.083277261725854</v>
      </c>
      <c r="BG19" s="717">
        <v>72.439955462626415</v>
      </c>
      <c r="BH19" s="717">
        <v>56.370917671347534</v>
      </c>
      <c r="BI19" s="717">
        <v>62.120082590731641</v>
      </c>
      <c r="BJ19" s="717">
        <v>94.506368945511625</v>
      </c>
      <c r="BK19" s="717">
        <v>72.294373246800305</v>
      </c>
      <c r="BL19" s="717">
        <v>80.975343461267727</v>
      </c>
      <c r="BM19" s="717">
        <v>95.213409938453381</v>
      </c>
      <c r="BN19" s="717">
        <v>93.040553416112488</v>
      </c>
      <c r="BO19" s="717">
        <v>70.201166470763496</v>
      </c>
      <c r="BP19" s="717">
        <v>90.70157859910573</v>
      </c>
      <c r="BQ19" s="717">
        <v>79.431320841240932</v>
      </c>
      <c r="BR19" s="717">
        <v>90.524019970152509</v>
      </c>
      <c r="BS19" s="717">
        <v>89.223789547998663</v>
      </c>
      <c r="BT19" s="717">
        <v>59.432585564624482</v>
      </c>
      <c r="BU19" s="717">
        <v>88.980742743848865</v>
      </c>
      <c r="BV19" s="717">
        <v>86.809425697270939</v>
      </c>
      <c r="BW19" s="717">
        <v>92.05059622609302</v>
      </c>
      <c r="BX19" s="717">
        <v>91.625657667161462</v>
      </c>
      <c r="BY19" s="717">
        <v>71.339153097586731</v>
      </c>
      <c r="BZ19" s="717">
        <v>89.430662265803079</v>
      </c>
      <c r="CA19" s="717">
        <v>79.709908306930259</v>
      </c>
      <c r="CB19" s="717">
        <v>80.595114300628907</v>
      </c>
      <c r="CC19" s="717">
        <v>72.670321115380844</v>
      </c>
      <c r="CD19" s="717">
        <v>67.854674570049568</v>
      </c>
      <c r="CE19" s="717">
        <v>60.375302780622647</v>
      </c>
      <c r="CF19" s="717">
        <v>93.123334123773859</v>
      </c>
      <c r="CG19" s="717">
        <v>91.612257965165483</v>
      </c>
      <c r="CH19" s="717">
        <v>77.609679760599306</v>
      </c>
      <c r="CI19" s="717">
        <v>87.879091004764561</v>
      </c>
      <c r="CJ19" s="717">
        <v>89.460157575579188</v>
      </c>
      <c r="CK19" s="717">
        <v>83.361147455820714</v>
      </c>
      <c r="CL19" s="717">
        <v>87.143165037456143</v>
      </c>
      <c r="CM19" s="717">
        <v>60.014644920091484</v>
      </c>
      <c r="CN19" s="717">
        <v>54.71496652421466</v>
      </c>
      <c r="CO19" s="717">
        <v>92.377511588776116</v>
      </c>
      <c r="CP19" s="717">
        <v>96.191464756871895</v>
      </c>
      <c r="CQ19" s="717">
        <v>95.405378226348347</v>
      </c>
      <c r="CR19" s="717">
        <v>82.337790049591391</v>
      </c>
      <c r="CS19" s="717">
        <v>44.962211905853451</v>
      </c>
      <c r="CT19" s="717">
        <v>64.631615785468213</v>
      </c>
      <c r="CU19" s="717">
        <v>90.252098499037402</v>
      </c>
      <c r="CV19" s="717">
        <v>91.139251103818211</v>
      </c>
      <c r="CW19" s="717">
        <v>91.963593481236302</v>
      </c>
      <c r="CX19" s="717">
        <v>84.161888475368983</v>
      </c>
      <c r="CY19" s="717">
        <v>88.184964224762439</v>
      </c>
      <c r="CZ19" s="717">
        <v>84.714788147239901</v>
      </c>
      <c r="DA19" s="717">
        <v>90.534212584452561</v>
      </c>
      <c r="DB19" s="717">
        <v>42.301330582455527</v>
      </c>
      <c r="DC19" s="717">
        <v>58.039948386327694</v>
      </c>
      <c r="DD19" s="717">
        <v>59.657529401855101</v>
      </c>
      <c r="DE19" s="717">
        <v>68.3864420140726</v>
      </c>
      <c r="DF19" s="717">
        <v>84.178033342079175</v>
      </c>
      <c r="DG19" s="717">
        <v>35.787885244297321</v>
      </c>
      <c r="DH19" s="717">
        <v>82.182880089098887</v>
      </c>
      <c r="DI19" s="717">
        <v>61.877516357773878</v>
      </c>
      <c r="DJ19" s="717">
        <v>45.106540871105231</v>
      </c>
      <c r="DK19" s="717">
        <v>77.495241513139518</v>
      </c>
      <c r="DL19" s="717">
        <v>81.597706524212668</v>
      </c>
      <c r="DM19" s="717">
        <v>62.74911034211425</v>
      </c>
      <c r="DN19" s="717">
        <v>73.707848117055917</v>
      </c>
      <c r="DO19" s="717">
        <v>71.635118710278888</v>
      </c>
      <c r="DP19" s="717">
        <v>66.206990910409488</v>
      </c>
      <c r="DQ19" s="717">
        <v>88.799625299417528</v>
      </c>
      <c r="DR19" s="717">
        <v>66.624616284471273</v>
      </c>
      <c r="DS19" s="717">
        <v>69.590989956576081</v>
      </c>
      <c r="DT19" s="717">
        <v>80.059102925220785</v>
      </c>
      <c r="DU19" s="717">
        <v>83.910196802874609</v>
      </c>
      <c r="DV19" s="717">
        <v>88.021789004582402</v>
      </c>
      <c r="DW19" s="717">
        <v>78.025487334699505</v>
      </c>
      <c r="DX19" s="717">
        <v>82.103595703414399</v>
      </c>
      <c r="DY19" s="717">
        <v>69.475371075805398</v>
      </c>
      <c r="DZ19" s="717">
        <v>82.024646139189713</v>
      </c>
      <c r="EA19" s="717">
        <v>43.291731016070912</v>
      </c>
      <c r="EB19" s="717">
        <v>94.194770853423435</v>
      </c>
      <c r="EC19" s="717">
        <v>92.169568753266191</v>
      </c>
      <c r="ED19" s="717">
        <v>94.64373340790398</v>
      </c>
      <c r="EE19" s="717">
        <v>71.795143782632948</v>
      </c>
      <c r="EF19" s="717">
        <v>57.490982565453777</v>
      </c>
      <c r="EG19" s="717">
        <v>45.323857135004396</v>
      </c>
      <c r="EH19" s="717">
        <v>57.757555446069041</v>
      </c>
      <c r="EI19" s="717">
        <v>94.480000159284586</v>
      </c>
      <c r="EJ19" s="717">
        <v>76.076097541210942</v>
      </c>
      <c r="EK19" s="717">
        <v>95.582877925517948</v>
      </c>
      <c r="EL19" s="717">
        <v>96.381368435862655</v>
      </c>
      <c r="EM19" s="717">
        <v>87.284489592918206</v>
      </c>
      <c r="EN19" s="717">
        <v>96.277627836977857</v>
      </c>
      <c r="EO19" s="717">
        <v>90.993971692901624</v>
      </c>
      <c r="EP19" s="717">
        <v>92.648236215283532</v>
      </c>
      <c r="EQ19" s="717">
        <v>60.047540159579405</v>
      </c>
      <c r="ER19" s="717">
        <v>70.616986244591345</v>
      </c>
      <c r="ES19" s="717">
        <v>94.7399295667731</v>
      </c>
      <c r="ET19" s="717"/>
      <c r="EU19" s="717"/>
      <c r="EV19" s="717"/>
      <c r="EW19" s="717"/>
      <c r="EX19" s="717"/>
      <c r="EY19" s="717"/>
    </row>
    <row r="20" spans="1:155">
      <c r="A20" s="981" t="s">
        <v>213</v>
      </c>
      <c r="B20" s="982"/>
      <c r="C20" s="718">
        <f t="shared" si="0"/>
        <v>57.021908715405793</v>
      </c>
      <c r="D20" s="718">
        <f t="shared" si="1"/>
        <v>57.089874329970115</v>
      </c>
      <c r="E20" s="718">
        <f t="shared" si="2"/>
        <v>56.781648240334654</v>
      </c>
      <c r="F20" s="718">
        <f t="shared" si="3"/>
        <v>56.81888897275104</v>
      </c>
      <c r="G20" s="718">
        <f t="shared" si="4"/>
        <v>57.018657866947166</v>
      </c>
      <c r="H20" s="718">
        <f t="shared" si="5"/>
        <v>45.651470338141195</v>
      </c>
      <c r="I20" s="718">
        <f t="shared" si="6"/>
        <v>56.824382907070621</v>
      </c>
      <c r="J20" s="718">
        <f t="shared" si="7"/>
        <v>68.490454621278943</v>
      </c>
      <c r="K20" s="718">
        <f t="shared" si="8"/>
        <v>74.120710987991814</v>
      </c>
      <c r="L20" s="718">
        <f t="shared" si="20"/>
        <v>56.98921796012997</v>
      </c>
      <c r="M20" s="718">
        <f t="shared" si="21"/>
        <v>56.945630286428894</v>
      </c>
      <c r="N20" s="718">
        <f t="shared" si="22"/>
        <v>57.076393307532129</v>
      </c>
      <c r="O20" s="718">
        <f t="shared" si="23"/>
        <v>57.076393307532136</v>
      </c>
      <c r="P20" s="718">
        <f t="shared" si="24"/>
        <v>57.003164434585507</v>
      </c>
      <c r="Q20" s="718">
        <f t="shared" si="25"/>
        <v>57.147633433589021</v>
      </c>
      <c r="R20" s="718">
        <f t="shared" si="26"/>
        <v>57.092904647996846</v>
      </c>
      <c r="S20" s="718">
        <f t="shared" si="27"/>
        <v>57.115794803709065</v>
      </c>
      <c r="T20" s="718">
        <f t="shared" si="28"/>
        <v>56.668320427270508</v>
      </c>
      <c r="U20" s="718">
        <f t="shared" si="29"/>
        <v>56.692845828605755</v>
      </c>
      <c r="V20" s="718">
        <f t="shared" si="30"/>
        <v>56.908832327412682</v>
      </c>
      <c r="W20" s="718">
        <f t="shared" si="31"/>
        <v>56.856594378049699</v>
      </c>
      <c r="X20" s="718">
        <f t="shared" si="32"/>
        <v>56.821604429022443</v>
      </c>
      <c r="Y20" s="718">
        <f t="shared" si="33"/>
        <v>56.781679016391934</v>
      </c>
      <c r="Z20" s="718">
        <f t="shared" si="34"/>
        <v>56.849099293677476</v>
      </c>
      <c r="AA20" s="718">
        <f t="shared" si="35"/>
        <v>56.823173151912336</v>
      </c>
      <c r="AB20" s="718">
        <f t="shared" si="36"/>
        <v>57.007945816541898</v>
      </c>
      <c r="AC20" s="718">
        <f t="shared" si="37"/>
        <v>57.045196180843085</v>
      </c>
      <c r="AD20" s="718">
        <f t="shared" si="38"/>
        <v>57.043455915759857</v>
      </c>
      <c r="AE20" s="718">
        <f t="shared" si="39"/>
        <v>56.978033554643787</v>
      </c>
      <c r="AF20" s="718">
        <f t="shared" si="40"/>
        <v>34.305300197890318</v>
      </c>
      <c r="AG20" s="718">
        <f t="shared" si="41"/>
        <v>37.380719497687373</v>
      </c>
      <c r="AH20" s="718">
        <f t="shared" si="42"/>
        <v>59.214415149349627</v>
      </c>
      <c r="AI20" s="718">
        <f t="shared" si="43"/>
        <v>51.705446507637411</v>
      </c>
      <c r="AJ20" s="718">
        <f t="shared" si="44"/>
        <v>56.833041733550679</v>
      </c>
      <c r="AK20" s="718">
        <f t="shared" si="9"/>
        <v>56.812553978400793</v>
      </c>
      <c r="AL20" s="718">
        <f t="shared" si="10"/>
        <v>56.787717809930065</v>
      </c>
      <c r="AM20" s="718">
        <f t="shared" si="11"/>
        <v>56.864218106400983</v>
      </c>
      <c r="AN20" s="718">
        <f t="shared" si="12"/>
        <v>57.274345010383719</v>
      </c>
      <c r="AO20" s="718">
        <f t="shared" si="13"/>
        <v>71.923451472631541</v>
      </c>
      <c r="AP20" s="718">
        <f t="shared" si="14"/>
        <v>71.667150752283874</v>
      </c>
      <c r="AQ20" s="718">
        <f t="shared" si="15"/>
        <v>73.096871249816672</v>
      </c>
      <c r="AR20" s="718">
        <f t="shared" si="16"/>
        <v>73.23975577558393</v>
      </c>
      <c r="AS20" s="718">
        <f t="shared" si="17"/>
        <v>75.001666200399697</v>
      </c>
      <c r="AT20" s="718" t="e">
        <f t="shared" si="18"/>
        <v>#DIV/0!</v>
      </c>
      <c r="AU20" s="718" t="e">
        <f t="shared" si="19"/>
        <v>#DIV/0!</v>
      </c>
      <c r="AV20" s="717">
        <v>56.945630286428894</v>
      </c>
      <c r="AW20" s="717">
        <v>57.076393307532136</v>
      </c>
      <c r="AX20" s="717">
        <v>56.945630286428887</v>
      </c>
      <c r="AY20" s="717">
        <v>57.076393307532136</v>
      </c>
      <c r="AZ20" s="717">
        <v>56.945630286428894</v>
      </c>
      <c r="BA20" s="717">
        <v>56.814867265325653</v>
      </c>
      <c r="BB20" s="717">
        <v>57.076393307532136</v>
      </c>
      <c r="BC20" s="717">
        <v>56.945630286428894</v>
      </c>
      <c r="BD20" s="717">
        <v>57.207156328635371</v>
      </c>
      <c r="BE20" s="717">
        <v>56.945630286428894</v>
      </c>
      <c r="BF20" s="717">
        <v>57.076393307532136</v>
      </c>
      <c r="BG20" s="717">
        <v>57.207156328635378</v>
      </c>
      <c r="BH20" s="717">
        <v>57.039311397958073</v>
      </c>
      <c r="BI20" s="717">
        <v>56.871289849908052</v>
      </c>
      <c r="BJ20" s="717">
        <v>57.098892055890389</v>
      </c>
      <c r="BK20" s="717">
        <v>56.992611558454051</v>
      </c>
      <c r="BL20" s="717">
        <v>57.07018107875124</v>
      </c>
      <c r="BM20" s="717">
        <v>57.380107663561766</v>
      </c>
      <c r="BN20" s="717">
        <v>56.974107681427306</v>
      </c>
      <c r="BO20" s="717">
        <v>57.092992109168947</v>
      </c>
      <c r="BP20" s="717">
        <v>57.211614153394294</v>
      </c>
      <c r="BQ20" s="717">
        <v>57.135712999914155</v>
      </c>
      <c r="BR20" s="717">
        <v>57.094138930629803</v>
      </c>
      <c r="BS20" s="717">
        <v>57.117532480583229</v>
      </c>
      <c r="BT20" s="717">
        <v>56.772228515835387</v>
      </c>
      <c r="BU20" s="717">
        <v>56.59979004854646</v>
      </c>
      <c r="BV20" s="717">
        <v>56.632942717429685</v>
      </c>
      <c r="BW20" s="717">
        <v>56.664652229072267</v>
      </c>
      <c r="BX20" s="717">
        <v>56.64635305701286</v>
      </c>
      <c r="BY20" s="717">
        <v>56.76753219973213</v>
      </c>
      <c r="BZ20" s="717">
        <v>56.896023660876004</v>
      </c>
      <c r="CA20" s="717">
        <v>56.862664655516809</v>
      </c>
      <c r="CB20" s="717">
        <v>56.96780866584524</v>
      </c>
      <c r="CC20" s="717">
        <v>56.891712383444791</v>
      </c>
      <c r="CD20" s="717">
        <v>56.866371071501582</v>
      </c>
      <c r="CE20" s="717">
        <v>56.811699679202725</v>
      </c>
      <c r="CF20" s="717">
        <v>56.808021231685558</v>
      </c>
      <c r="CG20" s="717">
        <v>56.87175505799361</v>
      </c>
      <c r="CH20" s="717">
        <v>56.785036997388161</v>
      </c>
      <c r="CI20" s="717">
        <v>56.72390843509119</v>
      </c>
      <c r="CJ20" s="717">
        <v>56.796954090220929</v>
      </c>
      <c r="CK20" s="717">
        <v>56.82417452386369</v>
      </c>
      <c r="CL20" s="717">
        <v>56.79180529290246</v>
      </c>
      <c r="CM20" s="717">
        <v>56.849182545791578</v>
      </c>
      <c r="CN20" s="717">
        <v>56.906310042338383</v>
      </c>
      <c r="CO20" s="717">
        <v>56.826213989928405</v>
      </c>
      <c r="CP20" s="717">
        <v>56.883725963765926</v>
      </c>
      <c r="CQ20" s="717">
        <v>56.759579502042676</v>
      </c>
      <c r="CR20" s="717">
        <v>57.076096903071985</v>
      </c>
      <c r="CS20" s="717">
        <v>56.971579788481456</v>
      </c>
      <c r="CT20" s="717">
        <v>56.976160758072233</v>
      </c>
      <c r="CU20" s="717">
        <v>56.977534408549381</v>
      </c>
      <c r="CV20" s="717">
        <v>57.076100105486866</v>
      </c>
      <c r="CW20" s="717">
        <v>57.08195402849303</v>
      </c>
      <c r="CX20" s="717">
        <v>56.978111981607732</v>
      </c>
      <c r="CY20" s="717">
        <v>57.076128499828542</v>
      </c>
      <c r="CZ20" s="717">
        <v>57.07612726584329</v>
      </c>
      <c r="DA20" s="717">
        <v>56.978028859140181</v>
      </c>
      <c r="DB20" s="717">
        <v>56.977174158513755</v>
      </c>
      <c r="DC20" s="717">
        <v>56.978897646277417</v>
      </c>
      <c r="DD20" s="717">
        <v>40.701847866566219</v>
      </c>
      <c r="DE20" s="717">
        <v>30.213501435931065</v>
      </c>
      <c r="DF20" s="717">
        <v>32.000551291173672</v>
      </c>
      <c r="DG20" s="717">
        <v>20.282454196080714</v>
      </c>
      <c r="DH20" s="717">
        <v>44.919716442674506</v>
      </c>
      <c r="DI20" s="717">
        <v>46.939987854306906</v>
      </c>
      <c r="DJ20" s="717">
        <v>54.256396096032411</v>
      </c>
      <c r="DK20" s="717">
        <v>59.079526416314408</v>
      </c>
      <c r="DL20" s="717">
        <v>64.307322935702047</v>
      </c>
      <c r="DM20" s="717">
        <v>77.681795009121259</v>
      </c>
      <c r="DN20" s="717">
        <v>24.05845253419438</v>
      </c>
      <c r="DO20" s="717">
        <v>53.376091979596602</v>
      </c>
      <c r="DP20" s="717">
        <v>56.849404698501083</v>
      </c>
      <c r="DQ20" s="717">
        <v>56.829767570160847</v>
      </c>
      <c r="DR20" s="717">
        <v>56.819952931990109</v>
      </c>
      <c r="DS20" s="717">
        <v>56.84571039978259</v>
      </c>
      <c r="DT20" s="717">
        <v>56.805820405112428</v>
      </c>
      <c r="DU20" s="717">
        <v>56.786131130307361</v>
      </c>
      <c r="DV20" s="717">
        <v>56.907205075747186</v>
      </c>
      <c r="DW20" s="717">
        <v>56.64103270537273</v>
      </c>
      <c r="DX20" s="717">
        <v>56.814915648670265</v>
      </c>
      <c r="DY20" s="717">
        <v>57.288645274945509</v>
      </c>
      <c r="DZ20" s="717">
        <v>55.852624337639021</v>
      </c>
      <c r="EA20" s="717">
        <v>57.451384706618441</v>
      </c>
      <c r="EB20" s="717">
        <v>58.621051758203635</v>
      </c>
      <c r="EC20" s="717">
        <v>51.393790676226203</v>
      </c>
      <c r="ED20" s="717">
        <v>61.808192596721334</v>
      </c>
      <c r="EE20" s="717">
        <v>70.445761612557618</v>
      </c>
      <c r="EF20" s="717">
        <v>73.23195198264699</v>
      </c>
      <c r="EG20" s="717">
        <v>72.092640822690001</v>
      </c>
      <c r="EH20" s="717">
        <v>70.282746740684559</v>
      </c>
      <c r="EI20" s="717">
        <v>70.284739594409345</v>
      </c>
      <c r="EJ20" s="717">
        <v>74.433965921757718</v>
      </c>
      <c r="EK20" s="717">
        <v>70.167928403970819</v>
      </c>
      <c r="EL20" s="717">
        <v>74.491373061278154</v>
      </c>
      <c r="EM20" s="717">
        <v>74.63131228420103</v>
      </c>
      <c r="EN20" s="717">
        <v>63.851005844716347</v>
      </c>
      <c r="EO20" s="717">
        <v>72.946406107142764</v>
      </c>
      <c r="EP20" s="717">
        <v>82.921855374892658</v>
      </c>
      <c r="EQ20" s="717">
        <v>79.762458018476053</v>
      </c>
      <c r="ER20" s="717">
        <v>77.808667808759466</v>
      </c>
      <c r="ES20" s="717">
        <v>67.433872773963571</v>
      </c>
      <c r="ET20" s="717"/>
      <c r="EU20" s="717"/>
      <c r="EV20" s="717"/>
      <c r="EW20" s="717"/>
      <c r="EX20" s="717"/>
      <c r="EY20" s="717"/>
    </row>
    <row r="21" spans="1:155">
      <c r="A21" s="976" t="s">
        <v>506</v>
      </c>
      <c r="B21" s="977"/>
      <c r="C21" s="718">
        <f>AVERAGE(AV21:BG21)</f>
        <v>67.322574688624286</v>
      </c>
      <c r="D21" s="718">
        <f t="shared" ref="D21" si="45">AVERAGE(BH21:BS21)</f>
        <v>69.638488385161153</v>
      </c>
      <c r="E21" s="718">
        <f t="shared" ref="E21" si="46">AVERAGE(BT21:CE21)</f>
        <v>63.613205205462691</v>
      </c>
      <c r="F21" s="718">
        <f t="shared" ref="F21" si="47">AVERAGE(CF21:CQ21)</f>
        <v>61.538446690711822</v>
      </c>
      <c r="G21" s="718">
        <f t="shared" ref="G21" si="48">AVERAGE(CR21:DC21)</f>
        <v>61.314084881577109</v>
      </c>
      <c r="H21" s="718">
        <f t="shared" ref="H21" si="49">AVERAGE(DD21:DO21)</f>
        <v>58.668048050466183</v>
      </c>
      <c r="I21" s="718">
        <f t="shared" ref="I21" si="50">AVERAGE(DP21:EA21)</f>
        <v>64.072806663442407</v>
      </c>
      <c r="J21" s="718">
        <f t="shared" ref="J21" si="51">AVERAGE(EB21:EM21)</f>
        <v>75.685709941241115</v>
      </c>
      <c r="K21" s="718">
        <f t="shared" si="8"/>
        <v>77.530528169477279</v>
      </c>
      <c r="L21" s="718">
        <f t="shared" ref="L21" si="52">AVERAGE(AV21:AX21)</f>
        <v>72.385233509767801</v>
      </c>
      <c r="M21" s="718">
        <f t="shared" ref="M21" si="53">AVERAGE(AY21:BA21)</f>
        <v>67.735790619046369</v>
      </c>
      <c r="N21" s="718">
        <f t="shared" ref="N21" si="54">AVERAGE(BB21:BD21)</f>
        <v>65.129330090008636</v>
      </c>
      <c r="O21" s="718">
        <f t="shared" ref="O21" si="55">AVERAGE(BE21:BG21)</f>
        <v>64.039944535674337</v>
      </c>
      <c r="P21" s="718">
        <f t="shared" ref="P21" si="56">AVERAGE(BH21:BJ21)</f>
        <v>67.972455953235283</v>
      </c>
      <c r="Q21" s="718">
        <f t="shared" ref="Q21" si="57">AVERAGE(BK21:BM21)</f>
        <v>69.276075280646779</v>
      </c>
      <c r="R21" s="718">
        <f t="shared" ref="R21" si="58">AVERAGE(BN21:BP21)</f>
        <v>70.652268495837248</v>
      </c>
      <c r="S21" s="718">
        <f t="shared" ref="S21" si="59">AVERAGE(BQ21:BS21)</f>
        <v>70.653153810925332</v>
      </c>
      <c r="T21" s="718">
        <f t="shared" ref="T21" si="60">AVERAGE(BT21:BV21)</f>
        <v>62.936459371074086</v>
      </c>
      <c r="U21" s="718">
        <f t="shared" ref="U21" si="61">AVERAGE(BW21:BY21)</f>
        <v>66.429544529716196</v>
      </c>
      <c r="V21" s="718">
        <f t="shared" ref="V21" si="62">AVERAGE(BZ21:CB21)</f>
        <v>65.313520489572483</v>
      </c>
      <c r="W21" s="718">
        <f t="shared" ref="W21" si="63">AVERAGE(CC21:CE21)</f>
        <v>59.773296431488028</v>
      </c>
      <c r="X21" s="718">
        <f t="shared" ref="X21" si="64">AVERAGE(CF21:CH21)</f>
        <v>59.637229996458757</v>
      </c>
      <c r="Y21" s="718">
        <f t="shared" ref="Y21" si="65">AVERAGE(CI21:CK21)</f>
        <v>62.533017642769046</v>
      </c>
      <c r="Z21" s="718">
        <f t="shared" ref="Z21" si="66">AVERAGE(CL21:CN21)</f>
        <v>63.816333667194151</v>
      </c>
      <c r="AA21" s="718">
        <f t="shared" ref="AA21" si="67">AVERAGE(CO21:CQ21)</f>
        <v>60.167205456425357</v>
      </c>
      <c r="AB21" s="718">
        <f t="shared" ref="AB21" si="68">AVERAGE(CR21:CT21)</f>
        <v>60.692201314419037</v>
      </c>
      <c r="AC21" s="718">
        <f t="shared" ref="AC21" si="69">AVERAGE(CU21:CW21)</f>
        <v>61.90930967309648</v>
      </c>
      <c r="AD21" s="718">
        <f t="shared" ref="AD21" si="70">AVERAGE(CX21:CZ21)</f>
        <v>61.536831121070584</v>
      </c>
      <c r="AE21" s="718">
        <f t="shared" ref="AE21" si="71">AVERAGE(DA21:DC21)</f>
        <v>61.117997417722336</v>
      </c>
      <c r="AF21" s="718">
        <f t="shared" ref="AF21" si="72">AVERAGE(DD21:DF21)</f>
        <v>61.049113946779272</v>
      </c>
      <c r="AG21" s="718">
        <f t="shared" ref="AG21" si="73">AVERAGE(DG21:DI21)</f>
        <v>56.107794130520467</v>
      </c>
      <c r="AH21" s="718">
        <f t="shared" ref="AH21" si="74">AVERAGE(DJ21:DL21)</f>
        <v>59.805575847101515</v>
      </c>
      <c r="AI21" s="718">
        <f t="shared" ref="AI21" si="75">AVERAGE(DM21:DO21)</f>
        <v>57.709708277463477</v>
      </c>
      <c r="AJ21" s="718">
        <f t="shared" ref="AJ21" si="76">AVERAGE(DP21:DR21)</f>
        <v>65.239825670774707</v>
      </c>
      <c r="AK21" s="718">
        <f t="shared" ref="AK21" si="77">AVERAGE(DS21:DU21)</f>
        <v>62.6861010971501</v>
      </c>
      <c r="AL21" s="718">
        <f t="shared" ref="AL21" si="78">AVERAGE(DV21:DX21)</f>
        <v>61.036545880221645</v>
      </c>
      <c r="AM21" s="718">
        <f t="shared" ref="AM21" si="79">AVERAGE(DY21:EA21)</f>
        <v>67.328754005623168</v>
      </c>
      <c r="AN21" s="718">
        <f t="shared" ref="AN21" si="80">AVERAGE(EB21:ED21)</f>
        <v>76.825887477651278</v>
      </c>
      <c r="AO21" s="718">
        <f t="shared" ref="AO21" si="81">AVERAGE(EE21:EG21)</f>
        <v>75.108041078470208</v>
      </c>
      <c r="AP21" s="718">
        <f t="shared" ref="AP21" si="82">AVERAGE(EH21:EJ21)</f>
        <v>75.595570979202776</v>
      </c>
      <c r="AQ21" s="718">
        <f t="shared" ref="AQ21" si="83">AVERAGE(EK21:EM21)</f>
        <v>75.213340229640153</v>
      </c>
      <c r="AR21" s="718">
        <f t="shared" si="16"/>
        <v>79.568832450747379</v>
      </c>
      <c r="AS21" s="718">
        <f t="shared" si="17"/>
        <v>75.492223888207164</v>
      </c>
      <c r="AT21" s="718" t="e">
        <f t="shared" si="18"/>
        <v>#DIV/0!</v>
      </c>
      <c r="AU21" s="718" t="e">
        <f t="shared" si="19"/>
        <v>#DIV/0!</v>
      </c>
      <c r="AV21" s="717">
        <v>74.11731139443657</v>
      </c>
      <c r="AW21" s="717">
        <v>74.444728000930553</v>
      </c>
      <c r="AX21" s="717">
        <v>68.59366113393628</v>
      </c>
      <c r="AY21" s="717">
        <v>64.922696295875781</v>
      </c>
      <c r="AZ21" s="717">
        <v>69.554672337566018</v>
      </c>
      <c r="BA21" s="717">
        <v>68.730003223697267</v>
      </c>
      <c r="BB21" s="717">
        <v>69.047292075165743</v>
      </c>
      <c r="BC21" s="717">
        <v>63.92459291711333</v>
      </c>
      <c r="BD21" s="717">
        <v>62.416105277746865</v>
      </c>
      <c r="BE21" s="717">
        <v>65.692434941565878</v>
      </c>
      <c r="BF21" s="717">
        <v>62.609336292712143</v>
      </c>
      <c r="BG21" s="717">
        <v>63.818062372744961</v>
      </c>
      <c r="BH21" s="717">
        <v>70.273236182786079</v>
      </c>
      <c r="BI21" s="717">
        <v>67.201815315332098</v>
      </c>
      <c r="BJ21" s="717">
        <v>66.442316361587658</v>
      </c>
      <c r="BK21" s="717">
        <v>68.479893581950776</v>
      </c>
      <c r="BL21" s="717">
        <v>71.345606112823646</v>
      </c>
      <c r="BM21" s="717">
        <v>68.00272614716593</v>
      </c>
      <c r="BN21" s="717">
        <v>69.336183616477996</v>
      </c>
      <c r="BO21" s="717">
        <v>70.034095986943299</v>
      </c>
      <c r="BP21" s="717">
        <v>72.586525884090477</v>
      </c>
      <c r="BQ21" s="717">
        <v>73.056241272785684</v>
      </c>
      <c r="BR21" s="717">
        <v>68.292481853100384</v>
      </c>
      <c r="BS21" s="717">
        <v>70.6107383068899</v>
      </c>
      <c r="BT21" s="717">
        <v>63.441371138191073</v>
      </c>
      <c r="BU21" s="717">
        <v>62.912266452655878</v>
      </c>
      <c r="BV21" s="717">
        <v>62.455740522375322</v>
      </c>
      <c r="BW21" s="717">
        <v>68.089553766382252</v>
      </c>
      <c r="BX21" s="717">
        <v>65.101501058182791</v>
      </c>
      <c r="BY21" s="717">
        <v>66.097578764583545</v>
      </c>
      <c r="BZ21" s="717">
        <v>66.597346669075463</v>
      </c>
      <c r="CA21" s="717">
        <v>67.065023129473872</v>
      </c>
      <c r="CB21" s="717">
        <v>62.278191670168134</v>
      </c>
      <c r="CC21" s="717">
        <v>60.038029851330784</v>
      </c>
      <c r="CD21" s="717">
        <v>59.43689709705906</v>
      </c>
      <c r="CE21" s="717">
        <v>59.84496234607424</v>
      </c>
      <c r="CF21" s="717">
        <v>61.995408547959244</v>
      </c>
      <c r="CG21" s="717">
        <v>55.061061610129009</v>
      </c>
      <c r="CH21" s="717">
        <v>61.855219831288025</v>
      </c>
      <c r="CI21" s="717">
        <v>61.165605710407348</v>
      </c>
      <c r="CJ21" s="717">
        <v>61.580168177929458</v>
      </c>
      <c r="CK21" s="717">
        <v>64.853279039970346</v>
      </c>
      <c r="CL21" s="717">
        <v>66.125939300221489</v>
      </c>
      <c r="CM21" s="717">
        <v>66.126185148420163</v>
      </c>
      <c r="CN21" s="717">
        <v>59.196876552940786</v>
      </c>
      <c r="CO21" s="717">
        <v>61.066960214831006</v>
      </c>
      <c r="CP21" s="717">
        <v>59.383970537464897</v>
      </c>
      <c r="CQ21" s="717">
        <v>60.050685616980147</v>
      </c>
      <c r="CR21" s="717">
        <v>60.066124970021036</v>
      </c>
      <c r="CS21" s="717">
        <v>60.035585141009996</v>
      </c>
      <c r="CT21" s="717">
        <v>61.974893832226073</v>
      </c>
      <c r="CU21" s="717">
        <v>62.614121907856401</v>
      </c>
      <c r="CV21" s="717">
        <v>61.339866285856878</v>
      </c>
      <c r="CW21" s="717">
        <v>61.773940825576133</v>
      </c>
      <c r="CX21" s="717">
        <v>60.86023867148954</v>
      </c>
      <c r="CY21" s="717">
        <v>64.0543870972066</v>
      </c>
      <c r="CZ21" s="717">
        <v>59.695867594515626</v>
      </c>
      <c r="DA21" s="717">
        <v>60.638248850908163</v>
      </c>
      <c r="DB21" s="717">
        <v>61.913332749016043</v>
      </c>
      <c r="DC21" s="717">
        <v>60.802410653242788</v>
      </c>
      <c r="DD21" s="717">
        <v>63.553036322438452</v>
      </c>
      <c r="DE21" s="717">
        <v>61.96005698934146</v>
      </c>
      <c r="DF21" s="717">
        <v>57.634248528557904</v>
      </c>
      <c r="DG21" s="717">
        <v>46.978306109207836</v>
      </c>
      <c r="DH21" s="717">
        <v>58.289835823653981</v>
      </c>
      <c r="DI21" s="717">
        <v>63.055240458699579</v>
      </c>
      <c r="DJ21" s="717">
        <v>61.983126772843207</v>
      </c>
      <c r="DK21" s="717">
        <v>59.100892783778939</v>
      </c>
      <c r="DL21" s="717">
        <v>58.332707984682401</v>
      </c>
      <c r="DM21" s="717">
        <v>56.60590302129895</v>
      </c>
      <c r="DN21" s="717">
        <v>56.139870538123674</v>
      </c>
      <c r="DO21" s="717">
        <v>60.383351272967822</v>
      </c>
      <c r="DP21" s="717">
        <v>64.078060235881708</v>
      </c>
      <c r="DQ21" s="717">
        <v>64.417135603839611</v>
      </c>
      <c r="DR21" s="717">
        <v>67.224281172602815</v>
      </c>
      <c r="DS21" s="717">
        <v>65.571101446001251</v>
      </c>
      <c r="DT21" s="717">
        <v>63.193280291521965</v>
      </c>
      <c r="DU21" s="717">
        <v>59.293921553927085</v>
      </c>
      <c r="DV21" s="717">
        <v>57.427309584790954</v>
      </c>
      <c r="DW21" s="717">
        <v>60.602294783545481</v>
      </c>
      <c r="DX21" s="717">
        <v>65.080033272328507</v>
      </c>
      <c r="DY21" s="717">
        <v>67.812900506923825</v>
      </c>
      <c r="DZ21" s="717">
        <v>65.816137304545535</v>
      </c>
      <c r="EA21" s="717">
        <v>68.357224205400158</v>
      </c>
      <c r="EB21" s="717">
        <v>77.461989636000453</v>
      </c>
      <c r="EC21" s="717">
        <v>75.158124881251609</v>
      </c>
      <c r="ED21" s="717">
        <v>77.857547915701758</v>
      </c>
      <c r="EE21" s="717">
        <v>76.163230628942443</v>
      </c>
      <c r="EF21" s="717">
        <v>76.162722256688383</v>
      </c>
      <c r="EG21" s="717">
        <v>72.998170349779812</v>
      </c>
      <c r="EH21" s="717">
        <v>72.429459814022451</v>
      </c>
      <c r="EI21" s="717">
        <v>76.210038628285872</v>
      </c>
      <c r="EJ21" s="717">
        <v>78.147214495300048</v>
      </c>
      <c r="EK21" s="717">
        <v>76.376102799025716</v>
      </c>
      <c r="EL21" s="717">
        <v>73.037176657736836</v>
      </c>
      <c r="EM21" s="717">
        <v>76.226741232157892</v>
      </c>
      <c r="EN21" s="717">
        <v>78.274888058562212</v>
      </c>
      <c r="EO21" s="717">
        <v>79.157385505666937</v>
      </c>
      <c r="EP21" s="717">
        <v>81.274223788012975</v>
      </c>
      <c r="EQ21" s="717">
        <v>75.306158747762481</v>
      </c>
      <c r="ER21" s="717">
        <v>77.923303236650185</v>
      </c>
      <c r="ES21" s="717">
        <v>73.247209680208812</v>
      </c>
      <c r="ET21" s="717"/>
      <c r="EU21" s="717"/>
      <c r="EV21" s="717"/>
      <c r="EW21" s="717"/>
      <c r="EX21" s="717"/>
      <c r="EY21" s="717"/>
    </row>
    <row r="22" spans="1:155" hidden="1">
      <c r="A22" s="987" t="s">
        <v>335</v>
      </c>
      <c r="B22" s="988"/>
      <c r="C22" s="720">
        <f t="shared" si="0"/>
        <v>69.207446205898734</v>
      </c>
      <c r="D22" s="720">
        <f t="shared" si="1"/>
        <v>71.641876876334365</v>
      </c>
      <c r="E22" s="720">
        <f t="shared" si="2"/>
        <v>65.724642013950827</v>
      </c>
      <c r="F22" s="720">
        <f t="shared" si="3"/>
        <v>64.836663549871204</v>
      </c>
      <c r="G22" s="720">
        <f t="shared" si="4"/>
        <v>63.421829390562742</v>
      </c>
      <c r="H22" s="720">
        <f t="shared" si="5"/>
        <v>59.867326651312617</v>
      </c>
      <c r="I22" s="720">
        <f t="shared" si="6"/>
        <v>65.719314752743216</v>
      </c>
      <c r="J22" s="720">
        <f t="shared" si="7"/>
        <v>76.369919139579949</v>
      </c>
      <c r="K22" s="720">
        <f t="shared" si="8"/>
        <v>81.69087948452561</v>
      </c>
      <c r="L22" s="720">
        <f t="shared" si="20"/>
        <v>73.362955339476869</v>
      </c>
      <c r="M22" s="720">
        <f t="shared" si="21"/>
        <v>69.438242618764534</v>
      </c>
      <c r="N22" s="720">
        <f t="shared" si="22"/>
        <v>67.552496601264053</v>
      </c>
      <c r="O22" s="720">
        <f t="shared" si="23"/>
        <v>66.47609026408945</v>
      </c>
      <c r="P22" s="720">
        <f t="shared" si="24"/>
        <v>68.543455726711827</v>
      </c>
      <c r="Q22" s="720">
        <f t="shared" si="25"/>
        <v>71.606075482527885</v>
      </c>
      <c r="R22" s="720">
        <f t="shared" si="26"/>
        <v>73.058584468244945</v>
      </c>
      <c r="S22" s="720">
        <f t="shared" si="27"/>
        <v>73.359391827852832</v>
      </c>
      <c r="T22" s="720">
        <f t="shared" si="28"/>
        <v>65.159692702877194</v>
      </c>
      <c r="U22" s="720">
        <f t="shared" si="29"/>
        <v>69.074662931082727</v>
      </c>
      <c r="V22" s="720">
        <f t="shared" si="30"/>
        <v>67.866605109618419</v>
      </c>
      <c r="W22" s="720">
        <f t="shared" si="31"/>
        <v>60.797607312224983</v>
      </c>
      <c r="X22" s="720">
        <f t="shared" si="32"/>
        <v>63.592773854528225</v>
      </c>
      <c r="Y22" s="720">
        <f t="shared" si="33"/>
        <v>66.025261978115452</v>
      </c>
      <c r="Z22" s="720">
        <f t="shared" si="34"/>
        <v>64.289649632811162</v>
      </c>
      <c r="AA22" s="720">
        <f t="shared" si="35"/>
        <v>65.438968734029885</v>
      </c>
      <c r="AB22" s="720">
        <f t="shared" si="36"/>
        <v>61.171743223293696</v>
      </c>
      <c r="AC22" s="720">
        <f t="shared" si="37"/>
        <v>66.139396316244245</v>
      </c>
      <c r="AD22" s="720">
        <f t="shared" si="38"/>
        <v>64.895089450222613</v>
      </c>
      <c r="AE22" s="720">
        <f t="shared" si="39"/>
        <v>61.481088572490393</v>
      </c>
      <c r="AF22" s="720">
        <f t="shared" si="40"/>
        <v>62.490007144863817</v>
      </c>
      <c r="AG22" s="720">
        <f t="shared" si="41"/>
        <v>56.591067748341437</v>
      </c>
      <c r="AH22" s="720">
        <f t="shared" si="42"/>
        <v>60.965907483427408</v>
      </c>
      <c r="AI22" s="720">
        <f t="shared" si="43"/>
        <v>59.422324228617832</v>
      </c>
      <c r="AJ22" s="720">
        <f t="shared" si="44"/>
        <v>66.517222372584882</v>
      </c>
      <c r="AK22" s="720">
        <f t="shared" si="9"/>
        <v>65.039304778309003</v>
      </c>
      <c r="AL22" s="720">
        <f t="shared" si="10"/>
        <v>64.350853431994494</v>
      </c>
      <c r="AM22" s="720">
        <f t="shared" si="11"/>
        <v>66.969878428084499</v>
      </c>
      <c r="AN22" s="720">
        <f t="shared" si="12"/>
        <v>79.334146952332716</v>
      </c>
      <c r="AO22" s="720">
        <f t="shared" si="13"/>
        <v>72.60635251909801</v>
      </c>
      <c r="AP22" s="720">
        <f t="shared" si="14"/>
        <v>75.6762747781017</v>
      </c>
      <c r="AQ22" s="720">
        <f t="shared" si="15"/>
        <v>77.862902308787341</v>
      </c>
      <c r="AR22" s="720">
        <f t="shared" si="16"/>
        <v>81.69087948452561</v>
      </c>
      <c r="AS22" s="720" t="e">
        <f t="shared" si="17"/>
        <v>#DIV/0!</v>
      </c>
      <c r="AT22" s="720" t="e">
        <f t="shared" si="18"/>
        <v>#DIV/0!</v>
      </c>
      <c r="AU22" s="720" t="e">
        <f t="shared" si="19"/>
        <v>#DIV/0!</v>
      </c>
      <c r="AV22" s="717">
        <v>75.425523097848611</v>
      </c>
      <c r="AW22" s="717">
        <v>74.800626907861812</v>
      </c>
      <c r="AX22" s="717">
        <v>69.862716012720199</v>
      </c>
      <c r="AY22" s="717">
        <v>66.892456047741916</v>
      </c>
      <c r="AZ22" s="717">
        <v>70.95827086425605</v>
      </c>
      <c r="BA22" s="717">
        <v>70.464000944295634</v>
      </c>
      <c r="BB22" s="717">
        <v>70.702827034832112</v>
      </c>
      <c r="BC22" s="717">
        <v>66.581969052478982</v>
      </c>
      <c r="BD22" s="717">
        <v>65.372693716481038</v>
      </c>
      <c r="BE22" s="717">
        <v>68.245868866025575</v>
      </c>
      <c r="BF22" s="717">
        <v>65.905131686665257</v>
      </c>
      <c r="BG22" s="717">
        <v>65.27727023957749</v>
      </c>
      <c r="BH22" s="717">
        <v>67.977659067608087</v>
      </c>
      <c r="BI22" s="717">
        <v>66.348988910376562</v>
      </c>
      <c r="BJ22" s="717">
        <v>71.303719202150816</v>
      </c>
      <c r="BK22" s="717">
        <v>69.135736165251529</v>
      </c>
      <c r="BL22" s="717">
        <v>73.001295059683031</v>
      </c>
      <c r="BM22" s="717">
        <v>72.681195222649066</v>
      </c>
      <c r="BN22" s="717">
        <v>73.411794575468861</v>
      </c>
      <c r="BO22" s="717">
        <v>70.062821251547959</v>
      </c>
      <c r="BP22" s="717">
        <v>75.701137577718043</v>
      </c>
      <c r="BQ22" s="717">
        <v>74.152340615364935</v>
      </c>
      <c r="BR22" s="717">
        <v>72.114861488203687</v>
      </c>
      <c r="BS22" s="717">
        <v>73.810973379989846</v>
      </c>
      <c r="BT22" s="717">
        <v>62.871053396809955</v>
      </c>
      <c r="BU22" s="717">
        <v>66.620949355945442</v>
      </c>
      <c r="BV22" s="717">
        <v>65.987075355876172</v>
      </c>
      <c r="BW22" s="717">
        <v>71.50282385212283</v>
      </c>
      <c r="BX22" s="717">
        <v>68.876919627992933</v>
      </c>
      <c r="BY22" s="717">
        <v>66.844245313132419</v>
      </c>
      <c r="BZ22" s="717">
        <v>69.848726685362436</v>
      </c>
      <c r="CA22" s="717">
        <v>68.866297359775345</v>
      </c>
      <c r="CB22" s="717">
        <v>64.884791283717433</v>
      </c>
      <c r="CC22" s="717">
        <v>61.836212851202717</v>
      </c>
      <c r="CD22" s="717">
        <v>60.636094395738233</v>
      </c>
      <c r="CE22" s="717">
        <v>59.920514689733999</v>
      </c>
      <c r="CF22" s="717">
        <v>66.381742300983575</v>
      </c>
      <c r="CG22" s="717">
        <v>60.32730106276918</v>
      </c>
      <c r="CH22" s="717">
        <v>64.069278199831928</v>
      </c>
      <c r="CI22" s="717">
        <v>64.927731521841125</v>
      </c>
      <c r="CJ22" s="717">
        <v>65.667760249232387</v>
      </c>
      <c r="CK22" s="717">
        <v>67.480294163272845</v>
      </c>
      <c r="CL22" s="717">
        <v>69.118030860369799</v>
      </c>
      <c r="CM22" s="717">
        <v>65.220643461086482</v>
      </c>
      <c r="CN22" s="717">
        <v>58.530274576977241</v>
      </c>
      <c r="CO22" s="717">
        <v>65.723830897331467</v>
      </c>
      <c r="CP22" s="717">
        <v>64.916048418599019</v>
      </c>
      <c r="CQ22" s="717">
        <v>65.677026886159155</v>
      </c>
      <c r="CR22" s="717">
        <v>63.302946537304621</v>
      </c>
      <c r="CS22" s="717">
        <v>57.852639317634228</v>
      </c>
      <c r="CT22" s="717">
        <v>62.359643814942224</v>
      </c>
      <c r="CU22" s="717">
        <v>66.616690186704517</v>
      </c>
      <c r="CV22" s="717">
        <v>65.655452559260823</v>
      </c>
      <c r="CW22" s="717">
        <v>66.14604620276738</v>
      </c>
      <c r="CX22" s="717">
        <v>64.234814376846927</v>
      </c>
      <c r="CY22" s="717">
        <v>67.131313255638617</v>
      </c>
      <c r="CZ22" s="717">
        <v>63.319140718182318</v>
      </c>
      <c r="DA22" s="717">
        <v>64.967821810444605</v>
      </c>
      <c r="DB22" s="717">
        <v>59.073096688405741</v>
      </c>
      <c r="DC22" s="717">
        <v>60.402347218620832</v>
      </c>
      <c r="DD22" s="717">
        <v>62.97707069188683</v>
      </c>
      <c r="DE22" s="717">
        <v>62.915040321204067</v>
      </c>
      <c r="DF22" s="717">
        <v>61.577910421500562</v>
      </c>
      <c r="DG22" s="717">
        <v>45.097248850513417</v>
      </c>
      <c r="DH22" s="717">
        <v>61.785866181773905</v>
      </c>
      <c r="DI22" s="717">
        <v>62.890088212736984</v>
      </c>
      <c r="DJ22" s="717">
        <v>59.514579660254491</v>
      </c>
      <c r="DK22" s="717">
        <v>61.793622129104925</v>
      </c>
      <c r="DL22" s="717">
        <v>61.589520660922801</v>
      </c>
      <c r="DM22" s="717">
        <v>57.508628017866663</v>
      </c>
      <c r="DN22" s="717">
        <v>58.719918271628352</v>
      </c>
      <c r="DO22" s="717">
        <v>62.038426396358474</v>
      </c>
      <c r="DP22" s="717">
        <v>64.38987473272698</v>
      </c>
      <c r="DQ22" s="717">
        <v>68.026272691132846</v>
      </c>
      <c r="DR22" s="717">
        <v>67.135519693894821</v>
      </c>
      <c r="DS22" s="717">
        <v>66.170369852026909</v>
      </c>
      <c r="DT22" s="717">
        <v>65.67830246165046</v>
      </c>
      <c r="DU22" s="717">
        <v>63.26924202124966</v>
      </c>
      <c r="DV22" s="717">
        <v>62.193761648462626</v>
      </c>
      <c r="DW22" s="717">
        <v>63.224675494975813</v>
      </c>
      <c r="DX22" s="717">
        <v>67.634123152545058</v>
      </c>
      <c r="DY22" s="717">
        <v>68.061343875960972</v>
      </c>
      <c r="DZ22" s="717">
        <v>68.23691130449582</v>
      </c>
      <c r="EA22" s="717">
        <v>64.611380103796691</v>
      </c>
      <c r="EB22" s="717">
        <v>79.943389657909748</v>
      </c>
      <c r="EC22" s="717">
        <v>77.707763951632458</v>
      </c>
      <c r="ED22" s="717">
        <v>80.351287247455929</v>
      </c>
      <c r="EE22" s="717">
        <v>75.515905036346084</v>
      </c>
      <c r="EF22" s="717">
        <v>73.400809833867172</v>
      </c>
      <c r="EG22" s="717">
        <v>68.90234268708079</v>
      </c>
      <c r="EH22" s="717">
        <v>70.259352137371053</v>
      </c>
      <c r="EI22" s="717">
        <v>78.93194946646139</v>
      </c>
      <c r="EJ22" s="717">
        <v>77.837522730472656</v>
      </c>
      <c r="EK22" s="717">
        <v>79.215319880594691</v>
      </c>
      <c r="EL22" s="717">
        <v>76.491816900410868</v>
      </c>
      <c r="EM22" s="717">
        <v>77.881570145356477</v>
      </c>
      <c r="EN22" s="717">
        <v>80.981055673584862</v>
      </c>
      <c r="EO22" s="717">
        <v>80.936658361164362</v>
      </c>
      <c r="EP22" s="717">
        <v>83.154924418827605</v>
      </c>
      <c r="EQ22" s="717"/>
      <c r="ER22" s="717"/>
      <c r="ES22" s="717"/>
      <c r="ET22" s="717"/>
      <c r="EU22" s="717"/>
      <c r="EV22" s="717"/>
      <c r="EW22" s="717"/>
      <c r="EX22" s="717"/>
      <c r="EY22" s="717"/>
    </row>
    <row r="23" spans="1:155">
      <c r="A23" s="979" t="s">
        <v>214</v>
      </c>
      <c r="B23" s="980"/>
      <c r="C23" s="602">
        <f t="shared" si="0"/>
        <v>80.121910918670466</v>
      </c>
      <c r="D23" s="602">
        <f t="shared" si="1"/>
        <v>80.189936688573482</v>
      </c>
      <c r="E23" s="602">
        <f t="shared" si="2"/>
        <v>79.2140092298269</v>
      </c>
      <c r="F23" s="602">
        <f t="shared" si="3"/>
        <v>79.132640436620278</v>
      </c>
      <c r="G23" s="602">
        <f t="shared" si="4"/>
        <v>77.828190127828009</v>
      </c>
      <c r="H23" s="602">
        <f t="shared" si="5"/>
        <v>69.798033250083151</v>
      </c>
      <c r="I23" s="602">
        <f t="shared" si="6"/>
        <v>73.936170534456835</v>
      </c>
      <c r="J23" s="602">
        <f t="shared" si="7"/>
        <v>80.379018660201112</v>
      </c>
      <c r="K23" s="602">
        <f t="shared" si="8"/>
        <v>79.015652825734946</v>
      </c>
      <c r="L23" s="602">
        <f t="shared" si="20"/>
        <v>80.232380119072602</v>
      </c>
      <c r="M23" s="602">
        <f t="shared" si="21"/>
        <v>79.914642861301431</v>
      </c>
      <c r="N23" s="602">
        <f t="shared" si="22"/>
        <v>80.161265437114224</v>
      </c>
      <c r="O23" s="602">
        <f t="shared" si="23"/>
        <v>80.179355257193649</v>
      </c>
      <c r="P23" s="602">
        <f t="shared" si="24"/>
        <v>80.31727880970692</v>
      </c>
      <c r="Q23" s="602">
        <f t="shared" si="25"/>
        <v>79.981931255627032</v>
      </c>
      <c r="R23" s="602">
        <f t="shared" si="26"/>
        <v>79.18847820016255</v>
      </c>
      <c r="S23" s="602">
        <f t="shared" si="27"/>
        <v>81.27205848879747</v>
      </c>
      <c r="T23" s="602">
        <f t="shared" si="28"/>
        <v>79.082449033745846</v>
      </c>
      <c r="U23" s="602">
        <f t="shared" si="29"/>
        <v>77.668243778235521</v>
      </c>
      <c r="V23" s="602">
        <f t="shared" si="30"/>
        <v>80.073850262581516</v>
      </c>
      <c r="W23" s="602">
        <f t="shared" si="31"/>
        <v>80.031493844744674</v>
      </c>
      <c r="X23" s="602">
        <f t="shared" si="32"/>
        <v>79.659083706943036</v>
      </c>
      <c r="Y23" s="602">
        <f t="shared" si="33"/>
        <v>79.445172318894592</v>
      </c>
      <c r="Z23" s="602">
        <f t="shared" si="34"/>
        <v>79.130778899139315</v>
      </c>
      <c r="AA23" s="602">
        <f t="shared" si="35"/>
        <v>78.295526821504197</v>
      </c>
      <c r="AB23" s="602">
        <f t="shared" si="36"/>
        <v>76.149004997356016</v>
      </c>
      <c r="AC23" s="602">
        <f t="shared" si="37"/>
        <v>77.662509271685096</v>
      </c>
      <c r="AD23" s="602">
        <f t="shared" si="38"/>
        <v>78.754602852314306</v>
      </c>
      <c r="AE23" s="602">
        <f t="shared" si="39"/>
        <v>78.746643389956631</v>
      </c>
      <c r="AF23" s="602">
        <f t="shared" si="40"/>
        <v>71.244077581666659</v>
      </c>
      <c r="AG23" s="602">
        <f t="shared" si="41"/>
        <v>60.819149593254906</v>
      </c>
      <c r="AH23" s="602">
        <f t="shared" si="42"/>
        <v>72.996425185845041</v>
      </c>
      <c r="AI23" s="602">
        <f t="shared" si="43"/>
        <v>74.132480639566026</v>
      </c>
      <c r="AJ23" s="602">
        <f t="shared" si="44"/>
        <v>76.678111206050062</v>
      </c>
      <c r="AK23" s="602">
        <f t="shared" si="9"/>
        <v>74.301677820773122</v>
      </c>
      <c r="AL23" s="602">
        <f t="shared" si="10"/>
        <v>69.615709698636323</v>
      </c>
      <c r="AM23" s="602">
        <f t="shared" si="11"/>
        <v>75.149183412367876</v>
      </c>
      <c r="AN23" s="602">
        <f>AVERAGE(EB23:ED23)</f>
        <v>81.071711496719772</v>
      </c>
      <c r="AO23" s="602">
        <f>AVERAGE(EE23:EG23)</f>
        <v>78.964442726644236</v>
      </c>
      <c r="AP23" s="602">
        <f>AVERAGE(EH23:EJ23)</f>
        <v>81.26880463391926</v>
      </c>
      <c r="AQ23" s="602">
        <f>AVERAGE(EK23:EM23)</f>
        <v>80.211115783521151</v>
      </c>
      <c r="AR23" s="602">
        <f t="shared" si="16"/>
        <v>79.795779995768427</v>
      </c>
      <c r="AS23" s="602">
        <f t="shared" si="17"/>
        <v>78.235525655701466</v>
      </c>
      <c r="AT23" s="602" t="e">
        <f t="shared" si="18"/>
        <v>#DIV/0!</v>
      </c>
      <c r="AU23" s="602" t="e">
        <f t="shared" si="19"/>
        <v>#DIV/0!</v>
      </c>
      <c r="AV23" s="602">
        <v>80.650538470931068</v>
      </c>
      <c r="AW23" s="602">
        <v>79.186035714924159</v>
      </c>
      <c r="AX23" s="602">
        <v>80.860566171362549</v>
      </c>
      <c r="AY23" s="602">
        <v>79.461893652406346</v>
      </c>
      <c r="AZ23" s="602">
        <v>80.108851666050484</v>
      </c>
      <c r="BA23" s="602">
        <v>80.173183265447449</v>
      </c>
      <c r="BB23" s="602">
        <v>80.306208438393682</v>
      </c>
      <c r="BC23" s="602">
        <v>79.061537288170996</v>
      </c>
      <c r="BD23" s="602">
        <v>81.11605058477798</v>
      </c>
      <c r="BE23" s="602">
        <v>82.327573110449748</v>
      </c>
      <c r="BF23" s="602">
        <v>78.58738196830403</v>
      </c>
      <c r="BG23" s="602">
        <v>79.623110692827169</v>
      </c>
      <c r="BH23" s="602">
        <v>80.503395466233286</v>
      </c>
      <c r="BI23" s="602">
        <v>78.713711602823921</v>
      </c>
      <c r="BJ23" s="602">
        <v>81.734729360063554</v>
      </c>
      <c r="BK23" s="602">
        <v>79.065211956075544</v>
      </c>
      <c r="BL23" s="602">
        <v>80.039598598690702</v>
      </c>
      <c r="BM23" s="602">
        <v>80.840983212114864</v>
      </c>
      <c r="BN23" s="602">
        <v>77.879433225402764</v>
      </c>
      <c r="BO23" s="602">
        <v>79.369391256725848</v>
      </c>
      <c r="BP23" s="602">
        <v>80.316610118359037</v>
      </c>
      <c r="BQ23" s="602">
        <v>81.032467462247084</v>
      </c>
      <c r="BR23" s="602">
        <v>81.177821283964391</v>
      </c>
      <c r="BS23" s="602">
        <v>81.605886720180962</v>
      </c>
      <c r="BT23" s="602">
        <v>79.448809291252871</v>
      </c>
      <c r="BU23" s="602">
        <v>78.502559994714915</v>
      </c>
      <c r="BV23" s="602">
        <v>79.295977815269751</v>
      </c>
      <c r="BW23" s="602">
        <v>76.333671274673165</v>
      </c>
      <c r="BX23" s="602">
        <v>78.015545162996929</v>
      </c>
      <c r="BY23" s="602">
        <v>78.655514897036468</v>
      </c>
      <c r="BZ23" s="602">
        <v>80.131133628014382</v>
      </c>
      <c r="CA23" s="602">
        <v>80.29368229951227</v>
      </c>
      <c r="CB23" s="602">
        <v>79.796734860217896</v>
      </c>
      <c r="CC23" s="602">
        <v>79.725683531079056</v>
      </c>
      <c r="CD23" s="602">
        <v>80.437893608989157</v>
      </c>
      <c r="CE23" s="602">
        <v>79.930904394165836</v>
      </c>
      <c r="CF23" s="602">
        <v>80.220943002666161</v>
      </c>
      <c r="CG23" s="602">
        <v>77.65816642364797</v>
      </c>
      <c r="CH23" s="602">
        <v>81.098141694514979</v>
      </c>
      <c r="CI23" s="602">
        <v>79.743272295688087</v>
      </c>
      <c r="CJ23" s="602">
        <v>79.992405202841127</v>
      </c>
      <c r="CK23" s="602">
        <v>78.599839458154548</v>
      </c>
      <c r="CL23" s="602">
        <v>80.687705848196543</v>
      </c>
      <c r="CM23" s="602">
        <v>78.877205278635159</v>
      </c>
      <c r="CN23" s="602">
        <v>77.827425570586229</v>
      </c>
      <c r="CO23" s="602">
        <v>78.126632933715555</v>
      </c>
      <c r="CP23" s="602">
        <v>78.278147035329638</v>
      </c>
      <c r="CQ23" s="602">
        <v>78.481800495467397</v>
      </c>
      <c r="CR23" s="602">
        <v>76.560958439990074</v>
      </c>
      <c r="CS23" s="602">
        <v>75.776934459021618</v>
      </c>
      <c r="CT23" s="602">
        <v>76.109122093056357</v>
      </c>
      <c r="CU23" s="602">
        <v>76.968285414265296</v>
      </c>
      <c r="CV23" s="602">
        <v>78.154796203704706</v>
      </c>
      <c r="CW23" s="602">
        <v>77.864446197085286</v>
      </c>
      <c r="CX23" s="602">
        <v>79.403680488741074</v>
      </c>
      <c r="CY23" s="602">
        <v>78.437042803756071</v>
      </c>
      <c r="CZ23" s="602">
        <v>78.423085264445788</v>
      </c>
      <c r="DA23" s="602">
        <v>78.752038905570032</v>
      </c>
      <c r="DB23" s="602">
        <v>79.057847140534989</v>
      </c>
      <c r="DC23" s="602">
        <v>78.430044123764873</v>
      </c>
      <c r="DD23" s="602">
        <v>74.584968748092052</v>
      </c>
      <c r="DE23" s="602">
        <v>74.742428435350405</v>
      </c>
      <c r="DF23" s="602">
        <v>64.404835561557505</v>
      </c>
      <c r="DG23" s="602">
        <v>47.655157943690874</v>
      </c>
      <c r="DH23" s="602">
        <v>63.875007034033239</v>
      </c>
      <c r="DI23" s="602">
        <v>70.92728380204062</v>
      </c>
      <c r="DJ23" s="602">
        <v>72.218688691002441</v>
      </c>
      <c r="DK23" s="602">
        <v>72.360320118952828</v>
      </c>
      <c r="DL23" s="602">
        <v>74.410266747579868</v>
      </c>
      <c r="DM23" s="602">
        <v>75.056613607927815</v>
      </c>
      <c r="DN23" s="602">
        <v>72.8163617304822</v>
      </c>
      <c r="DO23" s="602">
        <v>74.524466580288077</v>
      </c>
      <c r="DP23" s="602">
        <v>76.521567400495812</v>
      </c>
      <c r="DQ23" s="602">
        <v>75.788590138220357</v>
      </c>
      <c r="DR23" s="602">
        <v>77.724176079434017</v>
      </c>
      <c r="DS23" s="602">
        <v>76.868070599528124</v>
      </c>
      <c r="DT23" s="602">
        <v>76.065195524191793</v>
      </c>
      <c r="DU23" s="602">
        <v>69.971767338599406</v>
      </c>
      <c r="DV23" s="602">
        <v>67.640266252974129</v>
      </c>
      <c r="DW23" s="602">
        <v>68.460540632277073</v>
      </c>
      <c r="DX23" s="602">
        <v>72.74632221065778</v>
      </c>
      <c r="DY23" s="602">
        <v>74.505862089448925</v>
      </c>
      <c r="DZ23" s="602">
        <v>75.235605408968809</v>
      </c>
      <c r="EA23" s="602">
        <v>75.706082738685893</v>
      </c>
      <c r="EB23" s="602">
        <v>81.322384382534665</v>
      </c>
      <c r="EC23" s="602">
        <v>80.205214155777227</v>
      </c>
      <c r="ED23" s="602">
        <v>81.687535951847408</v>
      </c>
      <c r="EE23" s="602">
        <v>80.394885394175489</v>
      </c>
      <c r="EF23" s="602">
        <v>77.434209076350371</v>
      </c>
      <c r="EG23" s="602">
        <v>79.064233709406849</v>
      </c>
      <c r="EH23" s="602">
        <v>80.916094530533599</v>
      </c>
      <c r="EI23" s="602">
        <v>81.198323826742879</v>
      </c>
      <c r="EJ23" s="602">
        <v>81.691995544481301</v>
      </c>
      <c r="EK23" s="602">
        <v>80.072598990161296</v>
      </c>
      <c r="EL23" s="602">
        <v>80.37772865051312</v>
      </c>
      <c r="EM23" s="602">
        <v>80.183019709889038</v>
      </c>
      <c r="EN23" s="602">
        <v>79.32896432895906</v>
      </c>
      <c r="EO23" s="602">
        <v>79.215648288516775</v>
      </c>
      <c r="EP23" s="602">
        <v>80.842727369829447</v>
      </c>
      <c r="EQ23" s="602">
        <v>76.540549360798451</v>
      </c>
      <c r="ER23" s="602">
        <v>78.989837258477564</v>
      </c>
      <c r="ES23" s="602">
        <v>79.176190347828395</v>
      </c>
      <c r="ET23" s="602"/>
      <c r="EU23" s="602"/>
      <c r="EV23" s="602"/>
      <c r="EW23" s="602"/>
      <c r="EX23" s="602"/>
      <c r="EY23" s="602"/>
    </row>
    <row r="26" spans="1:155">
      <c r="A26" s="595" t="s">
        <v>247</v>
      </c>
    </row>
    <row r="28" spans="1:155">
      <c r="C28" s="598"/>
      <c r="D28" s="598"/>
      <c r="E28" s="598"/>
      <c r="F28" s="598"/>
      <c r="G28" s="598"/>
      <c r="H28" s="598"/>
      <c r="I28" s="598"/>
      <c r="J28" s="598"/>
      <c r="K28" s="598"/>
      <c r="L28" s="975">
        <v>2015</v>
      </c>
      <c r="M28" s="975"/>
      <c r="N28" s="975"/>
      <c r="O28" s="975"/>
      <c r="P28" s="975">
        <v>2016</v>
      </c>
      <c r="Q28" s="975"/>
      <c r="R28" s="975"/>
      <c r="S28" s="975"/>
      <c r="T28" s="975">
        <v>2017</v>
      </c>
      <c r="U28" s="975"/>
      <c r="V28" s="975"/>
      <c r="W28" s="975"/>
      <c r="X28" s="975">
        <v>2018</v>
      </c>
      <c r="Y28" s="975"/>
      <c r="Z28" s="975"/>
      <c r="AA28" s="975"/>
      <c r="AB28" s="975">
        <v>2019</v>
      </c>
      <c r="AC28" s="975"/>
      <c r="AD28" s="975"/>
      <c r="AE28" s="975"/>
      <c r="AF28" s="975">
        <v>2020</v>
      </c>
      <c r="AG28" s="975"/>
      <c r="AH28" s="975"/>
      <c r="AI28" s="975"/>
      <c r="AJ28" s="975">
        <v>2021</v>
      </c>
      <c r="AK28" s="975"/>
      <c r="AL28" s="975"/>
      <c r="AM28" s="975"/>
      <c r="AN28" s="975">
        <v>2022</v>
      </c>
      <c r="AO28" s="975"/>
      <c r="AP28" s="975"/>
      <c r="AQ28" s="975"/>
      <c r="AR28" s="975">
        <v>2022</v>
      </c>
      <c r="AS28" s="975"/>
      <c r="AT28" s="975"/>
      <c r="AU28" s="975"/>
    </row>
    <row r="29" spans="1:155">
      <c r="A29" s="603" t="s">
        <v>242</v>
      </c>
      <c r="B29" s="604" t="s">
        <v>215</v>
      </c>
      <c r="C29" s="599">
        <v>2015</v>
      </c>
      <c r="D29" s="599">
        <v>2016</v>
      </c>
      <c r="E29" s="599">
        <v>2017</v>
      </c>
      <c r="F29" s="599">
        <v>2018</v>
      </c>
      <c r="G29" s="599">
        <v>2019</v>
      </c>
      <c r="H29" s="599">
        <v>2020</v>
      </c>
      <c r="I29" s="599">
        <v>2021</v>
      </c>
      <c r="J29" s="599">
        <v>2022</v>
      </c>
      <c r="K29" s="599">
        <v>2023</v>
      </c>
      <c r="L29" s="599" t="s">
        <v>0</v>
      </c>
      <c r="M29" s="599" t="s">
        <v>1</v>
      </c>
      <c r="N29" s="599" t="s">
        <v>2</v>
      </c>
      <c r="O29" s="599" t="s">
        <v>3</v>
      </c>
      <c r="P29" s="599" t="s">
        <v>0</v>
      </c>
      <c r="Q29" s="599" t="s">
        <v>1</v>
      </c>
      <c r="R29" s="599" t="s">
        <v>2</v>
      </c>
      <c r="S29" s="599" t="s">
        <v>3</v>
      </c>
      <c r="T29" s="599" t="s">
        <v>0</v>
      </c>
      <c r="U29" s="599" t="s">
        <v>1</v>
      </c>
      <c r="V29" s="599" t="s">
        <v>2</v>
      </c>
      <c r="W29" s="599" t="s">
        <v>3</v>
      </c>
      <c r="X29" s="599" t="s">
        <v>0</v>
      </c>
      <c r="Y29" s="599" t="s">
        <v>1</v>
      </c>
      <c r="Z29" s="599" t="s">
        <v>2</v>
      </c>
      <c r="AA29" s="599" t="s">
        <v>3</v>
      </c>
      <c r="AB29" s="599" t="s">
        <v>0</v>
      </c>
      <c r="AC29" s="599" t="s">
        <v>1</v>
      </c>
      <c r="AD29" s="599" t="s">
        <v>2</v>
      </c>
      <c r="AE29" s="599" t="s">
        <v>3</v>
      </c>
      <c r="AF29" s="599" t="s">
        <v>0</v>
      </c>
      <c r="AG29" s="599" t="s">
        <v>1</v>
      </c>
      <c r="AH29" s="599" t="s">
        <v>2</v>
      </c>
      <c r="AI29" s="599" t="s">
        <v>3</v>
      </c>
      <c r="AJ29" s="599" t="s">
        <v>0</v>
      </c>
      <c r="AK29" s="599" t="s">
        <v>1</v>
      </c>
      <c r="AL29" s="599" t="s">
        <v>2</v>
      </c>
      <c r="AM29" s="599" t="s">
        <v>3</v>
      </c>
      <c r="AN29" s="599" t="s">
        <v>0</v>
      </c>
      <c r="AO29" s="599" t="s">
        <v>1</v>
      </c>
      <c r="AP29" s="599" t="s">
        <v>2</v>
      </c>
      <c r="AQ29" s="599" t="s">
        <v>3</v>
      </c>
      <c r="AR29" s="599" t="s">
        <v>0</v>
      </c>
      <c r="AS29" s="599" t="s">
        <v>1</v>
      </c>
      <c r="AT29" s="599" t="s">
        <v>2</v>
      </c>
      <c r="AU29" s="599" t="s">
        <v>3</v>
      </c>
      <c r="AV29" s="600">
        <v>42005</v>
      </c>
      <c r="AW29" s="601">
        <v>42036</v>
      </c>
      <c r="AX29" s="601">
        <v>42064</v>
      </c>
      <c r="AY29" s="601">
        <v>42095</v>
      </c>
      <c r="AZ29" s="601">
        <v>42125</v>
      </c>
      <c r="BA29" s="601">
        <v>42156</v>
      </c>
      <c r="BB29" s="601">
        <v>42186</v>
      </c>
      <c r="BC29" s="601">
        <v>42217</v>
      </c>
      <c r="BD29" s="261">
        <v>42248</v>
      </c>
      <c r="BE29" s="261">
        <v>42278</v>
      </c>
      <c r="BF29" s="261">
        <v>42309</v>
      </c>
      <c r="BG29" s="261">
        <v>42339</v>
      </c>
      <c r="BH29" s="261">
        <v>42370</v>
      </c>
      <c r="BI29" s="261">
        <v>42401</v>
      </c>
      <c r="BJ29" s="261">
        <v>42430</v>
      </c>
      <c r="BK29" s="261">
        <v>42461</v>
      </c>
      <c r="BL29" s="261">
        <v>42491</v>
      </c>
      <c r="BM29" s="261">
        <v>42522</v>
      </c>
      <c r="BN29" s="261">
        <v>42552</v>
      </c>
      <c r="BO29" s="261">
        <v>42583</v>
      </c>
      <c r="BP29" s="261">
        <v>42614</v>
      </c>
      <c r="BQ29" s="261">
        <v>42644</v>
      </c>
      <c r="BR29" s="261">
        <v>42675</v>
      </c>
      <c r="BS29" s="261">
        <v>42705</v>
      </c>
      <c r="BT29" s="261">
        <v>42736</v>
      </c>
      <c r="BU29" s="261">
        <v>42767</v>
      </c>
      <c r="BV29" s="261">
        <v>42795</v>
      </c>
      <c r="BW29" s="261">
        <v>42826</v>
      </c>
      <c r="BX29" s="261">
        <v>42856</v>
      </c>
      <c r="BY29" s="261">
        <v>42887</v>
      </c>
      <c r="BZ29" s="261">
        <v>42917</v>
      </c>
      <c r="CA29" s="261">
        <v>42948</v>
      </c>
      <c r="CB29" s="261">
        <v>42979</v>
      </c>
      <c r="CC29" s="261">
        <v>43009</v>
      </c>
      <c r="CD29" s="261">
        <v>43040</v>
      </c>
      <c r="CE29" s="261">
        <v>43070</v>
      </c>
      <c r="CF29" s="261">
        <v>43101</v>
      </c>
      <c r="CG29" s="261">
        <v>43132</v>
      </c>
      <c r="CH29" s="261">
        <v>43160</v>
      </c>
      <c r="CI29" s="261">
        <v>43191</v>
      </c>
      <c r="CJ29" s="261">
        <v>43221</v>
      </c>
      <c r="CK29" s="261">
        <v>43252</v>
      </c>
      <c r="CL29" s="261">
        <v>43282</v>
      </c>
      <c r="CM29" s="261">
        <v>43313</v>
      </c>
      <c r="CN29" s="261">
        <v>43344</v>
      </c>
      <c r="CO29" s="261">
        <v>43374</v>
      </c>
      <c r="CP29" s="261">
        <v>43405</v>
      </c>
      <c r="CQ29" s="261">
        <v>43435</v>
      </c>
      <c r="CR29" s="261">
        <v>43466</v>
      </c>
      <c r="CS29" s="261">
        <v>43497</v>
      </c>
      <c r="CT29" s="261">
        <v>43525</v>
      </c>
      <c r="CU29" s="261">
        <v>43556</v>
      </c>
      <c r="CV29" s="261">
        <v>43586</v>
      </c>
      <c r="CW29" s="261">
        <v>43617</v>
      </c>
      <c r="CX29" s="261">
        <v>43647</v>
      </c>
      <c r="CY29" s="261">
        <v>43678</v>
      </c>
      <c r="CZ29" s="261">
        <v>43709</v>
      </c>
      <c r="DA29" s="261">
        <v>43739</v>
      </c>
      <c r="DB29" s="261">
        <v>43770</v>
      </c>
      <c r="DC29" s="261">
        <v>43800</v>
      </c>
      <c r="DD29" s="261">
        <v>43831</v>
      </c>
      <c r="DE29" s="261">
        <v>43862</v>
      </c>
      <c r="DF29" s="261">
        <v>43891</v>
      </c>
      <c r="DG29" s="261">
        <v>43922</v>
      </c>
      <c r="DH29" s="261">
        <v>43952</v>
      </c>
      <c r="DI29" s="261">
        <v>43983</v>
      </c>
      <c r="DJ29" s="261">
        <v>44013</v>
      </c>
      <c r="DK29" s="261">
        <v>44044</v>
      </c>
      <c r="DL29" s="261">
        <v>44075</v>
      </c>
      <c r="DM29" s="261">
        <v>44105</v>
      </c>
      <c r="DN29" s="261">
        <v>44136</v>
      </c>
      <c r="DO29" s="261">
        <v>44166</v>
      </c>
      <c r="DP29" s="261">
        <v>44197</v>
      </c>
      <c r="DQ29" s="261">
        <v>44228</v>
      </c>
      <c r="DR29" s="261">
        <v>44256</v>
      </c>
      <c r="DS29" s="261">
        <v>44287</v>
      </c>
      <c r="DT29" s="261">
        <v>44317</v>
      </c>
      <c r="DU29" s="261">
        <v>44348</v>
      </c>
      <c r="DV29" s="261">
        <v>44378</v>
      </c>
      <c r="DW29" s="261">
        <v>44409</v>
      </c>
      <c r="DX29" s="261">
        <v>44440</v>
      </c>
      <c r="DY29" s="261">
        <v>44470</v>
      </c>
      <c r="DZ29" s="261">
        <v>44501</v>
      </c>
      <c r="EA29" s="261">
        <v>44531</v>
      </c>
      <c r="EB29" s="261">
        <v>44562</v>
      </c>
      <c r="EC29" s="261">
        <v>44593</v>
      </c>
      <c r="ED29" s="261">
        <v>44621</v>
      </c>
      <c r="EE29" s="261">
        <v>44652</v>
      </c>
      <c r="EF29" s="261">
        <v>44682</v>
      </c>
      <c r="EG29" s="261">
        <v>44713</v>
      </c>
      <c r="EH29" s="261">
        <v>44743</v>
      </c>
      <c r="EI29" s="261">
        <v>44774</v>
      </c>
      <c r="EJ29" s="261">
        <v>44805</v>
      </c>
      <c r="EK29" s="261">
        <v>44835</v>
      </c>
      <c r="EL29" s="261">
        <v>44866</v>
      </c>
      <c r="EM29" s="261">
        <v>44896</v>
      </c>
      <c r="EN29" s="261">
        <v>44927</v>
      </c>
      <c r="EO29" s="261">
        <v>44958</v>
      </c>
      <c r="EP29" s="261">
        <v>44986</v>
      </c>
      <c r="EQ29" s="261">
        <v>45017</v>
      </c>
      <c r="ER29" s="261">
        <v>45047</v>
      </c>
      <c r="ES29" s="261">
        <v>45078</v>
      </c>
      <c r="ET29" s="261">
        <v>45108</v>
      </c>
      <c r="EU29" s="261">
        <v>45139</v>
      </c>
      <c r="EV29" s="261">
        <v>45170</v>
      </c>
      <c r="EW29" s="261">
        <v>45200</v>
      </c>
      <c r="EX29" s="261">
        <v>45231</v>
      </c>
      <c r="EY29" s="261">
        <v>45261</v>
      </c>
    </row>
    <row r="30" spans="1:155">
      <c r="A30" s="605">
        <v>10</v>
      </c>
      <c r="B30" s="606" t="s">
        <v>5</v>
      </c>
      <c r="C30" s="607">
        <f>AVERAGE(AV30:BG30)</f>
        <v>75.176420273868828</v>
      </c>
      <c r="D30" s="607">
        <f>AVERAGE(BH30:BS30)</f>
        <v>75.232468234980885</v>
      </c>
      <c r="E30" s="607">
        <f>AVERAGE(BT30:CE30)</f>
        <v>76.348362860210273</v>
      </c>
      <c r="F30" s="607">
        <f>AVERAGE(CF30:CQ30)</f>
        <v>76.519946006853488</v>
      </c>
      <c r="G30" s="607">
        <f>AVERAGE(CR30:DC30)</f>
        <v>73.674142643437605</v>
      </c>
      <c r="H30" s="607">
        <f>AVERAGE(DD30:DO30)</f>
        <v>73.858529169802097</v>
      </c>
      <c r="I30" s="262">
        <f>AVERAGE(DP30:EA30)</f>
        <v>75.064138220428205</v>
      </c>
      <c r="J30" s="262">
        <f>AVERAGE(EB30:EM30)</f>
        <v>76.397301399896492</v>
      </c>
      <c r="K30" s="262">
        <f>AVERAGE(EN30:EY30)</f>
        <v>76.476995458817825</v>
      </c>
      <c r="L30" s="607">
        <f>AVERAGE(AV30:AX30)</f>
        <v>71.657286543191205</v>
      </c>
      <c r="M30" s="607">
        <f>AVERAGE(AY30:BA30)</f>
        <v>77.837192207348565</v>
      </c>
      <c r="N30" s="607">
        <f>AVERAGE(BB30:BD30)</f>
        <v>78.250818193556142</v>
      </c>
      <c r="O30" s="607">
        <f>AVERAGE(BE30:BG30)</f>
        <v>72.960384151379429</v>
      </c>
      <c r="P30" s="607">
        <f>AVERAGE(BH30:BJ30)</f>
        <v>73.617866425972977</v>
      </c>
      <c r="Q30" s="607">
        <f>AVERAGE(BK30:BM30)</f>
        <v>75.123239773499023</v>
      </c>
      <c r="R30" s="607">
        <f>AVERAGE(BN30:BP30)</f>
        <v>75.448042002214549</v>
      </c>
      <c r="S30" s="607">
        <f>AVERAGE(BQ30:BS30)</f>
        <v>76.740724738236892</v>
      </c>
      <c r="T30" s="607">
        <f>AVERAGE(BT30:BV30)</f>
        <v>73.831253186557603</v>
      </c>
      <c r="U30" s="607">
        <f>AVERAGE(BW30:BY30)</f>
        <v>77.981238227917075</v>
      </c>
      <c r="V30" s="607">
        <f>AVERAGE(BZ30:CB30)</f>
        <v>76.658415290299658</v>
      </c>
      <c r="W30" s="607">
        <f>AVERAGE(CC30:CE30)</f>
        <v>76.922544736066797</v>
      </c>
      <c r="X30" s="607">
        <f>AVERAGE(CF30:CH30)</f>
        <v>76.029940396370975</v>
      </c>
      <c r="Y30" s="607">
        <f>AVERAGE(CI30:CK30)</f>
        <v>75.501284837694868</v>
      </c>
      <c r="Z30" s="607">
        <f>AVERAGE(CL30:CN30)</f>
        <v>75.503359710982977</v>
      </c>
      <c r="AA30" s="607">
        <f>AVERAGE(CO30:CQ30)</f>
        <v>79.045199082365116</v>
      </c>
      <c r="AB30" s="607">
        <f>AVERAGE(CR30:CT30)</f>
        <v>74.403364203722447</v>
      </c>
      <c r="AC30" s="607">
        <f>AVERAGE(CU30:CW30)</f>
        <v>74.949883440385733</v>
      </c>
      <c r="AD30" s="607">
        <f>AVERAGE(CX30:CZ30)</f>
        <v>73.816090188577604</v>
      </c>
      <c r="AE30" s="607">
        <f>AVERAGE(DA30:DC30)</f>
        <v>71.52723274106468</v>
      </c>
      <c r="AF30" s="607">
        <f>AVERAGE(DD30:DF30)</f>
        <v>73.061837631079285</v>
      </c>
      <c r="AG30" s="607">
        <f>AVERAGE(DG30:DI30)</f>
        <v>75.207976108393879</v>
      </c>
      <c r="AH30" s="607">
        <f>AVERAGE(DJ30:DL30)</f>
        <v>74.912900911351244</v>
      </c>
      <c r="AI30" s="607">
        <f>AVERAGE(DM30:DO30)</f>
        <v>72.251402028383993</v>
      </c>
      <c r="AJ30" s="607">
        <f>AVERAGE(DP30:DR30)</f>
        <v>75.144970566837756</v>
      </c>
      <c r="AK30" s="607">
        <f>AVERAGE(DS30:DU30)</f>
        <v>76.208804909207188</v>
      </c>
      <c r="AL30" s="607">
        <f>AVERAGE(DV30:DX30)</f>
        <v>77.138445346694866</v>
      </c>
      <c r="AM30" s="607">
        <f>AVERAGE(DY30:EA30)</f>
        <v>71.764332058972968</v>
      </c>
      <c r="AN30" s="607">
        <f>AVERAGE(EB30:ED30)</f>
        <v>74.216744922140251</v>
      </c>
      <c r="AO30" s="607">
        <f>AVERAGE(EE30:EG30)</f>
        <v>74.436247160342191</v>
      </c>
      <c r="AP30" s="607">
        <f>AVERAGE(EH30:EJ30)</f>
        <v>78.905134209381231</v>
      </c>
      <c r="AQ30" s="607">
        <f>AVERAGE(EK30:EM30)</f>
        <v>78.031079307722251</v>
      </c>
      <c r="AR30" s="607">
        <f>AVERAGE(EN30:EP30)</f>
        <v>77.595213927038074</v>
      </c>
      <c r="AS30" s="607">
        <f>AVERAGE(EQ30:ES30)</f>
        <v>75.358776990597605</v>
      </c>
      <c r="AT30" s="607" t="e">
        <f>AVERAGE(ET30:EV30)</f>
        <v>#DIV/0!</v>
      </c>
      <c r="AU30" s="607" t="e">
        <f>AVERAGE(EW30:EY30)</f>
        <v>#DIV/0!</v>
      </c>
      <c r="AV30" s="607">
        <v>71.691547902011138</v>
      </c>
      <c r="AW30" s="607">
        <v>68.042987567854752</v>
      </c>
      <c r="AX30" s="607">
        <v>75.237324159707754</v>
      </c>
      <c r="AY30" s="607">
        <v>74.840170663199956</v>
      </c>
      <c r="AZ30" s="607">
        <v>78.245795746196421</v>
      </c>
      <c r="BA30" s="607">
        <v>80.425610212649303</v>
      </c>
      <c r="BB30" s="607">
        <v>76.884774805375542</v>
      </c>
      <c r="BC30" s="607">
        <v>80.061888712389788</v>
      </c>
      <c r="BD30" s="607">
        <v>77.805791062903083</v>
      </c>
      <c r="BE30" s="607">
        <v>73.697809606885386</v>
      </c>
      <c r="BF30" s="607">
        <v>71.535314103413114</v>
      </c>
      <c r="BG30" s="607">
        <v>73.648028743839774</v>
      </c>
      <c r="BH30" s="607">
        <v>76.493825609065638</v>
      </c>
      <c r="BI30" s="607">
        <v>70.407016659777142</v>
      </c>
      <c r="BJ30" s="607">
        <v>73.952757009076151</v>
      </c>
      <c r="BK30" s="607">
        <v>74.415127906014533</v>
      </c>
      <c r="BL30" s="607">
        <v>76.531547162721935</v>
      </c>
      <c r="BM30" s="607">
        <v>74.423044251760615</v>
      </c>
      <c r="BN30" s="607">
        <v>73.984367798327554</v>
      </c>
      <c r="BO30" s="607">
        <v>77.134154679562656</v>
      </c>
      <c r="BP30" s="607">
        <v>75.225603528753425</v>
      </c>
      <c r="BQ30" s="607">
        <v>78.210552979691954</v>
      </c>
      <c r="BR30" s="607">
        <v>75.63111137066673</v>
      </c>
      <c r="BS30" s="607">
        <v>76.380509864351993</v>
      </c>
      <c r="BT30" s="607">
        <v>73.277656300590493</v>
      </c>
      <c r="BU30" s="607">
        <v>73.542716373783122</v>
      </c>
      <c r="BV30" s="607">
        <v>74.673386885299195</v>
      </c>
      <c r="BW30" s="607">
        <v>79.17848247802381</v>
      </c>
      <c r="BX30" s="607">
        <v>78.520288719953115</v>
      </c>
      <c r="BY30" s="607">
        <v>76.244943485774314</v>
      </c>
      <c r="BZ30" s="607">
        <v>76.308202335820766</v>
      </c>
      <c r="CA30" s="607">
        <v>76.779742274136694</v>
      </c>
      <c r="CB30" s="607">
        <v>76.887301260941499</v>
      </c>
      <c r="CC30" s="607">
        <v>79.146521905612076</v>
      </c>
      <c r="CD30" s="607">
        <v>75.393538725323879</v>
      </c>
      <c r="CE30" s="607">
        <v>76.227573577264408</v>
      </c>
      <c r="CF30" s="607">
        <v>77.2450996126652</v>
      </c>
      <c r="CG30" s="607">
        <v>71.554986960987122</v>
      </c>
      <c r="CH30" s="607">
        <v>79.289734615460617</v>
      </c>
      <c r="CI30" s="607">
        <v>79.385409342294253</v>
      </c>
      <c r="CJ30" s="607">
        <v>74.806618624848142</v>
      </c>
      <c r="CK30" s="607">
        <v>72.31182654594221</v>
      </c>
      <c r="CL30" s="607">
        <v>74.949706253033881</v>
      </c>
      <c r="CM30" s="607">
        <v>75.134988527448499</v>
      </c>
      <c r="CN30" s="607">
        <v>76.425384352466551</v>
      </c>
      <c r="CO30" s="607">
        <v>80.370449266965025</v>
      </c>
      <c r="CP30" s="607">
        <v>78.801128111730222</v>
      </c>
      <c r="CQ30" s="607">
        <v>77.964019868400101</v>
      </c>
      <c r="CR30" s="607">
        <v>71.975879145352991</v>
      </c>
      <c r="CS30" s="607">
        <v>76.355766565675168</v>
      </c>
      <c r="CT30" s="607">
        <v>74.878446900139181</v>
      </c>
      <c r="CU30" s="607">
        <v>75.404045769902055</v>
      </c>
      <c r="CV30" s="607">
        <v>77.309983490110739</v>
      </c>
      <c r="CW30" s="607">
        <v>72.135621061144391</v>
      </c>
      <c r="CX30" s="607">
        <v>74.108828807946537</v>
      </c>
      <c r="CY30" s="607">
        <v>73.407165805373594</v>
      </c>
      <c r="CZ30" s="607">
        <v>73.932275952412695</v>
      </c>
      <c r="DA30" s="607">
        <v>71.442870261000678</v>
      </c>
      <c r="DB30" s="607">
        <v>71.392866697839921</v>
      </c>
      <c r="DC30" s="607">
        <v>71.745961264353483</v>
      </c>
      <c r="DD30" s="607">
        <v>72.566119302325873</v>
      </c>
      <c r="DE30" s="607">
        <v>72.888463052677324</v>
      </c>
      <c r="DF30" s="607">
        <v>73.730930538234631</v>
      </c>
      <c r="DG30" s="607">
        <v>71.315189481204456</v>
      </c>
      <c r="DH30" s="607">
        <v>75.959662564830921</v>
      </c>
      <c r="DI30" s="607">
        <v>78.349076279146232</v>
      </c>
      <c r="DJ30" s="607">
        <v>75.034869714093944</v>
      </c>
      <c r="DK30" s="607">
        <v>75.021116209079835</v>
      </c>
      <c r="DL30" s="607">
        <v>74.682716810879953</v>
      </c>
      <c r="DM30" s="607">
        <v>73.514588993884061</v>
      </c>
      <c r="DN30" s="607">
        <v>71.682602224571212</v>
      </c>
      <c r="DO30" s="607">
        <v>71.557014866696719</v>
      </c>
      <c r="DP30" s="607">
        <v>73.731140443102376</v>
      </c>
      <c r="DQ30" s="607">
        <v>72.030245364294871</v>
      </c>
      <c r="DR30" s="607">
        <v>79.67352589311605</v>
      </c>
      <c r="DS30" s="607">
        <v>78.263301116404804</v>
      </c>
      <c r="DT30" s="607">
        <v>73.688529203736991</v>
      </c>
      <c r="DU30" s="607">
        <v>76.674584407479799</v>
      </c>
      <c r="DV30" s="607">
        <v>77.900132937412494</v>
      </c>
      <c r="DW30" s="607">
        <v>76.343139655337509</v>
      </c>
      <c r="DX30" s="607">
        <v>77.172063447334594</v>
      </c>
      <c r="DY30" s="607">
        <v>73.502168380880704</v>
      </c>
      <c r="DZ30" s="607">
        <v>70.826599931720054</v>
      </c>
      <c r="EA30" s="607">
        <v>70.964227864318161</v>
      </c>
      <c r="EB30" s="607">
        <v>76.908723547426618</v>
      </c>
      <c r="EC30" s="607">
        <v>69.934374144976601</v>
      </c>
      <c r="ED30" s="607">
        <v>75.807137074017561</v>
      </c>
      <c r="EE30" s="607">
        <v>67.210418886943032</v>
      </c>
      <c r="EF30" s="607">
        <v>77.544749018890229</v>
      </c>
      <c r="EG30" s="607">
        <v>78.553573575193283</v>
      </c>
      <c r="EH30" s="607">
        <v>79.005725802845419</v>
      </c>
      <c r="EI30" s="607">
        <v>79.981868318284356</v>
      </c>
      <c r="EJ30" s="607">
        <v>77.727808507013904</v>
      </c>
      <c r="EK30" s="607">
        <v>78.659481559489109</v>
      </c>
      <c r="EL30" s="607">
        <v>78.534323331028148</v>
      </c>
      <c r="EM30" s="607">
        <v>76.899433032649512</v>
      </c>
      <c r="EN30" s="607">
        <v>77.645247592157176</v>
      </c>
      <c r="EO30" s="607">
        <v>76.895056751405633</v>
      </c>
      <c r="EP30" s="607">
        <v>78.245337437551441</v>
      </c>
      <c r="EQ30" s="607">
        <v>72.602433543066979</v>
      </c>
      <c r="ER30" s="607">
        <v>77.041480635714009</v>
      </c>
      <c r="ES30" s="607">
        <v>76.432416793011797</v>
      </c>
      <c r="ET30" s="607"/>
      <c r="EU30" s="607"/>
      <c r="EV30" s="607"/>
      <c r="EW30" s="607"/>
      <c r="EX30" s="607"/>
      <c r="EY30" s="607"/>
    </row>
    <row r="31" spans="1:155">
      <c r="A31" s="605">
        <v>11</v>
      </c>
      <c r="B31" s="606" t="s">
        <v>7</v>
      </c>
      <c r="C31" s="607">
        <f t="shared" ref="C31:C61" si="84">AVERAGE(AV31:BG31)</f>
        <v>75.40796091699616</v>
      </c>
      <c r="D31" s="607">
        <f t="shared" ref="D31:D61" si="85">AVERAGE(BH31:BS31)</f>
        <v>76.679553783404245</v>
      </c>
      <c r="E31" s="607">
        <f t="shared" ref="E31:E61" si="86">AVERAGE(BT31:CE31)</f>
        <v>67.25859101295508</v>
      </c>
      <c r="F31" s="607">
        <f t="shared" ref="F31:F61" si="87">AVERAGE(CF31:CQ31)</f>
        <v>71.863159124231288</v>
      </c>
      <c r="G31" s="607">
        <f t="shared" ref="G31:G61" si="88">AVERAGE(CR31:DC31)</f>
        <v>71.442624099333401</v>
      </c>
      <c r="H31" s="607">
        <f t="shared" ref="H31:H61" si="89">AVERAGE(DD31:DO31)</f>
        <v>65.291622713825703</v>
      </c>
      <c r="I31" s="262">
        <f t="shared" ref="I31:I60" si="90">AVERAGE(DP31:EA31)</f>
        <v>67.289179105087428</v>
      </c>
      <c r="J31" s="262">
        <f t="shared" ref="J31:J61" si="91">AVERAGE(EB31:EM31)</f>
        <v>81.540989491950242</v>
      </c>
      <c r="K31" s="262">
        <f t="shared" ref="K31:K61" si="92">AVERAGE(EN31:EY31)</f>
        <v>78.993163971939339</v>
      </c>
      <c r="L31" s="607">
        <f t="shared" ref="L31:L61" si="93">AVERAGE(AV31:AX31)</f>
        <v>74.220917722714532</v>
      </c>
      <c r="M31" s="607">
        <f t="shared" ref="M31:M61" si="94">AVERAGE(AY31:BA31)</f>
        <v>77.323778068535646</v>
      </c>
      <c r="N31" s="607">
        <f t="shared" ref="N31:N61" si="95">AVERAGE(BB31:BD31)</f>
        <v>73.271484358038421</v>
      </c>
      <c r="O31" s="607">
        <f t="shared" ref="O31:O61" si="96">AVERAGE(BE31:BG31)</f>
        <v>76.815663518696041</v>
      </c>
      <c r="P31" s="607">
        <f t="shared" ref="P31:P61" si="97">AVERAGE(BH31:BJ31)</f>
        <v>74.273644416261547</v>
      </c>
      <c r="Q31" s="607">
        <f t="shared" ref="Q31:Q61" si="98">AVERAGE(BK31:BM31)</f>
        <v>81.473749977901491</v>
      </c>
      <c r="R31" s="607">
        <f t="shared" ref="R31:R61" si="99">AVERAGE(BN31:BP31)</f>
        <v>75.528483745564003</v>
      </c>
      <c r="S31" s="607">
        <f t="shared" ref="S31:S61" si="100">AVERAGE(BQ31:BS31)</f>
        <v>75.442336993889938</v>
      </c>
      <c r="T31" s="607">
        <f t="shared" ref="T31:T61" si="101">AVERAGE(BT31:BV31)</f>
        <v>64.55511455030782</v>
      </c>
      <c r="U31" s="607">
        <f t="shared" ref="U31:U61" si="102">AVERAGE(BW31:BY31)</f>
        <v>69.181377429395596</v>
      </c>
      <c r="V31" s="607">
        <f t="shared" ref="V31:V61" si="103">AVERAGE(BZ31:CB31)</f>
        <v>72.56891630246075</v>
      </c>
      <c r="W31" s="607">
        <f t="shared" ref="W31:W61" si="104">AVERAGE(CC31:CE31)</f>
        <v>62.728955769656125</v>
      </c>
      <c r="X31" s="607">
        <f t="shared" ref="X31:X61" si="105">AVERAGE(CF31:CH31)</f>
        <v>63.923962000719591</v>
      </c>
      <c r="Y31" s="607">
        <f t="shared" ref="Y31:Y61" si="106">AVERAGE(CI31:CK31)</f>
        <v>72.995119305378765</v>
      </c>
      <c r="Z31" s="607">
        <f t="shared" ref="Z31:Z61" si="107">AVERAGE(CL31:CN31)</f>
        <v>77.0161910703263</v>
      </c>
      <c r="AA31" s="607">
        <f t="shared" ref="AA31:AA61" si="108">AVERAGE(CO31:CQ31)</f>
        <v>73.517364120500517</v>
      </c>
      <c r="AB31" s="607">
        <f t="shared" ref="AB31:AB61" si="109">AVERAGE(CR31:CT31)</f>
        <v>67.61790470792603</v>
      </c>
      <c r="AC31" s="607">
        <f t="shared" ref="AC31:AC61" si="110">AVERAGE(CU31:CW31)</f>
        <v>70.11729457040137</v>
      </c>
      <c r="AD31" s="607">
        <f t="shared" ref="AD31:AD61" si="111">AVERAGE(CX31:CZ31)</f>
        <v>71.614173419774957</v>
      </c>
      <c r="AE31" s="607">
        <f t="shared" ref="AE31:AE61" si="112">AVERAGE(DA31:DC31)</f>
        <v>76.421123699231259</v>
      </c>
      <c r="AF31" s="607">
        <f t="shared" ref="AF31:AF61" si="113">AVERAGE(DD31:DF31)</f>
        <v>67.963759404058194</v>
      </c>
      <c r="AG31" s="607">
        <f t="shared" ref="AG31:AG61" si="114">AVERAGE(DG31:DI31)</f>
        <v>54.526021891877484</v>
      </c>
      <c r="AH31" s="607">
        <f t="shared" ref="AH31:AH61" si="115">AVERAGE(DJ31:DL31)</f>
        <v>67.509746289966216</v>
      </c>
      <c r="AI31" s="607">
        <f t="shared" ref="AI31:AI61" si="116">AVERAGE(DM31:DO31)</f>
        <v>71.166963269400938</v>
      </c>
      <c r="AJ31" s="607">
        <f t="shared" ref="AJ31:AJ61" si="117">AVERAGE(DP31:DR31)</f>
        <v>66.861888087317254</v>
      </c>
      <c r="AK31" s="607">
        <f t="shared" ref="AK31:AK61" si="118">AVERAGE(DS31:DU31)</f>
        <v>62.655071382512013</v>
      </c>
      <c r="AL31" s="607">
        <f t="shared" ref="AL31:AL61" si="119">AVERAGE(DV31:DX31)</f>
        <v>64.135559664477071</v>
      </c>
      <c r="AM31" s="607">
        <f t="shared" ref="AM31:AM61" si="120">AVERAGE(DY31:EA31)</f>
        <v>75.504197286043379</v>
      </c>
      <c r="AN31" s="607">
        <f t="shared" ref="AN31:AN61" si="121">AVERAGE(EB31:ED31)</f>
        <v>83.153271245642927</v>
      </c>
      <c r="AO31" s="607">
        <f t="shared" ref="AO31:AO61" si="122">AVERAGE(EE31:EG31)</f>
        <v>80.475694590903302</v>
      </c>
      <c r="AP31" s="607">
        <f t="shared" ref="AP31:AP61" si="123">AVERAGE(EH31:EJ31)</f>
        <v>81.8016553227679</v>
      </c>
      <c r="AQ31" s="607">
        <f t="shared" ref="AQ31:AQ61" si="124">AVERAGE(EK31:EM31)</f>
        <v>80.733336808486868</v>
      </c>
      <c r="AR31" s="607">
        <f t="shared" ref="AR31:AR61" si="125">AVERAGE(EN31:EP31)</f>
        <v>77.852508082296993</v>
      </c>
      <c r="AS31" s="607">
        <f t="shared" ref="AS31:AS61" si="126">AVERAGE(EQ31:ES31)</f>
        <v>80.133819861581671</v>
      </c>
      <c r="AT31" s="607" t="e">
        <f t="shared" ref="AT31:AT61" si="127">AVERAGE(ET31:EV31)</f>
        <v>#DIV/0!</v>
      </c>
      <c r="AU31" s="607" t="e">
        <f t="shared" ref="AU31:AU61" si="128">AVERAGE(EW31:EY31)</f>
        <v>#DIV/0!</v>
      </c>
      <c r="AV31" s="607">
        <v>80.295539355971599</v>
      </c>
      <c r="AW31" s="607">
        <v>69.700155470751113</v>
      </c>
      <c r="AX31" s="607">
        <v>72.667058341420855</v>
      </c>
      <c r="AY31" s="607">
        <v>72.997226719010186</v>
      </c>
      <c r="AZ31" s="607">
        <v>79.619290424341798</v>
      </c>
      <c r="BA31" s="607">
        <v>79.354817062254938</v>
      </c>
      <c r="BB31" s="607">
        <v>79.494927333703572</v>
      </c>
      <c r="BC31" s="607">
        <v>70.002832947733424</v>
      </c>
      <c r="BD31" s="607">
        <v>70.316692792678282</v>
      </c>
      <c r="BE31" s="607">
        <v>73.728384150395854</v>
      </c>
      <c r="BF31" s="607">
        <v>77.246477914264858</v>
      </c>
      <c r="BG31" s="607">
        <v>79.472128491427398</v>
      </c>
      <c r="BH31" s="607">
        <v>83.217333684264517</v>
      </c>
      <c r="BI31" s="607">
        <v>70.346455051499362</v>
      </c>
      <c r="BJ31" s="607">
        <v>69.257144513020748</v>
      </c>
      <c r="BK31" s="607">
        <v>76.088895374413426</v>
      </c>
      <c r="BL31" s="607">
        <v>84.016773162457582</v>
      </c>
      <c r="BM31" s="607">
        <v>84.315581396833466</v>
      </c>
      <c r="BN31" s="607">
        <v>77.811259761453371</v>
      </c>
      <c r="BO31" s="607">
        <v>75.333279345452368</v>
      </c>
      <c r="BP31" s="607">
        <v>73.440912129786241</v>
      </c>
      <c r="BQ31" s="607">
        <v>75.983510567554717</v>
      </c>
      <c r="BR31" s="607">
        <v>78.376805983817221</v>
      </c>
      <c r="BS31" s="607">
        <v>71.966694430297878</v>
      </c>
      <c r="BT31" s="607">
        <v>69.58359967083473</v>
      </c>
      <c r="BU31" s="607">
        <v>61.360810608538443</v>
      </c>
      <c r="BV31" s="607">
        <v>62.720933371550274</v>
      </c>
      <c r="BW31" s="607">
        <v>64.059218285386464</v>
      </c>
      <c r="BX31" s="607">
        <v>74.842680759193584</v>
      </c>
      <c r="BY31" s="607">
        <v>68.642233243606782</v>
      </c>
      <c r="BZ31" s="607">
        <v>75.992223453950373</v>
      </c>
      <c r="CA31" s="607">
        <v>72.467712304542403</v>
      </c>
      <c r="CB31" s="607">
        <v>69.246813148889458</v>
      </c>
      <c r="CC31" s="607">
        <v>60.878045296861387</v>
      </c>
      <c r="CD31" s="607">
        <v>65.137240254517067</v>
      </c>
      <c r="CE31" s="607">
        <v>62.171581757589927</v>
      </c>
      <c r="CF31" s="607">
        <v>68.015955074477191</v>
      </c>
      <c r="CG31" s="607">
        <v>55.996809334157504</v>
      </c>
      <c r="CH31" s="607">
        <v>67.759121593524071</v>
      </c>
      <c r="CI31" s="607">
        <v>76.149844418113034</v>
      </c>
      <c r="CJ31" s="607">
        <v>75.178464622002096</v>
      </c>
      <c r="CK31" s="607">
        <v>67.65704887602115</v>
      </c>
      <c r="CL31" s="607">
        <v>81.737309744761717</v>
      </c>
      <c r="CM31" s="607">
        <v>80.744025817099569</v>
      </c>
      <c r="CN31" s="607">
        <v>68.567237649117629</v>
      </c>
      <c r="CO31" s="607">
        <v>74.821294023789761</v>
      </c>
      <c r="CP31" s="607">
        <v>69.742045589448907</v>
      </c>
      <c r="CQ31" s="607">
        <v>75.988752748262897</v>
      </c>
      <c r="CR31" s="607">
        <v>74.263162870237991</v>
      </c>
      <c r="CS31" s="607">
        <v>63.386090174437761</v>
      </c>
      <c r="CT31" s="607">
        <v>65.204461079102344</v>
      </c>
      <c r="CU31" s="607">
        <v>71.628411957143726</v>
      </c>
      <c r="CV31" s="607">
        <v>72.666647127685764</v>
      </c>
      <c r="CW31" s="607">
        <v>66.056824626374592</v>
      </c>
      <c r="CX31" s="607">
        <v>68.782902402151279</v>
      </c>
      <c r="CY31" s="607">
        <v>72.601259053598881</v>
      </c>
      <c r="CZ31" s="607">
        <v>73.458358803574711</v>
      </c>
      <c r="DA31" s="607">
        <v>75.927854516749449</v>
      </c>
      <c r="DB31" s="607">
        <v>76.216060311803503</v>
      </c>
      <c r="DC31" s="607">
        <v>77.119456269140798</v>
      </c>
      <c r="DD31" s="607">
        <v>71.414167537354373</v>
      </c>
      <c r="DE31" s="607">
        <v>73.601185025090913</v>
      </c>
      <c r="DF31" s="607">
        <v>58.875925649729282</v>
      </c>
      <c r="DG31" s="607">
        <v>49.752689002975046</v>
      </c>
      <c r="DH31" s="607">
        <v>50.921478966489026</v>
      </c>
      <c r="DI31" s="607">
        <v>62.903897706168387</v>
      </c>
      <c r="DJ31" s="607">
        <v>64.958434732043798</v>
      </c>
      <c r="DK31" s="607">
        <v>66.60995288882043</v>
      </c>
      <c r="DL31" s="607">
        <v>70.96085124903442</v>
      </c>
      <c r="DM31" s="607">
        <v>72.049742407595303</v>
      </c>
      <c r="DN31" s="607">
        <v>70.219877222545776</v>
      </c>
      <c r="DO31" s="607">
        <v>71.231270178061735</v>
      </c>
      <c r="DP31" s="607">
        <v>69.584656929880822</v>
      </c>
      <c r="DQ31" s="607">
        <v>61.925579526577231</v>
      </c>
      <c r="DR31" s="607">
        <v>69.075427805493717</v>
      </c>
      <c r="DS31" s="607">
        <v>68.389461502591914</v>
      </c>
      <c r="DT31" s="607">
        <v>61.596882771968531</v>
      </c>
      <c r="DU31" s="607">
        <v>57.978869872975586</v>
      </c>
      <c r="DV31" s="607">
        <v>57.28073941318398</v>
      </c>
      <c r="DW31" s="607">
        <v>61.123694497624115</v>
      </c>
      <c r="DX31" s="607">
        <v>74.002245082623133</v>
      </c>
      <c r="DY31" s="607">
        <v>74.334463332568916</v>
      </c>
      <c r="DZ31" s="607">
        <v>78.343573672949802</v>
      </c>
      <c r="EA31" s="607">
        <v>73.83455485261139</v>
      </c>
      <c r="EB31" s="607">
        <v>87.856020531929659</v>
      </c>
      <c r="EC31" s="607">
        <v>80.536591767240054</v>
      </c>
      <c r="ED31" s="607">
        <v>81.067201437759067</v>
      </c>
      <c r="EE31" s="607">
        <v>81.103444579643039</v>
      </c>
      <c r="EF31" s="607">
        <v>80.834555316487609</v>
      </c>
      <c r="EG31" s="607">
        <v>79.489083876579286</v>
      </c>
      <c r="EH31" s="607">
        <v>82.627184205701397</v>
      </c>
      <c r="EI31" s="607">
        <v>82.420910820263913</v>
      </c>
      <c r="EJ31" s="607">
        <v>80.356870942338389</v>
      </c>
      <c r="EK31" s="607">
        <v>79.912859252542972</v>
      </c>
      <c r="EL31" s="607">
        <v>78.803525463808256</v>
      </c>
      <c r="EM31" s="607">
        <v>83.483625709109376</v>
      </c>
      <c r="EN31" s="607">
        <v>78.998256798546933</v>
      </c>
      <c r="EO31" s="607">
        <v>77.301818848624521</v>
      </c>
      <c r="EP31" s="607">
        <v>77.257448599719496</v>
      </c>
      <c r="EQ31" s="607">
        <v>78.345693044013885</v>
      </c>
      <c r="ER31" s="607">
        <v>82.519130506429832</v>
      </c>
      <c r="ES31" s="607">
        <v>79.53663603430131</v>
      </c>
      <c r="ET31" s="607"/>
      <c r="EU31" s="607"/>
      <c r="EV31" s="607"/>
      <c r="EW31" s="607"/>
      <c r="EX31" s="607"/>
      <c r="EY31" s="607"/>
    </row>
    <row r="32" spans="1:155">
      <c r="A32" s="608">
        <v>12</v>
      </c>
      <c r="B32" s="609" t="s">
        <v>9</v>
      </c>
      <c r="C32" s="607">
        <f t="shared" si="84"/>
        <v>73.28813466857342</v>
      </c>
      <c r="D32" s="607">
        <f t="shared" si="85"/>
        <v>73.471226663985533</v>
      </c>
      <c r="E32" s="607">
        <f t="shared" si="86"/>
        <v>72.987484922489273</v>
      </c>
      <c r="F32" s="607">
        <f t="shared" si="87"/>
        <v>65.309110945709236</v>
      </c>
      <c r="G32" s="607">
        <f t="shared" si="88"/>
        <v>76.887242425507168</v>
      </c>
      <c r="H32" s="607">
        <f t="shared" si="89"/>
        <v>59.704957648408673</v>
      </c>
      <c r="I32" s="262">
        <f t="shared" si="90"/>
        <v>61.354165623582226</v>
      </c>
      <c r="J32" s="262">
        <f t="shared" si="91"/>
        <v>84.159939264277639</v>
      </c>
      <c r="K32" s="262">
        <f t="shared" si="92"/>
        <v>91.442376433357239</v>
      </c>
      <c r="L32" s="607">
        <f t="shared" si="93"/>
        <v>66.636372516122307</v>
      </c>
      <c r="M32" s="607">
        <f t="shared" si="94"/>
        <v>74.199306072293723</v>
      </c>
      <c r="N32" s="607">
        <f t="shared" si="95"/>
        <v>77.231132327616876</v>
      </c>
      <c r="O32" s="607">
        <f t="shared" si="96"/>
        <v>75.085727758260774</v>
      </c>
      <c r="P32" s="607">
        <f t="shared" si="97"/>
        <v>67.825304424856043</v>
      </c>
      <c r="Q32" s="607">
        <f t="shared" si="98"/>
        <v>86.620393857150475</v>
      </c>
      <c r="R32" s="607">
        <f t="shared" si="99"/>
        <v>71.137854689454059</v>
      </c>
      <c r="S32" s="607">
        <f t="shared" si="100"/>
        <v>68.301353684481597</v>
      </c>
      <c r="T32" s="607">
        <f t="shared" si="101"/>
        <v>79.979663570671292</v>
      </c>
      <c r="U32" s="607">
        <f t="shared" si="102"/>
        <v>78.536835458645598</v>
      </c>
      <c r="V32" s="607">
        <f t="shared" si="103"/>
        <v>77.206053446250166</v>
      </c>
      <c r="W32" s="607">
        <f t="shared" si="104"/>
        <v>56.22738721439007</v>
      </c>
      <c r="X32" s="607">
        <f t="shared" si="105"/>
        <v>62.358054590395852</v>
      </c>
      <c r="Y32" s="607">
        <f t="shared" si="106"/>
        <v>66.277145047231386</v>
      </c>
      <c r="Z32" s="607">
        <f t="shared" si="107"/>
        <v>66.619112784230438</v>
      </c>
      <c r="AA32" s="607">
        <f t="shared" si="108"/>
        <v>65.982131360979267</v>
      </c>
      <c r="AB32" s="607">
        <f t="shared" si="109"/>
        <v>78.057681150650112</v>
      </c>
      <c r="AC32" s="607">
        <f t="shared" si="110"/>
        <v>77.440312434610334</v>
      </c>
      <c r="AD32" s="607">
        <f t="shared" si="111"/>
        <v>77.240945716995498</v>
      </c>
      <c r="AE32" s="607">
        <f t="shared" si="112"/>
        <v>74.810030399772714</v>
      </c>
      <c r="AF32" s="607">
        <f t="shared" si="113"/>
        <v>66.818023571635166</v>
      </c>
      <c r="AG32" s="607">
        <f t="shared" si="114"/>
        <v>47.915200430368266</v>
      </c>
      <c r="AH32" s="607">
        <f t="shared" si="115"/>
        <v>70.44946839510736</v>
      </c>
      <c r="AI32" s="607">
        <f t="shared" si="116"/>
        <v>53.637138196523871</v>
      </c>
      <c r="AJ32" s="607">
        <f t="shared" si="117"/>
        <v>80.30631296064044</v>
      </c>
      <c r="AK32" s="607">
        <f t="shared" si="118"/>
        <v>55.098753704506692</v>
      </c>
      <c r="AL32" s="607">
        <f t="shared" si="119"/>
        <v>32.084484684179351</v>
      </c>
      <c r="AM32" s="607">
        <f t="shared" si="120"/>
        <v>77.927111145002399</v>
      </c>
      <c r="AN32" s="607">
        <f t="shared" si="121"/>
        <v>98.247360386573575</v>
      </c>
      <c r="AO32" s="607">
        <f t="shared" si="122"/>
        <v>91.724151372557841</v>
      </c>
      <c r="AP32" s="607">
        <f t="shared" si="123"/>
        <v>68.819438123807757</v>
      </c>
      <c r="AQ32" s="607">
        <f t="shared" si="124"/>
        <v>77.848807174171441</v>
      </c>
      <c r="AR32" s="607">
        <f t="shared" si="125"/>
        <v>93.644446538067598</v>
      </c>
      <c r="AS32" s="607">
        <f t="shared" si="126"/>
        <v>89.240306328646895</v>
      </c>
      <c r="AT32" s="607" t="e">
        <f t="shared" si="127"/>
        <v>#DIV/0!</v>
      </c>
      <c r="AU32" s="607" t="e">
        <f t="shared" si="128"/>
        <v>#DIV/0!</v>
      </c>
      <c r="AV32" s="607">
        <v>67.719748330632484</v>
      </c>
      <c r="AW32" s="607">
        <v>52.531026901244914</v>
      </c>
      <c r="AX32" s="607">
        <v>79.658342316489524</v>
      </c>
      <c r="AY32" s="607">
        <v>71.301820326897769</v>
      </c>
      <c r="AZ32" s="607">
        <v>80.282819439692375</v>
      </c>
      <c r="BA32" s="607">
        <v>71.013278450291025</v>
      </c>
      <c r="BB32" s="607">
        <v>80.185604274881683</v>
      </c>
      <c r="BC32" s="607">
        <v>80.30067844308094</v>
      </c>
      <c r="BD32" s="607">
        <v>71.207114264887991</v>
      </c>
      <c r="BE32" s="607">
        <v>71.083955711473592</v>
      </c>
      <c r="BF32" s="607">
        <v>73.744730380675762</v>
      </c>
      <c r="BG32" s="607">
        <v>80.428497182632981</v>
      </c>
      <c r="BH32" s="607">
        <v>62.097400906657327</v>
      </c>
      <c r="BI32" s="607">
        <v>52.602061834023196</v>
      </c>
      <c r="BJ32" s="607">
        <v>88.776450533887598</v>
      </c>
      <c r="BK32" s="607">
        <v>89.599304416575947</v>
      </c>
      <c r="BL32" s="607">
        <v>89.801261887796414</v>
      </c>
      <c r="BM32" s="607">
        <v>80.460615267079021</v>
      </c>
      <c r="BN32" s="607">
        <v>53.217670599439018</v>
      </c>
      <c r="BO32" s="607">
        <v>89.109841121470183</v>
      </c>
      <c r="BP32" s="607">
        <v>71.086052347452991</v>
      </c>
      <c r="BQ32" s="607">
        <v>62.132808723115147</v>
      </c>
      <c r="BR32" s="607">
        <v>62.143991857322675</v>
      </c>
      <c r="BS32" s="607">
        <v>80.62726047300697</v>
      </c>
      <c r="BT32" s="607">
        <v>70.873963132147495</v>
      </c>
      <c r="BU32" s="607">
        <v>84.498267366149946</v>
      </c>
      <c r="BV32" s="607">
        <v>84.566760213716449</v>
      </c>
      <c r="BW32" s="607">
        <v>84.346944052136649</v>
      </c>
      <c r="BX32" s="607">
        <v>75.669280322728042</v>
      </c>
      <c r="BY32" s="607">
        <v>75.594282001072074</v>
      </c>
      <c r="BZ32" s="607">
        <v>80.118115858554162</v>
      </c>
      <c r="CA32" s="607">
        <v>71.039427276425698</v>
      </c>
      <c r="CB32" s="607">
        <v>80.460617203770667</v>
      </c>
      <c r="CC32" s="607">
        <v>53.620782294755188</v>
      </c>
      <c r="CD32" s="607">
        <v>52.966074571434504</v>
      </c>
      <c r="CE32" s="607">
        <v>62.095304776980527</v>
      </c>
      <c r="CF32" s="607">
        <v>56.145174521140696</v>
      </c>
      <c r="CG32" s="607">
        <v>67.176005347491042</v>
      </c>
      <c r="CH32" s="607">
        <v>63.752983902555812</v>
      </c>
      <c r="CI32" s="607">
        <v>65.649570041753009</v>
      </c>
      <c r="CJ32" s="607">
        <v>66.438133426866926</v>
      </c>
      <c r="CK32" s="607">
        <v>66.743731673074237</v>
      </c>
      <c r="CL32" s="607">
        <v>66.827885248443337</v>
      </c>
      <c r="CM32" s="607">
        <v>66.003976514612134</v>
      </c>
      <c r="CN32" s="607">
        <v>67.025476589635844</v>
      </c>
      <c r="CO32" s="607">
        <v>65.982062260745721</v>
      </c>
      <c r="CP32" s="607">
        <v>65.517047353422754</v>
      </c>
      <c r="CQ32" s="607">
        <v>66.447284468769297</v>
      </c>
      <c r="CR32" s="607">
        <v>77.594194383849583</v>
      </c>
      <c r="CS32" s="607">
        <v>77.348337083480033</v>
      </c>
      <c r="CT32" s="607">
        <v>79.230511984620691</v>
      </c>
      <c r="CU32" s="607">
        <v>90.02948705801488</v>
      </c>
      <c r="CV32" s="607">
        <v>69.797459548861013</v>
      </c>
      <c r="CW32" s="607">
        <v>72.493990696955123</v>
      </c>
      <c r="CX32" s="607">
        <v>74.419761244217995</v>
      </c>
      <c r="CY32" s="607">
        <v>80.947474617611306</v>
      </c>
      <c r="CZ32" s="607">
        <v>76.355601289157178</v>
      </c>
      <c r="DA32" s="607">
        <v>77.352972256367764</v>
      </c>
      <c r="DB32" s="607">
        <v>75.584049061587393</v>
      </c>
      <c r="DC32" s="607">
        <v>71.493069881362985</v>
      </c>
      <c r="DD32" s="607">
        <v>73.94244418281869</v>
      </c>
      <c r="DE32" s="607">
        <v>72.507554355017632</v>
      </c>
      <c r="DF32" s="607">
        <v>54.004072177069162</v>
      </c>
      <c r="DG32" s="607">
        <v>1.5893556881847262</v>
      </c>
      <c r="DH32" s="607">
        <v>73.557629005500928</v>
      </c>
      <c r="DI32" s="607">
        <v>68.598616597419152</v>
      </c>
      <c r="DJ32" s="607">
        <v>75.984257099446353</v>
      </c>
      <c r="DK32" s="607">
        <v>73.237863748126344</v>
      </c>
      <c r="DL32" s="607">
        <v>62.126284337749404</v>
      </c>
      <c r="DM32" s="607">
        <v>53.444272836435168</v>
      </c>
      <c r="DN32" s="607">
        <v>52.057391763494259</v>
      </c>
      <c r="DO32" s="607">
        <v>55.409749989642201</v>
      </c>
      <c r="DP32" s="607">
        <v>78.444995793829392</v>
      </c>
      <c r="DQ32" s="607">
        <v>81.05118796509403</v>
      </c>
      <c r="DR32" s="607">
        <v>81.422755122997899</v>
      </c>
      <c r="DS32" s="607">
        <v>76.304168014402293</v>
      </c>
      <c r="DT32" s="607">
        <v>79.307454395498922</v>
      </c>
      <c r="DU32" s="607">
        <v>9.6846387036188784</v>
      </c>
      <c r="DV32" s="607">
        <v>8.8044593529832564</v>
      </c>
      <c r="DW32" s="607">
        <v>9.896819715450718</v>
      </c>
      <c r="DX32" s="607">
        <v>77.55217498410407</v>
      </c>
      <c r="DY32" s="607">
        <v>80.794623916444166</v>
      </c>
      <c r="DZ32" s="607">
        <v>80.980529857938208</v>
      </c>
      <c r="EA32" s="607">
        <v>72.006179660624824</v>
      </c>
      <c r="EB32" s="607">
        <v>97.920205366714001</v>
      </c>
      <c r="EC32" s="607">
        <v>99.106017346827386</v>
      </c>
      <c r="ED32" s="607">
        <v>97.715858446179325</v>
      </c>
      <c r="EE32" s="607">
        <v>79.088449093234217</v>
      </c>
      <c r="EF32" s="607">
        <v>99.254182136845614</v>
      </c>
      <c r="EG32" s="607">
        <v>96.829822887593679</v>
      </c>
      <c r="EH32" s="607">
        <v>74.287054683732975</v>
      </c>
      <c r="EI32" s="607">
        <v>54.603630235384237</v>
      </c>
      <c r="EJ32" s="607">
        <v>77.567629452306065</v>
      </c>
      <c r="EK32" s="607">
        <v>77.473239997658595</v>
      </c>
      <c r="EL32" s="607">
        <v>56.50376055510727</v>
      </c>
      <c r="EM32" s="607">
        <v>99.56942096974845</v>
      </c>
      <c r="EN32" s="607">
        <v>92.670138969419313</v>
      </c>
      <c r="EO32" s="607">
        <v>91.485098108232208</v>
      </c>
      <c r="EP32" s="607">
        <v>96.778102536551273</v>
      </c>
      <c r="EQ32" s="607">
        <v>92.892427165772631</v>
      </c>
      <c r="ER32" s="607">
        <v>93.352215046283277</v>
      </c>
      <c r="ES32" s="607">
        <v>81.476276773884749</v>
      </c>
      <c r="ET32" s="607"/>
      <c r="EU32" s="607"/>
      <c r="EV32" s="607"/>
      <c r="EW32" s="607"/>
      <c r="EX32" s="607"/>
      <c r="EY32" s="607"/>
    </row>
    <row r="33" spans="1:155">
      <c r="A33" s="610" t="s">
        <v>216</v>
      </c>
      <c r="B33" s="611" t="s">
        <v>217</v>
      </c>
      <c r="C33" s="612">
        <f t="shared" si="84"/>
        <v>74.795900831572837</v>
      </c>
      <c r="D33" s="612">
        <f t="shared" si="85"/>
        <v>75.567985920005682</v>
      </c>
      <c r="E33" s="612">
        <f t="shared" si="86"/>
        <v>70.478235806302663</v>
      </c>
      <c r="F33" s="612">
        <f t="shared" si="87"/>
        <v>71.050628976747376</v>
      </c>
      <c r="G33" s="612">
        <f t="shared" si="88"/>
        <v>73.258021363940273</v>
      </c>
      <c r="H33" s="612">
        <f t="shared" si="89"/>
        <v>66.665236126324587</v>
      </c>
      <c r="I33" s="613">
        <f t="shared" si="90"/>
        <v>67.260730159284222</v>
      </c>
      <c r="J33" s="613">
        <f t="shared" si="91"/>
        <v>81.217968061887547</v>
      </c>
      <c r="K33" s="613">
        <f t="shared" si="92"/>
        <v>79.231397740286454</v>
      </c>
      <c r="L33" s="612">
        <f t="shared" si="93"/>
        <v>71.746925334752419</v>
      </c>
      <c r="M33" s="612">
        <f t="shared" si="94"/>
        <v>76.586018443145164</v>
      </c>
      <c r="N33" s="612">
        <f t="shared" si="95"/>
        <v>75.185552941553212</v>
      </c>
      <c r="O33" s="612">
        <f t="shared" si="96"/>
        <v>75.665106606840595</v>
      </c>
      <c r="P33" s="612">
        <f t="shared" si="97"/>
        <v>72.455849728884857</v>
      </c>
      <c r="Q33" s="612">
        <f t="shared" si="98"/>
        <v>81.658402557813261</v>
      </c>
      <c r="R33" s="612">
        <f t="shared" si="99"/>
        <v>74.357491220035598</v>
      </c>
      <c r="S33" s="612">
        <f t="shared" si="100"/>
        <v>73.800200173289014</v>
      </c>
      <c r="T33" s="612">
        <f t="shared" si="101"/>
        <v>70.277853037781867</v>
      </c>
      <c r="U33" s="612">
        <f t="shared" si="102"/>
        <v>73.267180766483591</v>
      </c>
      <c r="V33" s="612">
        <f t="shared" si="103"/>
        <v>74.542061564678463</v>
      </c>
      <c r="W33" s="612">
        <f t="shared" si="104"/>
        <v>63.825847856266705</v>
      </c>
      <c r="X33" s="612">
        <f t="shared" si="105"/>
        <v>65.790175660197008</v>
      </c>
      <c r="Y33" s="612">
        <f t="shared" si="106"/>
        <v>71.740093326077158</v>
      </c>
      <c r="Z33" s="612">
        <f t="shared" si="107"/>
        <v>74.053550071003215</v>
      </c>
      <c r="AA33" s="612">
        <f t="shared" si="108"/>
        <v>72.618696849712137</v>
      </c>
      <c r="AB33" s="612">
        <f t="shared" si="109"/>
        <v>71.536310036355474</v>
      </c>
      <c r="AC33" s="612">
        <f t="shared" si="110"/>
        <v>72.892415901728427</v>
      </c>
      <c r="AD33" s="612">
        <f t="shared" si="111"/>
        <v>73.476562429560531</v>
      </c>
      <c r="AE33" s="612">
        <f t="shared" si="112"/>
        <v>75.126797088116618</v>
      </c>
      <c r="AF33" s="612">
        <f t="shared" si="113"/>
        <v>69.290155618682533</v>
      </c>
      <c r="AG33" s="612">
        <f t="shared" si="114"/>
        <v>60.917267676409459</v>
      </c>
      <c r="AH33" s="612">
        <f t="shared" si="115"/>
        <v>69.639411925951649</v>
      </c>
      <c r="AI33" s="612">
        <f t="shared" si="116"/>
        <v>66.814109284254698</v>
      </c>
      <c r="AJ33" s="612">
        <f t="shared" si="117"/>
        <v>71.865289028101543</v>
      </c>
      <c r="AK33" s="612">
        <f t="shared" si="118"/>
        <v>63.224717225920806</v>
      </c>
      <c r="AL33" s="612">
        <f t="shared" si="119"/>
        <v>58.485646789507001</v>
      </c>
      <c r="AM33" s="612">
        <f t="shared" si="120"/>
        <v>75.467267593607559</v>
      </c>
      <c r="AN33" s="612">
        <f t="shared" si="121"/>
        <v>85.310712350023479</v>
      </c>
      <c r="AO33" s="612">
        <f t="shared" si="122"/>
        <v>82.205529048031096</v>
      </c>
      <c r="AP33" s="612">
        <f t="shared" si="123"/>
        <v>77.889470989310482</v>
      </c>
      <c r="AQ33" s="612">
        <f t="shared" si="124"/>
        <v>79.46615986018513</v>
      </c>
      <c r="AR33" s="612">
        <f t="shared" si="125"/>
        <v>81.882240840643149</v>
      </c>
      <c r="AS33" s="612">
        <f t="shared" si="126"/>
        <v>76.580554639929758</v>
      </c>
      <c r="AT33" s="612" t="e">
        <f t="shared" si="127"/>
        <v>#DIV/0!</v>
      </c>
      <c r="AU33" s="612" t="e">
        <f t="shared" si="128"/>
        <v>#DIV/0!</v>
      </c>
      <c r="AV33" s="612">
        <v>75.408947345149286</v>
      </c>
      <c r="AW33" s="612">
        <v>64.846635648009155</v>
      </c>
      <c r="AX33" s="612">
        <v>74.985193011098801</v>
      </c>
      <c r="AY33" s="612">
        <v>72.877900428105789</v>
      </c>
      <c r="AZ33" s="612">
        <v>79.548169296599312</v>
      </c>
      <c r="BA33" s="612">
        <v>77.331985604730406</v>
      </c>
      <c r="BB33" s="612">
        <v>79.20973777302369</v>
      </c>
      <c r="BC33" s="612">
        <v>74.497839327679259</v>
      </c>
      <c r="BD33" s="612">
        <v>71.849081723956658</v>
      </c>
      <c r="BE33" s="612">
        <v>73.020694665200082</v>
      </c>
      <c r="BF33" s="612">
        <v>75.291471949180661</v>
      </c>
      <c r="BG33" s="612">
        <v>78.683153206141029</v>
      </c>
      <c r="BH33" s="612">
        <v>76.418075285091447</v>
      </c>
      <c r="BI33" s="612">
        <v>65.687753159272361</v>
      </c>
      <c r="BJ33" s="612">
        <v>75.261720742290763</v>
      </c>
      <c r="BK33" s="612">
        <v>79.338691075608992</v>
      </c>
      <c r="BL33" s="612">
        <v>84.162458049143581</v>
      </c>
      <c r="BM33" s="612">
        <v>81.474058548687225</v>
      </c>
      <c r="BN33" s="612">
        <v>70.630504012115736</v>
      </c>
      <c r="BO33" s="612">
        <v>79.292653883097103</v>
      </c>
      <c r="BP33" s="612">
        <v>73.149315764893942</v>
      </c>
      <c r="BQ33" s="612">
        <v>72.746067123132548</v>
      </c>
      <c r="BR33" s="612">
        <v>73.584586472195127</v>
      </c>
      <c r="BS33" s="612">
        <v>75.069946924539352</v>
      </c>
      <c r="BT33" s="612">
        <v>70.630115708429756</v>
      </c>
      <c r="BU33" s="612">
        <v>69.608172655721873</v>
      </c>
      <c r="BV33" s="612">
        <v>70.595270749193944</v>
      </c>
      <c r="BW33" s="612">
        <v>72.151204479640327</v>
      </c>
      <c r="BX33" s="612">
        <v>75.765983503160726</v>
      </c>
      <c r="BY33" s="612">
        <v>71.884354316649691</v>
      </c>
      <c r="BZ33" s="612">
        <v>77.103101800970009</v>
      </c>
      <c r="CA33" s="612">
        <v>72.940279451118144</v>
      </c>
      <c r="CB33" s="612">
        <v>73.582803441947249</v>
      </c>
      <c r="CC33" s="612">
        <v>62.572212402116605</v>
      </c>
      <c r="CD33" s="612">
        <v>64.026022252214531</v>
      </c>
      <c r="CE33" s="612">
        <v>64.879308914468993</v>
      </c>
      <c r="CF33" s="612">
        <v>66.702129176615657</v>
      </c>
      <c r="CG33" s="612">
        <v>61.774438265752771</v>
      </c>
      <c r="CH33" s="612">
        <v>68.893959538222589</v>
      </c>
      <c r="CI33" s="612">
        <v>74.059891506943487</v>
      </c>
      <c r="CJ33" s="612">
        <v>72.862835749536004</v>
      </c>
      <c r="CK33" s="612">
        <v>68.297552721751956</v>
      </c>
      <c r="CL33" s="612">
        <v>76.631065749943986</v>
      </c>
      <c r="CM33" s="612">
        <v>75.87744133521295</v>
      </c>
      <c r="CN33" s="612">
        <v>69.65214312785271</v>
      </c>
      <c r="CO33" s="612">
        <v>73.593756824084423</v>
      </c>
      <c r="CP33" s="612">
        <v>70.355486186743747</v>
      </c>
      <c r="CQ33" s="612">
        <v>73.906847538308241</v>
      </c>
      <c r="CR33" s="612">
        <v>74.722053382934945</v>
      </c>
      <c r="CS33" s="612">
        <v>69.31966899233943</v>
      </c>
      <c r="CT33" s="612">
        <v>70.567207733792031</v>
      </c>
      <c r="CU33" s="612">
        <v>77.104268343683557</v>
      </c>
      <c r="CV33" s="612">
        <v>72.749120769651441</v>
      </c>
      <c r="CW33" s="612">
        <v>68.823858591850282</v>
      </c>
      <c r="CX33" s="612">
        <v>71.20672255687569</v>
      </c>
      <c r="CY33" s="612">
        <v>74.922781034020147</v>
      </c>
      <c r="CZ33" s="612">
        <v>74.300183697785769</v>
      </c>
      <c r="DA33" s="612">
        <v>75.497831982935708</v>
      </c>
      <c r="DB33" s="612">
        <v>75.18813373828435</v>
      </c>
      <c r="DC33" s="612">
        <v>74.694425543129782</v>
      </c>
      <c r="DD33" s="612">
        <v>72.280950901636103</v>
      </c>
      <c r="DE33" s="612">
        <v>73.178518037339757</v>
      </c>
      <c r="DF33" s="612">
        <v>62.410997917071704</v>
      </c>
      <c r="DG33" s="612">
        <v>54.001198165961128</v>
      </c>
      <c r="DH33" s="612">
        <v>61.50356005583977</v>
      </c>
      <c r="DI33" s="612">
        <v>67.247044807427486</v>
      </c>
      <c r="DJ33" s="612">
        <v>69.692781289912858</v>
      </c>
      <c r="DK33" s="612">
        <v>69.874298754302444</v>
      </c>
      <c r="DL33" s="612">
        <v>69.351155733639658</v>
      </c>
      <c r="DM33" s="612">
        <v>67.479921824938756</v>
      </c>
      <c r="DN33" s="612">
        <v>65.787950132486998</v>
      </c>
      <c r="DO33" s="612">
        <v>67.17445589533834</v>
      </c>
      <c r="DP33" s="612">
        <v>72.626844060696513</v>
      </c>
      <c r="DQ33" s="612">
        <v>68.706826694555019</v>
      </c>
      <c r="DR33" s="612">
        <v>74.262196329053069</v>
      </c>
      <c r="DS33" s="612">
        <v>72.243829851550345</v>
      </c>
      <c r="DT33" s="612">
        <v>68.375998348367403</v>
      </c>
      <c r="DU33" s="612">
        <v>49.054323477844662</v>
      </c>
      <c r="DV33" s="612">
        <v>49.273491158060935</v>
      </c>
      <c r="DW33" s="612">
        <v>50.684184764945194</v>
      </c>
      <c r="DX33" s="612">
        <v>75.499264445514882</v>
      </c>
      <c r="DY33" s="612">
        <v>75.844086740777612</v>
      </c>
      <c r="DZ33" s="612">
        <v>77.712064490573326</v>
      </c>
      <c r="EA33" s="612">
        <v>72.845651549471697</v>
      </c>
      <c r="EB33" s="612">
        <v>88.319773764283497</v>
      </c>
      <c r="EC33" s="612">
        <v>83.276300064565248</v>
      </c>
      <c r="ED33" s="612">
        <v>84.336063221221679</v>
      </c>
      <c r="EE33" s="612">
        <v>77.878779948726915</v>
      </c>
      <c r="EF33" s="612">
        <v>84.943372139626504</v>
      </c>
      <c r="EG33" s="612">
        <v>83.794435055739854</v>
      </c>
      <c r="EH33" s="612">
        <v>79.771132924704531</v>
      </c>
      <c r="EI33" s="612">
        <v>74.772697051139872</v>
      </c>
      <c r="EJ33" s="612">
        <v>79.124582992087042</v>
      </c>
      <c r="EK33" s="612">
        <v>79.039314403503013</v>
      </c>
      <c r="EL33" s="612">
        <v>73.002927149845917</v>
      </c>
      <c r="EM33" s="612">
        <v>86.356238027206459</v>
      </c>
      <c r="EN33" s="612">
        <v>82.27225778430514</v>
      </c>
      <c r="EO33" s="612">
        <v>80.889405633087918</v>
      </c>
      <c r="EP33" s="612">
        <v>82.485059104536361</v>
      </c>
      <c r="EQ33" s="612">
        <v>74.298519087441321</v>
      </c>
      <c r="ER33" s="612">
        <v>78.46463525049019</v>
      </c>
      <c r="ES33" s="612">
        <v>76.978509581857807</v>
      </c>
      <c r="ET33" s="612"/>
      <c r="EU33" s="612"/>
      <c r="EV33" s="612"/>
      <c r="EW33" s="612"/>
      <c r="EX33" s="612"/>
      <c r="EY33" s="612"/>
    </row>
    <row r="34" spans="1:155">
      <c r="A34" s="614">
        <v>13</v>
      </c>
      <c r="B34" s="615" t="s">
        <v>218</v>
      </c>
      <c r="C34" s="607">
        <f t="shared" si="84"/>
        <v>80.577821204252359</v>
      </c>
      <c r="D34" s="607">
        <f t="shared" si="85"/>
        <v>86.936568151307782</v>
      </c>
      <c r="E34" s="607">
        <f t="shared" si="86"/>
        <v>71.338267809901495</v>
      </c>
      <c r="F34" s="607">
        <f t="shared" si="87"/>
        <v>69.130821929067096</v>
      </c>
      <c r="G34" s="607">
        <f t="shared" si="88"/>
        <v>69.112177575722427</v>
      </c>
      <c r="H34" s="607">
        <f t="shared" si="89"/>
        <v>65.718612903161386</v>
      </c>
      <c r="I34" s="262">
        <f t="shared" si="90"/>
        <v>73.678082726213646</v>
      </c>
      <c r="J34" s="262">
        <f t="shared" si="91"/>
        <v>85.479629261418097</v>
      </c>
      <c r="K34" s="262">
        <f t="shared" si="92"/>
        <v>76.228485751821253</v>
      </c>
      <c r="L34" s="607">
        <f t="shared" si="93"/>
        <v>74.22972253431719</v>
      </c>
      <c r="M34" s="607">
        <f t="shared" si="94"/>
        <v>76.786311785278286</v>
      </c>
      <c r="N34" s="607">
        <f t="shared" si="95"/>
        <v>82.129413702181196</v>
      </c>
      <c r="O34" s="607">
        <f t="shared" si="96"/>
        <v>89.165836795232721</v>
      </c>
      <c r="P34" s="607">
        <f t="shared" si="97"/>
        <v>87.587210261074702</v>
      </c>
      <c r="Q34" s="607">
        <f t="shared" si="98"/>
        <v>87.760449057414306</v>
      </c>
      <c r="R34" s="607">
        <f t="shared" si="99"/>
        <v>87.174313959082539</v>
      </c>
      <c r="S34" s="607">
        <f t="shared" si="100"/>
        <v>85.224299327659523</v>
      </c>
      <c r="T34" s="607">
        <f t="shared" si="101"/>
        <v>73.882162781780508</v>
      </c>
      <c r="U34" s="607">
        <f t="shared" si="102"/>
        <v>65.684176343432668</v>
      </c>
      <c r="V34" s="607">
        <f t="shared" si="103"/>
        <v>73.346742204468924</v>
      </c>
      <c r="W34" s="607">
        <f t="shared" si="104"/>
        <v>72.43998990992381</v>
      </c>
      <c r="X34" s="607">
        <f t="shared" si="105"/>
        <v>64.259444318739398</v>
      </c>
      <c r="Y34" s="607">
        <f t="shared" si="106"/>
        <v>75.640301824042055</v>
      </c>
      <c r="Z34" s="607">
        <f t="shared" si="107"/>
        <v>68.322905845407192</v>
      </c>
      <c r="AA34" s="607">
        <f t="shared" si="108"/>
        <v>68.300635728079726</v>
      </c>
      <c r="AB34" s="607">
        <f t="shared" si="109"/>
        <v>69.330920645647112</v>
      </c>
      <c r="AC34" s="607">
        <f t="shared" si="110"/>
        <v>68.644897313976216</v>
      </c>
      <c r="AD34" s="607">
        <f t="shared" si="111"/>
        <v>69.115264552635935</v>
      </c>
      <c r="AE34" s="607">
        <f t="shared" si="112"/>
        <v>69.357627790630417</v>
      </c>
      <c r="AF34" s="607">
        <f t="shared" si="113"/>
        <v>71.748118923956369</v>
      </c>
      <c r="AG34" s="607">
        <f t="shared" si="114"/>
        <v>54.149352352186007</v>
      </c>
      <c r="AH34" s="607">
        <f t="shared" si="115"/>
        <v>68.294113001797811</v>
      </c>
      <c r="AI34" s="607">
        <f t="shared" si="116"/>
        <v>68.682867334705307</v>
      </c>
      <c r="AJ34" s="607">
        <f t="shared" si="117"/>
        <v>78.350323360492482</v>
      </c>
      <c r="AK34" s="607">
        <f t="shared" si="118"/>
        <v>75.701246660550439</v>
      </c>
      <c r="AL34" s="607">
        <f t="shared" si="119"/>
        <v>68.245089797531037</v>
      </c>
      <c r="AM34" s="607">
        <f t="shared" si="120"/>
        <v>72.415671086280568</v>
      </c>
      <c r="AN34" s="607">
        <f t="shared" si="121"/>
        <v>86.590686194932218</v>
      </c>
      <c r="AO34" s="607">
        <f t="shared" si="122"/>
        <v>83.026265111516011</v>
      </c>
      <c r="AP34" s="607">
        <f t="shared" si="123"/>
        <v>87.737403843771446</v>
      </c>
      <c r="AQ34" s="607">
        <f t="shared" si="124"/>
        <v>84.564161895452742</v>
      </c>
      <c r="AR34" s="607">
        <f t="shared" si="125"/>
        <v>74.875725630451043</v>
      </c>
      <c r="AS34" s="607">
        <f t="shared" si="126"/>
        <v>77.581245873191449</v>
      </c>
      <c r="AT34" s="607" t="e">
        <f t="shared" si="127"/>
        <v>#DIV/0!</v>
      </c>
      <c r="AU34" s="607" t="e">
        <f t="shared" si="128"/>
        <v>#DIV/0!</v>
      </c>
      <c r="AV34" s="607">
        <v>72.829119140860413</v>
      </c>
      <c r="AW34" s="607">
        <v>70.528286448422961</v>
      </c>
      <c r="AX34" s="607">
        <v>79.331762013668182</v>
      </c>
      <c r="AY34" s="607">
        <v>77.502931121249048</v>
      </c>
      <c r="AZ34" s="607">
        <v>70.69278860258089</v>
      </c>
      <c r="BA34" s="607">
        <v>82.163215632004921</v>
      </c>
      <c r="BB34" s="607">
        <v>82.689520118330577</v>
      </c>
      <c r="BC34" s="607">
        <v>80.889998268445751</v>
      </c>
      <c r="BD34" s="607">
        <v>82.808722719767275</v>
      </c>
      <c r="BE34" s="607">
        <v>89.735071732770848</v>
      </c>
      <c r="BF34" s="607">
        <v>88.548431651032246</v>
      </c>
      <c r="BG34" s="607">
        <v>89.214007001895055</v>
      </c>
      <c r="BH34" s="607">
        <v>89.200742164868316</v>
      </c>
      <c r="BI34" s="607">
        <v>86.431901734992451</v>
      </c>
      <c r="BJ34" s="607">
        <v>87.128986883363368</v>
      </c>
      <c r="BK34" s="607">
        <v>87.090747318436343</v>
      </c>
      <c r="BL34" s="607">
        <v>87.634235565612002</v>
      </c>
      <c r="BM34" s="607">
        <v>88.556364288194587</v>
      </c>
      <c r="BN34" s="607">
        <v>88.088099320977875</v>
      </c>
      <c r="BO34" s="607">
        <v>88.745828751276434</v>
      </c>
      <c r="BP34" s="607">
        <v>84.689013804993309</v>
      </c>
      <c r="BQ34" s="607">
        <v>86.154316291483042</v>
      </c>
      <c r="BR34" s="607">
        <v>82.426969581248457</v>
      </c>
      <c r="BS34" s="607">
        <v>87.091612110247056</v>
      </c>
      <c r="BT34" s="607">
        <v>70.879367497861352</v>
      </c>
      <c r="BU34" s="607">
        <v>73.698611634561047</v>
      </c>
      <c r="BV34" s="607">
        <v>77.068509212919153</v>
      </c>
      <c r="BW34" s="607">
        <v>68.099364476878606</v>
      </c>
      <c r="BX34" s="607">
        <v>66.134711349949995</v>
      </c>
      <c r="BY34" s="607">
        <v>62.818453203469389</v>
      </c>
      <c r="BZ34" s="607">
        <v>65.342435865617688</v>
      </c>
      <c r="CA34" s="607">
        <v>75.290154149112553</v>
      </c>
      <c r="CB34" s="607">
        <v>79.407636598676532</v>
      </c>
      <c r="CC34" s="607">
        <v>74.942616074917368</v>
      </c>
      <c r="CD34" s="607">
        <v>68.507370717438206</v>
      </c>
      <c r="CE34" s="607">
        <v>73.86998293741587</v>
      </c>
      <c r="CF34" s="607">
        <v>69.006518231768624</v>
      </c>
      <c r="CG34" s="607">
        <v>61.538013762361956</v>
      </c>
      <c r="CH34" s="607">
        <v>62.233800962087606</v>
      </c>
      <c r="CI34" s="607">
        <v>69.50721225113854</v>
      </c>
      <c r="CJ34" s="607">
        <v>69.5096349506032</v>
      </c>
      <c r="CK34" s="607">
        <v>87.904058270384397</v>
      </c>
      <c r="CL34" s="607">
        <v>69.062905384944628</v>
      </c>
      <c r="CM34" s="607">
        <v>69.907207923528716</v>
      </c>
      <c r="CN34" s="607">
        <v>65.998604227748231</v>
      </c>
      <c r="CO34" s="607">
        <v>70.948602165884168</v>
      </c>
      <c r="CP34" s="607">
        <v>65.680526277693502</v>
      </c>
      <c r="CQ34" s="607">
        <v>68.272778740661536</v>
      </c>
      <c r="CR34" s="607">
        <v>69.762766348186986</v>
      </c>
      <c r="CS34" s="607">
        <v>68.354079629093548</v>
      </c>
      <c r="CT34" s="607">
        <v>69.875915959660816</v>
      </c>
      <c r="CU34" s="607">
        <v>69.9030929265042</v>
      </c>
      <c r="CV34" s="607">
        <v>67.931229877563212</v>
      </c>
      <c r="CW34" s="607">
        <v>68.100369137861222</v>
      </c>
      <c r="CX34" s="607">
        <v>69.19011033580118</v>
      </c>
      <c r="CY34" s="607">
        <v>69.198963209899233</v>
      </c>
      <c r="CZ34" s="607">
        <v>68.956720112207407</v>
      </c>
      <c r="DA34" s="607">
        <v>69.924119392539509</v>
      </c>
      <c r="DB34" s="607">
        <v>69.932451381294072</v>
      </c>
      <c r="DC34" s="607">
        <v>68.216312598057669</v>
      </c>
      <c r="DD34" s="607">
        <v>76.008886724555452</v>
      </c>
      <c r="DE34" s="607">
        <v>74.437321239296864</v>
      </c>
      <c r="DF34" s="607">
        <v>64.798148808016805</v>
      </c>
      <c r="DG34" s="607">
        <v>39.038169507319552</v>
      </c>
      <c r="DH34" s="607">
        <v>56.124800746754985</v>
      </c>
      <c r="DI34" s="607">
        <v>67.285086802483463</v>
      </c>
      <c r="DJ34" s="607">
        <v>68.44266408361743</v>
      </c>
      <c r="DK34" s="607">
        <v>68.157109889505819</v>
      </c>
      <c r="DL34" s="607">
        <v>68.282565032270156</v>
      </c>
      <c r="DM34" s="607">
        <v>68.291662782154773</v>
      </c>
      <c r="DN34" s="607">
        <v>68.758155416414468</v>
      </c>
      <c r="DO34" s="607">
        <v>68.99878380554668</v>
      </c>
      <c r="DP34" s="607">
        <v>75.283940814852201</v>
      </c>
      <c r="DQ34" s="607">
        <v>81.876226824169848</v>
      </c>
      <c r="DR34" s="607">
        <v>77.890802442455353</v>
      </c>
      <c r="DS34" s="607">
        <v>80.534106007472175</v>
      </c>
      <c r="DT34" s="607">
        <v>76.59171816441895</v>
      </c>
      <c r="DU34" s="607">
        <v>69.977915809760219</v>
      </c>
      <c r="DV34" s="607">
        <v>70.29335688634248</v>
      </c>
      <c r="DW34" s="607">
        <v>64.861485158996061</v>
      </c>
      <c r="DX34" s="607">
        <v>69.580427347254599</v>
      </c>
      <c r="DY34" s="607">
        <v>71.936102519955497</v>
      </c>
      <c r="DZ34" s="607">
        <v>72.536064766557416</v>
      </c>
      <c r="EA34" s="607">
        <v>72.774845972328819</v>
      </c>
      <c r="EB34" s="607">
        <v>88.10881338133305</v>
      </c>
      <c r="EC34" s="607">
        <v>84.823555262132345</v>
      </c>
      <c r="ED34" s="607">
        <v>86.83968994133123</v>
      </c>
      <c r="EE34" s="607">
        <v>84.50855510346716</v>
      </c>
      <c r="EF34" s="607">
        <v>80.746518986741094</v>
      </c>
      <c r="EG34" s="607">
        <v>83.823721244339779</v>
      </c>
      <c r="EH34" s="607">
        <v>85.767593898330404</v>
      </c>
      <c r="EI34" s="607">
        <v>86.055313059893891</v>
      </c>
      <c r="EJ34" s="607">
        <v>91.389304573090016</v>
      </c>
      <c r="EK34" s="607">
        <v>85.404319644699086</v>
      </c>
      <c r="EL34" s="607">
        <v>84.726466572707437</v>
      </c>
      <c r="EM34" s="607">
        <v>83.561699468951687</v>
      </c>
      <c r="EN34" s="607">
        <v>69.862259391399874</v>
      </c>
      <c r="EO34" s="607">
        <v>75.740177436446515</v>
      </c>
      <c r="EP34" s="607">
        <v>79.024740063506741</v>
      </c>
      <c r="EQ34" s="607">
        <v>75.922314750952438</v>
      </c>
      <c r="ER34" s="607">
        <v>75.954637556448475</v>
      </c>
      <c r="ES34" s="607">
        <v>80.866785312173434</v>
      </c>
      <c r="ET34" s="607"/>
      <c r="EU34" s="607"/>
      <c r="EV34" s="607"/>
      <c r="EW34" s="607"/>
      <c r="EX34" s="607"/>
      <c r="EY34" s="607"/>
    </row>
    <row r="35" spans="1:155">
      <c r="A35" s="605">
        <v>14</v>
      </c>
      <c r="B35" s="606" t="s">
        <v>219</v>
      </c>
      <c r="C35" s="607">
        <f t="shared" si="84"/>
        <v>90.03955294170828</v>
      </c>
      <c r="D35" s="607">
        <f t="shared" si="85"/>
        <v>89.36974806391305</v>
      </c>
      <c r="E35" s="607">
        <f t="shared" si="86"/>
        <v>84.242350963416953</v>
      </c>
      <c r="F35" s="607">
        <f t="shared" si="87"/>
        <v>87.435988762427939</v>
      </c>
      <c r="G35" s="607">
        <f t="shared" si="88"/>
        <v>87.040486037278825</v>
      </c>
      <c r="H35" s="607">
        <f t="shared" si="89"/>
        <v>70.877454955102863</v>
      </c>
      <c r="I35" s="262">
        <f t="shared" si="90"/>
        <v>76.218911066048392</v>
      </c>
      <c r="J35" s="262">
        <f t="shared" si="91"/>
        <v>74.121183884764719</v>
      </c>
      <c r="K35" s="262">
        <f t="shared" si="92"/>
        <v>80.039576441880669</v>
      </c>
      <c r="L35" s="607">
        <f t="shared" si="93"/>
        <v>86.399899036748749</v>
      </c>
      <c r="M35" s="607">
        <f t="shared" si="94"/>
        <v>92.297414423684359</v>
      </c>
      <c r="N35" s="607">
        <f t="shared" si="95"/>
        <v>91.825868874014063</v>
      </c>
      <c r="O35" s="607">
        <f t="shared" si="96"/>
        <v>89.635029432385906</v>
      </c>
      <c r="P35" s="607">
        <f t="shared" si="97"/>
        <v>88.964447779897526</v>
      </c>
      <c r="Q35" s="607">
        <f t="shared" si="98"/>
        <v>88.917142449475094</v>
      </c>
      <c r="R35" s="607">
        <f t="shared" si="99"/>
        <v>90.198275398853568</v>
      </c>
      <c r="S35" s="607">
        <f t="shared" si="100"/>
        <v>89.399126627425986</v>
      </c>
      <c r="T35" s="607">
        <f t="shared" si="101"/>
        <v>83.024594534404144</v>
      </c>
      <c r="U35" s="607">
        <f t="shared" si="102"/>
        <v>81.245352050538813</v>
      </c>
      <c r="V35" s="607">
        <f t="shared" si="103"/>
        <v>85.296947721192723</v>
      </c>
      <c r="W35" s="607">
        <f t="shared" si="104"/>
        <v>87.402509547532148</v>
      </c>
      <c r="X35" s="607">
        <f t="shared" si="105"/>
        <v>87.370990496545119</v>
      </c>
      <c r="Y35" s="607">
        <f t="shared" si="106"/>
        <v>87.451813670159723</v>
      </c>
      <c r="Z35" s="607">
        <f t="shared" si="107"/>
        <v>87.432521908013612</v>
      </c>
      <c r="AA35" s="607">
        <f t="shared" si="108"/>
        <v>87.488628974993333</v>
      </c>
      <c r="AB35" s="607">
        <f t="shared" si="109"/>
        <v>85.250556074302978</v>
      </c>
      <c r="AC35" s="607">
        <f t="shared" si="110"/>
        <v>86.987582932293762</v>
      </c>
      <c r="AD35" s="607">
        <f t="shared" si="111"/>
        <v>87.606730552596687</v>
      </c>
      <c r="AE35" s="607">
        <f t="shared" si="112"/>
        <v>88.317074589921916</v>
      </c>
      <c r="AF35" s="607">
        <f t="shared" si="113"/>
        <v>75.814582114927262</v>
      </c>
      <c r="AG35" s="607">
        <f t="shared" si="114"/>
        <v>60.831175723220234</v>
      </c>
      <c r="AH35" s="607">
        <f t="shared" si="115"/>
        <v>72.077780465719556</v>
      </c>
      <c r="AI35" s="607">
        <f t="shared" si="116"/>
        <v>74.78628151654442</v>
      </c>
      <c r="AJ35" s="607">
        <f t="shared" si="117"/>
        <v>78.490055007454245</v>
      </c>
      <c r="AK35" s="607">
        <f t="shared" si="118"/>
        <v>76.380979346397325</v>
      </c>
      <c r="AL35" s="607">
        <f t="shared" si="119"/>
        <v>70.846155191835521</v>
      </c>
      <c r="AM35" s="607">
        <f t="shared" si="120"/>
        <v>79.158454718506505</v>
      </c>
      <c r="AN35" s="607">
        <f t="shared" si="121"/>
        <v>73.274559951839123</v>
      </c>
      <c r="AO35" s="607">
        <f t="shared" si="122"/>
        <v>78.356365547898505</v>
      </c>
      <c r="AP35" s="607">
        <f t="shared" si="123"/>
        <v>74.221993579028947</v>
      </c>
      <c r="AQ35" s="607">
        <f t="shared" si="124"/>
        <v>70.631816460292313</v>
      </c>
      <c r="AR35" s="607">
        <f t="shared" si="125"/>
        <v>78.463886202937502</v>
      </c>
      <c r="AS35" s="607">
        <f t="shared" si="126"/>
        <v>81.615266680823837</v>
      </c>
      <c r="AT35" s="607" t="e">
        <f t="shared" si="127"/>
        <v>#DIV/0!</v>
      </c>
      <c r="AU35" s="607" t="e">
        <f t="shared" si="128"/>
        <v>#DIV/0!</v>
      </c>
      <c r="AV35" s="607">
        <v>88.715474940319353</v>
      </c>
      <c r="AW35" s="607">
        <v>82.84968401855825</v>
      </c>
      <c r="AX35" s="607">
        <v>87.634538151368659</v>
      </c>
      <c r="AY35" s="607">
        <v>92.12481374848052</v>
      </c>
      <c r="AZ35" s="607">
        <v>91.261846062793282</v>
      </c>
      <c r="BA35" s="607">
        <v>93.505583459779274</v>
      </c>
      <c r="BB35" s="607">
        <v>92.610124519950745</v>
      </c>
      <c r="BC35" s="607">
        <v>92.132084559642891</v>
      </c>
      <c r="BD35" s="607">
        <v>90.735397542448538</v>
      </c>
      <c r="BE35" s="607">
        <v>90.873993353053677</v>
      </c>
      <c r="BF35" s="607">
        <v>88.463988432452979</v>
      </c>
      <c r="BG35" s="607">
        <v>89.567106511651033</v>
      </c>
      <c r="BH35" s="607">
        <v>91.441701118970769</v>
      </c>
      <c r="BI35" s="607">
        <v>84.721026640014358</v>
      </c>
      <c r="BJ35" s="607">
        <v>90.730615580707465</v>
      </c>
      <c r="BK35" s="607">
        <v>88.877948874550853</v>
      </c>
      <c r="BL35" s="607">
        <v>87.554507399450188</v>
      </c>
      <c r="BM35" s="607">
        <v>90.31897107442424</v>
      </c>
      <c r="BN35" s="607">
        <v>89.732083322611459</v>
      </c>
      <c r="BO35" s="607">
        <v>89.929597986516043</v>
      </c>
      <c r="BP35" s="607">
        <v>90.933144887433187</v>
      </c>
      <c r="BQ35" s="607">
        <v>91.546413350076875</v>
      </c>
      <c r="BR35" s="607">
        <v>91.82381381332101</v>
      </c>
      <c r="BS35" s="607">
        <v>84.827152718880086</v>
      </c>
      <c r="BT35" s="607">
        <v>84.668089387716449</v>
      </c>
      <c r="BU35" s="607">
        <v>79.661137408920553</v>
      </c>
      <c r="BV35" s="607">
        <v>84.744556806575446</v>
      </c>
      <c r="BW35" s="607">
        <v>84.602834519530788</v>
      </c>
      <c r="BX35" s="607">
        <v>83.747118758007105</v>
      </c>
      <c r="BY35" s="607">
        <v>75.386102874078517</v>
      </c>
      <c r="BZ35" s="607">
        <v>85.01449321080672</v>
      </c>
      <c r="CA35" s="607">
        <v>85.450028135734087</v>
      </c>
      <c r="CB35" s="607">
        <v>85.426321817037362</v>
      </c>
      <c r="CC35" s="607">
        <v>86.720445209102934</v>
      </c>
      <c r="CD35" s="607">
        <v>87.046032643277087</v>
      </c>
      <c r="CE35" s="607">
        <v>88.441050790216451</v>
      </c>
      <c r="CF35" s="607">
        <v>87.633216138592005</v>
      </c>
      <c r="CG35" s="607">
        <v>85.621677961107991</v>
      </c>
      <c r="CH35" s="607">
        <v>88.858077389935389</v>
      </c>
      <c r="CI35" s="607">
        <v>87.988259346667476</v>
      </c>
      <c r="CJ35" s="607">
        <v>88.322416585391807</v>
      </c>
      <c r="CK35" s="607">
        <v>86.0447650784199</v>
      </c>
      <c r="CL35" s="607">
        <v>89.136450839089065</v>
      </c>
      <c r="CM35" s="607">
        <v>87.354708116783769</v>
      </c>
      <c r="CN35" s="607">
        <v>85.806406768168003</v>
      </c>
      <c r="CO35" s="607">
        <v>88.349402337034718</v>
      </c>
      <c r="CP35" s="607">
        <v>86.224501713715682</v>
      </c>
      <c r="CQ35" s="607">
        <v>87.891982874229612</v>
      </c>
      <c r="CR35" s="607">
        <v>86.508731095425119</v>
      </c>
      <c r="CS35" s="607">
        <v>82.126710231547051</v>
      </c>
      <c r="CT35" s="607">
        <v>87.116226895936762</v>
      </c>
      <c r="CU35" s="607">
        <v>86.74470680327731</v>
      </c>
      <c r="CV35" s="607">
        <v>88.2620608698452</v>
      </c>
      <c r="CW35" s="607">
        <v>85.955981123758775</v>
      </c>
      <c r="CX35" s="607">
        <v>89.136696848415099</v>
      </c>
      <c r="CY35" s="607">
        <v>87.574943879355871</v>
      </c>
      <c r="CZ35" s="607">
        <v>86.108550930019106</v>
      </c>
      <c r="DA35" s="607">
        <v>86.582828248732469</v>
      </c>
      <c r="DB35" s="607">
        <v>87.534587598574788</v>
      </c>
      <c r="DC35" s="607">
        <v>90.833807922458504</v>
      </c>
      <c r="DD35" s="607">
        <v>78.438867686238126</v>
      </c>
      <c r="DE35" s="607">
        <v>79.919862848781676</v>
      </c>
      <c r="DF35" s="607">
        <v>69.085015809761998</v>
      </c>
      <c r="DG35" s="607">
        <v>52.447906583676051</v>
      </c>
      <c r="DH35" s="607">
        <v>59.743917512996958</v>
      </c>
      <c r="DI35" s="607">
        <v>70.301703072987692</v>
      </c>
      <c r="DJ35" s="607">
        <v>68.89981129603089</v>
      </c>
      <c r="DK35" s="607">
        <v>72.899642153107763</v>
      </c>
      <c r="DL35" s="607">
        <v>74.433887948020029</v>
      </c>
      <c r="DM35" s="607">
        <v>74.955742235561658</v>
      </c>
      <c r="DN35" s="607">
        <v>73.403137119069086</v>
      </c>
      <c r="DO35" s="607">
        <v>75.999965195002531</v>
      </c>
      <c r="DP35" s="607">
        <v>80.357769709530473</v>
      </c>
      <c r="DQ35" s="607">
        <v>76.683282513873777</v>
      </c>
      <c r="DR35" s="607">
        <v>78.429112798958471</v>
      </c>
      <c r="DS35" s="607">
        <v>79.503802098541158</v>
      </c>
      <c r="DT35" s="607">
        <v>78.943350951128423</v>
      </c>
      <c r="DU35" s="607">
        <v>70.695784989522409</v>
      </c>
      <c r="DV35" s="607">
        <v>69.208090408504574</v>
      </c>
      <c r="DW35" s="607">
        <v>71.40783587059471</v>
      </c>
      <c r="DX35" s="607">
        <v>71.92253929640728</v>
      </c>
      <c r="DY35" s="607">
        <v>77.3435857363541</v>
      </c>
      <c r="DZ35" s="607">
        <v>79.65663596044034</v>
      </c>
      <c r="EA35" s="607">
        <v>80.475142458725102</v>
      </c>
      <c r="EB35" s="607">
        <v>73.071943703231724</v>
      </c>
      <c r="EC35" s="607">
        <v>70.793555430374042</v>
      </c>
      <c r="ED35" s="607">
        <v>75.958180721911575</v>
      </c>
      <c r="EE35" s="607">
        <v>78.549319348408574</v>
      </c>
      <c r="EF35" s="607">
        <v>80.768920069211546</v>
      </c>
      <c r="EG35" s="607">
        <v>75.750857226075368</v>
      </c>
      <c r="EH35" s="607">
        <v>77.483439284461227</v>
      </c>
      <c r="EI35" s="607">
        <v>71.967474020535704</v>
      </c>
      <c r="EJ35" s="607">
        <v>73.21506743208991</v>
      </c>
      <c r="EK35" s="607">
        <v>68.81038414360107</v>
      </c>
      <c r="EL35" s="607">
        <v>69.519955608829207</v>
      </c>
      <c r="EM35" s="607">
        <v>73.565109628446621</v>
      </c>
      <c r="EN35" s="607">
        <v>78.618207909961782</v>
      </c>
      <c r="EO35" s="607">
        <v>73.669538869822532</v>
      </c>
      <c r="EP35" s="607">
        <v>83.103911829028235</v>
      </c>
      <c r="EQ35" s="607">
        <v>81.574045154821334</v>
      </c>
      <c r="ER35" s="607">
        <v>81.407483601547284</v>
      </c>
      <c r="ES35" s="607">
        <v>81.86427128610292</v>
      </c>
      <c r="ET35" s="607"/>
      <c r="EU35" s="607"/>
      <c r="EV35" s="607"/>
      <c r="EW35" s="607"/>
      <c r="EX35" s="607"/>
      <c r="EY35" s="607"/>
    </row>
    <row r="36" spans="1:155">
      <c r="A36" s="608">
        <v>15</v>
      </c>
      <c r="B36" s="609" t="s">
        <v>220</v>
      </c>
      <c r="C36" s="607">
        <f t="shared" si="84"/>
        <v>82.145667119722859</v>
      </c>
      <c r="D36" s="607">
        <f t="shared" si="85"/>
        <v>83.184382717073674</v>
      </c>
      <c r="E36" s="607">
        <f t="shared" si="86"/>
        <v>80.986116663790497</v>
      </c>
      <c r="F36" s="607">
        <f t="shared" si="87"/>
        <v>81.835544942960325</v>
      </c>
      <c r="G36" s="607">
        <f t="shared" si="88"/>
        <v>79.232483675991631</v>
      </c>
      <c r="H36" s="607">
        <f t="shared" si="89"/>
        <v>70.582534218495127</v>
      </c>
      <c r="I36" s="262">
        <f t="shared" si="90"/>
        <v>71.195730951822256</v>
      </c>
      <c r="J36" s="262">
        <f t="shared" si="91"/>
        <v>89.93434964343966</v>
      </c>
      <c r="K36" s="262">
        <f t="shared" si="92"/>
        <v>85.165357260571611</v>
      </c>
      <c r="L36" s="607">
        <f t="shared" si="93"/>
        <v>82.145870067564744</v>
      </c>
      <c r="M36" s="607">
        <f t="shared" si="94"/>
        <v>81.952868998614989</v>
      </c>
      <c r="N36" s="607">
        <f t="shared" si="95"/>
        <v>82.379420676606159</v>
      </c>
      <c r="O36" s="607">
        <f t="shared" si="96"/>
        <v>82.104508736105515</v>
      </c>
      <c r="P36" s="607">
        <f t="shared" si="97"/>
        <v>82.770607878573898</v>
      </c>
      <c r="Q36" s="607">
        <f t="shared" si="98"/>
        <v>83.352063187022694</v>
      </c>
      <c r="R36" s="607">
        <f t="shared" si="99"/>
        <v>82.836501906163747</v>
      </c>
      <c r="S36" s="607">
        <f t="shared" si="100"/>
        <v>83.778357896534331</v>
      </c>
      <c r="T36" s="607">
        <f t="shared" si="101"/>
        <v>83.693182155510598</v>
      </c>
      <c r="U36" s="607">
        <f t="shared" si="102"/>
        <v>81.332305318310944</v>
      </c>
      <c r="V36" s="607">
        <f t="shared" si="103"/>
        <v>79.656150859047912</v>
      </c>
      <c r="W36" s="607">
        <f t="shared" si="104"/>
        <v>79.262828322292592</v>
      </c>
      <c r="X36" s="607">
        <f t="shared" si="105"/>
        <v>80.626924270325716</v>
      </c>
      <c r="Y36" s="607">
        <f t="shared" si="106"/>
        <v>83.883214831357805</v>
      </c>
      <c r="Z36" s="607">
        <f t="shared" si="107"/>
        <v>83.458002771738009</v>
      </c>
      <c r="AA36" s="607">
        <f t="shared" si="108"/>
        <v>79.374037898419786</v>
      </c>
      <c r="AB36" s="607">
        <f t="shared" si="109"/>
        <v>75.887259992462262</v>
      </c>
      <c r="AC36" s="607">
        <f t="shared" si="110"/>
        <v>79.22290619066986</v>
      </c>
      <c r="AD36" s="607">
        <f t="shared" si="111"/>
        <v>79.754772361192508</v>
      </c>
      <c r="AE36" s="607">
        <f t="shared" si="112"/>
        <v>82.064996159641936</v>
      </c>
      <c r="AF36" s="607">
        <f t="shared" si="113"/>
        <v>72.380019208484498</v>
      </c>
      <c r="AG36" s="607">
        <f t="shared" si="114"/>
        <v>61.484013010853154</v>
      </c>
      <c r="AH36" s="607">
        <f t="shared" si="115"/>
        <v>72.80872901178985</v>
      </c>
      <c r="AI36" s="607">
        <f t="shared" si="116"/>
        <v>75.657375642853012</v>
      </c>
      <c r="AJ36" s="607">
        <f t="shared" si="117"/>
        <v>73.201648505062067</v>
      </c>
      <c r="AK36" s="607">
        <f t="shared" si="118"/>
        <v>71.365630269517112</v>
      </c>
      <c r="AL36" s="607">
        <f t="shared" si="119"/>
        <v>66.860105027043559</v>
      </c>
      <c r="AM36" s="607">
        <f t="shared" si="120"/>
        <v>73.355540005666242</v>
      </c>
      <c r="AN36" s="607">
        <f t="shared" si="121"/>
        <v>87.677219359629476</v>
      </c>
      <c r="AO36" s="607">
        <f t="shared" si="122"/>
        <v>86.868315967643753</v>
      </c>
      <c r="AP36" s="607">
        <f t="shared" si="123"/>
        <v>92.440137909938656</v>
      </c>
      <c r="AQ36" s="607">
        <f t="shared" si="124"/>
        <v>92.751725336546784</v>
      </c>
      <c r="AR36" s="607">
        <f t="shared" si="125"/>
        <v>86.102128115567368</v>
      </c>
      <c r="AS36" s="607">
        <f t="shared" si="126"/>
        <v>84.228586405575868</v>
      </c>
      <c r="AT36" s="607" t="e">
        <f t="shared" si="127"/>
        <v>#DIV/0!</v>
      </c>
      <c r="AU36" s="607" t="e">
        <f t="shared" si="128"/>
        <v>#DIV/0!</v>
      </c>
      <c r="AV36" s="607">
        <v>84.25981424566406</v>
      </c>
      <c r="AW36" s="607">
        <v>78.047425722582034</v>
      </c>
      <c r="AX36" s="607">
        <v>84.130370234448122</v>
      </c>
      <c r="AY36" s="607">
        <v>82.106153300407911</v>
      </c>
      <c r="AZ36" s="607">
        <v>81.145877857179073</v>
      </c>
      <c r="BA36" s="607">
        <v>82.606575838257967</v>
      </c>
      <c r="BB36" s="607">
        <v>83.625863870315243</v>
      </c>
      <c r="BC36" s="607">
        <v>82.151449654077837</v>
      </c>
      <c r="BD36" s="607">
        <v>81.360948505425384</v>
      </c>
      <c r="BE36" s="607">
        <v>81.246807190754623</v>
      </c>
      <c r="BF36" s="607">
        <v>82.033158846998461</v>
      </c>
      <c r="BG36" s="607">
        <v>83.033560170563476</v>
      </c>
      <c r="BH36" s="607">
        <v>83.346303274857519</v>
      </c>
      <c r="BI36" s="607">
        <v>81.984504451249947</v>
      </c>
      <c r="BJ36" s="607">
        <v>82.981015909614229</v>
      </c>
      <c r="BK36" s="607">
        <v>85.184784354739321</v>
      </c>
      <c r="BL36" s="607">
        <v>81.178937388500827</v>
      </c>
      <c r="BM36" s="607">
        <v>83.692467817827961</v>
      </c>
      <c r="BN36" s="607">
        <v>81.508036793269056</v>
      </c>
      <c r="BO36" s="607">
        <v>82.337407391648284</v>
      </c>
      <c r="BP36" s="607">
        <v>84.6640615335739</v>
      </c>
      <c r="BQ36" s="607">
        <v>83.496525071166928</v>
      </c>
      <c r="BR36" s="607">
        <v>85.517872000765436</v>
      </c>
      <c r="BS36" s="607">
        <v>82.320676617670614</v>
      </c>
      <c r="BT36" s="607">
        <v>83.947961122470531</v>
      </c>
      <c r="BU36" s="607">
        <v>82.292343998674738</v>
      </c>
      <c r="BV36" s="607">
        <v>84.839241345386526</v>
      </c>
      <c r="BW36" s="607">
        <v>82.707340051456256</v>
      </c>
      <c r="BX36" s="607">
        <v>80.880723306415277</v>
      </c>
      <c r="BY36" s="607">
        <v>80.408852597061298</v>
      </c>
      <c r="BZ36" s="607">
        <v>79.833009304362719</v>
      </c>
      <c r="CA36" s="607">
        <v>81.449231552055849</v>
      </c>
      <c r="CB36" s="607">
        <v>77.686211720725183</v>
      </c>
      <c r="CC36" s="607">
        <v>79.478709286842786</v>
      </c>
      <c r="CD36" s="607">
        <v>78.791683740083286</v>
      </c>
      <c r="CE36" s="607">
        <v>79.518091939951717</v>
      </c>
      <c r="CF36" s="607">
        <v>80.540140099530106</v>
      </c>
      <c r="CG36" s="607">
        <v>78.358238088185288</v>
      </c>
      <c r="CH36" s="607">
        <v>82.982394623261769</v>
      </c>
      <c r="CI36" s="607">
        <v>83.242422368988144</v>
      </c>
      <c r="CJ36" s="607">
        <v>82.737522824956926</v>
      </c>
      <c r="CK36" s="607">
        <v>85.669699300128329</v>
      </c>
      <c r="CL36" s="607">
        <v>86.354139424090931</v>
      </c>
      <c r="CM36" s="607">
        <v>84.001949582921711</v>
      </c>
      <c r="CN36" s="607">
        <v>80.0179193082014</v>
      </c>
      <c r="CO36" s="607">
        <v>80.032682323948038</v>
      </c>
      <c r="CP36" s="607">
        <v>79.546927010294212</v>
      </c>
      <c r="CQ36" s="607">
        <v>78.542504361017095</v>
      </c>
      <c r="CR36" s="607">
        <v>74.545377641603523</v>
      </c>
      <c r="CS36" s="607">
        <v>74.998032219650014</v>
      </c>
      <c r="CT36" s="607">
        <v>78.118370116133278</v>
      </c>
      <c r="CU36" s="607">
        <v>79.766745312297019</v>
      </c>
      <c r="CV36" s="607">
        <v>80.00404031855993</v>
      </c>
      <c r="CW36" s="607">
        <v>77.897932941152661</v>
      </c>
      <c r="CX36" s="607">
        <v>79.805340527549276</v>
      </c>
      <c r="CY36" s="607">
        <v>80.342989501160858</v>
      </c>
      <c r="CZ36" s="607">
        <v>79.115987054867375</v>
      </c>
      <c r="DA36" s="607">
        <v>82.112994771740489</v>
      </c>
      <c r="DB36" s="607">
        <v>80.637076325609812</v>
      </c>
      <c r="DC36" s="607">
        <v>83.444917381575493</v>
      </c>
      <c r="DD36" s="607">
        <v>79.008434276632016</v>
      </c>
      <c r="DE36" s="607">
        <v>76.486795066868993</v>
      </c>
      <c r="DF36" s="607">
        <v>61.644828281952464</v>
      </c>
      <c r="DG36" s="607">
        <v>43.957865050621642</v>
      </c>
      <c r="DH36" s="607">
        <v>67.824348904094094</v>
      </c>
      <c r="DI36" s="607">
        <v>72.66982507784374</v>
      </c>
      <c r="DJ36" s="607">
        <v>73.885375622006407</v>
      </c>
      <c r="DK36" s="607">
        <v>71.864020672891556</v>
      </c>
      <c r="DL36" s="607">
        <v>72.676790740471574</v>
      </c>
      <c r="DM36" s="607">
        <v>71.786148373944627</v>
      </c>
      <c r="DN36" s="607">
        <v>77.21343299475123</v>
      </c>
      <c r="DO36" s="607">
        <v>77.972545559863178</v>
      </c>
      <c r="DP36" s="607">
        <v>73.127117576413966</v>
      </c>
      <c r="DQ36" s="607">
        <v>72.050764394830679</v>
      </c>
      <c r="DR36" s="607">
        <v>74.427063543941557</v>
      </c>
      <c r="DS36" s="607">
        <v>75.293862643892581</v>
      </c>
      <c r="DT36" s="607">
        <v>73.314120933167573</v>
      </c>
      <c r="DU36" s="607">
        <v>65.488907231491169</v>
      </c>
      <c r="DV36" s="607">
        <v>65.249714825128905</v>
      </c>
      <c r="DW36" s="607">
        <v>61.729281253217025</v>
      </c>
      <c r="DX36" s="607">
        <v>73.601319002784749</v>
      </c>
      <c r="DY36" s="607">
        <v>73.907261934406122</v>
      </c>
      <c r="DZ36" s="607">
        <v>74.094857805995957</v>
      </c>
      <c r="EA36" s="607">
        <v>72.064500276596689</v>
      </c>
      <c r="EB36" s="607">
        <v>90.030900154923913</v>
      </c>
      <c r="EC36" s="607">
        <v>83.850533908336544</v>
      </c>
      <c r="ED36" s="607">
        <v>89.150224015627984</v>
      </c>
      <c r="EE36" s="607">
        <v>84.956941838400581</v>
      </c>
      <c r="EF36" s="607">
        <v>82.925247582959415</v>
      </c>
      <c r="EG36" s="607">
        <v>92.722758481571262</v>
      </c>
      <c r="EH36" s="607">
        <v>90.715329356976227</v>
      </c>
      <c r="EI36" s="607">
        <v>94.328504304381084</v>
      </c>
      <c r="EJ36" s="607">
        <v>92.276580068458657</v>
      </c>
      <c r="EK36" s="607">
        <v>92.056977745473986</v>
      </c>
      <c r="EL36" s="607">
        <v>92.860405304558469</v>
      </c>
      <c r="EM36" s="607">
        <v>93.337792959607896</v>
      </c>
      <c r="EN36" s="607">
        <v>90.980051072520226</v>
      </c>
      <c r="EO36" s="607">
        <v>83.133982774858154</v>
      </c>
      <c r="EP36" s="607">
        <v>84.192350499323737</v>
      </c>
      <c r="EQ36" s="607">
        <v>82.963276897262261</v>
      </c>
      <c r="ER36" s="607">
        <v>85.278218072191024</v>
      </c>
      <c r="ES36" s="607">
        <v>84.44426424727429</v>
      </c>
      <c r="ET36" s="607"/>
      <c r="EU36" s="607"/>
      <c r="EV36" s="607"/>
      <c r="EW36" s="607"/>
      <c r="EX36" s="607"/>
      <c r="EY36" s="607"/>
    </row>
    <row r="37" spans="1:155">
      <c r="A37" s="610" t="s">
        <v>221</v>
      </c>
      <c r="B37" s="611" t="s">
        <v>222</v>
      </c>
      <c r="C37" s="612">
        <f t="shared" si="84"/>
        <v>84.674604902061006</v>
      </c>
      <c r="D37" s="612">
        <f t="shared" si="85"/>
        <v>87.567476529869111</v>
      </c>
      <c r="E37" s="612">
        <f t="shared" si="86"/>
        <v>77.765857950208996</v>
      </c>
      <c r="F37" s="612">
        <f t="shared" si="87"/>
        <v>78.097162179627858</v>
      </c>
      <c r="G37" s="612">
        <f t="shared" si="88"/>
        <v>77.768887670455925</v>
      </c>
      <c r="H37" s="612">
        <f t="shared" si="89"/>
        <v>68.391602684877583</v>
      </c>
      <c r="I37" s="613">
        <f t="shared" si="90"/>
        <v>74.526326760156323</v>
      </c>
      <c r="J37" s="613">
        <f t="shared" si="91"/>
        <v>80.993933114437795</v>
      </c>
      <c r="K37" s="613">
        <f t="shared" si="92"/>
        <v>79.055948886361179</v>
      </c>
      <c r="L37" s="612">
        <f t="shared" si="93"/>
        <v>80.162430727058663</v>
      </c>
      <c r="M37" s="612">
        <f t="shared" si="94"/>
        <v>83.75663943307741</v>
      </c>
      <c r="N37" s="612">
        <f t="shared" si="95"/>
        <v>86.172694357027765</v>
      </c>
      <c r="O37" s="612">
        <f t="shared" si="96"/>
        <v>88.606655091080142</v>
      </c>
      <c r="P37" s="612">
        <f t="shared" si="97"/>
        <v>87.667829775802304</v>
      </c>
      <c r="Q37" s="612">
        <f t="shared" si="98"/>
        <v>87.789114776153838</v>
      </c>
      <c r="R37" s="612">
        <f t="shared" si="99"/>
        <v>87.991100327665208</v>
      </c>
      <c r="S37" s="612">
        <f t="shared" si="100"/>
        <v>86.821861239855139</v>
      </c>
      <c r="T37" s="612">
        <f t="shared" si="101"/>
        <v>78.778952784406314</v>
      </c>
      <c r="U37" s="612">
        <f t="shared" si="102"/>
        <v>73.841448959386341</v>
      </c>
      <c r="V37" s="612">
        <f t="shared" si="103"/>
        <v>78.99313922412226</v>
      </c>
      <c r="W37" s="612">
        <f t="shared" si="104"/>
        <v>79.449890832921056</v>
      </c>
      <c r="X37" s="612">
        <f t="shared" si="105"/>
        <v>75.602382992529996</v>
      </c>
      <c r="Y37" s="612">
        <f t="shared" si="106"/>
        <v>81.431479364973754</v>
      </c>
      <c r="Z37" s="612">
        <f t="shared" si="107"/>
        <v>77.832411829419854</v>
      </c>
      <c r="AA37" s="612">
        <f t="shared" si="108"/>
        <v>77.522374531587872</v>
      </c>
      <c r="AB37" s="612">
        <f t="shared" si="109"/>
        <v>76.781023568213911</v>
      </c>
      <c r="AC37" s="612">
        <f t="shared" si="110"/>
        <v>77.519546576367645</v>
      </c>
      <c r="AD37" s="612">
        <f t="shared" si="111"/>
        <v>78.060298615840964</v>
      </c>
      <c r="AE37" s="612">
        <f t="shared" si="112"/>
        <v>78.71468192140118</v>
      </c>
      <c r="AF37" s="612">
        <f t="shared" si="113"/>
        <v>73.561878130910202</v>
      </c>
      <c r="AG37" s="612">
        <f t="shared" si="114"/>
        <v>57.658230443182937</v>
      </c>
      <c r="AH37" s="612">
        <f t="shared" si="115"/>
        <v>70.36177194923674</v>
      </c>
      <c r="AI37" s="612">
        <f t="shared" si="116"/>
        <v>71.984530216180488</v>
      </c>
      <c r="AJ37" s="612">
        <f t="shared" si="117"/>
        <v>77.927560663769597</v>
      </c>
      <c r="AK37" s="612">
        <f t="shared" si="118"/>
        <v>75.581982463504687</v>
      </c>
      <c r="AL37" s="612">
        <f t="shared" si="119"/>
        <v>69.21453026387141</v>
      </c>
      <c r="AM37" s="612">
        <f t="shared" si="120"/>
        <v>75.381233649479611</v>
      </c>
      <c r="AN37" s="612">
        <f t="shared" si="121"/>
        <v>80.909237067828045</v>
      </c>
      <c r="AO37" s="612">
        <f t="shared" si="122"/>
        <v>81.376190562366503</v>
      </c>
      <c r="AP37" s="612">
        <f t="shared" si="123"/>
        <v>82.357753972599838</v>
      </c>
      <c r="AQ37" s="612">
        <f t="shared" si="124"/>
        <v>79.33255085495675</v>
      </c>
      <c r="AR37" s="612">
        <f t="shared" si="125"/>
        <v>78.03442084701517</v>
      </c>
      <c r="AS37" s="612">
        <f t="shared" si="126"/>
        <v>80.077476925707188</v>
      </c>
      <c r="AT37" s="612" t="e">
        <f t="shared" si="127"/>
        <v>#DIV/0!</v>
      </c>
      <c r="AU37" s="612" t="e">
        <f t="shared" si="128"/>
        <v>#DIV/0!</v>
      </c>
      <c r="AV37" s="612">
        <v>80.690864153379422</v>
      </c>
      <c r="AW37" s="612">
        <v>76.481381660896943</v>
      </c>
      <c r="AX37" s="612">
        <v>83.315046366899622</v>
      </c>
      <c r="AY37" s="612">
        <v>84.040074603814375</v>
      </c>
      <c r="AZ37" s="612">
        <v>80.322232494956367</v>
      </c>
      <c r="BA37" s="612">
        <v>86.907611200461503</v>
      </c>
      <c r="BB37" s="612">
        <v>86.89639704576706</v>
      </c>
      <c r="BC37" s="612">
        <v>85.678761523584981</v>
      </c>
      <c r="BD37" s="612">
        <v>85.942924501731255</v>
      </c>
      <c r="BE37" s="612">
        <v>89.301423322309532</v>
      </c>
      <c r="BF37" s="612">
        <v>87.817842905051492</v>
      </c>
      <c r="BG37" s="612">
        <v>88.700699045879375</v>
      </c>
      <c r="BH37" s="612">
        <v>89.533555437265122</v>
      </c>
      <c r="BI37" s="612">
        <v>85.263002127291088</v>
      </c>
      <c r="BJ37" s="612">
        <v>88.206931762850701</v>
      </c>
      <c r="BK37" s="612">
        <v>87.641370407361251</v>
      </c>
      <c r="BL37" s="612">
        <v>86.934586255455187</v>
      </c>
      <c r="BM37" s="612">
        <v>88.791387665645061</v>
      </c>
      <c r="BN37" s="612">
        <v>88.096377242915437</v>
      </c>
      <c r="BO37" s="612">
        <v>88.57937514144858</v>
      </c>
      <c r="BP37" s="612">
        <v>87.297548598631607</v>
      </c>
      <c r="BQ37" s="612">
        <v>88.134796761387832</v>
      </c>
      <c r="BR37" s="612">
        <v>86.677636192812784</v>
      </c>
      <c r="BS37" s="612">
        <v>85.653150765364771</v>
      </c>
      <c r="BT37" s="612">
        <v>78.107853734769705</v>
      </c>
      <c r="BU37" s="612">
        <v>77.130486874672968</v>
      </c>
      <c r="BV37" s="612">
        <v>81.09851774377627</v>
      </c>
      <c r="BW37" s="612">
        <v>76.542511900825559</v>
      </c>
      <c r="BX37" s="612">
        <v>75.06535872059743</v>
      </c>
      <c r="BY37" s="612">
        <v>69.916476256736004</v>
      </c>
      <c r="BZ37" s="612">
        <v>75.048604316415435</v>
      </c>
      <c r="CA37" s="612">
        <v>80.163532117247584</v>
      </c>
      <c r="CB37" s="612">
        <v>81.767281238703717</v>
      </c>
      <c r="CC37" s="612">
        <v>80.376538965475007</v>
      </c>
      <c r="CD37" s="612">
        <v>77.38301221660187</v>
      </c>
      <c r="CE37" s="612">
        <v>80.590121316686293</v>
      </c>
      <c r="CF37" s="612">
        <v>78.009850383329294</v>
      </c>
      <c r="CG37" s="612">
        <v>73.343441558695346</v>
      </c>
      <c r="CH37" s="612">
        <v>75.453857035565321</v>
      </c>
      <c r="CI37" s="612">
        <v>78.640756342132235</v>
      </c>
      <c r="CJ37" s="612">
        <v>78.742645323359767</v>
      </c>
      <c r="CK37" s="612">
        <v>86.911036429429288</v>
      </c>
      <c r="CL37" s="612">
        <v>79.197300995446653</v>
      </c>
      <c r="CM37" s="612">
        <v>78.639783706860584</v>
      </c>
      <c r="CN37" s="612">
        <v>75.660150785952325</v>
      </c>
      <c r="CO37" s="612">
        <v>79.231594237634155</v>
      </c>
      <c r="CP37" s="612">
        <v>75.722479506588101</v>
      </c>
      <c r="CQ37" s="612">
        <v>77.613049850541358</v>
      </c>
      <c r="CR37" s="612">
        <v>77.361228057012696</v>
      </c>
      <c r="CS37" s="612">
        <v>74.881821920267399</v>
      </c>
      <c r="CT37" s="612">
        <v>78.100020727361624</v>
      </c>
      <c r="CU37" s="612">
        <v>78.086146836884993</v>
      </c>
      <c r="CV37" s="612">
        <v>77.804095437439898</v>
      </c>
      <c r="CW37" s="612">
        <v>76.668397454778045</v>
      </c>
      <c r="CX37" s="612">
        <v>78.745567056190822</v>
      </c>
      <c r="CY37" s="612">
        <v>78.154094885680792</v>
      </c>
      <c r="CZ37" s="612">
        <v>77.281233905651291</v>
      </c>
      <c r="DA37" s="612">
        <v>78.253943301605503</v>
      </c>
      <c r="DB37" s="612">
        <v>78.508567662140024</v>
      </c>
      <c r="DC37" s="612">
        <v>79.381534800458013</v>
      </c>
      <c r="DD37" s="612">
        <v>77.340820444588175</v>
      </c>
      <c r="DE37" s="612">
        <v>76.974362749012471</v>
      </c>
      <c r="DF37" s="612">
        <v>66.370451199129946</v>
      </c>
      <c r="DG37" s="612">
        <v>45.117447044403406</v>
      </c>
      <c r="DH37" s="612">
        <v>58.753972402292455</v>
      </c>
      <c r="DI37" s="612">
        <v>69.10327188285298</v>
      </c>
      <c r="DJ37" s="612">
        <v>69.193293135830842</v>
      </c>
      <c r="DK37" s="612">
        <v>70.550702547711509</v>
      </c>
      <c r="DL37" s="612">
        <v>71.34132016416784</v>
      </c>
      <c r="DM37" s="612">
        <v>71.472339365455042</v>
      </c>
      <c r="DN37" s="612">
        <v>71.593292694019752</v>
      </c>
      <c r="DO37" s="612">
        <v>72.887958589066656</v>
      </c>
      <c r="DP37" s="612">
        <v>77.260281291981428</v>
      </c>
      <c r="DQ37" s="612">
        <v>78.733299505144345</v>
      </c>
      <c r="DR37" s="612">
        <v>77.789101194182976</v>
      </c>
      <c r="DS37" s="612">
        <v>79.596777983557033</v>
      </c>
      <c r="DT37" s="612">
        <v>77.285924783673565</v>
      </c>
      <c r="DU37" s="612">
        <v>69.863244623283464</v>
      </c>
      <c r="DV37" s="612">
        <v>69.356706700147782</v>
      </c>
      <c r="DW37" s="612">
        <v>67.323420661923166</v>
      </c>
      <c r="DX37" s="612">
        <v>70.963463429543282</v>
      </c>
      <c r="DY37" s="612">
        <v>74.431879363210669</v>
      </c>
      <c r="DZ37" s="612">
        <v>75.722401043282389</v>
      </c>
      <c r="EA37" s="612">
        <v>75.98942054194579</v>
      </c>
      <c r="EB37" s="612">
        <v>81.745538741461928</v>
      </c>
      <c r="EC37" s="612">
        <v>78.621286923195996</v>
      </c>
      <c r="ED37" s="612">
        <v>82.36088553882621</v>
      </c>
      <c r="EE37" s="612">
        <v>81.990959444663332</v>
      </c>
      <c r="EF37" s="612">
        <v>80.958926138834542</v>
      </c>
      <c r="EG37" s="612">
        <v>81.178686103601663</v>
      </c>
      <c r="EH37" s="612">
        <v>82.662558234166355</v>
      </c>
      <c r="EI37" s="612">
        <v>80.752464768669626</v>
      </c>
      <c r="EJ37" s="612">
        <v>83.658238914963533</v>
      </c>
      <c r="EK37" s="612">
        <v>78.889891176886735</v>
      </c>
      <c r="EL37" s="612">
        <v>78.93961590462699</v>
      </c>
      <c r="EM37" s="612">
        <v>80.168145483356525</v>
      </c>
      <c r="EN37" s="612">
        <v>76.869298128017263</v>
      </c>
      <c r="EO37" s="612">
        <v>75.431858597823762</v>
      </c>
      <c r="EP37" s="612">
        <v>81.802105815204499</v>
      </c>
      <c r="EQ37" s="612">
        <v>79.226610066573642</v>
      </c>
      <c r="ER37" s="612">
        <v>79.366254733516072</v>
      </c>
      <c r="ES37" s="612">
        <v>81.639565977031822</v>
      </c>
      <c r="ET37" s="612"/>
      <c r="EU37" s="612"/>
      <c r="EV37" s="612"/>
      <c r="EW37" s="612"/>
      <c r="EX37" s="612"/>
      <c r="EY37" s="612"/>
    </row>
    <row r="38" spans="1:155">
      <c r="A38" s="614">
        <v>16</v>
      </c>
      <c r="B38" s="615" t="s">
        <v>19</v>
      </c>
      <c r="C38" s="607">
        <f t="shared" si="84"/>
        <v>76.995107933147452</v>
      </c>
      <c r="D38" s="607">
        <f t="shared" si="85"/>
        <v>74.216512268596333</v>
      </c>
      <c r="E38" s="607">
        <f t="shared" si="86"/>
        <v>75.071543466532503</v>
      </c>
      <c r="F38" s="607">
        <f t="shared" si="87"/>
        <v>75.386056095198015</v>
      </c>
      <c r="G38" s="607">
        <f t="shared" si="88"/>
        <v>73.888554182437247</v>
      </c>
      <c r="H38" s="607">
        <f t="shared" si="89"/>
        <v>67.554723697023064</v>
      </c>
      <c r="I38" s="262">
        <f t="shared" si="90"/>
        <v>68.89396599217956</v>
      </c>
      <c r="J38" s="262">
        <f t="shared" si="91"/>
        <v>72.586662681726054</v>
      </c>
      <c r="K38" s="262">
        <f t="shared" si="92"/>
        <v>68.780956080220236</v>
      </c>
      <c r="L38" s="607">
        <f t="shared" si="93"/>
        <v>76.542186141409005</v>
      </c>
      <c r="M38" s="607">
        <f t="shared" si="94"/>
        <v>76.386319518008307</v>
      </c>
      <c r="N38" s="607">
        <f t="shared" si="95"/>
        <v>77.626517534696021</v>
      </c>
      <c r="O38" s="607">
        <f t="shared" si="96"/>
        <v>77.425408538476532</v>
      </c>
      <c r="P38" s="607">
        <f t="shared" si="97"/>
        <v>74.103731956668824</v>
      </c>
      <c r="Q38" s="607">
        <f t="shared" si="98"/>
        <v>74.007955184224201</v>
      </c>
      <c r="R38" s="607">
        <f t="shared" si="99"/>
        <v>73.315011500102685</v>
      </c>
      <c r="S38" s="607">
        <f t="shared" si="100"/>
        <v>75.439350433389649</v>
      </c>
      <c r="T38" s="607">
        <f t="shared" si="101"/>
        <v>75.13839549586082</v>
      </c>
      <c r="U38" s="607">
        <f t="shared" si="102"/>
        <v>73.923366231257006</v>
      </c>
      <c r="V38" s="607">
        <f t="shared" si="103"/>
        <v>74.536871369116497</v>
      </c>
      <c r="W38" s="607">
        <f t="shared" si="104"/>
        <v>76.687540769895691</v>
      </c>
      <c r="X38" s="607">
        <f t="shared" si="105"/>
        <v>74.446146091481481</v>
      </c>
      <c r="Y38" s="607">
        <f t="shared" si="106"/>
        <v>74.732500760718324</v>
      </c>
      <c r="Z38" s="607">
        <f t="shared" si="107"/>
        <v>76.126026327561689</v>
      </c>
      <c r="AA38" s="607">
        <f t="shared" si="108"/>
        <v>76.239551201030508</v>
      </c>
      <c r="AB38" s="607">
        <f t="shared" si="109"/>
        <v>74.819762901444832</v>
      </c>
      <c r="AC38" s="607">
        <f t="shared" si="110"/>
        <v>74.445763795201387</v>
      </c>
      <c r="AD38" s="607">
        <f t="shared" si="111"/>
        <v>73.257521882554556</v>
      </c>
      <c r="AE38" s="607">
        <f t="shared" si="112"/>
        <v>73.031168150548226</v>
      </c>
      <c r="AF38" s="607">
        <f t="shared" si="113"/>
        <v>67.348352261196581</v>
      </c>
      <c r="AG38" s="607">
        <f t="shared" si="114"/>
        <v>62.402205691758873</v>
      </c>
      <c r="AH38" s="607">
        <f t="shared" si="115"/>
        <v>70.331406254992103</v>
      </c>
      <c r="AI38" s="607">
        <f t="shared" si="116"/>
        <v>70.136930580144721</v>
      </c>
      <c r="AJ38" s="607">
        <f t="shared" si="117"/>
        <v>68.952263790738314</v>
      </c>
      <c r="AK38" s="607">
        <f t="shared" si="118"/>
        <v>68.336322998478636</v>
      </c>
      <c r="AL38" s="607">
        <f t="shared" si="119"/>
        <v>66.55207012699627</v>
      </c>
      <c r="AM38" s="607">
        <f t="shared" si="120"/>
        <v>71.735207052505032</v>
      </c>
      <c r="AN38" s="607">
        <f t="shared" si="121"/>
        <v>72.602074492219643</v>
      </c>
      <c r="AO38" s="607">
        <f t="shared" si="122"/>
        <v>73.480708966864498</v>
      </c>
      <c r="AP38" s="607">
        <f t="shared" si="123"/>
        <v>73.498282163932927</v>
      </c>
      <c r="AQ38" s="607">
        <f t="shared" si="124"/>
        <v>70.765585103887162</v>
      </c>
      <c r="AR38" s="607">
        <f t="shared" si="125"/>
        <v>68.362670962963151</v>
      </c>
      <c r="AS38" s="607">
        <f t="shared" si="126"/>
        <v>69.199241197477306</v>
      </c>
      <c r="AT38" s="607" t="e">
        <f t="shared" si="127"/>
        <v>#DIV/0!</v>
      </c>
      <c r="AU38" s="607" t="e">
        <f t="shared" si="128"/>
        <v>#DIV/0!</v>
      </c>
      <c r="AV38" s="607">
        <v>79.100299033926561</v>
      </c>
      <c r="AW38" s="607">
        <v>75.309982120213832</v>
      </c>
      <c r="AX38" s="607">
        <v>75.216277270086621</v>
      </c>
      <c r="AY38" s="607">
        <v>75.902453797306492</v>
      </c>
      <c r="AZ38" s="607">
        <v>77.286373422598388</v>
      </c>
      <c r="BA38" s="607">
        <v>75.970131334120055</v>
      </c>
      <c r="BB38" s="607">
        <v>75.735573458959522</v>
      </c>
      <c r="BC38" s="607">
        <v>78.236738111278484</v>
      </c>
      <c r="BD38" s="607">
        <v>78.90724103385007</v>
      </c>
      <c r="BE38" s="607">
        <v>78.71405682909635</v>
      </c>
      <c r="BF38" s="607">
        <v>77.624069074094464</v>
      </c>
      <c r="BG38" s="607">
        <v>75.93809971223881</v>
      </c>
      <c r="BH38" s="607">
        <v>75.943903123668818</v>
      </c>
      <c r="BI38" s="607">
        <v>71.326428005336325</v>
      </c>
      <c r="BJ38" s="607">
        <v>75.040864741001315</v>
      </c>
      <c r="BK38" s="607">
        <v>74.256333217040421</v>
      </c>
      <c r="BL38" s="607">
        <v>74.388126044288271</v>
      </c>
      <c r="BM38" s="607">
        <v>73.379406291343912</v>
      </c>
      <c r="BN38" s="607">
        <v>71.019947268450736</v>
      </c>
      <c r="BO38" s="607">
        <v>75.427985457635316</v>
      </c>
      <c r="BP38" s="607">
        <v>73.497101774222003</v>
      </c>
      <c r="BQ38" s="607">
        <v>75.68630768151337</v>
      </c>
      <c r="BR38" s="607">
        <v>74.545521176324499</v>
      </c>
      <c r="BS38" s="607">
        <v>76.086222442331092</v>
      </c>
      <c r="BT38" s="607">
        <v>75.967982171520305</v>
      </c>
      <c r="BU38" s="607">
        <v>74.001325792618246</v>
      </c>
      <c r="BV38" s="607">
        <v>75.445878523443895</v>
      </c>
      <c r="BW38" s="607">
        <v>75.185257784249018</v>
      </c>
      <c r="BX38" s="607">
        <v>75.545351754704612</v>
      </c>
      <c r="BY38" s="607">
        <v>71.039489154817403</v>
      </c>
      <c r="BZ38" s="607">
        <v>74.862015243486468</v>
      </c>
      <c r="CA38" s="607">
        <v>75.029118376636333</v>
      </c>
      <c r="CB38" s="607">
        <v>73.719480487226718</v>
      </c>
      <c r="CC38" s="607">
        <v>77.379718468004086</v>
      </c>
      <c r="CD38" s="607">
        <v>75.747564802387203</v>
      </c>
      <c r="CE38" s="607">
        <v>76.935339039295798</v>
      </c>
      <c r="CF38" s="607">
        <v>76.095820055320601</v>
      </c>
      <c r="CG38" s="607">
        <v>70.191392113720241</v>
      </c>
      <c r="CH38" s="607">
        <v>77.051226105403572</v>
      </c>
      <c r="CI38" s="607">
        <v>75.648421635806571</v>
      </c>
      <c r="CJ38" s="607">
        <v>75.383326315640559</v>
      </c>
      <c r="CK38" s="607">
        <v>73.165754330707841</v>
      </c>
      <c r="CL38" s="607">
        <v>76.343898092411777</v>
      </c>
      <c r="CM38" s="607">
        <v>76.074681745141021</v>
      </c>
      <c r="CN38" s="607">
        <v>75.95949914513227</v>
      </c>
      <c r="CO38" s="607">
        <v>76.113899205016494</v>
      </c>
      <c r="CP38" s="607">
        <v>76.100253110531852</v>
      </c>
      <c r="CQ38" s="607">
        <v>76.504501287543192</v>
      </c>
      <c r="CR38" s="607">
        <v>76.525305265613738</v>
      </c>
      <c r="CS38" s="607">
        <v>71.573524640409772</v>
      </c>
      <c r="CT38" s="607">
        <v>76.360458798310944</v>
      </c>
      <c r="CU38" s="607">
        <v>76.748848006706297</v>
      </c>
      <c r="CV38" s="607">
        <v>74.578519779724644</v>
      </c>
      <c r="CW38" s="607">
        <v>72.009923599173177</v>
      </c>
      <c r="CX38" s="607">
        <v>72.917112349398053</v>
      </c>
      <c r="CY38" s="607">
        <v>74.357017256947444</v>
      </c>
      <c r="CZ38" s="607">
        <v>72.498436041318158</v>
      </c>
      <c r="DA38" s="607">
        <v>74.539341358514932</v>
      </c>
      <c r="DB38" s="607">
        <v>72.846168527129251</v>
      </c>
      <c r="DC38" s="607">
        <v>71.707994566000508</v>
      </c>
      <c r="DD38" s="607">
        <v>70.863997283263274</v>
      </c>
      <c r="DE38" s="607">
        <v>71.532565074288513</v>
      </c>
      <c r="DF38" s="607">
        <v>59.648494426037956</v>
      </c>
      <c r="DG38" s="607">
        <v>54.990165979835687</v>
      </c>
      <c r="DH38" s="607">
        <v>61.616393699324576</v>
      </c>
      <c r="DI38" s="607">
        <v>70.60005739611637</v>
      </c>
      <c r="DJ38" s="607">
        <v>70.017824665731695</v>
      </c>
      <c r="DK38" s="607">
        <v>70.085378051800063</v>
      </c>
      <c r="DL38" s="607">
        <v>70.891016047444538</v>
      </c>
      <c r="DM38" s="607">
        <v>69.581056244119026</v>
      </c>
      <c r="DN38" s="607">
        <v>70.454534562473086</v>
      </c>
      <c r="DO38" s="607">
        <v>70.375200933842066</v>
      </c>
      <c r="DP38" s="607">
        <v>68.455214412882867</v>
      </c>
      <c r="DQ38" s="607">
        <v>68.548030810615572</v>
      </c>
      <c r="DR38" s="607">
        <v>69.853546148716518</v>
      </c>
      <c r="DS38" s="607">
        <v>69.606730917423747</v>
      </c>
      <c r="DT38" s="607">
        <v>70.665107573737146</v>
      </c>
      <c r="DU38" s="607">
        <v>64.737130504275001</v>
      </c>
      <c r="DV38" s="607">
        <v>63.750069730693205</v>
      </c>
      <c r="DW38" s="607">
        <v>67.302746523958859</v>
      </c>
      <c r="DX38" s="607">
        <v>68.603394126336724</v>
      </c>
      <c r="DY38" s="607">
        <v>73.626780685717378</v>
      </c>
      <c r="DZ38" s="607">
        <v>72.593305027610398</v>
      </c>
      <c r="EA38" s="607">
        <v>68.985535444187335</v>
      </c>
      <c r="EB38" s="607">
        <v>71.764194607412421</v>
      </c>
      <c r="EC38" s="607">
        <v>70.735825683597511</v>
      </c>
      <c r="ED38" s="607">
        <v>75.306203185648968</v>
      </c>
      <c r="EE38" s="607">
        <v>73.800976684172113</v>
      </c>
      <c r="EF38" s="607">
        <v>72.233149544828038</v>
      </c>
      <c r="EG38" s="607">
        <v>74.408000671593371</v>
      </c>
      <c r="EH38" s="607">
        <v>71.839932074186507</v>
      </c>
      <c r="EI38" s="607">
        <v>75.219080714206896</v>
      </c>
      <c r="EJ38" s="607">
        <v>73.435833703405379</v>
      </c>
      <c r="EK38" s="607">
        <v>72.599849717322613</v>
      </c>
      <c r="EL38" s="607">
        <v>69.974810978251298</v>
      </c>
      <c r="EM38" s="607">
        <v>69.72209461608756</v>
      </c>
      <c r="EN38" s="607">
        <v>67.896181825806323</v>
      </c>
      <c r="EO38" s="607">
        <v>68.33649116981276</v>
      </c>
      <c r="EP38" s="607">
        <v>68.855339893270383</v>
      </c>
      <c r="EQ38" s="607">
        <v>68.519402660907261</v>
      </c>
      <c r="ER38" s="607">
        <v>70.524996097231835</v>
      </c>
      <c r="ES38" s="607">
        <v>68.553324834292837</v>
      </c>
      <c r="ET38" s="607"/>
      <c r="EU38" s="607"/>
      <c r="EV38" s="607"/>
      <c r="EW38" s="607"/>
      <c r="EX38" s="607"/>
      <c r="EY38" s="607"/>
    </row>
    <row r="39" spans="1:155">
      <c r="A39" s="605">
        <v>17</v>
      </c>
      <c r="B39" s="606" t="s">
        <v>21</v>
      </c>
      <c r="C39" s="607">
        <f t="shared" si="84"/>
        <v>77.279813037512056</v>
      </c>
      <c r="D39" s="607">
        <f t="shared" si="85"/>
        <v>79.897973138764129</v>
      </c>
      <c r="E39" s="607">
        <f t="shared" si="86"/>
        <v>78.171838011999611</v>
      </c>
      <c r="F39" s="607">
        <f t="shared" si="87"/>
        <v>80.964413232092014</v>
      </c>
      <c r="G39" s="607">
        <f t="shared" si="88"/>
        <v>79.055071599363501</v>
      </c>
      <c r="H39" s="607">
        <f t="shared" si="89"/>
        <v>73.883805310058065</v>
      </c>
      <c r="I39" s="262">
        <f t="shared" si="90"/>
        <v>74.157796495201396</v>
      </c>
      <c r="J39" s="262">
        <f t="shared" si="91"/>
        <v>79.259765994830531</v>
      </c>
      <c r="K39" s="262">
        <f t="shared" si="92"/>
        <v>76.816224785656914</v>
      </c>
      <c r="L39" s="607">
        <f t="shared" si="93"/>
        <v>77.158420074689715</v>
      </c>
      <c r="M39" s="607">
        <f t="shared" si="94"/>
        <v>78.117307769185359</v>
      </c>
      <c r="N39" s="607">
        <f t="shared" si="95"/>
        <v>76.081769591202757</v>
      </c>
      <c r="O39" s="607">
        <f t="shared" si="96"/>
        <v>77.761754714970365</v>
      </c>
      <c r="P39" s="607">
        <f t="shared" si="97"/>
        <v>78.245003039321759</v>
      </c>
      <c r="Q39" s="607">
        <f t="shared" si="98"/>
        <v>80.779803267617737</v>
      </c>
      <c r="R39" s="607">
        <f t="shared" si="99"/>
        <v>80.391553431784018</v>
      </c>
      <c r="S39" s="607">
        <f t="shared" si="100"/>
        <v>80.175532816332989</v>
      </c>
      <c r="T39" s="607">
        <f t="shared" si="101"/>
        <v>77.701064300846085</v>
      </c>
      <c r="U39" s="607">
        <f t="shared" si="102"/>
        <v>78.089033969134064</v>
      </c>
      <c r="V39" s="607">
        <f t="shared" si="103"/>
        <v>78.070672465099733</v>
      </c>
      <c r="W39" s="607">
        <f t="shared" si="104"/>
        <v>78.82658131291862</v>
      </c>
      <c r="X39" s="607">
        <f t="shared" si="105"/>
        <v>81.161163678158573</v>
      </c>
      <c r="Y39" s="607">
        <f t="shared" si="106"/>
        <v>80.748898789075199</v>
      </c>
      <c r="Z39" s="607">
        <f t="shared" si="107"/>
        <v>81.212042734402118</v>
      </c>
      <c r="AA39" s="607">
        <f t="shared" si="108"/>
        <v>80.735547726732207</v>
      </c>
      <c r="AB39" s="607">
        <f t="shared" si="109"/>
        <v>78.207336802475581</v>
      </c>
      <c r="AC39" s="607">
        <f t="shared" si="110"/>
        <v>79.114784763030258</v>
      </c>
      <c r="AD39" s="607">
        <f t="shared" si="111"/>
        <v>78.717892337831088</v>
      </c>
      <c r="AE39" s="607">
        <f t="shared" si="112"/>
        <v>80.180272494117006</v>
      </c>
      <c r="AF39" s="607">
        <f t="shared" si="113"/>
        <v>74.382342923381373</v>
      </c>
      <c r="AG39" s="607">
        <f t="shared" si="114"/>
        <v>68.397225436093308</v>
      </c>
      <c r="AH39" s="607">
        <f t="shared" si="115"/>
        <v>75.681785970473342</v>
      </c>
      <c r="AI39" s="607">
        <f t="shared" si="116"/>
        <v>77.073866910284266</v>
      </c>
      <c r="AJ39" s="607">
        <f t="shared" si="117"/>
        <v>77.631913877304044</v>
      </c>
      <c r="AK39" s="607">
        <f t="shared" si="118"/>
        <v>75.30657691585759</v>
      </c>
      <c r="AL39" s="607">
        <f t="shared" si="119"/>
        <v>70.370461438965989</v>
      </c>
      <c r="AM39" s="607">
        <f t="shared" si="120"/>
        <v>73.322233748678016</v>
      </c>
      <c r="AN39" s="607">
        <f t="shared" si="121"/>
        <v>82.724681353326631</v>
      </c>
      <c r="AO39" s="607">
        <f t="shared" si="122"/>
        <v>79.327449429107688</v>
      </c>
      <c r="AP39" s="607">
        <f t="shared" si="123"/>
        <v>78.389046055210727</v>
      </c>
      <c r="AQ39" s="607">
        <f t="shared" si="124"/>
        <v>76.597887141677077</v>
      </c>
      <c r="AR39" s="607">
        <f t="shared" si="125"/>
        <v>77.263353563109646</v>
      </c>
      <c r="AS39" s="607">
        <f t="shared" si="126"/>
        <v>76.369096008204195</v>
      </c>
      <c r="AT39" s="607" t="e">
        <f t="shared" si="127"/>
        <v>#DIV/0!</v>
      </c>
      <c r="AU39" s="607" t="e">
        <f t="shared" si="128"/>
        <v>#DIV/0!</v>
      </c>
      <c r="AV39" s="607">
        <v>78.702781102994564</v>
      </c>
      <c r="AW39" s="607">
        <v>74.224337883002093</v>
      </c>
      <c r="AX39" s="607">
        <v>78.548141238072461</v>
      </c>
      <c r="AY39" s="607">
        <v>78.863708404028031</v>
      </c>
      <c r="AZ39" s="607">
        <v>78.052107527058624</v>
      </c>
      <c r="BA39" s="607">
        <v>77.436107376469451</v>
      </c>
      <c r="BB39" s="607">
        <v>74.912718772622725</v>
      </c>
      <c r="BC39" s="607">
        <v>75.875908089772622</v>
      </c>
      <c r="BD39" s="607">
        <v>77.456681911212897</v>
      </c>
      <c r="BE39" s="607">
        <v>79.774651449795513</v>
      </c>
      <c r="BF39" s="607">
        <v>76.278911450987948</v>
      </c>
      <c r="BG39" s="607">
        <v>77.231701244127663</v>
      </c>
      <c r="BH39" s="607">
        <v>78.021665058332502</v>
      </c>
      <c r="BI39" s="607">
        <v>74.901651052506736</v>
      </c>
      <c r="BJ39" s="607">
        <v>81.81169300712601</v>
      </c>
      <c r="BK39" s="607">
        <v>78.689696072569859</v>
      </c>
      <c r="BL39" s="607">
        <v>81.965512478083397</v>
      </c>
      <c r="BM39" s="607">
        <v>81.684201252199983</v>
      </c>
      <c r="BN39" s="607">
        <v>76.390939716358375</v>
      </c>
      <c r="BO39" s="607">
        <v>83.477904721106214</v>
      </c>
      <c r="BP39" s="607">
        <v>81.305815857887453</v>
      </c>
      <c r="BQ39" s="607">
        <v>79.846806813661487</v>
      </c>
      <c r="BR39" s="607">
        <v>78.607453221419163</v>
      </c>
      <c r="BS39" s="607">
        <v>82.072338413918303</v>
      </c>
      <c r="BT39" s="607">
        <v>77.646895236681033</v>
      </c>
      <c r="BU39" s="607">
        <v>77.119195870110616</v>
      </c>
      <c r="BV39" s="607">
        <v>78.337101795746591</v>
      </c>
      <c r="BW39" s="607">
        <v>79.066603112753143</v>
      </c>
      <c r="BX39" s="607">
        <v>80.297825416515039</v>
      </c>
      <c r="BY39" s="607">
        <v>74.902673378133983</v>
      </c>
      <c r="BZ39" s="607">
        <v>80.061392608702064</v>
      </c>
      <c r="CA39" s="607">
        <v>76.963061714475316</v>
      </c>
      <c r="CB39" s="607">
        <v>77.187563072121819</v>
      </c>
      <c r="CC39" s="607">
        <v>78.978349245214872</v>
      </c>
      <c r="CD39" s="607">
        <v>79.54735353153103</v>
      </c>
      <c r="CE39" s="607">
        <v>77.954041162009943</v>
      </c>
      <c r="CF39" s="607">
        <v>83.083527757156972</v>
      </c>
      <c r="CG39" s="607">
        <v>79.154347455520409</v>
      </c>
      <c r="CH39" s="607">
        <v>81.245615821798353</v>
      </c>
      <c r="CI39" s="607">
        <v>81.892374380269146</v>
      </c>
      <c r="CJ39" s="607">
        <v>81.406646657056598</v>
      </c>
      <c r="CK39" s="607">
        <v>78.947675329899852</v>
      </c>
      <c r="CL39" s="607">
        <v>81.580975546019587</v>
      </c>
      <c r="CM39" s="607">
        <v>81.593187820778226</v>
      </c>
      <c r="CN39" s="607">
        <v>80.461964836408512</v>
      </c>
      <c r="CO39" s="607">
        <v>81.648944812836973</v>
      </c>
      <c r="CP39" s="607">
        <v>79.762517586218451</v>
      </c>
      <c r="CQ39" s="607">
        <v>80.795180781141198</v>
      </c>
      <c r="CR39" s="607">
        <v>78.857814583914674</v>
      </c>
      <c r="CS39" s="607">
        <v>75.830921222551027</v>
      </c>
      <c r="CT39" s="607">
        <v>79.933274600961013</v>
      </c>
      <c r="CU39" s="607">
        <v>80.446558096139768</v>
      </c>
      <c r="CV39" s="607">
        <v>81.544186641150034</v>
      </c>
      <c r="CW39" s="607">
        <v>75.353609551800986</v>
      </c>
      <c r="CX39" s="607">
        <v>79.224055120896153</v>
      </c>
      <c r="CY39" s="607">
        <v>78.101388254551949</v>
      </c>
      <c r="CZ39" s="607">
        <v>78.828233638045134</v>
      </c>
      <c r="DA39" s="607">
        <v>79.662380656834273</v>
      </c>
      <c r="DB39" s="607">
        <v>81.185998939906383</v>
      </c>
      <c r="DC39" s="607">
        <v>79.692437885610389</v>
      </c>
      <c r="DD39" s="607">
        <v>78.510419262663376</v>
      </c>
      <c r="DE39" s="607">
        <v>78.57384591980788</v>
      </c>
      <c r="DF39" s="607">
        <v>66.062763587672862</v>
      </c>
      <c r="DG39" s="607">
        <v>61.794402604162102</v>
      </c>
      <c r="DH39" s="607">
        <v>68.148539165234226</v>
      </c>
      <c r="DI39" s="607">
        <v>75.248734538883582</v>
      </c>
      <c r="DJ39" s="607">
        <v>75.912993966281562</v>
      </c>
      <c r="DK39" s="607">
        <v>74.545429740206359</v>
      </c>
      <c r="DL39" s="607">
        <v>76.586934204932106</v>
      </c>
      <c r="DM39" s="607">
        <v>77.15877201080535</v>
      </c>
      <c r="DN39" s="607">
        <v>77.0309989925004</v>
      </c>
      <c r="DO39" s="607">
        <v>77.031829727547063</v>
      </c>
      <c r="DP39" s="607">
        <v>79.708358932679701</v>
      </c>
      <c r="DQ39" s="607">
        <v>75.081374151395465</v>
      </c>
      <c r="DR39" s="607">
        <v>78.106008547836964</v>
      </c>
      <c r="DS39" s="607">
        <v>76.791597145654237</v>
      </c>
      <c r="DT39" s="607">
        <v>75.461774814619901</v>
      </c>
      <c r="DU39" s="607">
        <v>73.666358787298634</v>
      </c>
      <c r="DV39" s="607">
        <v>70.839427818333931</v>
      </c>
      <c r="DW39" s="607">
        <v>68.384996376564104</v>
      </c>
      <c r="DX39" s="607">
        <v>71.886960121999905</v>
      </c>
      <c r="DY39" s="607">
        <v>70.738832488456467</v>
      </c>
      <c r="DZ39" s="607">
        <v>73.720533377282891</v>
      </c>
      <c r="EA39" s="607">
        <v>75.507335380294677</v>
      </c>
      <c r="EB39" s="607">
        <v>83.617314655552335</v>
      </c>
      <c r="EC39" s="607">
        <v>80.025421867974487</v>
      </c>
      <c r="ED39" s="607">
        <v>84.53130753645307</v>
      </c>
      <c r="EE39" s="607">
        <v>80.272972732365446</v>
      </c>
      <c r="EF39" s="607">
        <v>76.768200460467497</v>
      </c>
      <c r="EG39" s="607">
        <v>80.94117509449012</v>
      </c>
      <c r="EH39" s="607">
        <v>79.499917345303245</v>
      </c>
      <c r="EI39" s="607">
        <v>78.097400380806619</v>
      </c>
      <c r="EJ39" s="607">
        <v>77.569820439522346</v>
      </c>
      <c r="EK39" s="607">
        <v>77.909721382422433</v>
      </c>
      <c r="EL39" s="607">
        <v>75.414106705581403</v>
      </c>
      <c r="EM39" s="607">
        <v>76.469833337027424</v>
      </c>
      <c r="EN39" s="607">
        <v>74.563381658868636</v>
      </c>
      <c r="EO39" s="607">
        <v>77.315023898331617</v>
      </c>
      <c r="EP39" s="607">
        <v>79.911655132128658</v>
      </c>
      <c r="EQ39" s="607">
        <v>76.4935985967454</v>
      </c>
      <c r="ER39" s="607">
        <v>75.590630054666931</v>
      </c>
      <c r="ES39" s="607">
        <v>77.023059373200255</v>
      </c>
      <c r="ET39" s="607"/>
      <c r="EU39" s="607"/>
      <c r="EV39" s="607"/>
      <c r="EW39" s="607"/>
      <c r="EX39" s="607"/>
      <c r="EY39" s="607"/>
    </row>
    <row r="40" spans="1:155">
      <c r="A40" s="605">
        <v>18</v>
      </c>
      <c r="B40" s="606" t="s">
        <v>22</v>
      </c>
      <c r="C40" s="607">
        <f t="shared" si="84"/>
        <v>78.188467313814144</v>
      </c>
      <c r="D40" s="607">
        <f t="shared" si="85"/>
        <v>76.648669960710436</v>
      </c>
      <c r="E40" s="607">
        <f t="shared" si="86"/>
        <v>77.02580343124329</v>
      </c>
      <c r="F40" s="607">
        <f t="shared" si="87"/>
        <v>76.395872258783712</v>
      </c>
      <c r="G40" s="607">
        <f t="shared" si="88"/>
        <v>77.077295074585123</v>
      </c>
      <c r="H40" s="607">
        <f t="shared" si="89"/>
        <v>69.831212376676689</v>
      </c>
      <c r="I40" s="262">
        <f t="shared" si="90"/>
        <v>70.886474440504387</v>
      </c>
      <c r="J40" s="262">
        <f t="shared" si="91"/>
        <v>82.027323568425942</v>
      </c>
      <c r="K40" s="262">
        <f t="shared" si="92"/>
        <v>82.369089907475711</v>
      </c>
      <c r="L40" s="607">
        <f t="shared" si="93"/>
        <v>78.938194992422723</v>
      </c>
      <c r="M40" s="607">
        <f t="shared" si="94"/>
        <v>78.935286859813857</v>
      </c>
      <c r="N40" s="607">
        <f t="shared" si="95"/>
        <v>76.575525508626413</v>
      </c>
      <c r="O40" s="607">
        <f t="shared" si="96"/>
        <v>78.304861894393554</v>
      </c>
      <c r="P40" s="607">
        <f t="shared" si="97"/>
        <v>75.089871589197514</v>
      </c>
      <c r="Q40" s="607">
        <f t="shared" si="98"/>
        <v>75.360927030803552</v>
      </c>
      <c r="R40" s="607">
        <f t="shared" si="99"/>
        <v>77.916363593590006</v>
      </c>
      <c r="S40" s="607">
        <f t="shared" si="100"/>
        <v>78.227517629250684</v>
      </c>
      <c r="T40" s="607">
        <f t="shared" si="101"/>
        <v>74.562041069103017</v>
      </c>
      <c r="U40" s="607">
        <f t="shared" si="102"/>
        <v>79.048057933070439</v>
      </c>
      <c r="V40" s="607">
        <f t="shared" si="103"/>
        <v>79.123912195147682</v>
      </c>
      <c r="W40" s="607">
        <f t="shared" si="104"/>
        <v>75.369202527652035</v>
      </c>
      <c r="X40" s="607">
        <f t="shared" si="105"/>
        <v>74.902626771763678</v>
      </c>
      <c r="Y40" s="607">
        <f t="shared" si="106"/>
        <v>79.170587595463914</v>
      </c>
      <c r="Z40" s="607">
        <f t="shared" si="107"/>
        <v>78.687322615331823</v>
      </c>
      <c r="AA40" s="607">
        <f t="shared" si="108"/>
        <v>72.822952052575417</v>
      </c>
      <c r="AB40" s="607">
        <f t="shared" si="109"/>
        <v>75.512285314243854</v>
      </c>
      <c r="AC40" s="607">
        <f t="shared" si="110"/>
        <v>78.649931126243544</v>
      </c>
      <c r="AD40" s="607">
        <f t="shared" si="111"/>
        <v>78.236706466536262</v>
      </c>
      <c r="AE40" s="607">
        <f t="shared" si="112"/>
        <v>75.910257391316819</v>
      </c>
      <c r="AF40" s="607">
        <f t="shared" si="113"/>
        <v>73.784653777528902</v>
      </c>
      <c r="AG40" s="607">
        <f t="shared" si="114"/>
        <v>62.872838685508007</v>
      </c>
      <c r="AH40" s="607">
        <f t="shared" si="115"/>
        <v>72.583529563124657</v>
      </c>
      <c r="AI40" s="607">
        <f t="shared" si="116"/>
        <v>70.083827480545168</v>
      </c>
      <c r="AJ40" s="607">
        <f t="shared" si="117"/>
        <v>74.408432922821518</v>
      </c>
      <c r="AK40" s="607">
        <f t="shared" si="118"/>
        <v>69.448423077106455</v>
      </c>
      <c r="AL40" s="607">
        <f t="shared" si="119"/>
        <v>65.149645158623727</v>
      </c>
      <c r="AM40" s="607">
        <f t="shared" si="120"/>
        <v>74.539396603465846</v>
      </c>
      <c r="AN40" s="607">
        <f t="shared" si="121"/>
        <v>78.035011463333888</v>
      </c>
      <c r="AO40" s="607">
        <f t="shared" si="122"/>
        <v>82.786925606495018</v>
      </c>
      <c r="AP40" s="607">
        <f t="shared" si="123"/>
        <v>84.522785965488481</v>
      </c>
      <c r="AQ40" s="607">
        <f t="shared" si="124"/>
        <v>82.764571238386409</v>
      </c>
      <c r="AR40" s="607">
        <f t="shared" si="125"/>
        <v>81.495355376990858</v>
      </c>
      <c r="AS40" s="607">
        <f t="shared" si="126"/>
        <v>83.242824437960564</v>
      </c>
      <c r="AT40" s="607" t="e">
        <f t="shared" si="127"/>
        <v>#DIV/0!</v>
      </c>
      <c r="AU40" s="607" t="e">
        <f t="shared" si="128"/>
        <v>#DIV/0!</v>
      </c>
      <c r="AV40" s="607">
        <v>80.515840304393777</v>
      </c>
      <c r="AW40" s="607">
        <v>79.183815356224599</v>
      </c>
      <c r="AX40" s="607">
        <v>77.114929316649793</v>
      </c>
      <c r="AY40" s="607">
        <v>75.869725221119651</v>
      </c>
      <c r="AZ40" s="607">
        <v>79.569582729484168</v>
      </c>
      <c r="BA40" s="607">
        <v>81.366552628837738</v>
      </c>
      <c r="BB40" s="607">
        <v>80.502331642756118</v>
      </c>
      <c r="BC40" s="607">
        <v>75.027549652167465</v>
      </c>
      <c r="BD40" s="607">
        <v>74.196695230955655</v>
      </c>
      <c r="BE40" s="607">
        <v>79.243320568386551</v>
      </c>
      <c r="BF40" s="607">
        <v>76.832564119656084</v>
      </c>
      <c r="BG40" s="607">
        <v>78.838700995138026</v>
      </c>
      <c r="BH40" s="607">
        <v>77.257090634478601</v>
      </c>
      <c r="BI40" s="607">
        <v>73.848819854816028</v>
      </c>
      <c r="BJ40" s="607">
        <v>74.163704278297942</v>
      </c>
      <c r="BK40" s="607">
        <v>73.924490714765</v>
      </c>
      <c r="BL40" s="607">
        <v>76.998520243728137</v>
      </c>
      <c r="BM40" s="607">
        <v>75.15977013391749</v>
      </c>
      <c r="BN40" s="607">
        <v>75.780843332065331</v>
      </c>
      <c r="BO40" s="607">
        <v>77.160709914576529</v>
      </c>
      <c r="BP40" s="607">
        <v>80.807537534128159</v>
      </c>
      <c r="BQ40" s="607">
        <v>80.369842740070126</v>
      </c>
      <c r="BR40" s="607">
        <v>76.280652729717602</v>
      </c>
      <c r="BS40" s="607">
        <v>78.032057417964324</v>
      </c>
      <c r="BT40" s="607">
        <v>74.606217044701523</v>
      </c>
      <c r="BU40" s="607">
        <v>74.534462599444751</v>
      </c>
      <c r="BV40" s="607">
        <v>74.545443563162777</v>
      </c>
      <c r="BW40" s="607">
        <v>82.514364633208473</v>
      </c>
      <c r="BX40" s="607">
        <v>75.796593000547347</v>
      </c>
      <c r="BY40" s="607">
        <v>78.833216165455468</v>
      </c>
      <c r="BZ40" s="607">
        <v>78.532665339487778</v>
      </c>
      <c r="CA40" s="607">
        <v>82.550796582229765</v>
      </c>
      <c r="CB40" s="607">
        <v>76.288274663725517</v>
      </c>
      <c r="CC40" s="607">
        <v>77.042797092079965</v>
      </c>
      <c r="CD40" s="607">
        <v>75.409835733191386</v>
      </c>
      <c r="CE40" s="607">
        <v>73.654974757684798</v>
      </c>
      <c r="CF40" s="607">
        <v>72.61154097726704</v>
      </c>
      <c r="CG40" s="607">
        <v>72.499255898163113</v>
      </c>
      <c r="CH40" s="607">
        <v>79.597083439860924</v>
      </c>
      <c r="CI40" s="607">
        <v>76.519013964282394</v>
      </c>
      <c r="CJ40" s="607">
        <v>81.088636394716261</v>
      </c>
      <c r="CK40" s="607">
        <v>79.904112427393102</v>
      </c>
      <c r="CL40" s="607">
        <v>81.263779297572512</v>
      </c>
      <c r="CM40" s="607">
        <v>80.208030967207449</v>
      </c>
      <c r="CN40" s="607">
        <v>74.590157581215522</v>
      </c>
      <c r="CO40" s="607">
        <v>74.788557263837347</v>
      </c>
      <c r="CP40" s="607">
        <v>69.685789176951189</v>
      </c>
      <c r="CQ40" s="607">
        <v>73.994509716937714</v>
      </c>
      <c r="CR40" s="607">
        <v>75.064680124822033</v>
      </c>
      <c r="CS40" s="607">
        <v>75.425209743522402</v>
      </c>
      <c r="CT40" s="607">
        <v>76.046966074387129</v>
      </c>
      <c r="CU40" s="607">
        <v>79.967875965320644</v>
      </c>
      <c r="CV40" s="607">
        <v>77.805169670406229</v>
      </c>
      <c r="CW40" s="607">
        <v>78.176747743003787</v>
      </c>
      <c r="CX40" s="607">
        <v>77.608324694495138</v>
      </c>
      <c r="CY40" s="607">
        <v>80.515324242884503</v>
      </c>
      <c r="CZ40" s="607">
        <v>76.586470462229158</v>
      </c>
      <c r="DA40" s="607">
        <v>74.147263746741075</v>
      </c>
      <c r="DB40" s="607">
        <v>77.016981788287183</v>
      </c>
      <c r="DC40" s="607">
        <v>76.566526638922213</v>
      </c>
      <c r="DD40" s="607">
        <v>73.583863250063288</v>
      </c>
      <c r="DE40" s="607">
        <v>76.391546365970086</v>
      </c>
      <c r="DF40" s="607">
        <v>71.378551716553318</v>
      </c>
      <c r="DG40" s="607">
        <v>47.33601696801896</v>
      </c>
      <c r="DH40" s="607">
        <v>64.922544562086699</v>
      </c>
      <c r="DI40" s="607">
        <v>76.359954526418377</v>
      </c>
      <c r="DJ40" s="607">
        <v>75.319202975997513</v>
      </c>
      <c r="DK40" s="607">
        <v>71.084281741045928</v>
      </c>
      <c r="DL40" s="607">
        <v>71.34710397233053</v>
      </c>
      <c r="DM40" s="607">
        <v>70.769369939066564</v>
      </c>
      <c r="DN40" s="607">
        <v>69.491863002105987</v>
      </c>
      <c r="DO40" s="607">
        <v>69.990249500462951</v>
      </c>
      <c r="DP40" s="607">
        <v>72.500509913926166</v>
      </c>
      <c r="DQ40" s="607">
        <v>73.617589850578554</v>
      </c>
      <c r="DR40" s="607">
        <v>77.107199003959821</v>
      </c>
      <c r="DS40" s="607">
        <v>73.822904241538396</v>
      </c>
      <c r="DT40" s="607">
        <v>68.920731363739321</v>
      </c>
      <c r="DU40" s="607">
        <v>65.601633626041632</v>
      </c>
      <c r="DV40" s="607">
        <v>62.378322903378923</v>
      </c>
      <c r="DW40" s="607">
        <v>65.861573166959332</v>
      </c>
      <c r="DX40" s="607">
        <v>67.20903940553292</v>
      </c>
      <c r="DY40" s="607">
        <v>75.061090370086703</v>
      </c>
      <c r="DZ40" s="607">
        <v>74.136276202631834</v>
      </c>
      <c r="EA40" s="607">
        <v>74.420823237679016</v>
      </c>
      <c r="EB40" s="607">
        <v>75.924935279862027</v>
      </c>
      <c r="EC40" s="607">
        <v>77.304485959256297</v>
      </c>
      <c r="ED40" s="607">
        <v>80.875613150883353</v>
      </c>
      <c r="EE40" s="607">
        <v>81.755777226948609</v>
      </c>
      <c r="EF40" s="607">
        <v>80.702958852901375</v>
      </c>
      <c r="EG40" s="607">
        <v>85.902040739635083</v>
      </c>
      <c r="EH40" s="607">
        <v>83.335973486075545</v>
      </c>
      <c r="EI40" s="607">
        <v>85.197242340489055</v>
      </c>
      <c r="EJ40" s="607">
        <v>85.035142069900829</v>
      </c>
      <c r="EK40" s="607">
        <v>82.196845404687508</v>
      </c>
      <c r="EL40" s="607">
        <v>83.479431318039929</v>
      </c>
      <c r="EM40" s="607">
        <v>82.617436992431792</v>
      </c>
      <c r="EN40" s="607">
        <v>81.308885062097914</v>
      </c>
      <c r="EO40" s="607">
        <v>82.573106241266544</v>
      </c>
      <c r="EP40" s="607">
        <v>80.604074827608116</v>
      </c>
      <c r="EQ40" s="607">
        <v>82.773934765915001</v>
      </c>
      <c r="ER40" s="607">
        <v>83.842361852321574</v>
      </c>
      <c r="ES40" s="607">
        <v>83.112176695645147</v>
      </c>
      <c r="ET40" s="607"/>
      <c r="EU40" s="607"/>
      <c r="EV40" s="607"/>
      <c r="EW40" s="607"/>
      <c r="EX40" s="607"/>
      <c r="EY40" s="607"/>
    </row>
    <row r="41" spans="1:155">
      <c r="A41" s="608">
        <v>31</v>
      </c>
      <c r="B41" s="609" t="s">
        <v>23</v>
      </c>
      <c r="C41" s="607">
        <f t="shared" si="84"/>
        <v>78.016265343884996</v>
      </c>
      <c r="D41" s="607">
        <f t="shared" si="85"/>
        <v>79.412459215618256</v>
      </c>
      <c r="E41" s="607">
        <f t="shared" si="86"/>
        <v>81.444896482912</v>
      </c>
      <c r="F41" s="607">
        <f t="shared" si="87"/>
        <v>79.993375580449808</v>
      </c>
      <c r="G41" s="607">
        <f t="shared" si="88"/>
        <v>79.895542177165922</v>
      </c>
      <c r="H41" s="607">
        <f t="shared" si="89"/>
        <v>68.844671446814687</v>
      </c>
      <c r="I41" s="262">
        <f t="shared" si="90"/>
        <v>70.227918155074789</v>
      </c>
      <c r="J41" s="262">
        <f t="shared" si="91"/>
        <v>83.780510687963428</v>
      </c>
      <c r="K41" s="262">
        <f t="shared" si="92"/>
        <v>79.80475743883791</v>
      </c>
      <c r="L41" s="607">
        <f t="shared" si="93"/>
        <v>77.288030766212884</v>
      </c>
      <c r="M41" s="607">
        <f t="shared" si="94"/>
        <v>78.544577336380257</v>
      </c>
      <c r="N41" s="607">
        <f t="shared" si="95"/>
        <v>77.829129055010711</v>
      </c>
      <c r="O41" s="607">
        <f t="shared" si="96"/>
        <v>78.403324217936117</v>
      </c>
      <c r="P41" s="607">
        <f t="shared" si="97"/>
        <v>78.150063803564095</v>
      </c>
      <c r="Q41" s="607">
        <f t="shared" si="98"/>
        <v>78.063351094412837</v>
      </c>
      <c r="R41" s="607">
        <f t="shared" si="99"/>
        <v>79.837413832373173</v>
      </c>
      <c r="S41" s="607">
        <f t="shared" si="100"/>
        <v>81.599008132122989</v>
      </c>
      <c r="T41" s="607">
        <f t="shared" si="101"/>
        <v>82.072114663358263</v>
      </c>
      <c r="U41" s="607">
        <f t="shared" si="102"/>
        <v>80.254709043785837</v>
      </c>
      <c r="V41" s="607">
        <f t="shared" si="103"/>
        <v>81.260090778736256</v>
      </c>
      <c r="W41" s="607">
        <f t="shared" si="104"/>
        <v>82.192671445767601</v>
      </c>
      <c r="X41" s="607">
        <f t="shared" si="105"/>
        <v>79.879951380237358</v>
      </c>
      <c r="Y41" s="607">
        <f t="shared" si="106"/>
        <v>80.197833271936716</v>
      </c>
      <c r="Z41" s="607">
        <f t="shared" si="107"/>
        <v>79.671269798002768</v>
      </c>
      <c r="AA41" s="607">
        <f t="shared" si="108"/>
        <v>80.224447871622345</v>
      </c>
      <c r="AB41" s="607">
        <f t="shared" si="109"/>
        <v>80.053822698249093</v>
      </c>
      <c r="AC41" s="607">
        <f t="shared" si="110"/>
        <v>78.290039993580521</v>
      </c>
      <c r="AD41" s="607">
        <f t="shared" si="111"/>
        <v>79.630947125278638</v>
      </c>
      <c r="AE41" s="607">
        <f t="shared" si="112"/>
        <v>81.607358891555478</v>
      </c>
      <c r="AF41" s="607">
        <f t="shared" si="113"/>
        <v>75.904296515431511</v>
      </c>
      <c r="AG41" s="607">
        <f t="shared" si="114"/>
        <v>51.213839999169942</v>
      </c>
      <c r="AH41" s="607">
        <f t="shared" si="115"/>
        <v>72.760707710126312</v>
      </c>
      <c r="AI41" s="607">
        <f t="shared" si="116"/>
        <v>75.49984156253096</v>
      </c>
      <c r="AJ41" s="607">
        <f t="shared" si="117"/>
        <v>74.002972745356473</v>
      </c>
      <c r="AK41" s="607">
        <f t="shared" si="118"/>
        <v>67.557054306576902</v>
      </c>
      <c r="AL41" s="607">
        <f t="shared" si="119"/>
        <v>63.651653652774066</v>
      </c>
      <c r="AM41" s="607">
        <f t="shared" si="120"/>
        <v>75.699991915591752</v>
      </c>
      <c r="AN41" s="607">
        <f t="shared" si="121"/>
        <v>83.146904802478545</v>
      </c>
      <c r="AO41" s="607">
        <f t="shared" si="122"/>
        <v>83.860728646798464</v>
      </c>
      <c r="AP41" s="607">
        <f t="shared" si="123"/>
        <v>85.099190248756585</v>
      </c>
      <c r="AQ41" s="607">
        <f t="shared" si="124"/>
        <v>83.015219053820104</v>
      </c>
      <c r="AR41" s="607">
        <f t="shared" si="125"/>
        <v>80.271532597112071</v>
      </c>
      <c r="AS41" s="607">
        <f t="shared" si="126"/>
        <v>79.337982280563736</v>
      </c>
      <c r="AT41" s="607" t="e">
        <f t="shared" si="127"/>
        <v>#DIV/0!</v>
      </c>
      <c r="AU41" s="607" t="e">
        <f t="shared" si="128"/>
        <v>#DIV/0!</v>
      </c>
      <c r="AV41" s="607">
        <v>79.03731358706581</v>
      </c>
      <c r="AW41" s="607">
        <v>75.833854798332055</v>
      </c>
      <c r="AX41" s="607">
        <v>76.992923913240787</v>
      </c>
      <c r="AY41" s="607">
        <v>79.068575116740064</v>
      </c>
      <c r="AZ41" s="607">
        <v>78.316771803150786</v>
      </c>
      <c r="BA41" s="607">
        <v>78.248385089249936</v>
      </c>
      <c r="BB41" s="607">
        <v>78.219789485439748</v>
      </c>
      <c r="BC41" s="607">
        <v>77.226237043352256</v>
      </c>
      <c r="BD41" s="607">
        <v>78.041360636240142</v>
      </c>
      <c r="BE41" s="607">
        <v>79.201527820300001</v>
      </c>
      <c r="BF41" s="607">
        <v>77.934966021234274</v>
      </c>
      <c r="BG41" s="607">
        <v>78.073478812274061</v>
      </c>
      <c r="BH41" s="607">
        <v>79.185820847525648</v>
      </c>
      <c r="BI41" s="607">
        <v>75.961354245435345</v>
      </c>
      <c r="BJ41" s="607">
        <v>79.303016317731291</v>
      </c>
      <c r="BK41" s="607">
        <v>78.209663280668167</v>
      </c>
      <c r="BL41" s="607">
        <v>77.57847007421752</v>
      </c>
      <c r="BM41" s="607">
        <v>78.401919928352825</v>
      </c>
      <c r="BN41" s="607">
        <v>78.309589697912486</v>
      </c>
      <c r="BO41" s="607">
        <v>81.49700737742414</v>
      </c>
      <c r="BP41" s="607">
        <v>79.705644421782893</v>
      </c>
      <c r="BQ41" s="607">
        <v>80.736782675951972</v>
      </c>
      <c r="BR41" s="607">
        <v>81.869106057852633</v>
      </c>
      <c r="BS41" s="607">
        <v>82.191135662564363</v>
      </c>
      <c r="BT41" s="607">
        <v>81.661828098903854</v>
      </c>
      <c r="BU41" s="607">
        <v>80.941593966580669</v>
      </c>
      <c r="BV41" s="607">
        <v>83.612921924590282</v>
      </c>
      <c r="BW41" s="607">
        <v>79.246534026574324</v>
      </c>
      <c r="BX41" s="607">
        <v>82.009936956664319</v>
      </c>
      <c r="BY41" s="607">
        <v>79.507656148118841</v>
      </c>
      <c r="BZ41" s="607">
        <v>79.826487033792603</v>
      </c>
      <c r="CA41" s="607">
        <v>82.308629946542595</v>
      </c>
      <c r="CB41" s="607">
        <v>81.645155355873598</v>
      </c>
      <c r="CC41" s="607">
        <v>81.794987943064854</v>
      </c>
      <c r="CD41" s="607">
        <v>83.153314695180072</v>
      </c>
      <c r="CE41" s="607">
        <v>81.629711699057907</v>
      </c>
      <c r="CF41" s="607">
        <v>80.527320237182039</v>
      </c>
      <c r="CG41" s="607">
        <v>78.556081668051263</v>
      </c>
      <c r="CH41" s="607">
        <v>80.556452235478801</v>
      </c>
      <c r="CI41" s="607">
        <v>79.518623705946126</v>
      </c>
      <c r="CJ41" s="607">
        <v>80.702405678172653</v>
      </c>
      <c r="CK41" s="607">
        <v>80.372470431691369</v>
      </c>
      <c r="CL41" s="607">
        <v>80.527274135882848</v>
      </c>
      <c r="CM41" s="607">
        <v>79.721858136171321</v>
      </c>
      <c r="CN41" s="607">
        <v>78.764677121954136</v>
      </c>
      <c r="CO41" s="607">
        <v>80.077759973197217</v>
      </c>
      <c r="CP41" s="607">
        <v>80.274021147204124</v>
      </c>
      <c r="CQ41" s="607">
        <v>80.321562494465695</v>
      </c>
      <c r="CR41" s="607">
        <v>81.514111112286642</v>
      </c>
      <c r="CS41" s="607">
        <v>77.969231853373046</v>
      </c>
      <c r="CT41" s="607">
        <v>80.67812512908759</v>
      </c>
      <c r="CU41" s="607">
        <v>78.305798579658685</v>
      </c>
      <c r="CV41" s="607">
        <v>78.266733889197269</v>
      </c>
      <c r="CW41" s="607">
        <v>78.297587511885567</v>
      </c>
      <c r="CX41" s="607">
        <v>80.248155326282273</v>
      </c>
      <c r="CY41" s="607">
        <v>79.238390288841785</v>
      </c>
      <c r="CZ41" s="607">
        <v>79.406295760711899</v>
      </c>
      <c r="DA41" s="607">
        <v>81.150179240409599</v>
      </c>
      <c r="DB41" s="607">
        <v>81.347151812736897</v>
      </c>
      <c r="DC41" s="607">
        <v>82.324745621519952</v>
      </c>
      <c r="DD41" s="607">
        <v>80.059497419024908</v>
      </c>
      <c r="DE41" s="607">
        <v>79.097997488386696</v>
      </c>
      <c r="DF41" s="607">
        <v>68.55539463888293</v>
      </c>
      <c r="DG41" s="607">
        <v>29.704743179099456</v>
      </c>
      <c r="DH41" s="607">
        <v>57.355291071158497</v>
      </c>
      <c r="DI41" s="607">
        <v>66.581485747251875</v>
      </c>
      <c r="DJ41" s="607">
        <v>69.155094103531567</v>
      </c>
      <c r="DK41" s="607">
        <v>73.257910022557098</v>
      </c>
      <c r="DL41" s="607">
        <v>75.869119004290255</v>
      </c>
      <c r="DM41" s="607">
        <v>75.953426221848915</v>
      </c>
      <c r="DN41" s="607">
        <v>74.788664567848826</v>
      </c>
      <c r="DO41" s="607">
        <v>75.757433897895169</v>
      </c>
      <c r="DP41" s="607">
        <v>74.652959110396822</v>
      </c>
      <c r="DQ41" s="607">
        <v>73.171959739267351</v>
      </c>
      <c r="DR41" s="607">
        <v>74.183999386405233</v>
      </c>
      <c r="DS41" s="607">
        <v>72.893059582851848</v>
      </c>
      <c r="DT41" s="607">
        <v>69.841372587170738</v>
      </c>
      <c r="DU41" s="607">
        <v>59.936730749708104</v>
      </c>
      <c r="DV41" s="607">
        <v>59.534759353207072</v>
      </c>
      <c r="DW41" s="607">
        <v>61.468633904213924</v>
      </c>
      <c r="DX41" s="607">
        <v>69.951567700901222</v>
      </c>
      <c r="DY41" s="607">
        <v>74.755436667715827</v>
      </c>
      <c r="DZ41" s="607">
        <v>75.661110515756704</v>
      </c>
      <c r="EA41" s="607">
        <v>76.683428563302726</v>
      </c>
      <c r="EB41" s="607">
        <v>83.880947640917142</v>
      </c>
      <c r="EC41" s="607">
        <v>80.367597701752601</v>
      </c>
      <c r="ED41" s="607">
        <v>85.192169064765892</v>
      </c>
      <c r="EE41" s="607">
        <v>84.664169607114445</v>
      </c>
      <c r="EF41" s="607">
        <v>81.936885613850649</v>
      </c>
      <c r="EG41" s="607">
        <v>84.981130719430297</v>
      </c>
      <c r="EH41" s="607">
        <v>85.060774680820927</v>
      </c>
      <c r="EI41" s="607">
        <v>85.751703654285478</v>
      </c>
      <c r="EJ41" s="607">
        <v>84.48509241116335</v>
      </c>
      <c r="EK41" s="607">
        <v>85.707076676299536</v>
      </c>
      <c r="EL41" s="607">
        <v>82.783074496263481</v>
      </c>
      <c r="EM41" s="607">
        <v>80.555505988897337</v>
      </c>
      <c r="EN41" s="607">
        <v>78.418423550621014</v>
      </c>
      <c r="EO41" s="607">
        <v>79.70240213211359</v>
      </c>
      <c r="EP41" s="607">
        <v>82.693772108601593</v>
      </c>
      <c r="EQ41" s="607">
        <v>79.751756624147575</v>
      </c>
      <c r="ER41" s="607">
        <v>80.188370989450036</v>
      </c>
      <c r="ES41" s="607">
        <v>78.073819228093598</v>
      </c>
      <c r="ET41" s="607"/>
      <c r="EU41" s="607"/>
      <c r="EV41" s="607"/>
      <c r="EW41" s="607"/>
      <c r="EX41" s="607"/>
      <c r="EY41" s="607"/>
    </row>
    <row r="42" spans="1:155">
      <c r="A42" s="610" t="s">
        <v>223</v>
      </c>
      <c r="B42" s="611" t="s">
        <v>224</v>
      </c>
      <c r="C42" s="612">
        <f t="shared" si="84"/>
        <v>77.448019669907197</v>
      </c>
      <c r="D42" s="612">
        <f t="shared" si="85"/>
        <v>77.033569080192834</v>
      </c>
      <c r="E42" s="612">
        <f t="shared" si="86"/>
        <v>77.472157216473903</v>
      </c>
      <c r="F42" s="612">
        <f t="shared" si="87"/>
        <v>77.959837864350064</v>
      </c>
      <c r="G42" s="612">
        <f t="shared" si="88"/>
        <v>76.974439703907322</v>
      </c>
      <c r="H42" s="612">
        <f t="shared" si="89"/>
        <v>69.923343539853633</v>
      </c>
      <c r="I42" s="613">
        <f t="shared" si="90"/>
        <v>70.921048350077982</v>
      </c>
      <c r="J42" s="613">
        <f t="shared" si="91"/>
        <v>78.102613396028062</v>
      </c>
      <c r="K42" s="613">
        <f t="shared" si="92"/>
        <v>75.711663831828403</v>
      </c>
      <c r="L42" s="612">
        <f t="shared" si="93"/>
        <v>77.259416681179403</v>
      </c>
      <c r="M42" s="612">
        <f t="shared" si="94"/>
        <v>77.661836039546131</v>
      </c>
      <c r="N42" s="612">
        <f t="shared" si="95"/>
        <v>77.041040774248472</v>
      </c>
      <c r="O42" s="612">
        <f t="shared" si="96"/>
        <v>77.829785184654781</v>
      </c>
      <c r="P42" s="612">
        <f t="shared" si="97"/>
        <v>76.059021142502345</v>
      </c>
      <c r="Q42" s="612">
        <f t="shared" si="98"/>
        <v>76.754857675416758</v>
      </c>
      <c r="R42" s="612">
        <f t="shared" si="99"/>
        <v>77.110868256103899</v>
      </c>
      <c r="S42" s="612">
        <f t="shared" si="100"/>
        <v>78.209529246748332</v>
      </c>
      <c r="T42" s="612">
        <f t="shared" si="101"/>
        <v>77.08350058408142</v>
      </c>
      <c r="U42" s="612">
        <f t="shared" si="102"/>
        <v>77.127459699507483</v>
      </c>
      <c r="V42" s="612">
        <f t="shared" si="103"/>
        <v>77.55876757522914</v>
      </c>
      <c r="W42" s="612">
        <f t="shared" si="104"/>
        <v>78.118901007077525</v>
      </c>
      <c r="X42" s="612">
        <f t="shared" si="105"/>
        <v>77.395205216516544</v>
      </c>
      <c r="Y42" s="612">
        <f t="shared" si="106"/>
        <v>78.155387252478945</v>
      </c>
      <c r="Z42" s="612">
        <f t="shared" si="107"/>
        <v>78.616667702754683</v>
      </c>
      <c r="AA42" s="612">
        <f t="shared" si="108"/>
        <v>77.672091285650069</v>
      </c>
      <c r="AB42" s="612">
        <f t="shared" si="109"/>
        <v>76.866371452626424</v>
      </c>
      <c r="AC42" s="612">
        <f t="shared" si="110"/>
        <v>77.1393660728735</v>
      </c>
      <c r="AD42" s="612">
        <f t="shared" si="111"/>
        <v>76.787325104726264</v>
      </c>
      <c r="AE42" s="612">
        <f t="shared" si="112"/>
        <v>77.104696185403085</v>
      </c>
      <c r="AF42" s="612">
        <f t="shared" si="113"/>
        <v>71.984683392122477</v>
      </c>
      <c r="AG42" s="612">
        <f t="shared" si="114"/>
        <v>62.010699828053937</v>
      </c>
      <c r="AH42" s="612">
        <f t="shared" si="115"/>
        <v>72.631685869655044</v>
      </c>
      <c r="AI42" s="612">
        <f t="shared" si="116"/>
        <v>73.06630506958308</v>
      </c>
      <c r="AJ42" s="612">
        <f t="shared" si="117"/>
        <v>73.186206938191233</v>
      </c>
      <c r="AK42" s="612">
        <f t="shared" si="118"/>
        <v>70.3051878236639</v>
      </c>
      <c r="AL42" s="612">
        <f t="shared" si="119"/>
        <v>66.802752719551052</v>
      </c>
      <c r="AM42" s="612">
        <f t="shared" si="120"/>
        <v>73.390045918905756</v>
      </c>
      <c r="AN42" s="612">
        <f t="shared" si="121"/>
        <v>78.273289158150277</v>
      </c>
      <c r="AO42" s="612">
        <f t="shared" si="122"/>
        <v>78.590622968569832</v>
      </c>
      <c r="AP42" s="612">
        <f t="shared" si="123"/>
        <v>78.869763650282763</v>
      </c>
      <c r="AQ42" s="612">
        <f t="shared" si="124"/>
        <v>76.676777807109374</v>
      </c>
      <c r="AR42" s="612">
        <f t="shared" si="125"/>
        <v>75.230713571202202</v>
      </c>
      <c r="AS42" s="612">
        <f t="shared" si="126"/>
        <v>76.192614092454605</v>
      </c>
      <c r="AT42" s="612" t="e">
        <f t="shared" si="127"/>
        <v>#DIV/0!</v>
      </c>
      <c r="AU42" s="612" t="e">
        <f t="shared" si="128"/>
        <v>#DIV/0!</v>
      </c>
      <c r="AV42" s="612">
        <v>79.233169134833574</v>
      </c>
      <c r="AW42" s="612">
        <v>75.783563948162751</v>
      </c>
      <c r="AX42" s="612">
        <v>76.761516960541883</v>
      </c>
      <c r="AY42" s="612">
        <v>77.217258628067995</v>
      </c>
      <c r="AZ42" s="612">
        <v>78.069679789505741</v>
      </c>
      <c r="BA42" s="612">
        <v>77.698569701064642</v>
      </c>
      <c r="BB42" s="612">
        <v>76.74935490179405</v>
      </c>
      <c r="BC42" s="612">
        <v>76.848047780520318</v>
      </c>
      <c r="BD42" s="612">
        <v>77.525719640431063</v>
      </c>
      <c r="BE42" s="612">
        <v>79.179988611155494</v>
      </c>
      <c r="BF42" s="612">
        <v>77.157797084346711</v>
      </c>
      <c r="BG42" s="612">
        <v>77.151569858462167</v>
      </c>
      <c r="BH42" s="612">
        <v>77.262860362829898</v>
      </c>
      <c r="BI42" s="612">
        <v>73.494377989515598</v>
      </c>
      <c r="BJ42" s="612">
        <v>77.419825075161569</v>
      </c>
      <c r="BK42" s="612">
        <v>76.040839429957771</v>
      </c>
      <c r="BL42" s="612">
        <v>77.446128047640741</v>
      </c>
      <c r="BM42" s="612">
        <v>76.777605548651763</v>
      </c>
      <c r="BN42" s="612">
        <v>74.50087960351722</v>
      </c>
      <c r="BO42" s="612">
        <v>78.901544609735211</v>
      </c>
      <c r="BP42" s="612">
        <v>77.930180555059252</v>
      </c>
      <c r="BQ42" s="612">
        <v>78.464433611877595</v>
      </c>
      <c r="BR42" s="612">
        <v>77.126576964412052</v>
      </c>
      <c r="BS42" s="612">
        <v>79.037577163955362</v>
      </c>
      <c r="BT42" s="612">
        <v>77.302890371199638</v>
      </c>
      <c r="BU42" s="612">
        <v>76.282264326375824</v>
      </c>
      <c r="BV42" s="612">
        <v>77.665347054668771</v>
      </c>
      <c r="BW42" s="612">
        <v>78.235957566015358</v>
      </c>
      <c r="BX42" s="612">
        <v>78.130100825948816</v>
      </c>
      <c r="BY42" s="612">
        <v>75.016320706558275</v>
      </c>
      <c r="BZ42" s="612">
        <v>77.841690597477225</v>
      </c>
      <c r="CA42" s="612">
        <v>78.210962323066042</v>
      </c>
      <c r="CB42" s="612">
        <v>76.62364980514414</v>
      </c>
      <c r="CC42" s="612">
        <v>78.61495660658872</v>
      </c>
      <c r="CD42" s="612">
        <v>78.16080821167202</v>
      </c>
      <c r="CE42" s="612">
        <v>77.580938202971865</v>
      </c>
      <c r="CF42" s="612">
        <v>78.274348769912436</v>
      </c>
      <c r="CG42" s="612">
        <v>74.622871538500746</v>
      </c>
      <c r="CH42" s="612">
        <v>79.288395341136464</v>
      </c>
      <c r="CI42" s="612">
        <v>78.235953216506445</v>
      </c>
      <c r="CJ42" s="612">
        <v>78.988360232714697</v>
      </c>
      <c r="CK42" s="612">
        <v>77.241848308215708</v>
      </c>
      <c r="CL42" s="612">
        <v>79.38667365902856</v>
      </c>
      <c r="CM42" s="612">
        <v>78.960613472700246</v>
      </c>
      <c r="CN42" s="612">
        <v>77.502715976535228</v>
      </c>
      <c r="CO42" s="612">
        <v>78.168394221581437</v>
      </c>
      <c r="CP42" s="612">
        <v>76.850127031035896</v>
      </c>
      <c r="CQ42" s="612">
        <v>77.99775260433286</v>
      </c>
      <c r="CR42" s="612">
        <v>77.884319324223981</v>
      </c>
      <c r="CS42" s="612">
        <v>74.598875282173594</v>
      </c>
      <c r="CT42" s="612">
        <v>78.115919751481698</v>
      </c>
      <c r="CU42" s="612">
        <v>78.581048718197962</v>
      </c>
      <c r="CV42" s="612">
        <v>77.692785191353408</v>
      </c>
      <c r="CW42" s="612">
        <v>75.144264309069129</v>
      </c>
      <c r="CX42" s="612">
        <v>76.815054611157009</v>
      </c>
      <c r="CY42" s="612">
        <v>77.326305596930496</v>
      </c>
      <c r="CZ42" s="612">
        <v>76.220615106091245</v>
      </c>
      <c r="DA42" s="612">
        <v>77.145964003990755</v>
      </c>
      <c r="DB42" s="612">
        <v>77.439993012922614</v>
      </c>
      <c r="DC42" s="612">
        <v>76.728131539295902</v>
      </c>
      <c r="DD42" s="612">
        <v>75.180422830176298</v>
      </c>
      <c r="DE42" s="612">
        <v>75.728053754159575</v>
      </c>
      <c r="DF42" s="612">
        <v>65.045573592031559</v>
      </c>
      <c r="DG42" s="612">
        <v>50.892428725811079</v>
      </c>
      <c r="DH42" s="612">
        <v>63.110829707815441</v>
      </c>
      <c r="DI42" s="612">
        <v>72.028841050535306</v>
      </c>
      <c r="DJ42" s="612">
        <v>72.324186330505228</v>
      </c>
      <c r="DK42" s="612">
        <v>72.081019039579871</v>
      </c>
      <c r="DL42" s="612">
        <v>73.489852238880047</v>
      </c>
      <c r="DM42" s="612">
        <v>73.081815479923364</v>
      </c>
      <c r="DN42" s="612">
        <v>72.937466257548252</v>
      </c>
      <c r="DO42" s="612">
        <v>73.17963347127764</v>
      </c>
      <c r="DP42" s="612">
        <v>73.384655088122742</v>
      </c>
      <c r="DQ42" s="612">
        <v>72.049764673632765</v>
      </c>
      <c r="DR42" s="612">
        <v>74.124201052818194</v>
      </c>
      <c r="DS42" s="612">
        <v>72.888418023361837</v>
      </c>
      <c r="DT42" s="612">
        <v>71.528444516624376</v>
      </c>
      <c r="DU42" s="612">
        <v>66.498700931005473</v>
      </c>
      <c r="DV42" s="612">
        <v>64.653096048177773</v>
      </c>
      <c r="DW42" s="612">
        <v>66.226983511134335</v>
      </c>
      <c r="DX42" s="612">
        <v>69.528178599341061</v>
      </c>
      <c r="DY42" s="612">
        <v>73.292297141201558</v>
      </c>
      <c r="DZ42" s="612">
        <v>73.744838925981639</v>
      </c>
      <c r="EA42" s="612">
        <v>73.133001689534055</v>
      </c>
      <c r="EB42" s="612">
        <v>78.00509534279314</v>
      </c>
      <c r="EC42" s="612">
        <v>76.187893551828211</v>
      </c>
      <c r="ED42" s="612">
        <v>80.62687857982948</v>
      </c>
      <c r="EE42" s="612">
        <v>78.951340249277365</v>
      </c>
      <c r="EF42" s="612">
        <v>76.717812311369926</v>
      </c>
      <c r="EG42" s="612">
        <v>80.10271634506222</v>
      </c>
      <c r="EH42" s="612">
        <v>78.351705676063261</v>
      </c>
      <c r="EI42" s="612">
        <v>79.667652287940072</v>
      </c>
      <c r="EJ42" s="612">
        <v>78.589932986844943</v>
      </c>
      <c r="EK42" s="612">
        <v>78.141908854812399</v>
      </c>
      <c r="EL42" s="612">
        <v>76.13437417279539</v>
      </c>
      <c r="EM42" s="612">
        <v>75.75405039372032</v>
      </c>
      <c r="EN42" s="612">
        <v>73.936065393171262</v>
      </c>
      <c r="EO42" s="612">
        <v>75.30046166932469</v>
      </c>
      <c r="EP42" s="612">
        <v>76.455613651110653</v>
      </c>
      <c r="EQ42" s="612">
        <v>76.009682625626454</v>
      </c>
      <c r="ER42" s="612">
        <v>76.730495178069674</v>
      </c>
      <c r="ES42" s="612">
        <v>75.837664473667658</v>
      </c>
      <c r="ET42" s="612"/>
      <c r="EU42" s="612"/>
      <c r="EV42" s="612"/>
      <c r="EW42" s="612"/>
      <c r="EX42" s="612"/>
      <c r="EY42" s="612"/>
    </row>
    <row r="43" spans="1:155">
      <c r="A43" s="614">
        <v>19</v>
      </c>
      <c r="B43" s="615" t="s">
        <v>24</v>
      </c>
      <c r="C43" s="607">
        <f t="shared" si="84"/>
        <v>85.547848303919508</v>
      </c>
      <c r="D43" s="607">
        <f t="shared" si="85"/>
        <v>86.094969215060075</v>
      </c>
      <c r="E43" s="607">
        <f t="shared" si="86"/>
        <v>86.89918662887419</v>
      </c>
      <c r="F43" s="607">
        <f t="shared" si="87"/>
        <v>84.360274585631046</v>
      </c>
      <c r="G43" s="607">
        <f t="shared" si="88"/>
        <v>80.340157099304108</v>
      </c>
      <c r="H43" s="607">
        <f t="shared" si="89"/>
        <v>62.997102478641374</v>
      </c>
      <c r="I43" s="262">
        <f t="shared" si="90"/>
        <v>70.83904090317769</v>
      </c>
      <c r="J43" s="262">
        <f t="shared" si="91"/>
        <v>81.615743461505133</v>
      </c>
      <c r="K43" s="262">
        <f t="shared" si="92"/>
        <v>77.858776518309256</v>
      </c>
      <c r="L43" s="607">
        <f t="shared" si="93"/>
        <v>90.235273997403098</v>
      </c>
      <c r="M43" s="607">
        <f t="shared" si="94"/>
        <v>86.604255594562531</v>
      </c>
      <c r="N43" s="607">
        <f t="shared" si="95"/>
        <v>83.027581011453194</v>
      </c>
      <c r="O43" s="607">
        <f t="shared" si="96"/>
        <v>82.324282612259154</v>
      </c>
      <c r="P43" s="607">
        <f t="shared" si="97"/>
        <v>88.247810747804976</v>
      </c>
      <c r="Q43" s="607">
        <f t="shared" si="98"/>
        <v>84.558053440217449</v>
      </c>
      <c r="R43" s="607">
        <f t="shared" si="99"/>
        <v>81.855075006939003</v>
      </c>
      <c r="S43" s="607">
        <f t="shared" si="100"/>
        <v>89.718937665278872</v>
      </c>
      <c r="T43" s="607">
        <f t="shared" si="101"/>
        <v>88.560172555507634</v>
      </c>
      <c r="U43" s="607">
        <f t="shared" si="102"/>
        <v>82.82729197448343</v>
      </c>
      <c r="V43" s="607">
        <f t="shared" si="103"/>
        <v>87.821543740001701</v>
      </c>
      <c r="W43" s="607">
        <f t="shared" si="104"/>
        <v>88.38773824550394</v>
      </c>
      <c r="X43" s="607">
        <f t="shared" si="105"/>
        <v>85.847486002336794</v>
      </c>
      <c r="Y43" s="607">
        <f t="shared" si="106"/>
        <v>85.937538129116646</v>
      </c>
      <c r="Z43" s="607">
        <f t="shared" si="107"/>
        <v>81.800943266383115</v>
      </c>
      <c r="AA43" s="607">
        <f t="shared" si="108"/>
        <v>83.855130944687616</v>
      </c>
      <c r="AB43" s="607">
        <f t="shared" si="109"/>
        <v>74.400646709594341</v>
      </c>
      <c r="AC43" s="607">
        <f t="shared" si="110"/>
        <v>79.754102474181366</v>
      </c>
      <c r="AD43" s="607">
        <f t="shared" si="111"/>
        <v>83.519713981589746</v>
      </c>
      <c r="AE43" s="607">
        <f t="shared" si="112"/>
        <v>83.686165231850921</v>
      </c>
      <c r="AF43" s="607">
        <f t="shared" si="113"/>
        <v>65.691095886080788</v>
      </c>
      <c r="AG43" s="607">
        <f t="shared" si="114"/>
        <v>50.906753894325284</v>
      </c>
      <c r="AH43" s="607">
        <f t="shared" si="115"/>
        <v>67.04806809270157</v>
      </c>
      <c r="AI43" s="607">
        <f t="shared" si="116"/>
        <v>68.342492041457845</v>
      </c>
      <c r="AJ43" s="607">
        <f t="shared" si="117"/>
        <v>78.675422694908022</v>
      </c>
      <c r="AK43" s="607">
        <f t="shared" si="118"/>
        <v>77.29135923954108</v>
      </c>
      <c r="AL43" s="607">
        <f t="shared" si="119"/>
        <v>64.212649447528733</v>
      </c>
      <c r="AM43" s="607">
        <f t="shared" si="120"/>
        <v>63.176732230732931</v>
      </c>
      <c r="AN43" s="607">
        <f t="shared" si="121"/>
        <v>84.434533398106666</v>
      </c>
      <c r="AO43" s="607">
        <f t="shared" si="122"/>
        <v>74.732279160517578</v>
      </c>
      <c r="AP43" s="607">
        <f t="shared" si="123"/>
        <v>81.638266022455085</v>
      </c>
      <c r="AQ43" s="607">
        <f t="shared" si="124"/>
        <v>85.657895264941203</v>
      </c>
      <c r="AR43" s="607">
        <f t="shared" si="125"/>
        <v>82.237288296321822</v>
      </c>
      <c r="AS43" s="607">
        <f t="shared" si="126"/>
        <v>73.480264740296704</v>
      </c>
      <c r="AT43" s="607" t="e">
        <f t="shared" si="127"/>
        <v>#DIV/0!</v>
      </c>
      <c r="AU43" s="607" t="e">
        <f t="shared" si="128"/>
        <v>#DIV/0!</v>
      </c>
      <c r="AV43" s="607">
        <v>90.590102273516251</v>
      </c>
      <c r="AW43" s="607">
        <v>90.478571553477437</v>
      </c>
      <c r="AX43" s="607">
        <v>89.637148165215606</v>
      </c>
      <c r="AY43" s="607">
        <v>83.052198824381875</v>
      </c>
      <c r="AZ43" s="607">
        <v>87.429402319523049</v>
      </c>
      <c r="BA43" s="607">
        <v>89.331165639782711</v>
      </c>
      <c r="BB43" s="607">
        <v>89.68245147273025</v>
      </c>
      <c r="BC43" s="607">
        <v>75.369664644016524</v>
      </c>
      <c r="BD43" s="607">
        <v>84.030626917612807</v>
      </c>
      <c r="BE43" s="607">
        <v>89.849842631781215</v>
      </c>
      <c r="BF43" s="607">
        <v>74.102928656572303</v>
      </c>
      <c r="BG43" s="607">
        <v>83.02007654842393</v>
      </c>
      <c r="BH43" s="607">
        <v>88.797797357772339</v>
      </c>
      <c r="BI43" s="607">
        <v>88.253329479204211</v>
      </c>
      <c r="BJ43" s="607">
        <v>87.692305406438365</v>
      </c>
      <c r="BK43" s="607">
        <v>78.866958486267691</v>
      </c>
      <c r="BL43" s="607">
        <v>86.258273734173883</v>
      </c>
      <c r="BM43" s="607">
        <v>88.548928100210787</v>
      </c>
      <c r="BN43" s="607">
        <v>83.921263203879604</v>
      </c>
      <c r="BO43" s="607">
        <v>79.473530087791033</v>
      </c>
      <c r="BP43" s="607">
        <v>82.170431729146415</v>
      </c>
      <c r="BQ43" s="607">
        <v>87.997945372149331</v>
      </c>
      <c r="BR43" s="607">
        <v>89.222760352501737</v>
      </c>
      <c r="BS43" s="607">
        <v>91.936107271185591</v>
      </c>
      <c r="BT43" s="607">
        <v>90.039631519048825</v>
      </c>
      <c r="BU43" s="607">
        <v>89.434266281438255</v>
      </c>
      <c r="BV43" s="607">
        <v>86.206619866035837</v>
      </c>
      <c r="BW43" s="607">
        <v>76.077405251790552</v>
      </c>
      <c r="BX43" s="607">
        <v>81.753451069913609</v>
      </c>
      <c r="BY43" s="607">
        <v>90.651019601746114</v>
      </c>
      <c r="BZ43" s="607">
        <v>90.802230326413067</v>
      </c>
      <c r="CA43" s="607">
        <v>88.270569023779629</v>
      </c>
      <c r="CB43" s="607">
        <v>84.391831869812407</v>
      </c>
      <c r="CC43" s="607">
        <v>87.230170158542208</v>
      </c>
      <c r="CD43" s="607">
        <v>89.458443257243701</v>
      </c>
      <c r="CE43" s="607">
        <v>88.474601320725895</v>
      </c>
      <c r="CF43" s="607">
        <v>88.585401612536728</v>
      </c>
      <c r="CG43" s="607">
        <v>84.146283811001553</v>
      </c>
      <c r="CH43" s="607">
        <v>84.810772583472115</v>
      </c>
      <c r="CI43" s="607">
        <v>86.21383726665853</v>
      </c>
      <c r="CJ43" s="607">
        <v>85.184474528813382</v>
      </c>
      <c r="CK43" s="607">
        <v>86.414302591878013</v>
      </c>
      <c r="CL43" s="607">
        <v>85.767851757682905</v>
      </c>
      <c r="CM43" s="607">
        <v>79.64714816721218</v>
      </c>
      <c r="CN43" s="607">
        <v>79.987829874254274</v>
      </c>
      <c r="CO43" s="607">
        <v>76.427407826188471</v>
      </c>
      <c r="CP43" s="607">
        <v>86.955661955948614</v>
      </c>
      <c r="CQ43" s="607">
        <v>88.182323051925763</v>
      </c>
      <c r="CR43" s="607">
        <v>73.83611788770979</v>
      </c>
      <c r="CS43" s="607">
        <v>77.44424336212812</v>
      </c>
      <c r="CT43" s="607">
        <v>71.921578878945098</v>
      </c>
      <c r="CU43" s="607">
        <v>72.760001846473074</v>
      </c>
      <c r="CV43" s="607">
        <v>79.992879932947488</v>
      </c>
      <c r="CW43" s="607">
        <v>86.509425643123521</v>
      </c>
      <c r="CX43" s="607">
        <v>83.392856219430541</v>
      </c>
      <c r="CY43" s="607">
        <v>82.350646765733188</v>
      </c>
      <c r="CZ43" s="607">
        <v>84.815638959605494</v>
      </c>
      <c r="DA43" s="607">
        <v>81.649827751032149</v>
      </c>
      <c r="DB43" s="607">
        <v>85.62706568226821</v>
      </c>
      <c r="DC43" s="607">
        <v>83.78160226225242</v>
      </c>
      <c r="DD43" s="607">
        <v>67.549574428516777</v>
      </c>
      <c r="DE43" s="607">
        <v>69.188317701801139</v>
      </c>
      <c r="DF43" s="607">
        <v>60.335395527924476</v>
      </c>
      <c r="DG43" s="607">
        <v>31.964177138573906</v>
      </c>
      <c r="DH43" s="607">
        <v>54.155130231173999</v>
      </c>
      <c r="DI43" s="607">
        <v>66.600954313227959</v>
      </c>
      <c r="DJ43" s="607">
        <v>65.341342904797244</v>
      </c>
      <c r="DK43" s="607">
        <v>66.639911479324056</v>
      </c>
      <c r="DL43" s="607">
        <v>69.162949893983381</v>
      </c>
      <c r="DM43" s="607">
        <v>73.378415095709414</v>
      </c>
      <c r="DN43" s="607">
        <v>62.624408588173473</v>
      </c>
      <c r="DO43" s="607">
        <v>69.024652440490655</v>
      </c>
      <c r="DP43" s="607">
        <v>78.753878788966745</v>
      </c>
      <c r="DQ43" s="607">
        <v>79.242547230749693</v>
      </c>
      <c r="DR43" s="607">
        <v>78.029842065007642</v>
      </c>
      <c r="DS43" s="607">
        <v>78.041691239323129</v>
      </c>
      <c r="DT43" s="607">
        <v>79.100448379050206</v>
      </c>
      <c r="DU43" s="607">
        <v>74.731938100249906</v>
      </c>
      <c r="DV43" s="607">
        <v>74.332531607818666</v>
      </c>
      <c r="DW43" s="607">
        <v>64.458281500719337</v>
      </c>
      <c r="DX43" s="607">
        <v>53.847135234048196</v>
      </c>
      <c r="DY43" s="607">
        <v>57.292700165028918</v>
      </c>
      <c r="DZ43" s="607">
        <v>64.559463043179733</v>
      </c>
      <c r="EA43" s="607">
        <v>67.678033483990134</v>
      </c>
      <c r="EB43" s="607">
        <v>85.712927828828299</v>
      </c>
      <c r="EC43" s="607">
        <v>90.789718273078748</v>
      </c>
      <c r="ED43" s="607">
        <v>76.800954092412979</v>
      </c>
      <c r="EE43" s="607">
        <v>86.389084662952882</v>
      </c>
      <c r="EF43" s="607">
        <v>71.641326888035806</v>
      </c>
      <c r="EG43" s="607">
        <v>66.16642593056406</v>
      </c>
      <c r="EH43" s="607">
        <v>79.818440768571364</v>
      </c>
      <c r="EI43" s="607">
        <v>80.090566692705764</v>
      </c>
      <c r="EJ43" s="607">
        <v>85.005790606088127</v>
      </c>
      <c r="EK43" s="607">
        <v>84.65693789620245</v>
      </c>
      <c r="EL43" s="607">
        <v>86.429357945179845</v>
      </c>
      <c r="EM43" s="607">
        <v>85.887389953441314</v>
      </c>
      <c r="EN43" s="607">
        <v>85.884836638429405</v>
      </c>
      <c r="EO43" s="607">
        <v>79.422903913339553</v>
      </c>
      <c r="EP43" s="607">
        <v>81.404124337196478</v>
      </c>
      <c r="EQ43" s="607">
        <v>72.784750794471691</v>
      </c>
      <c r="ER43" s="607">
        <v>73.512278199322537</v>
      </c>
      <c r="ES43" s="607">
        <v>74.143765227095884</v>
      </c>
      <c r="ET43" s="607"/>
      <c r="EU43" s="607"/>
      <c r="EV43" s="607"/>
      <c r="EW43" s="607"/>
      <c r="EX43" s="607"/>
      <c r="EY43" s="607"/>
    </row>
    <row r="44" spans="1:155">
      <c r="A44" s="605">
        <v>20</v>
      </c>
      <c r="B44" s="606" t="s">
        <v>25</v>
      </c>
      <c r="C44" s="607">
        <f t="shared" si="84"/>
        <v>81.810794315161843</v>
      </c>
      <c r="D44" s="607">
        <f t="shared" si="85"/>
        <v>83.455380739116677</v>
      </c>
      <c r="E44" s="607">
        <f t="shared" si="86"/>
        <v>78.632944378231301</v>
      </c>
      <c r="F44" s="607">
        <f t="shared" si="87"/>
        <v>82.290967048243957</v>
      </c>
      <c r="G44" s="607">
        <f t="shared" si="88"/>
        <v>81.090465331662756</v>
      </c>
      <c r="H44" s="607">
        <f t="shared" si="89"/>
        <v>76.271164014371436</v>
      </c>
      <c r="I44" s="262">
        <f t="shared" si="90"/>
        <v>80.191767428795742</v>
      </c>
      <c r="J44" s="262">
        <f t="shared" si="91"/>
        <v>80.129293843336669</v>
      </c>
      <c r="K44" s="262">
        <f t="shared" si="92"/>
        <v>80.829788629785526</v>
      </c>
      <c r="L44" s="607">
        <f t="shared" si="93"/>
        <v>82.420040102848361</v>
      </c>
      <c r="M44" s="607">
        <f t="shared" si="94"/>
        <v>79.471906595417551</v>
      </c>
      <c r="N44" s="607">
        <f t="shared" si="95"/>
        <v>82.996255497115257</v>
      </c>
      <c r="O44" s="607">
        <f t="shared" si="96"/>
        <v>82.354975065266203</v>
      </c>
      <c r="P44" s="607">
        <f t="shared" si="97"/>
        <v>82.018449147714549</v>
      </c>
      <c r="Q44" s="607">
        <f t="shared" si="98"/>
        <v>83.044852631650841</v>
      </c>
      <c r="R44" s="607">
        <f t="shared" si="99"/>
        <v>84.634339945396107</v>
      </c>
      <c r="S44" s="607">
        <f t="shared" si="100"/>
        <v>84.123881231705198</v>
      </c>
      <c r="T44" s="607">
        <f t="shared" si="101"/>
        <v>78.169126155993155</v>
      </c>
      <c r="U44" s="607">
        <f t="shared" si="102"/>
        <v>77.439804912833992</v>
      </c>
      <c r="V44" s="607">
        <f t="shared" si="103"/>
        <v>79.429432471564709</v>
      </c>
      <c r="W44" s="607">
        <f t="shared" si="104"/>
        <v>79.493413972533332</v>
      </c>
      <c r="X44" s="607">
        <f t="shared" si="105"/>
        <v>83.988250372985391</v>
      </c>
      <c r="Y44" s="607">
        <f t="shared" si="106"/>
        <v>80.958951377552765</v>
      </c>
      <c r="Z44" s="607">
        <f t="shared" si="107"/>
        <v>82.221652971513095</v>
      </c>
      <c r="AA44" s="607">
        <f t="shared" si="108"/>
        <v>81.995013470924633</v>
      </c>
      <c r="AB44" s="607">
        <f t="shared" si="109"/>
        <v>79.7583111215191</v>
      </c>
      <c r="AC44" s="607">
        <f t="shared" si="110"/>
        <v>82.184467814785421</v>
      </c>
      <c r="AD44" s="607">
        <f t="shared" si="111"/>
        <v>80.612203524692347</v>
      </c>
      <c r="AE44" s="607">
        <f t="shared" si="112"/>
        <v>81.80687886565417</v>
      </c>
      <c r="AF44" s="607">
        <f t="shared" si="113"/>
        <v>76.059743670830358</v>
      </c>
      <c r="AG44" s="607">
        <f t="shared" si="114"/>
        <v>71.616234269776484</v>
      </c>
      <c r="AH44" s="607">
        <f t="shared" si="115"/>
        <v>77.93280186364008</v>
      </c>
      <c r="AI44" s="607">
        <f t="shared" si="116"/>
        <v>79.475876253238781</v>
      </c>
      <c r="AJ44" s="607">
        <f t="shared" si="117"/>
        <v>81.778743091019749</v>
      </c>
      <c r="AK44" s="607">
        <f t="shared" si="118"/>
        <v>78.83382791902082</v>
      </c>
      <c r="AL44" s="607">
        <f t="shared" si="119"/>
        <v>78.238569635739267</v>
      </c>
      <c r="AM44" s="607">
        <f t="shared" si="120"/>
        <v>81.915929069403163</v>
      </c>
      <c r="AN44" s="607">
        <f t="shared" si="121"/>
        <v>80.994276147770208</v>
      </c>
      <c r="AO44" s="607">
        <f t="shared" si="122"/>
        <v>80.122588121098218</v>
      </c>
      <c r="AP44" s="607">
        <f t="shared" si="123"/>
        <v>79.896377598539104</v>
      </c>
      <c r="AQ44" s="607">
        <f t="shared" si="124"/>
        <v>79.503933505939074</v>
      </c>
      <c r="AR44" s="607">
        <f t="shared" si="125"/>
        <v>80.029236627848562</v>
      </c>
      <c r="AS44" s="607">
        <f t="shared" si="126"/>
        <v>81.630340631722461</v>
      </c>
      <c r="AT44" s="607" t="e">
        <f t="shared" si="127"/>
        <v>#DIV/0!</v>
      </c>
      <c r="AU44" s="607" t="e">
        <f t="shared" si="128"/>
        <v>#DIV/0!</v>
      </c>
      <c r="AV44" s="607">
        <v>82.314084481849406</v>
      </c>
      <c r="AW44" s="607">
        <v>82.601787387292404</v>
      </c>
      <c r="AX44" s="607">
        <v>82.344248439403245</v>
      </c>
      <c r="AY44" s="607">
        <v>81.548038021714476</v>
      </c>
      <c r="AZ44" s="607">
        <v>77.981228419328772</v>
      </c>
      <c r="BA44" s="607">
        <v>78.886453345209389</v>
      </c>
      <c r="BB44" s="607">
        <v>84.378919606112845</v>
      </c>
      <c r="BC44" s="607">
        <v>83.877451802475335</v>
      </c>
      <c r="BD44" s="607">
        <v>80.732395082757577</v>
      </c>
      <c r="BE44" s="607">
        <v>84.572666735514531</v>
      </c>
      <c r="BF44" s="607">
        <v>80.643807987529286</v>
      </c>
      <c r="BG44" s="607">
        <v>81.848450472754791</v>
      </c>
      <c r="BH44" s="607">
        <v>81.268366752388332</v>
      </c>
      <c r="BI44" s="607">
        <v>81.078293552340511</v>
      </c>
      <c r="BJ44" s="607">
        <v>83.708687138414774</v>
      </c>
      <c r="BK44" s="607">
        <v>82.362165662999288</v>
      </c>
      <c r="BL44" s="607">
        <v>82.363704182956724</v>
      </c>
      <c r="BM44" s="607">
        <v>84.408688048996524</v>
      </c>
      <c r="BN44" s="607">
        <v>85.778099318702743</v>
      </c>
      <c r="BO44" s="607">
        <v>83.766400080146752</v>
      </c>
      <c r="BP44" s="607">
        <v>84.358520437338839</v>
      </c>
      <c r="BQ44" s="607">
        <v>85.016604415413724</v>
      </c>
      <c r="BR44" s="607">
        <v>84.079674932580659</v>
      </c>
      <c r="BS44" s="607">
        <v>83.275364347121211</v>
      </c>
      <c r="BT44" s="607">
        <v>79.446808802974203</v>
      </c>
      <c r="BU44" s="607">
        <v>77.194646448189971</v>
      </c>
      <c r="BV44" s="607">
        <v>77.865923216815276</v>
      </c>
      <c r="BW44" s="607">
        <v>75.722432330738627</v>
      </c>
      <c r="BX44" s="607">
        <v>75.462025324409154</v>
      </c>
      <c r="BY44" s="607">
        <v>81.134957083354195</v>
      </c>
      <c r="BZ44" s="607">
        <v>78.860494625814766</v>
      </c>
      <c r="CA44" s="607">
        <v>78.530961377441443</v>
      </c>
      <c r="CB44" s="607">
        <v>80.896841411437919</v>
      </c>
      <c r="CC44" s="607">
        <v>81.470740459572269</v>
      </c>
      <c r="CD44" s="607">
        <v>77.905456197412462</v>
      </c>
      <c r="CE44" s="607">
        <v>79.104045260615223</v>
      </c>
      <c r="CF44" s="607">
        <v>84.202658425523254</v>
      </c>
      <c r="CG44" s="607">
        <v>84.39758794224376</v>
      </c>
      <c r="CH44" s="607">
        <v>83.364504751189173</v>
      </c>
      <c r="CI44" s="607">
        <v>80.241009606286454</v>
      </c>
      <c r="CJ44" s="607">
        <v>83.284116077679101</v>
      </c>
      <c r="CK44" s="607">
        <v>79.351728448692768</v>
      </c>
      <c r="CL44" s="607">
        <v>83.372556269125056</v>
      </c>
      <c r="CM44" s="607">
        <v>81.657183602852271</v>
      </c>
      <c r="CN44" s="607">
        <v>81.635219042561985</v>
      </c>
      <c r="CO44" s="607">
        <v>82.214016980856172</v>
      </c>
      <c r="CP44" s="607">
        <v>82.204223706251838</v>
      </c>
      <c r="CQ44" s="607">
        <v>81.566799725665916</v>
      </c>
      <c r="CR44" s="607">
        <v>79.324781852338958</v>
      </c>
      <c r="CS44" s="607">
        <v>82.038570755157167</v>
      </c>
      <c r="CT44" s="607">
        <v>77.911580757061174</v>
      </c>
      <c r="CU44" s="607">
        <v>80.730808964831226</v>
      </c>
      <c r="CV44" s="607">
        <v>83.784242158475209</v>
      </c>
      <c r="CW44" s="607">
        <v>82.038352321049842</v>
      </c>
      <c r="CX44" s="607">
        <v>81.08831528708204</v>
      </c>
      <c r="CY44" s="607">
        <v>79.049839359333504</v>
      </c>
      <c r="CZ44" s="607">
        <v>81.698455927661499</v>
      </c>
      <c r="DA44" s="607">
        <v>81.357682708916769</v>
      </c>
      <c r="DB44" s="607">
        <v>82.649183278346484</v>
      </c>
      <c r="DC44" s="607">
        <v>81.413770609699242</v>
      </c>
      <c r="DD44" s="607">
        <v>78.117589268443794</v>
      </c>
      <c r="DE44" s="607">
        <v>79.279779169200665</v>
      </c>
      <c r="DF44" s="607">
        <v>70.781862574846642</v>
      </c>
      <c r="DG44" s="607">
        <v>62.756726740226362</v>
      </c>
      <c r="DH44" s="607">
        <v>76.454621329863699</v>
      </c>
      <c r="DI44" s="607">
        <v>75.637354739239385</v>
      </c>
      <c r="DJ44" s="607">
        <v>77.855806806725553</v>
      </c>
      <c r="DK44" s="607">
        <v>76.160006748033538</v>
      </c>
      <c r="DL44" s="607">
        <v>79.782592036161162</v>
      </c>
      <c r="DM44" s="607">
        <v>80.769487514032235</v>
      </c>
      <c r="DN44" s="607">
        <v>80.26508127499001</v>
      </c>
      <c r="DO44" s="607">
        <v>77.393059970694125</v>
      </c>
      <c r="DP44" s="607">
        <v>82.867064449470888</v>
      </c>
      <c r="DQ44" s="607">
        <v>82.477250211756385</v>
      </c>
      <c r="DR44" s="607">
        <v>79.991914611832001</v>
      </c>
      <c r="DS44" s="607">
        <v>78.161390414957324</v>
      </c>
      <c r="DT44" s="607">
        <v>82.246351503324632</v>
      </c>
      <c r="DU44" s="607">
        <v>76.093741838780517</v>
      </c>
      <c r="DV44" s="607">
        <v>76.567434734947895</v>
      </c>
      <c r="DW44" s="607">
        <v>75.861562217574971</v>
      </c>
      <c r="DX44" s="607">
        <v>82.286711954694937</v>
      </c>
      <c r="DY44" s="607">
        <v>81.605023561760106</v>
      </c>
      <c r="DZ44" s="607">
        <v>83.379804673863418</v>
      </c>
      <c r="EA44" s="607">
        <v>80.762958972585977</v>
      </c>
      <c r="EB44" s="607">
        <v>81.051903564145775</v>
      </c>
      <c r="EC44" s="607">
        <v>77.653900887612437</v>
      </c>
      <c r="ED44" s="607">
        <v>84.277023991552397</v>
      </c>
      <c r="EE44" s="607">
        <v>82.135169356736483</v>
      </c>
      <c r="EF44" s="607">
        <v>79.685778277189726</v>
      </c>
      <c r="EG44" s="607">
        <v>78.54681672936843</v>
      </c>
      <c r="EH44" s="607">
        <v>80.769016800752851</v>
      </c>
      <c r="EI44" s="607">
        <v>82.545587525607587</v>
      </c>
      <c r="EJ44" s="607">
        <v>76.374528469256859</v>
      </c>
      <c r="EK44" s="607">
        <v>81.171259175011841</v>
      </c>
      <c r="EL44" s="607">
        <v>79.967647746063406</v>
      </c>
      <c r="EM44" s="607">
        <v>77.37289359674196</v>
      </c>
      <c r="EN44" s="607">
        <v>79.730098629224557</v>
      </c>
      <c r="EO44" s="607">
        <v>80.407969942912288</v>
      </c>
      <c r="EP44" s="607">
        <v>79.94964131140884</v>
      </c>
      <c r="EQ44" s="607">
        <v>79.44401900581704</v>
      </c>
      <c r="ER44" s="607">
        <v>82.084019850161752</v>
      </c>
      <c r="ES44" s="607">
        <v>83.362983039188606</v>
      </c>
      <c r="ET44" s="607"/>
      <c r="EU44" s="607"/>
      <c r="EV44" s="607"/>
      <c r="EW44" s="607"/>
      <c r="EX44" s="607"/>
      <c r="EY44" s="607"/>
    </row>
    <row r="45" spans="1:155">
      <c r="A45" s="605">
        <v>21</v>
      </c>
      <c r="B45" s="606" t="s">
        <v>26</v>
      </c>
      <c r="C45" s="607">
        <f t="shared" si="84"/>
        <v>72.312715412144073</v>
      </c>
      <c r="D45" s="607">
        <f t="shared" si="85"/>
        <v>74.671954303789462</v>
      </c>
      <c r="E45" s="607">
        <f t="shared" si="86"/>
        <v>72.396490011046467</v>
      </c>
      <c r="F45" s="607">
        <f t="shared" si="87"/>
        <v>74.575880050778736</v>
      </c>
      <c r="G45" s="607">
        <f t="shared" si="88"/>
        <v>73.287801877026467</v>
      </c>
      <c r="H45" s="607">
        <f t="shared" si="89"/>
        <v>73.6696237131777</v>
      </c>
      <c r="I45" s="262">
        <f t="shared" si="90"/>
        <v>72.422283014160044</v>
      </c>
      <c r="J45" s="262">
        <f t="shared" si="91"/>
        <v>79.970670753190092</v>
      </c>
      <c r="K45" s="262">
        <f t="shared" si="92"/>
        <v>81.803138113977369</v>
      </c>
      <c r="L45" s="607">
        <f t="shared" si="93"/>
        <v>72.237841899832517</v>
      </c>
      <c r="M45" s="607">
        <f t="shared" si="94"/>
        <v>72.254610350750752</v>
      </c>
      <c r="N45" s="607">
        <f t="shared" si="95"/>
        <v>72.189799203250217</v>
      </c>
      <c r="O45" s="607">
        <f t="shared" si="96"/>
        <v>72.568610194742831</v>
      </c>
      <c r="P45" s="607">
        <f t="shared" si="97"/>
        <v>73.491822080354211</v>
      </c>
      <c r="Q45" s="607">
        <f t="shared" si="98"/>
        <v>78.116562789717804</v>
      </c>
      <c r="R45" s="607">
        <f t="shared" si="99"/>
        <v>73.519960729584241</v>
      </c>
      <c r="S45" s="607">
        <f t="shared" si="100"/>
        <v>73.559471615501579</v>
      </c>
      <c r="T45" s="607">
        <f t="shared" si="101"/>
        <v>69.291117053639951</v>
      </c>
      <c r="U45" s="607">
        <f t="shared" si="102"/>
        <v>71.233120879348917</v>
      </c>
      <c r="V45" s="607">
        <f t="shared" si="103"/>
        <v>72.543692438963731</v>
      </c>
      <c r="W45" s="607">
        <f t="shared" si="104"/>
        <v>76.518029672233311</v>
      </c>
      <c r="X45" s="607">
        <f t="shared" si="105"/>
        <v>74.782917590066745</v>
      </c>
      <c r="Y45" s="607">
        <f t="shared" si="106"/>
        <v>72.875079036024843</v>
      </c>
      <c r="Z45" s="607">
        <f t="shared" si="107"/>
        <v>75.999732412747633</v>
      </c>
      <c r="AA45" s="607">
        <f t="shared" si="108"/>
        <v>74.645791164275735</v>
      </c>
      <c r="AB45" s="607">
        <f t="shared" si="109"/>
        <v>72.941365320670116</v>
      </c>
      <c r="AC45" s="607">
        <f t="shared" si="110"/>
        <v>75.038465714417725</v>
      </c>
      <c r="AD45" s="607">
        <f t="shared" si="111"/>
        <v>74.549216768371295</v>
      </c>
      <c r="AE45" s="607">
        <f t="shared" si="112"/>
        <v>70.622159704646776</v>
      </c>
      <c r="AF45" s="607">
        <f t="shared" si="113"/>
        <v>72.963110289548553</v>
      </c>
      <c r="AG45" s="607">
        <f t="shared" si="114"/>
        <v>70.546621570439058</v>
      </c>
      <c r="AH45" s="607">
        <f t="shared" si="115"/>
        <v>76.02894541454846</v>
      </c>
      <c r="AI45" s="607">
        <f t="shared" si="116"/>
        <v>75.139817578174714</v>
      </c>
      <c r="AJ45" s="607">
        <f t="shared" si="117"/>
        <v>72.874589905675876</v>
      </c>
      <c r="AK45" s="607">
        <f t="shared" si="118"/>
        <v>71.239999307998787</v>
      </c>
      <c r="AL45" s="607">
        <f t="shared" si="119"/>
        <v>74.414400452886426</v>
      </c>
      <c r="AM45" s="607">
        <f t="shared" si="120"/>
        <v>71.160142390079088</v>
      </c>
      <c r="AN45" s="607">
        <f t="shared" si="121"/>
        <v>76.726083729631853</v>
      </c>
      <c r="AO45" s="607">
        <f t="shared" si="122"/>
        <v>79.779397324527736</v>
      </c>
      <c r="AP45" s="607">
        <f t="shared" si="123"/>
        <v>86.391178932324223</v>
      </c>
      <c r="AQ45" s="607">
        <f t="shared" si="124"/>
        <v>76.986023026276541</v>
      </c>
      <c r="AR45" s="607">
        <f t="shared" si="125"/>
        <v>82.840145600149228</v>
      </c>
      <c r="AS45" s="607">
        <f t="shared" si="126"/>
        <v>80.766130627805509</v>
      </c>
      <c r="AT45" s="607" t="e">
        <f t="shared" si="127"/>
        <v>#DIV/0!</v>
      </c>
      <c r="AU45" s="607" t="e">
        <f t="shared" si="128"/>
        <v>#DIV/0!</v>
      </c>
      <c r="AV45" s="607">
        <v>75.02620913450491</v>
      </c>
      <c r="AW45" s="607">
        <v>70.143226103769194</v>
      </c>
      <c r="AX45" s="607">
        <v>71.544090461223462</v>
      </c>
      <c r="AY45" s="607">
        <v>71.407027046497632</v>
      </c>
      <c r="AZ45" s="607">
        <v>71.542241053028278</v>
      </c>
      <c r="BA45" s="607">
        <v>73.814562952726334</v>
      </c>
      <c r="BB45" s="607">
        <v>69.955869595549771</v>
      </c>
      <c r="BC45" s="607">
        <v>73.472494951125029</v>
      </c>
      <c r="BD45" s="607">
        <v>73.141033063075852</v>
      </c>
      <c r="BE45" s="607">
        <v>71.84572650791992</v>
      </c>
      <c r="BF45" s="607">
        <v>75.655828394703974</v>
      </c>
      <c r="BG45" s="607">
        <v>70.204275681604599</v>
      </c>
      <c r="BH45" s="607">
        <v>75.698090285081378</v>
      </c>
      <c r="BI45" s="607">
        <v>71.306919240933013</v>
      </c>
      <c r="BJ45" s="607">
        <v>73.470456715048229</v>
      </c>
      <c r="BK45" s="607">
        <v>75.389864159071934</v>
      </c>
      <c r="BL45" s="607">
        <v>78.606321614343813</v>
      </c>
      <c r="BM45" s="607">
        <v>80.353502595737666</v>
      </c>
      <c r="BN45" s="607">
        <v>70.576180939836036</v>
      </c>
      <c r="BO45" s="607">
        <v>75.906049878154221</v>
      </c>
      <c r="BP45" s="607">
        <v>74.077651370762467</v>
      </c>
      <c r="BQ45" s="607">
        <v>73.875102810680332</v>
      </c>
      <c r="BR45" s="607">
        <v>74.269663435275277</v>
      </c>
      <c r="BS45" s="607">
        <v>72.5336486005491</v>
      </c>
      <c r="BT45" s="607">
        <v>72.910670713141911</v>
      </c>
      <c r="BU45" s="607">
        <v>64.336880344804769</v>
      </c>
      <c r="BV45" s="607">
        <v>70.625800102973187</v>
      </c>
      <c r="BW45" s="607">
        <v>74.235145780713381</v>
      </c>
      <c r="BX45" s="607">
        <v>69.024070116250712</v>
      </c>
      <c r="BY45" s="607">
        <v>70.440146741082671</v>
      </c>
      <c r="BZ45" s="607">
        <v>71.998492773317764</v>
      </c>
      <c r="CA45" s="607">
        <v>73.401808242456852</v>
      </c>
      <c r="CB45" s="607">
        <v>72.230776301116563</v>
      </c>
      <c r="CC45" s="607">
        <v>75.967147240305678</v>
      </c>
      <c r="CD45" s="607">
        <v>79.863628531831878</v>
      </c>
      <c r="CE45" s="607">
        <v>73.723313244562405</v>
      </c>
      <c r="CF45" s="607">
        <v>75.585751495069843</v>
      </c>
      <c r="CG45" s="607">
        <v>73.784516977939845</v>
      </c>
      <c r="CH45" s="607">
        <v>74.978484297190548</v>
      </c>
      <c r="CI45" s="607">
        <v>72.1804064890311</v>
      </c>
      <c r="CJ45" s="607">
        <v>71.828849144063128</v>
      </c>
      <c r="CK45" s="607">
        <v>74.615981474980302</v>
      </c>
      <c r="CL45" s="607">
        <v>79.453599802726771</v>
      </c>
      <c r="CM45" s="607">
        <v>75.943269087193883</v>
      </c>
      <c r="CN45" s="607">
        <v>72.60232834832226</v>
      </c>
      <c r="CO45" s="607">
        <v>75.417700511226528</v>
      </c>
      <c r="CP45" s="607">
        <v>73.091665460844879</v>
      </c>
      <c r="CQ45" s="607">
        <v>75.428007520755813</v>
      </c>
      <c r="CR45" s="607">
        <v>75.750498013365643</v>
      </c>
      <c r="CS45" s="607">
        <v>71.661323291996638</v>
      </c>
      <c r="CT45" s="607">
        <v>71.412274656648052</v>
      </c>
      <c r="CU45" s="607">
        <v>76.129675069283778</v>
      </c>
      <c r="CV45" s="607">
        <v>75.369010735615305</v>
      </c>
      <c r="CW45" s="607">
        <v>73.616711338354079</v>
      </c>
      <c r="CX45" s="607">
        <v>76.05227753996445</v>
      </c>
      <c r="CY45" s="607">
        <v>75.731570147741266</v>
      </c>
      <c r="CZ45" s="607">
        <v>71.863802617408183</v>
      </c>
      <c r="DA45" s="607">
        <v>72.250063854761748</v>
      </c>
      <c r="DB45" s="607">
        <v>72.120609673446552</v>
      </c>
      <c r="DC45" s="607">
        <v>67.495805585732015</v>
      </c>
      <c r="DD45" s="607">
        <v>76.195663677065099</v>
      </c>
      <c r="DE45" s="607">
        <v>73.516324383041081</v>
      </c>
      <c r="DF45" s="607">
        <v>69.177342808539464</v>
      </c>
      <c r="DG45" s="607">
        <v>69.36645635114543</v>
      </c>
      <c r="DH45" s="607">
        <v>68.624865369535172</v>
      </c>
      <c r="DI45" s="607">
        <v>73.648542990636557</v>
      </c>
      <c r="DJ45" s="607">
        <v>73.429678017518498</v>
      </c>
      <c r="DK45" s="607">
        <v>77.101113295016873</v>
      </c>
      <c r="DL45" s="607">
        <v>77.556044931110023</v>
      </c>
      <c r="DM45" s="607">
        <v>75.979317818968696</v>
      </c>
      <c r="DN45" s="607">
        <v>71.987605574193765</v>
      </c>
      <c r="DO45" s="607">
        <v>77.452529341361711</v>
      </c>
      <c r="DP45" s="607">
        <v>72.138590434815569</v>
      </c>
      <c r="DQ45" s="607">
        <v>74.104289977152305</v>
      </c>
      <c r="DR45" s="607">
        <v>72.380889305059796</v>
      </c>
      <c r="DS45" s="607">
        <v>74.994871071702164</v>
      </c>
      <c r="DT45" s="607">
        <v>69.800639679817024</v>
      </c>
      <c r="DU45" s="607">
        <v>68.924487172477129</v>
      </c>
      <c r="DV45" s="607">
        <v>72.252777446990308</v>
      </c>
      <c r="DW45" s="607">
        <v>74.257350926642701</v>
      </c>
      <c r="DX45" s="607">
        <v>76.733072985026283</v>
      </c>
      <c r="DY45" s="607">
        <v>69.804077750394711</v>
      </c>
      <c r="DZ45" s="607">
        <v>72.383433732093835</v>
      </c>
      <c r="EA45" s="607">
        <v>71.292915687748675</v>
      </c>
      <c r="EB45" s="607">
        <v>78.608277407162234</v>
      </c>
      <c r="EC45" s="607">
        <v>71.145867692701955</v>
      </c>
      <c r="ED45" s="607">
        <v>80.424106089031383</v>
      </c>
      <c r="EE45" s="607">
        <v>78.466795270068445</v>
      </c>
      <c r="EF45" s="607">
        <v>76.270916097817363</v>
      </c>
      <c r="EG45" s="607">
        <v>84.600480605697399</v>
      </c>
      <c r="EH45" s="607">
        <v>86.71115992979442</v>
      </c>
      <c r="EI45" s="607">
        <v>88.243666979665235</v>
      </c>
      <c r="EJ45" s="607">
        <v>84.218709887513015</v>
      </c>
      <c r="EK45" s="607">
        <v>82.217323531942824</v>
      </c>
      <c r="EL45" s="607">
        <v>79.21685646214776</v>
      </c>
      <c r="EM45" s="607">
        <v>69.523889084739025</v>
      </c>
      <c r="EN45" s="607">
        <v>79.558646843502515</v>
      </c>
      <c r="EO45" s="607">
        <v>85.826843222558423</v>
      </c>
      <c r="EP45" s="607">
        <v>83.134946734386745</v>
      </c>
      <c r="EQ45" s="607">
        <v>80.659953132474982</v>
      </c>
      <c r="ER45" s="607">
        <v>80.607088331635083</v>
      </c>
      <c r="ES45" s="607">
        <v>81.031350419306463</v>
      </c>
      <c r="ET45" s="607"/>
      <c r="EU45" s="607"/>
      <c r="EV45" s="607"/>
      <c r="EW45" s="607"/>
      <c r="EX45" s="607"/>
      <c r="EY45" s="607"/>
    </row>
    <row r="46" spans="1:155">
      <c r="A46" s="605">
        <v>22</v>
      </c>
      <c r="B46" s="606" t="s">
        <v>27</v>
      </c>
      <c r="C46" s="607">
        <f t="shared" si="84"/>
        <v>78.677291760154219</v>
      </c>
      <c r="D46" s="607">
        <f t="shared" si="85"/>
        <v>78.918479704910126</v>
      </c>
      <c r="E46" s="607">
        <f t="shared" si="86"/>
        <v>80.098910824253792</v>
      </c>
      <c r="F46" s="607">
        <f t="shared" si="87"/>
        <v>78.909099177611395</v>
      </c>
      <c r="G46" s="607">
        <f t="shared" si="88"/>
        <v>78.493605407133074</v>
      </c>
      <c r="H46" s="607">
        <f t="shared" si="89"/>
        <v>78.313347392181427</v>
      </c>
      <c r="I46" s="262">
        <f t="shared" si="90"/>
        <v>76.727006743809525</v>
      </c>
      <c r="J46" s="262">
        <f t="shared" si="91"/>
        <v>79.896704241640194</v>
      </c>
      <c r="K46" s="262">
        <f t="shared" si="92"/>
        <v>78.653515097632081</v>
      </c>
      <c r="L46" s="607">
        <f t="shared" si="93"/>
        <v>78.139861608073275</v>
      </c>
      <c r="M46" s="607">
        <f t="shared" si="94"/>
        <v>78.450903288679228</v>
      </c>
      <c r="N46" s="607">
        <f t="shared" si="95"/>
        <v>78.579499796861725</v>
      </c>
      <c r="O46" s="607">
        <f t="shared" si="96"/>
        <v>79.538902347002647</v>
      </c>
      <c r="P46" s="607">
        <f t="shared" si="97"/>
        <v>78.670367153345111</v>
      </c>
      <c r="Q46" s="607">
        <f t="shared" si="98"/>
        <v>79.066285532349937</v>
      </c>
      <c r="R46" s="607">
        <f t="shared" si="99"/>
        <v>78.69640321829057</v>
      </c>
      <c r="S46" s="607">
        <f t="shared" si="100"/>
        <v>79.240862915654844</v>
      </c>
      <c r="T46" s="607">
        <f t="shared" si="101"/>
        <v>79.497964110274395</v>
      </c>
      <c r="U46" s="607">
        <f t="shared" si="102"/>
        <v>79.314266257062101</v>
      </c>
      <c r="V46" s="607">
        <f t="shared" si="103"/>
        <v>80.926795004915661</v>
      </c>
      <c r="W46" s="607">
        <f t="shared" si="104"/>
        <v>80.656617924763097</v>
      </c>
      <c r="X46" s="607">
        <f t="shared" si="105"/>
        <v>79.593494895158059</v>
      </c>
      <c r="Y46" s="607">
        <f t="shared" si="106"/>
        <v>78.473948550665511</v>
      </c>
      <c r="Z46" s="607">
        <f t="shared" si="107"/>
        <v>79.268546029633669</v>
      </c>
      <c r="AA46" s="607">
        <f t="shared" si="108"/>
        <v>78.300407234988427</v>
      </c>
      <c r="AB46" s="607">
        <f t="shared" si="109"/>
        <v>77.559437893131928</v>
      </c>
      <c r="AC46" s="607">
        <f t="shared" si="110"/>
        <v>78.556002458652003</v>
      </c>
      <c r="AD46" s="607">
        <f t="shared" si="111"/>
        <v>78.480553377596905</v>
      </c>
      <c r="AE46" s="607">
        <f t="shared" si="112"/>
        <v>79.378427899151461</v>
      </c>
      <c r="AF46" s="607">
        <f t="shared" si="113"/>
        <v>77.609436822793484</v>
      </c>
      <c r="AG46" s="607">
        <f t="shared" si="114"/>
        <v>74.98138401477199</v>
      </c>
      <c r="AH46" s="607">
        <f t="shared" si="115"/>
        <v>79.864814952785594</v>
      </c>
      <c r="AI46" s="607">
        <f t="shared" si="116"/>
        <v>80.797753778374656</v>
      </c>
      <c r="AJ46" s="607">
        <f t="shared" si="117"/>
        <v>78.835867549519421</v>
      </c>
      <c r="AK46" s="607">
        <f t="shared" si="118"/>
        <v>76.990449162353514</v>
      </c>
      <c r="AL46" s="607">
        <f t="shared" si="119"/>
        <v>72.293475169919319</v>
      </c>
      <c r="AM46" s="607">
        <f t="shared" si="120"/>
        <v>78.788235093445849</v>
      </c>
      <c r="AN46" s="607">
        <f t="shared" si="121"/>
        <v>81.088774575762088</v>
      </c>
      <c r="AO46" s="607">
        <f t="shared" si="122"/>
        <v>80.545033080421078</v>
      </c>
      <c r="AP46" s="607">
        <f t="shared" si="123"/>
        <v>79.430159839583908</v>
      </c>
      <c r="AQ46" s="607">
        <f t="shared" si="124"/>
        <v>78.522849470793687</v>
      </c>
      <c r="AR46" s="607">
        <f t="shared" si="125"/>
        <v>78.885786082972928</v>
      </c>
      <c r="AS46" s="607">
        <f t="shared" si="126"/>
        <v>78.42124411229122</v>
      </c>
      <c r="AT46" s="607" t="e">
        <f t="shared" si="127"/>
        <v>#DIV/0!</v>
      </c>
      <c r="AU46" s="607" t="e">
        <f t="shared" si="128"/>
        <v>#DIV/0!</v>
      </c>
      <c r="AV46" s="607">
        <v>78.559274567123751</v>
      </c>
      <c r="AW46" s="607">
        <v>76.384277757872042</v>
      </c>
      <c r="AX46" s="607">
        <v>79.476032499224033</v>
      </c>
      <c r="AY46" s="607">
        <v>79.150277486096755</v>
      </c>
      <c r="AZ46" s="607">
        <v>78.385132922030422</v>
      </c>
      <c r="BA46" s="607">
        <v>77.817299457910508</v>
      </c>
      <c r="BB46" s="607">
        <v>76.729999347229182</v>
      </c>
      <c r="BC46" s="607">
        <v>79.474000064724791</v>
      </c>
      <c r="BD46" s="607">
        <v>79.53449997863116</v>
      </c>
      <c r="BE46" s="607">
        <v>79.876004752575369</v>
      </c>
      <c r="BF46" s="607">
        <v>79.361182610232134</v>
      </c>
      <c r="BG46" s="607">
        <v>79.379519678200424</v>
      </c>
      <c r="BH46" s="607">
        <v>78.431367718216862</v>
      </c>
      <c r="BI46" s="607">
        <v>77.630238831757595</v>
      </c>
      <c r="BJ46" s="607">
        <v>79.949494910060892</v>
      </c>
      <c r="BK46" s="607">
        <v>79.71161529388047</v>
      </c>
      <c r="BL46" s="607">
        <v>78.467470509202471</v>
      </c>
      <c r="BM46" s="607">
        <v>79.01977079396687</v>
      </c>
      <c r="BN46" s="607">
        <v>78.223531710346563</v>
      </c>
      <c r="BO46" s="607">
        <v>78.959973746915281</v>
      </c>
      <c r="BP46" s="607">
        <v>78.905704197609865</v>
      </c>
      <c r="BQ46" s="607">
        <v>79.278588520485627</v>
      </c>
      <c r="BR46" s="607">
        <v>79.414273304729122</v>
      </c>
      <c r="BS46" s="607">
        <v>79.029726921749784</v>
      </c>
      <c r="BT46" s="607">
        <v>79.02263603781762</v>
      </c>
      <c r="BU46" s="607">
        <v>79.153088846480316</v>
      </c>
      <c r="BV46" s="607">
        <v>80.318167446525237</v>
      </c>
      <c r="BW46" s="607">
        <v>79.559380979180304</v>
      </c>
      <c r="BX46" s="607">
        <v>78.862319512952951</v>
      </c>
      <c r="BY46" s="607">
        <v>79.521098279053064</v>
      </c>
      <c r="BZ46" s="607">
        <v>80.830570546373835</v>
      </c>
      <c r="CA46" s="607">
        <v>81.366774994446516</v>
      </c>
      <c r="CB46" s="607">
        <v>80.583039473926604</v>
      </c>
      <c r="CC46" s="607">
        <v>81.107568414455187</v>
      </c>
      <c r="CD46" s="607">
        <v>80.700826037350282</v>
      </c>
      <c r="CE46" s="607">
        <v>80.161459322483822</v>
      </c>
      <c r="CF46" s="607">
        <v>80.30615622954673</v>
      </c>
      <c r="CG46" s="607">
        <v>78.525618413237837</v>
      </c>
      <c r="CH46" s="607">
        <v>79.948710042689598</v>
      </c>
      <c r="CI46" s="607">
        <v>79.434585331321927</v>
      </c>
      <c r="CJ46" s="607">
        <v>78.65316019344948</v>
      </c>
      <c r="CK46" s="607">
        <v>77.334100127225113</v>
      </c>
      <c r="CL46" s="607">
        <v>80.164519607426044</v>
      </c>
      <c r="CM46" s="607">
        <v>79.493428733890298</v>
      </c>
      <c r="CN46" s="607">
        <v>78.147689747584636</v>
      </c>
      <c r="CO46" s="607">
        <v>79.203656331366972</v>
      </c>
      <c r="CP46" s="607">
        <v>77.707321116646014</v>
      </c>
      <c r="CQ46" s="607">
        <v>77.990244256952295</v>
      </c>
      <c r="CR46" s="607">
        <v>78.286963454714922</v>
      </c>
      <c r="CS46" s="607">
        <v>76.495855935563895</v>
      </c>
      <c r="CT46" s="607">
        <v>77.895494289116996</v>
      </c>
      <c r="CU46" s="607">
        <v>78.551603339622758</v>
      </c>
      <c r="CV46" s="607">
        <v>79.331830812770121</v>
      </c>
      <c r="CW46" s="607">
        <v>77.784573223563115</v>
      </c>
      <c r="CX46" s="607">
        <v>79.047915112417883</v>
      </c>
      <c r="CY46" s="607">
        <v>78.721191510775725</v>
      </c>
      <c r="CZ46" s="607">
        <v>77.672553509597094</v>
      </c>
      <c r="DA46" s="607">
        <v>78.879680379174047</v>
      </c>
      <c r="DB46" s="607">
        <v>79.616110740902812</v>
      </c>
      <c r="DC46" s="607">
        <v>79.63949257737751</v>
      </c>
      <c r="DD46" s="607">
        <v>80.567703985615537</v>
      </c>
      <c r="DE46" s="607">
        <v>79.522355983823047</v>
      </c>
      <c r="DF46" s="607">
        <v>72.738250498941866</v>
      </c>
      <c r="DG46" s="607">
        <v>70.764694314682799</v>
      </c>
      <c r="DH46" s="607">
        <v>74.953957021713364</v>
      </c>
      <c r="DI46" s="607">
        <v>79.225500707919792</v>
      </c>
      <c r="DJ46" s="607">
        <v>80.068442775884876</v>
      </c>
      <c r="DK46" s="607">
        <v>79.43857469856323</v>
      </c>
      <c r="DL46" s="607">
        <v>80.087427383908675</v>
      </c>
      <c r="DM46" s="607">
        <v>80.580950833950112</v>
      </c>
      <c r="DN46" s="607">
        <v>80.589318190831733</v>
      </c>
      <c r="DO46" s="607">
        <v>81.222992310342093</v>
      </c>
      <c r="DP46" s="607">
        <v>78.706021853097837</v>
      </c>
      <c r="DQ46" s="607">
        <v>77.577692126369726</v>
      </c>
      <c r="DR46" s="607">
        <v>80.22388866909067</v>
      </c>
      <c r="DS46" s="607">
        <v>79.233123769396485</v>
      </c>
      <c r="DT46" s="607">
        <v>77.360585837518016</v>
      </c>
      <c r="DU46" s="607">
        <v>74.377637880146025</v>
      </c>
      <c r="DV46" s="607">
        <v>70.658603071197774</v>
      </c>
      <c r="DW46" s="607">
        <v>70.599640776477642</v>
      </c>
      <c r="DX46" s="607">
        <v>75.622181662082539</v>
      </c>
      <c r="DY46" s="607">
        <v>78.801712738621603</v>
      </c>
      <c r="DZ46" s="607">
        <v>79.131761826921348</v>
      </c>
      <c r="EA46" s="607">
        <v>78.43123071479458</v>
      </c>
      <c r="EB46" s="607">
        <v>82.015806229145582</v>
      </c>
      <c r="EC46" s="607">
        <v>79.176280248428355</v>
      </c>
      <c r="ED46" s="607">
        <v>82.074237249712311</v>
      </c>
      <c r="EE46" s="607">
        <v>81.406917734960771</v>
      </c>
      <c r="EF46" s="607">
        <v>79.458250984542516</v>
      </c>
      <c r="EG46" s="607">
        <v>80.769930521759932</v>
      </c>
      <c r="EH46" s="607">
        <v>78.97033022374444</v>
      </c>
      <c r="EI46" s="607">
        <v>79.95528718583563</v>
      </c>
      <c r="EJ46" s="607">
        <v>79.364862109171654</v>
      </c>
      <c r="EK46" s="607">
        <v>80.020151799606978</v>
      </c>
      <c r="EL46" s="607">
        <v>78.138213125174275</v>
      </c>
      <c r="EM46" s="607">
        <v>77.410183487599809</v>
      </c>
      <c r="EN46" s="607">
        <v>78.383271502950038</v>
      </c>
      <c r="EO46" s="607">
        <v>78.27460607437682</v>
      </c>
      <c r="EP46" s="607">
        <v>79.99948067159194</v>
      </c>
      <c r="EQ46" s="607">
        <v>75.97565182183898</v>
      </c>
      <c r="ER46" s="607">
        <v>79.216738402720864</v>
      </c>
      <c r="ES46" s="607">
        <v>80.071342112313815</v>
      </c>
      <c r="ET46" s="607"/>
      <c r="EU46" s="607"/>
      <c r="EV46" s="607"/>
      <c r="EW46" s="607"/>
      <c r="EX46" s="607"/>
      <c r="EY46" s="607"/>
    </row>
    <row r="47" spans="1:155">
      <c r="A47" s="610" t="s">
        <v>225</v>
      </c>
      <c r="B47" s="611" t="s">
        <v>226</v>
      </c>
      <c r="C47" s="612">
        <f t="shared" si="84"/>
        <v>82.76001507145277</v>
      </c>
      <c r="D47" s="612">
        <f t="shared" si="85"/>
        <v>83.598131157323664</v>
      </c>
      <c r="E47" s="612">
        <f t="shared" si="86"/>
        <v>82.780470766769994</v>
      </c>
      <c r="F47" s="612">
        <f t="shared" si="87"/>
        <v>82.41268367486407</v>
      </c>
      <c r="G47" s="612">
        <f t="shared" si="88"/>
        <v>80.075337854627506</v>
      </c>
      <c r="H47" s="612">
        <f t="shared" si="89"/>
        <v>70.510310170719336</v>
      </c>
      <c r="I47" s="613">
        <f t="shared" si="90"/>
        <v>74.994860891255328</v>
      </c>
      <c r="J47" s="613">
        <f t="shared" si="91"/>
        <v>80.770047838667367</v>
      </c>
      <c r="K47" s="613">
        <f t="shared" si="92"/>
        <v>79.022194029135619</v>
      </c>
      <c r="L47" s="612">
        <f t="shared" si="93"/>
        <v>85.012365560900477</v>
      </c>
      <c r="M47" s="612">
        <f t="shared" si="94"/>
        <v>82.496575524538358</v>
      </c>
      <c r="N47" s="612">
        <f t="shared" si="95"/>
        <v>81.918232377841591</v>
      </c>
      <c r="O47" s="612">
        <f t="shared" si="96"/>
        <v>81.612886822530626</v>
      </c>
      <c r="P47" s="612">
        <f t="shared" si="97"/>
        <v>84.086310848423565</v>
      </c>
      <c r="Q47" s="612">
        <f t="shared" si="98"/>
        <v>82.822096327988504</v>
      </c>
      <c r="R47" s="612">
        <f t="shared" si="99"/>
        <v>81.919471277288523</v>
      </c>
      <c r="S47" s="612">
        <f t="shared" si="100"/>
        <v>85.564646175594092</v>
      </c>
      <c r="T47" s="612">
        <f t="shared" si="101"/>
        <v>83.249265963944211</v>
      </c>
      <c r="U47" s="612">
        <f t="shared" si="102"/>
        <v>80.317496564612497</v>
      </c>
      <c r="V47" s="612">
        <f t="shared" si="103"/>
        <v>83.642025013744558</v>
      </c>
      <c r="W47" s="612">
        <f t="shared" si="104"/>
        <v>83.913095524778726</v>
      </c>
      <c r="X47" s="612">
        <f t="shared" si="105"/>
        <v>83.774932966934841</v>
      </c>
      <c r="Y47" s="612">
        <f t="shared" si="106"/>
        <v>82.663407115274822</v>
      </c>
      <c r="Z47" s="612">
        <f t="shared" si="107"/>
        <v>81.27694305566115</v>
      </c>
      <c r="AA47" s="612">
        <f t="shared" si="108"/>
        <v>81.935451561585452</v>
      </c>
      <c r="AB47" s="612">
        <f t="shared" si="109"/>
        <v>76.703001298129422</v>
      </c>
      <c r="AC47" s="612">
        <f t="shared" si="110"/>
        <v>80.17297408559503</v>
      </c>
      <c r="AD47" s="612">
        <f t="shared" si="111"/>
        <v>81.420300982532254</v>
      </c>
      <c r="AE47" s="612">
        <f t="shared" si="112"/>
        <v>82.005075052253275</v>
      </c>
      <c r="AF47" s="612">
        <f t="shared" si="113"/>
        <v>71.543852578661145</v>
      </c>
      <c r="AG47" s="612">
        <f t="shared" si="114"/>
        <v>62.664306914038555</v>
      </c>
      <c r="AH47" s="612">
        <f t="shared" si="115"/>
        <v>73.285468357213077</v>
      </c>
      <c r="AI47" s="612">
        <f t="shared" si="116"/>
        <v>74.547612832964532</v>
      </c>
      <c r="AJ47" s="612">
        <f t="shared" si="117"/>
        <v>79.581395601508845</v>
      </c>
      <c r="AK47" s="612">
        <f t="shared" si="118"/>
        <v>77.616639655689283</v>
      </c>
      <c r="AL47" s="612">
        <f t="shared" si="119"/>
        <v>70.395168869894519</v>
      </c>
      <c r="AM47" s="612">
        <f t="shared" si="120"/>
        <v>72.386239437928623</v>
      </c>
      <c r="AN47" s="612">
        <f t="shared" si="121"/>
        <v>82.554595819549675</v>
      </c>
      <c r="AO47" s="612">
        <f t="shared" si="122"/>
        <v>77.712658128692297</v>
      </c>
      <c r="AP47" s="612">
        <f t="shared" si="123"/>
        <v>80.687085031649445</v>
      </c>
      <c r="AQ47" s="612">
        <f t="shared" si="124"/>
        <v>82.125852374778063</v>
      </c>
      <c r="AR47" s="612">
        <f t="shared" si="125"/>
        <v>80.844163061830344</v>
      </c>
      <c r="AS47" s="612">
        <f t="shared" si="126"/>
        <v>77.200224996440866</v>
      </c>
      <c r="AT47" s="612" t="e">
        <f t="shared" si="127"/>
        <v>#DIV/0!</v>
      </c>
      <c r="AU47" s="612" t="e">
        <f t="shared" si="128"/>
        <v>#DIV/0!</v>
      </c>
      <c r="AV47" s="612">
        <v>85.268461070124957</v>
      </c>
      <c r="AW47" s="612">
        <v>84.770565147025593</v>
      </c>
      <c r="AX47" s="612">
        <v>84.99807046555091</v>
      </c>
      <c r="AY47" s="612">
        <v>81.610592975393502</v>
      </c>
      <c r="AZ47" s="612">
        <v>82.409757904869267</v>
      </c>
      <c r="BA47" s="612">
        <v>83.469375693352347</v>
      </c>
      <c r="BB47" s="612">
        <v>85.007481065439606</v>
      </c>
      <c r="BC47" s="612">
        <v>78.822158004238432</v>
      </c>
      <c r="BD47" s="612">
        <v>81.925058063846748</v>
      </c>
      <c r="BE47" s="612">
        <v>85.859974143625877</v>
      </c>
      <c r="BF47" s="612">
        <v>77.254547656537</v>
      </c>
      <c r="BG47" s="612">
        <v>81.724138667428974</v>
      </c>
      <c r="BH47" s="612">
        <v>84.082196690536165</v>
      </c>
      <c r="BI47" s="612">
        <v>83.550777705986079</v>
      </c>
      <c r="BJ47" s="612">
        <v>84.625958148748452</v>
      </c>
      <c r="BK47" s="612">
        <v>80.08081837373625</v>
      </c>
      <c r="BL47" s="612">
        <v>83.278595619913943</v>
      </c>
      <c r="BM47" s="612">
        <v>85.106874990315305</v>
      </c>
      <c r="BN47" s="612">
        <v>83.093126712696801</v>
      </c>
      <c r="BO47" s="612">
        <v>80.631470478301026</v>
      </c>
      <c r="BP47" s="612">
        <v>82.033816640867741</v>
      </c>
      <c r="BQ47" s="612">
        <v>85.023302830500285</v>
      </c>
      <c r="BR47" s="612">
        <v>85.363205153745284</v>
      </c>
      <c r="BS47" s="612">
        <v>86.307430542536707</v>
      </c>
      <c r="BT47" s="612">
        <v>84.277693010920757</v>
      </c>
      <c r="BU47" s="612">
        <v>83.226674103823143</v>
      </c>
      <c r="BV47" s="612">
        <v>82.243430777088761</v>
      </c>
      <c r="BW47" s="612">
        <v>76.714645004103332</v>
      </c>
      <c r="BX47" s="612">
        <v>79.099639365663123</v>
      </c>
      <c r="BY47" s="612">
        <v>85.138205324071023</v>
      </c>
      <c r="BZ47" s="612">
        <v>84.858212125902156</v>
      </c>
      <c r="CA47" s="612">
        <v>83.700461618347504</v>
      </c>
      <c r="CB47" s="612">
        <v>82.367401296984013</v>
      </c>
      <c r="CC47" s="612">
        <v>84.045254547768266</v>
      </c>
      <c r="CD47" s="612">
        <v>84.004088917541566</v>
      </c>
      <c r="CE47" s="612">
        <v>83.689943109026316</v>
      </c>
      <c r="CF47" s="612">
        <v>85.275862173942471</v>
      </c>
      <c r="CG47" s="612">
        <v>82.865765044740812</v>
      </c>
      <c r="CH47" s="612">
        <v>83.183171682121241</v>
      </c>
      <c r="CI47" s="612">
        <v>82.774323228166253</v>
      </c>
      <c r="CJ47" s="612">
        <v>83.005853473077337</v>
      </c>
      <c r="CK47" s="612">
        <v>82.21004464458089</v>
      </c>
      <c r="CL47" s="612">
        <v>83.747339347807682</v>
      </c>
      <c r="CM47" s="612">
        <v>80.1367702872097</v>
      </c>
      <c r="CN47" s="612">
        <v>79.946719531966082</v>
      </c>
      <c r="CO47" s="612">
        <v>78.679545019470424</v>
      </c>
      <c r="CP47" s="612">
        <v>83.32553431320305</v>
      </c>
      <c r="CQ47" s="612">
        <v>83.801275352082868</v>
      </c>
      <c r="CR47" s="612">
        <v>76.501250836324559</v>
      </c>
      <c r="CS47" s="612">
        <v>78.563205249588606</v>
      </c>
      <c r="CT47" s="612">
        <v>75.044547808475116</v>
      </c>
      <c r="CU47" s="612">
        <v>76.4928914155592</v>
      </c>
      <c r="CV47" s="612">
        <v>80.94476320730432</v>
      </c>
      <c r="CW47" s="612">
        <v>83.081267633921556</v>
      </c>
      <c r="CX47" s="612">
        <v>81.64964882937052</v>
      </c>
      <c r="CY47" s="612">
        <v>80.468346158100928</v>
      </c>
      <c r="CZ47" s="612">
        <v>82.142907960125328</v>
      </c>
      <c r="DA47" s="612">
        <v>80.835091406450843</v>
      </c>
      <c r="DB47" s="612">
        <v>83.235408773653802</v>
      </c>
      <c r="DC47" s="612">
        <v>81.944724976655181</v>
      </c>
      <c r="DD47" s="612">
        <v>73.71849001243632</v>
      </c>
      <c r="DE47" s="612">
        <v>74.572306992512438</v>
      </c>
      <c r="DF47" s="612">
        <v>66.340760731034692</v>
      </c>
      <c r="DG47" s="612">
        <v>50.139117710317507</v>
      </c>
      <c r="DH47" s="612">
        <v>65.661817693921122</v>
      </c>
      <c r="DI47" s="612">
        <v>72.191985337877043</v>
      </c>
      <c r="DJ47" s="612">
        <v>72.481876809170274</v>
      </c>
      <c r="DK47" s="612">
        <v>72.474398133435457</v>
      </c>
      <c r="DL47" s="612">
        <v>74.900130129033542</v>
      </c>
      <c r="DM47" s="612">
        <v>77.241667809822218</v>
      </c>
      <c r="DN47" s="612">
        <v>72.055170921453055</v>
      </c>
      <c r="DO47" s="612">
        <v>74.345999767618338</v>
      </c>
      <c r="DP47" s="612">
        <v>79.911984861681134</v>
      </c>
      <c r="DQ47" s="612">
        <v>79.800733306025919</v>
      </c>
      <c r="DR47" s="612">
        <v>79.031468636819469</v>
      </c>
      <c r="DS47" s="612">
        <v>78.296741220378948</v>
      </c>
      <c r="DT47" s="612">
        <v>79.559919483927089</v>
      </c>
      <c r="DU47" s="612">
        <v>74.993258262761827</v>
      </c>
      <c r="DV47" s="612">
        <v>74.19647603059019</v>
      </c>
      <c r="DW47" s="612">
        <v>69.410444278516124</v>
      </c>
      <c r="DX47" s="612">
        <v>67.578586300577228</v>
      </c>
      <c r="DY47" s="612">
        <v>69.568817394875722</v>
      </c>
      <c r="DZ47" s="612">
        <v>73.550034153956389</v>
      </c>
      <c r="EA47" s="612">
        <v>74.039866764953771</v>
      </c>
      <c r="EB47" s="612">
        <v>83.388372925295585</v>
      </c>
      <c r="EC47" s="612">
        <v>83.990753775462025</v>
      </c>
      <c r="ED47" s="612">
        <v>80.284660757891444</v>
      </c>
      <c r="EE47" s="612">
        <v>83.89942527321864</v>
      </c>
      <c r="EF47" s="612">
        <v>75.86470938175971</v>
      </c>
      <c r="EG47" s="612">
        <v>73.373839731098514</v>
      </c>
      <c r="EH47" s="612">
        <v>80.016427278444127</v>
      </c>
      <c r="EI47" s="612">
        <v>80.918971002822857</v>
      </c>
      <c r="EJ47" s="612">
        <v>81.125856813681338</v>
      </c>
      <c r="EK47" s="612">
        <v>82.55764729435684</v>
      </c>
      <c r="EL47" s="612">
        <v>82.5685128707009</v>
      </c>
      <c r="EM47" s="612">
        <v>81.251396959276462</v>
      </c>
      <c r="EN47" s="612">
        <v>82.295729380640068</v>
      </c>
      <c r="EO47" s="612">
        <v>79.558466453261687</v>
      </c>
      <c r="EP47" s="612">
        <v>80.678293351589261</v>
      </c>
      <c r="EQ47" s="612">
        <v>75.676592802363729</v>
      </c>
      <c r="ER47" s="612">
        <v>77.526274674745466</v>
      </c>
      <c r="ES47" s="612">
        <v>78.397807512213419</v>
      </c>
      <c r="ET47" s="612"/>
      <c r="EU47" s="612"/>
      <c r="EV47" s="612"/>
      <c r="EW47" s="612"/>
      <c r="EX47" s="612"/>
      <c r="EY47" s="612"/>
    </row>
    <row r="48" spans="1:155">
      <c r="A48" s="605">
        <v>23</v>
      </c>
      <c r="B48" s="606" t="s">
        <v>227</v>
      </c>
      <c r="C48" s="607">
        <f t="shared" si="84"/>
        <v>73.990393702386328</v>
      </c>
      <c r="D48" s="607">
        <f t="shared" si="85"/>
        <v>75.705287183564124</v>
      </c>
      <c r="E48" s="607">
        <f t="shared" si="86"/>
        <v>72.372412310625421</v>
      </c>
      <c r="F48" s="607">
        <f t="shared" si="87"/>
        <v>72.745957235114417</v>
      </c>
      <c r="G48" s="607">
        <f t="shared" si="88"/>
        <v>72.069532052125297</v>
      </c>
      <c r="H48" s="607">
        <f t="shared" si="89"/>
        <v>64.138511085493533</v>
      </c>
      <c r="I48" s="262">
        <f t="shared" si="90"/>
        <v>67.912370665186245</v>
      </c>
      <c r="J48" s="262">
        <f t="shared" si="91"/>
        <v>80.075379497179057</v>
      </c>
      <c r="K48" s="262">
        <f t="shared" si="92"/>
        <v>78.851621896692677</v>
      </c>
      <c r="L48" s="607">
        <f t="shared" si="93"/>
        <v>75.193412387569637</v>
      </c>
      <c r="M48" s="607">
        <f t="shared" si="94"/>
        <v>72.511608082300469</v>
      </c>
      <c r="N48" s="607">
        <f t="shared" si="95"/>
        <v>74.112181873040129</v>
      </c>
      <c r="O48" s="607">
        <f t="shared" si="96"/>
        <v>74.144372466635048</v>
      </c>
      <c r="P48" s="607">
        <f t="shared" si="97"/>
        <v>75.817318715517004</v>
      </c>
      <c r="Q48" s="607">
        <f t="shared" si="98"/>
        <v>76.114097638360192</v>
      </c>
      <c r="R48" s="607">
        <f t="shared" si="99"/>
        <v>74.500818167774071</v>
      </c>
      <c r="S48" s="607">
        <f t="shared" si="100"/>
        <v>76.3889142126053</v>
      </c>
      <c r="T48" s="607">
        <f t="shared" si="101"/>
        <v>73.542007075739392</v>
      </c>
      <c r="U48" s="607">
        <f t="shared" si="102"/>
        <v>71.59752658910962</v>
      </c>
      <c r="V48" s="607">
        <f t="shared" si="103"/>
        <v>71.264517820176465</v>
      </c>
      <c r="W48" s="607">
        <f t="shared" si="104"/>
        <v>73.085597757476265</v>
      </c>
      <c r="X48" s="607">
        <f t="shared" si="105"/>
        <v>72.726694536276327</v>
      </c>
      <c r="Y48" s="607">
        <f t="shared" si="106"/>
        <v>72.381344045999072</v>
      </c>
      <c r="Z48" s="607">
        <f t="shared" si="107"/>
        <v>73.811822963282026</v>
      </c>
      <c r="AA48" s="607">
        <f t="shared" si="108"/>
        <v>72.063967394900274</v>
      </c>
      <c r="AB48" s="607">
        <f t="shared" si="109"/>
        <v>71.750727180723331</v>
      </c>
      <c r="AC48" s="607">
        <f t="shared" si="110"/>
        <v>71.636070266452109</v>
      </c>
      <c r="AD48" s="607">
        <f t="shared" si="111"/>
        <v>72.004693402499882</v>
      </c>
      <c r="AE48" s="607">
        <f t="shared" si="112"/>
        <v>72.886637358825922</v>
      </c>
      <c r="AF48" s="607">
        <f t="shared" si="113"/>
        <v>64.426302841999188</v>
      </c>
      <c r="AG48" s="607">
        <f t="shared" si="114"/>
        <v>53.345629801593297</v>
      </c>
      <c r="AH48" s="607">
        <f t="shared" si="115"/>
        <v>69.066537924876599</v>
      </c>
      <c r="AI48" s="607">
        <f t="shared" si="116"/>
        <v>69.715573773505056</v>
      </c>
      <c r="AJ48" s="607">
        <f t="shared" si="117"/>
        <v>71.355844597225342</v>
      </c>
      <c r="AK48" s="607">
        <f t="shared" si="118"/>
        <v>65.825119375105587</v>
      </c>
      <c r="AL48" s="607">
        <f t="shared" si="119"/>
        <v>63.574229514847595</v>
      </c>
      <c r="AM48" s="607">
        <f t="shared" si="120"/>
        <v>70.894289173566435</v>
      </c>
      <c r="AN48" s="607">
        <f t="shared" si="121"/>
        <v>78.850797958789187</v>
      </c>
      <c r="AO48" s="607">
        <f t="shared" si="122"/>
        <v>80.558060923466016</v>
      </c>
      <c r="AP48" s="607">
        <f t="shared" si="123"/>
        <v>81.794780406251689</v>
      </c>
      <c r="AQ48" s="607">
        <f t="shared" si="124"/>
        <v>79.097878700209364</v>
      </c>
      <c r="AR48" s="607">
        <f t="shared" si="125"/>
        <v>77.400791183173581</v>
      </c>
      <c r="AS48" s="607">
        <f t="shared" si="126"/>
        <v>80.302452610211773</v>
      </c>
      <c r="AT48" s="607" t="e">
        <f t="shared" si="127"/>
        <v>#DIV/0!</v>
      </c>
      <c r="AU48" s="607" t="e">
        <f t="shared" si="128"/>
        <v>#DIV/0!</v>
      </c>
      <c r="AV48" s="607">
        <v>76.366539287414241</v>
      </c>
      <c r="AW48" s="607">
        <v>74.954337970552317</v>
      </c>
      <c r="AX48" s="607">
        <v>74.25935990474234</v>
      </c>
      <c r="AY48" s="607">
        <v>73.423237357580277</v>
      </c>
      <c r="AZ48" s="607">
        <v>71.675688257472174</v>
      </c>
      <c r="BA48" s="607">
        <v>72.435898631848971</v>
      </c>
      <c r="BB48" s="607">
        <v>71.541742496669514</v>
      </c>
      <c r="BC48" s="607">
        <v>75.727816537921768</v>
      </c>
      <c r="BD48" s="607">
        <v>75.066986584529118</v>
      </c>
      <c r="BE48" s="607">
        <v>76.564303100473651</v>
      </c>
      <c r="BF48" s="607">
        <v>73.639479471860355</v>
      </c>
      <c r="BG48" s="607">
        <v>72.229334827571137</v>
      </c>
      <c r="BH48" s="607">
        <v>77.894490145328575</v>
      </c>
      <c r="BI48" s="607">
        <v>73.629409530079371</v>
      </c>
      <c r="BJ48" s="607">
        <v>75.92805647114308</v>
      </c>
      <c r="BK48" s="607">
        <v>76.919207320523014</v>
      </c>
      <c r="BL48" s="607">
        <v>76.121018704845696</v>
      </c>
      <c r="BM48" s="607">
        <v>75.302066889711867</v>
      </c>
      <c r="BN48" s="607">
        <v>72.443172582996041</v>
      </c>
      <c r="BO48" s="607">
        <v>75.70224020007781</v>
      </c>
      <c r="BP48" s="607">
        <v>75.357041720248361</v>
      </c>
      <c r="BQ48" s="607">
        <v>75.988946040407356</v>
      </c>
      <c r="BR48" s="607">
        <v>77.431872680918246</v>
      </c>
      <c r="BS48" s="607">
        <v>75.745923916490312</v>
      </c>
      <c r="BT48" s="607">
        <v>76.334060212275645</v>
      </c>
      <c r="BU48" s="607">
        <v>72.753493687385046</v>
      </c>
      <c r="BV48" s="607">
        <v>71.53846732755747</v>
      </c>
      <c r="BW48" s="607">
        <v>72.60381073349852</v>
      </c>
      <c r="BX48" s="607">
        <v>70.590837365618555</v>
      </c>
      <c r="BY48" s="607">
        <v>71.597931668211771</v>
      </c>
      <c r="BZ48" s="607">
        <v>71.422002430306634</v>
      </c>
      <c r="CA48" s="607">
        <v>71.677453932347532</v>
      </c>
      <c r="CB48" s="607">
        <v>70.694097097875229</v>
      </c>
      <c r="CC48" s="607">
        <v>72.574338775228995</v>
      </c>
      <c r="CD48" s="607">
        <v>74.219200302241276</v>
      </c>
      <c r="CE48" s="607">
        <v>72.463254194958523</v>
      </c>
      <c r="CF48" s="607">
        <v>74.153097326962921</v>
      </c>
      <c r="CG48" s="607">
        <v>69.553191830709792</v>
      </c>
      <c r="CH48" s="607">
        <v>74.473794451156294</v>
      </c>
      <c r="CI48" s="607">
        <v>73.778531068228673</v>
      </c>
      <c r="CJ48" s="607">
        <v>72.668634957667507</v>
      </c>
      <c r="CK48" s="607">
        <v>70.696866112101034</v>
      </c>
      <c r="CL48" s="607">
        <v>74.428681753861326</v>
      </c>
      <c r="CM48" s="607">
        <v>73.809282405466263</v>
      </c>
      <c r="CN48" s="607">
        <v>73.197504730518489</v>
      </c>
      <c r="CO48" s="607">
        <v>72.906230718210651</v>
      </c>
      <c r="CP48" s="607">
        <v>72.259832809601505</v>
      </c>
      <c r="CQ48" s="607">
        <v>71.025838656888681</v>
      </c>
      <c r="CR48" s="607">
        <v>72.607592771134051</v>
      </c>
      <c r="CS48" s="607">
        <v>69.137070224939791</v>
      </c>
      <c r="CT48" s="607">
        <v>73.507518546096151</v>
      </c>
      <c r="CU48" s="607">
        <v>73.937973008841837</v>
      </c>
      <c r="CV48" s="607">
        <v>72.187991362493705</v>
      </c>
      <c r="CW48" s="607">
        <v>68.782246428020741</v>
      </c>
      <c r="CX48" s="607">
        <v>73.449945971291498</v>
      </c>
      <c r="CY48" s="607">
        <v>72.572507647795419</v>
      </c>
      <c r="CZ48" s="607">
        <v>69.991626588412714</v>
      </c>
      <c r="DA48" s="607">
        <v>73.13346618711337</v>
      </c>
      <c r="DB48" s="607">
        <v>72.498855872228447</v>
      </c>
      <c r="DC48" s="607">
        <v>73.027590017135935</v>
      </c>
      <c r="DD48" s="607">
        <v>71.372626881021091</v>
      </c>
      <c r="DE48" s="607">
        <v>66.832683668381591</v>
      </c>
      <c r="DF48" s="607">
        <v>55.073597976594911</v>
      </c>
      <c r="DG48" s="607">
        <v>40.200669737001334</v>
      </c>
      <c r="DH48" s="607">
        <v>57.379292192664842</v>
      </c>
      <c r="DI48" s="607">
        <v>62.456927475113694</v>
      </c>
      <c r="DJ48" s="607">
        <v>68.690007562419893</v>
      </c>
      <c r="DK48" s="607">
        <v>69.456581277611733</v>
      </c>
      <c r="DL48" s="607">
        <v>69.05302493459817</v>
      </c>
      <c r="DM48" s="607">
        <v>69.753263454210156</v>
      </c>
      <c r="DN48" s="607">
        <v>68.736442210924295</v>
      </c>
      <c r="DO48" s="607">
        <v>70.657015655380675</v>
      </c>
      <c r="DP48" s="607">
        <v>69.95466526673701</v>
      </c>
      <c r="DQ48" s="607">
        <v>70.217656373947818</v>
      </c>
      <c r="DR48" s="607">
        <v>73.895212150991199</v>
      </c>
      <c r="DS48" s="607">
        <v>73.982884495354355</v>
      </c>
      <c r="DT48" s="607">
        <v>68.730410929238474</v>
      </c>
      <c r="DU48" s="607">
        <v>54.762062700723931</v>
      </c>
      <c r="DV48" s="607">
        <v>58.755980165591829</v>
      </c>
      <c r="DW48" s="607">
        <v>63.510796143222819</v>
      </c>
      <c r="DX48" s="607">
        <v>68.455912235728135</v>
      </c>
      <c r="DY48" s="607">
        <v>70.844417843865116</v>
      </c>
      <c r="DZ48" s="607">
        <v>69.969307976944293</v>
      </c>
      <c r="EA48" s="607">
        <v>71.869141699889923</v>
      </c>
      <c r="EB48" s="607">
        <v>82.271907708905147</v>
      </c>
      <c r="EC48" s="607">
        <v>76.627225804627329</v>
      </c>
      <c r="ED48" s="607">
        <v>77.653260362835084</v>
      </c>
      <c r="EE48" s="607">
        <v>81.217804382793915</v>
      </c>
      <c r="EF48" s="607">
        <v>79.096376932884581</v>
      </c>
      <c r="EG48" s="607">
        <v>81.360001454719537</v>
      </c>
      <c r="EH48" s="607">
        <v>82.707198840678814</v>
      </c>
      <c r="EI48" s="607">
        <v>82.014213147599591</v>
      </c>
      <c r="EJ48" s="607">
        <v>80.662929230476635</v>
      </c>
      <c r="EK48" s="607">
        <v>79.959081398104871</v>
      </c>
      <c r="EL48" s="607">
        <v>78.669444441499863</v>
      </c>
      <c r="EM48" s="607">
        <v>78.665110261023386</v>
      </c>
      <c r="EN48" s="607">
        <v>73.338333733729542</v>
      </c>
      <c r="EO48" s="607">
        <v>78.416347739977866</v>
      </c>
      <c r="EP48" s="607">
        <v>80.447692075813336</v>
      </c>
      <c r="EQ48" s="607">
        <v>80.275089138075728</v>
      </c>
      <c r="ER48" s="607">
        <v>79.259526722216805</v>
      </c>
      <c r="ES48" s="607">
        <v>81.372741970342773</v>
      </c>
      <c r="ET48" s="607"/>
      <c r="EU48" s="607"/>
      <c r="EV48" s="607"/>
      <c r="EW48" s="607"/>
      <c r="EX48" s="607"/>
      <c r="EY48" s="607"/>
    </row>
    <row r="49" spans="1:155">
      <c r="A49" s="605">
        <v>24</v>
      </c>
      <c r="B49" s="606" t="s">
        <v>228</v>
      </c>
      <c r="C49" s="607">
        <f t="shared" si="84"/>
        <v>76.166027971688791</v>
      </c>
      <c r="D49" s="607">
        <f t="shared" si="85"/>
        <v>76.633789726172552</v>
      </c>
      <c r="E49" s="607">
        <f t="shared" si="86"/>
        <v>77.841021462825651</v>
      </c>
      <c r="F49" s="607">
        <f t="shared" si="87"/>
        <v>77.126086702258291</v>
      </c>
      <c r="G49" s="607">
        <f t="shared" si="88"/>
        <v>75.700817599003145</v>
      </c>
      <c r="H49" s="607">
        <f t="shared" si="89"/>
        <v>68.00059806522178</v>
      </c>
      <c r="I49" s="262">
        <f t="shared" si="90"/>
        <v>68.742923096418735</v>
      </c>
      <c r="J49" s="262">
        <f t="shared" si="91"/>
        <v>77.201950317387372</v>
      </c>
      <c r="K49" s="262">
        <f t="shared" si="92"/>
        <v>77.886535527004</v>
      </c>
      <c r="L49" s="607">
        <f t="shared" si="93"/>
        <v>78.591983609197641</v>
      </c>
      <c r="M49" s="607">
        <f t="shared" si="94"/>
        <v>75.381796037495121</v>
      </c>
      <c r="N49" s="607">
        <f t="shared" si="95"/>
        <v>73.482284134352099</v>
      </c>
      <c r="O49" s="607">
        <f t="shared" si="96"/>
        <v>77.208048105710304</v>
      </c>
      <c r="P49" s="607">
        <f t="shared" si="97"/>
        <v>73.587115940541722</v>
      </c>
      <c r="Q49" s="607">
        <f t="shared" si="98"/>
        <v>79.114606932989645</v>
      </c>
      <c r="R49" s="607">
        <f t="shared" si="99"/>
        <v>74.894259265912936</v>
      </c>
      <c r="S49" s="607">
        <f t="shared" si="100"/>
        <v>78.939176765245932</v>
      </c>
      <c r="T49" s="607">
        <f t="shared" si="101"/>
        <v>78.323855245518075</v>
      </c>
      <c r="U49" s="607">
        <f t="shared" si="102"/>
        <v>75.031807663448475</v>
      </c>
      <c r="V49" s="607">
        <f t="shared" si="103"/>
        <v>78.99177969808629</v>
      </c>
      <c r="W49" s="607">
        <f t="shared" si="104"/>
        <v>79.01664324424975</v>
      </c>
      <c r="X49" s="607">
        <f t="shared" si="105"/>
        <v>77.426527617996314</v>
      </c>
      <c r="Y49" s="607">
        <f t="shared" si="106"/>
        <v>76.622707321791324</v>
      </c>
      <c r="Z49" s="607">
        <f t="shared" si="107"/>
        <v>77.610077981819742</v>
      </c>
      <c r="AA49" s="607">
        <f t="shared" si="108"/>
        <v>76.845033887425828</v>
      </c>
      <c r="AB49" s="607">
        <f t="shared" si="109"/>
        <v>73.270935932374243</v>
      </c>
      <c r="AC49" s="607">
        <f t="shared" si="110"/>
        <v>75.593051846433895</v>
      </c>
      <c r="AD49" s="607">
        <f t="shared" si="111"/>
        <v>77.470262475543478</v>
      </c>
      <c r="AE49" s="607">
        <f t="shared" si="112"/>
        <v>76.46902014166092</v>
      </c>
      <c r="AF49" s="607">
        <f t="shared" si="113"/>
        <v>68.970337978020595</v>
      </c>
      <c r="AG49" s="607">
        <f t="shared" si="114"/>
        <v>60.289808932429985</v>
      </c>
      <c r="AH49" s="607">
        <f t="shared" si="115"/>
        <v>70.535363560759208</v>
      </c>
      <c r="AI49" s="607">
        <f t="shared" si="116"/>
        <v>72.206881789677354</v>
      </c>
      <c r="AJ49" s="607">
        <f t="shared" si="117"/>
        <v>72.172800184055106</v>
      </c>
      <c r="AK49" s="607">
        <f t="shared" si="118"/>
        <v>65.38816386039467</v>
      </c>
      <c r="AL49" s="607">
        <f t="shared" si="119"/>
        <v>64.624943139269178</v>
      </c>
      <c r="AM49" s="607">
        <f t="shared" si="120"/>
        <v>72.785785201955989</v>
      </c>
      <c r="AN49" s="607">
        <f t="shared" si="121"/>
        <v>78.158183097067464</v>
      </c>
      <c r="AO49" s="607">
        <f t="shared" si="122"/>
        <v>76.433775691282307</v>
      </c>
      <c r="AP49" s="607">
        <f t="shared" si="123"/>
        <v>78.560685188985474</v>
      </c>
      <c r="AQ49" s="607">
        <f t="shared" si="124"/>
        <v>75.655157292214255</v>
      </c>
      <c r="AR49" s="607">
        <f t="shared" si="125"/>
        <v>78.37825611490608</v>
      </c>
      <c r="AS49" s="607">
        <f t="shared" si="126"/>
        <v>77.394814939101934</v>
      </c>
      <c r="AT49" s="607" t="e">
        <f t="shared" si="127"/>
        <v>#DIV/0!</v>
      </c>
      <c r="AU49" s="607" t="e">
        <f t="shared" si="128"/>
        <v>#DIV/0!</v>
      </c>
      <c r="AV49" s="607">
        <v>80.8703216344244</v>
      </c>
      <c r="AW49" s="607">
        <v>74.182812133719267</v>
      </c>
      <c r="AX49" s="607">
        <v>80.722817059449241</v>
      </c>
      <c r="AY49" s="607">
        <v>77.610110103676504</v>
      </c>
      <c r="AZ49" s="607">
        <v>77.025594344746153</v>
      </c>
      <c r="BA49" s="607">
        <v>71.509683664062734</v>
      </c>
      <c r="BB49" s="607">
        <v>71.093973890197162</v>
      </c>
      <c r="BC49" s="607">
        <v>75.161190261189375</v>
      </c>
      <c r="BD49" s="607">
        <v>74.191688251669746</v>
      </c>
      <c r="BE49" s="607">
        <v>78.436748257162193</v>
      </c>
      <c r="BF49" s="607">
        <v>74.732112277161562</v>
      </c>
      <c r="BG49" s="607">
        <v>78.455283782807143</v>
      </c>
      <c r="BH49" s="607">
        <v>74.180549503203579</v>
      </c>
      <c r="BI49" s="607">
        <v>69.779631781567474</v>
      </c>
      <c r="BJ49" s="607">
        <v>76.801166536854126</v>
      </c>
      <c r="BK49" s="607">
        <v>77.976584282864593</v>
      </c>
      <c r="BL49" s="607">
        <v>79.865075256857992</v>
      </c>
      <c r="BM49" s="607">
        <v>79.50216125924635</v>
      </c>
      <c r="BN49" s="607">
        <v>71.029046420987299</v>
      </c>
      <c r="BO49" s="607">
        <v>76.707884403156839</v>
      </c>
      <c r="BP49" s="607">
        <v>76.945846973594655</v>
      </c>
      <c r="BQ49" s="607">
        <v>78.145555604806816</v>
      </c>
      <c r="BR49" s="607">
        <v>78.525861552096615</v>
      </c>
      <c r="BS49" s="607">
        <v>80.146113138834394</v>
      </c>
      <c r="BT49" s="607">
        <v>78.880835779820174</v>
      </c>
      <c r="BU49" s="607">
        <v>74.407090523561521</v>
      </c>
      <c r="BV49" s="607">
        <v>81.68363943317253</v>
      </c>
      <c r="BW49" s="607">
        <v>75.781301229259796</v>
      </c>
      <c r="BX49" s="607">
        <v>77.677086077235273</v>
      </c>
      <c r="BY49" s="607">
        <v>71.637035683850328</v>
      </c>
      <c r="BZ49" s="607">
        <v>80.087045377348375</v>
      </c>
      <c r="CA49" s="607">
        <v>81.698440241789299</v>
      </c>
      <c r="CB49" s="607">
        <v>75.189853475121211</v>
      </c>
      <c r="CC49" s="607">
        <v>78.906940087221486</v>
      </c>
      <c r="CD49" s="607">
        <v>79.645541041287174</v>
      </c>
      <c r="CE49" s="607">
        <v>78.497448604240603</v>
      </c>
      <c r="CF49" s="607">
        <v>78.709368133275674</v>
      </c>
      <c r="CG49" s="607">
        <v>73.717927213736345</v>
      </c>
      <c r="CH49" s="607">
        <v>79.852287506976907</v>
      </c>
      <c r="CI49" s="607">
        <v>78.770593718073414</v>
      </c>
      <c r="CJ49" s="607">
        <v>77.656813099290417</v>
      </c>
      <c r="CK49" s="607">
        <v>73.44071514801017</v>
      </c>
      <c r="CL49" s="607">
        <v>79.560237268256984</v>
      </c>
      <c r="CM49" s="607">
        <v>77.1590673795708</v>
      </c>
      <c r="CN49" s="607">
        <v>76.110929297631429</v>
      </c>
      <c r="CO49" s="607">
        <v>79.281551558173177</v>
      </c>
      <c r="CP49" s="607">
        <v>73.700144811501389</v>
      </c>
      <c r="CQ49" s="607">
        <v>77.553405292602889</v>
      </c>
      <c r="CR49" s="607">
        <v>74.601180209462811</v>
      </c>
      <c r="CS49" s="607">
        <v>70.129189604306461</v>
      </c>
      <c r="CT49" s="607">
        <v>75.082437983353444</v>
      </c>
      <c r="CU49" s="607">
        <v>77.44003324095533</v>
      </c>
      <c r="CV49" s="607">
        <v>77.88506787405467</v>
      </c>
      <c r="CW49" s="607">
        <v>71.454054424291684</v>
      </c>
      <c r="CX49" s="607">
        <v>77.23279447514382</v>
      </c>
      <c r="CY49" s="607">
        <v>78.255272318850615</v>
      </c>
      <c r="CZ49" s="607">
        <v>76.922720632635986</v>
      </c>
      <c r="DA49" s="607">
        <v>78.472203218719059</v>
      </c>
      <c r="DB49" s="607">
        <v>76.258236474988408</v>
      </c>
      <c r="DC49" s="607">
        <v>74.676620731275307</v>
      </c>
      <c r="DD49" s="607">
        <v>74.880003308071906</v>
      </c>
      <c r="DE49" s="607">
        <v>72.497674879871468</v>
      </c>
      <c r="DF49" s="607">
        <v>59.533335746118389</v>
      </c>
      <c r="DG49" s="607">
        <v>49.337010354347292</v>
      </c>
      <c r="DH49" s="607">
        <v>62.686493502657065</v>
      </c>
      <c r="DI49" s="607">
        <v>68.84592294028559</v>
      </c>
      <c r="DJ49" s="607">
        <v>71.903909610121133</v>
      </c>
      <c r="DK49" s="607">
        <v>67.29197807494505</v>
      </c>
      <c r="DL49" s="607">
        <v>72.410202997211456</v>
      </c>
      <c r="DM49" s="607">
        <v>71.53894810041642</v>
      </c>
      <c r="DN49" s="607">
        <v>70.336968546633457</v>
      </c>
      <c r="DO49" s="607">
        <v>74.74472872198217</v>
      </c>
      <c r="DP49" s="607">
        <v>73.665286605347603</v>
      </c>
      <c r="DQ49" s="607">
        <v>68.930869786670371</v>
      </c>
      <c r="DR49" s="607">
        <v>73.922244160147358</v>
      </c>
      <c r="DS49" s="607">
        <v>73.669810520805115</v>
      </c>
      <c r="DT49" s="607">
        <v>67.892036493639623</v>
      </c>
      <c r="DU49" s="607">
        <v>54.602644566739286</v>
      </c>
      <c r="DV49" s="607">
        <v>57.206990130104913</v>
      </c>
      <c r="DW49" s="607">
        <v>62.591922057735054</v>
      </c>
      <c r="DX49" s="607">
        <v>74.075917229967587</v>
      </c>
      <c r="DY49" s="607">
        <v>74.814953749693188</v>
      </c>
      <c r="DZ49" s="607">
        <v>73.330164513778286</v>
      </c>
      <c r="EA49" s="607">
        <v>70.212237342396463</v>
      </c>
      <c r="EB49" s="607">
        <v>80.23466595783384</v>
      </c>
      <c r="EC49" s="607">
        <v>74.086852398730301</v>
      </c>
      <c r="ED49" s="607">
        <v>80.153030934638238</v>
      </c>
      <c r="EE49" s="607">
        <v>77.849254167615499</v>
      </c>
      <c r="EF49" s="607">
        <v>74.211323388960096</v>
      </c>
      <c r="EG49" s="607">
        <v>77.240749517271325</v>
      </c>
      <c r="EH49" s="607">
        <v>79.860039709310513</v>
      </c>
      <c r="EI49" s="607">
        <v>79.11610147881737</v>
      </c>
      <c r="EJ49" s="607">
        <v>76.705914378828524</v>
      </c>
      <c r="EK49" s="607">
        <v>75.779562210142586</v>
      </c>
      <c r="EL49" s="607">
        <v>77.234181249929762</v>
      </c>
      <c r="EM49" s="607">
        <v>73.951728416570404</v>
      </c>
      <c r="EN49" s="607">
        <v>73.927000597844525</v>
      </c>
      <c r="EO49" s="607">
        <v>78.688337338910912</v>
      </c>
      <c r="EP49" s="607">
        <v>82.519430407962759</v>
      </c>
      <c r="EQ49" s="607">
        <v>78.028489972087812</v>
      </c>
      <c r="ER49" s="607">
        <v>77.125523363203854</v>
      </c>
      <c r="ES49" s="607">
        <v>77.030431482014123</v>
      </c>
      <c r="ET49" s="607"/>
      <c r="EU49" s="607"/>
      <c r="EV49" s="607"/>
      <c r="EW49" s="607"/>
      <c r="EX49" s="607"/>
      <c r="EY49" s="607"/>
    </row>
    <row r="50" spans="1:155">
      <c r="A50" s="605">
        <v>25</v>
      </c>
      <c r="B50" s="606" t="s">
        <v>33</v>
      </c>
      <c r="C50" s="607">
        <f t="shared" si="84"/>
        <v>77.369460957445156</v>
      </c>
      <c r="D50" s="607">
        <f t="shared" si="85"/>
        <v>76.01000320965359</v>
      </c>
      <c r="E50" s="607">
        <f t="shared" si="86"/>
        <v>73.798389065343613</v>
      </c>
      <c r="F50" s="607">
        <f t="shared" si="87"/>
        <v>77.090135565425541</v>
      </c>
      <c r="G50" s="607">
        <f t="shared" si="88"/>
        <v>75.760327521537974</v>
      </c>
      <c r="H50" s="607">
        <f t="shared" si="89"/>
        <v>70.809903590751148</v>
      </c>
      <c r="I50" s="262">
        <f t="shared" si="90"/>
        <v>71.085086187100941</v>
      </c>
      <c r="J50" s="262">
        <f t="shared" si="91"/>
        <v>80.082657123349534</v>
      </c>
      <c r="K50" s="262">
        <f t="shared" si="92"/>
        <v>79.985683942005082</v>
      </c>
      <c r="L50" s="607">
        <f t="shared" si="93"/>
        <v>76.648609586148936</v>
      </c>
      <c r="M50" s="607">
        <f t="shared" si="94"/>
        <v>77.203648172814425</v>
      </c>
      <c r="N50" s="607">
        <f t="shared" si="95"/>
        <v>77.256413970682459</v>
      </c>
      <c r="O50" s="607">
        <f t="shared" si="96"/>
        <v>78.369172100134762</v>
      </c>
      <c r="P50" s="607">
        <f t="shared" si="97"/>
        <v>76.009830032021668</v>
      </c>
      <c r="Q50" s="607">
        <f t="shared" si="98"/>
        <v>75.708998345132656</v>
      </c>
      <c r="R50" s="607">
        <f t="shared" si="99"/>
        <v>75.185311625072288</v>
      </c>
      <c r="S50" s="607">
        <f t="shared" si="100"/>
        <v>77.135872836387705</v>
      </c>
      <c r="T50" s="607">
        <f t="shared" si="101"/>
        <v>73.250105085925966</v>
      </c>
      <c r="U50" s="607">
        <f t="shared" si="102"/>
        <v>73.312528288037555</v>
      </c>
      <c r="V50" s="607">
        <f t="shared" si="103"/>
        <v>73.345856328439638</v>
      </c>
      <c r="W50" s="607">
        <f t="shared" si="104"/>
        <v>75.285066558971252</v>
      </c>
      <c r="X50" s="607">
        <f t="shared" si="105"/>
        <v>77.050262504974768</v>
      </c>
      <c r="Y50" s="607">
        <f t="shared" si="106"/>
        <v>76.740132146497402</v>
      </c>
      <c r="Z50" s="607">
        <f t="shared" si="107"/>
        <v>77.229856056775006</v>
      </c>
      <c r="AA50" s="607">
        <f t="shared" si="108"/>
        <v>77.340291553454946</v>
      </c>
      <c r="AB50" s="607">
        <f t="shared" si="109"/>
        <v>76.22301599877882</v>
      </c>
      <c r="AC50" s="607">
        <f t="shared" si="110"/>
        <v>75.815052309555142</v>
      </c>
      <c r="AD50" s="607">
        <f t="shared" si="111"/>
        <v>75.467986950092509</v>
      </c>
      <c r="AE50" s="607">
        <f t="shared" si="112"/>
        <v>75.53525482772541</v>
      </c>
      <c r="AF50" s="607">
        <f t="shared" si="113"/>
        <v>72.177960444618691</v>
      </c>
      <c r="AG50" s="607">
        <f t="shared" si="114"/>
        <v>61.853837736414924</v>
      </c>
      <c r="AH50" s="607">
        <f t="shared" si="115"/>
        <v>74.731407137338692</v>
      </c>
      <c r="AI50" s="607">
        <f t="shared" si="116"/>
        <v>74.476409044632319</v>
      </c>
      <c r="AJ50" s="607">
        <f t="shared" si="117"/>
        <v>75.535766944011868</v>
      </c>
      <c r="AK50" s="607">
        <f t="shared" si="118"/>
        <v>69.666820764793485</v>
      </c>
      <c r="AL50" s="607">
        <f t="shared" si="119"/>
        <v>66.219753291101142</v>
      </c>
      <c r="AM50" s="607">
        <f t="shared" si="120"/>
        <v>72.918003748497242</v>
      </c>
      <c r="AN50" s="607">
        <f t="shared" si="121"/>
        <v>80.690819525244265</v>
      </c>
      <c r="AO50" s="607">
        <f t="shared" si="122"/>
        <v>79.254145979420016</v>
      </c>
      <c r="AP50" s="607">
        <f t="shared" si="123"/>
        <v>79.490556057680749</v>
      </c>
      <c r="AQ50" s="607">
        <f t="shared" si="124"/>
        <v>80.895106931053121</v>
      </c>
      <c r="AR50" s="607">
        <f t="shared" si="125"/>
        <v>80.621241260500383</v>
      </c>
      <c r="AS50" s="607">
        <f t="shared" si="126"/>
        <v>79.350126623509752</v>
      </c>
      <c r="AT50" s="607" t="e">
        <f t="shared" si="127"/>
        <v>#DIV/0!</v>
      </c>
      <c r="AU50" s="607" t="e">
        <f t="shared" si="128"/>
        <v>#DIV/0!</v>
      </c>
      <c r="AV50" s="607">
        <v>77.358072775005539</v>
      </c>
      <c r="AW50" s="607">
        <v>74.561111227795664</v>
      </c>
      <c r="AX50" s="607">
        <v>78.026644755645592</v>
      </c>
      <c r="AY50" s="607">
        <v>77.066681863276898</v>
      </c>
      <c r="AZ50" s="607">
        <v>76.875538124385741</v>
      </c>
      <c r="BA50" s="607">
        <v>77.668724530780608</v>
      </c>
      <c r="BB50" s="607">
        <v>76.948664820573526</v>
      </c>
      <c r="BC50" s="607">
        <v>77.725483378355605</v>
      </c>
      <c r="BD50" s="607">
        <v>77.095093713118288</v>
      </c>
      <c r="BE50" s="607">
        <v>78.151128476037869</v>
      </c>
      <c r="BF50" s="607">
        <v>78.698340536895529</v>
      </c>
      <c r="BG50" s="607">
        <v>78.258047287470873</v>
      </c>
      <c r="BH50" s="607">
        <v>78.13288479008375</v>
      </c>
      <c r="BI50" s="607">
        <v>74.117192981344715</v>
      </c>
      <c r="BJ50" s="607">
        <v>75.77941232463651</v>
      </c>
      <c r="BK50" s="607">
        <v>75.886964445959691</v>
      </c>
      <c r="BL50" s="607">
        <v>75.852678786949312</v>
      </c>
      <c r="BM50" s="607">
        <v>75.387351802488979</v>
      </c>
      <c r="BN50" s="607">
        <v>73.595270070258607</v>
      </c>
      <c r="BO50" s="607">
        <v>75.229439598866065</v>
      </c>
      <c r="BP50" s="607">
        <v>76.731225206092205</v>
      </c>
      <c r="BQ50" s="607">
        <v>76.597519857881309</v>
      </c>
      <c r="BR50" s="607">
        <v>77.291943124998696</v>
      </c>
      <c r="BS50" s="607">
        <v>77.518155526283138</v>
      </c>
      <c r="BT50" s="607">
        <v>72.176764339415371</v>
      </c>
      <c r="BU50" s="607">
        <v>73.85201720695531</v>
      </c>
      <c r="BV50" s="607">
        <v>73.721533711407218</v>
      </c>
      <c r="BW50" s="607">
        <v>73.210405205007589</v>
      </c>
      <c r="BX50" s="607">
        <v>74.731525723484395</v>
      </c>
      <c r="BY50" s="607">
        <v>71.99565393562068</v>
      </c>
      <c r="BZ50" s="607">
        <v>74.25709674580159</v>
      </c>
      <c r="CA50" s="607">
        <v>73.405114018813549</v>
      </c>
      <c r="CB50" s="607">
        <v>72.375358220703774</v>
      </c>
      <c r="CC50" s="607">
        <v>74.494824923519076</v>
      </c>
      <c r="CD50" s="607">
        <v>74.791280508525688</v>
      </c>
      <c r="CE50" s="607">
        <v>76.569094244869007</v>
      </c>
      <c r="CF50" s="607">
        <v>77.960052809356668</v>
      </c>
      <c r="CG50" s="607">
        <v>75.439140137185575</v>
      </c>
      <c r="CH50" s="607">
        <v>77.751594568382046</v>
      </c>
      <c r="CI50" s="607">
        <v>77.722998919266402</v>
      </c>
      <c r="CJ50" s="607">
        <v>76.565739072687478</v>
      </c>
      <c r="CK50" s="607">
        <v>75.931658447538339</v>
      </c>
      <c r="CL50" s="607">
        <v>77.011364426637101</v>
      </c>
      <c r="CM50" s="607">
        <v>77.450022704721448</v>
      </c>
      <c r="CN50" s="607">
        <v>77.228181038966454</v>
      </c>
      <c r="CO50" s="607">
        <v>77.963802960298239</v>
      </c>
      <c r="CP50" s="607">
        <v>77.290497865531904</v>
      </c>
      <c r="CQ50" s="607">
        <v>76.766573834534697</v>
      </c>
      <c r="CR50" s="607">
        <v>78.194259481914131</v>
      </c>
      <c r="CS50" s="607">
        <v>74.238301520232739</v>
      </c>
      <c r="CT50" s="607">
        <v>76.23648699418959</v>
      </c>
      <c r="CU50" s="607">
        <v>77.554898572810956</v>
      </c>
      <c r="CV50" s="607">
        <v>75.405701341625999</v>
      </c>
      <c r="CW50" s="607">
        <v>74.484557014228486</v>
      </c>
      <c r="CX50" s="607">
        <v>76.071877615285445</v>
      </c>
      <c r="CY50" s="607">
        <v>75.220421723117909</v>
      </c>
      <c r="CZ50" s="607">
        <v>75.111661511874203</v>
      </c>
      <c r="DA50" s="607">
        <v>75.036353004979389</v>
      </c>
      <c r="DB50" s="607">
        <v>75.644873088779519</v>
      </c>
      <c r="DC50" s="607">
        <v>75.924538389417307</v>
      </c>
      <c r="DD50" s="607">
        <v>75.556966378346843</v>
      </c>
      <c r="DE50" s="607">
        <v>76.733262434650783</v>
      </c>
      <c r="DF50" s="607">
        <v>64.243652520858461</v>
      </c>
      <c r="DG50" s="607">
        <v>49.233655481903533</v>
      </c>
      <c r="DH50" s="607">
        <v>64.992592079666522</v>
      </c>
      <c r="DI50" s="607">
        <v>71.335265647674717</v>
      </c>
      <c r="DJ50" s="607">
        <v>74.454775493532054</v>
      </c>
      <c r="DK50" s="607">
        <v>72.478295267743832</v>
      </c>
      <c r="DL50" s="607">
        <v>77.261150650740205</v>
      </c>
      <c r="DM50" s="607">
        <v>74.193282893684639</v>
      </c>
      <c r="DN50" s="607">
        <v>74.130973852674558</v>
      </c>
      <c r="DO50" s="607">
        <v>75.104970387537747</v>
      </c>
      <c r="DP50" s="607">
        <v>76.083931975565989</v>
      </c>
      <c r="DQ50" s="607">
        <v>73.318022957171181</v>
      </c>
      <c r="DR50" s="607">
        <v>77.205345899298422</v>
      </c>
      <c r="DS50" s="607">
        <v>75.962482215672495</v>
      </c>
      <c r="DT50" s="607">
        <v>70.958702780560657</v>
      </c>
      <c r="DU50" s="607">
        <v>62.079277298147339</v>
      </c>
      <c r="DV50" s="607">
        <v>63.363748498386187</v>
      </c>
      <c r="DW50" s="607">
        <v>66.042063062111993</v>
      </c>
      <c r="DX50" s="607">
        <v>69.253448312805233</v>
      </c>
      <c r="DY50" s="607">
        <v>72.612792824572054</v>
      </c>
      <c r="DZ50" s="607">
        <v>72.645589385010368</v>
      </c>
      <c r="EA50" s="607">
        <v>73.495629035909317</v>
      </c>
      <c r="EB50" s="607">
        <v>81.364846959341193</v>
      </c>
      <c r="EC50" s="607">
        <v>78.133897278082003</v>
      </c>
      <c r="ED50" s="607">
        <v>82.5737143383096</v>
      </c>
      <c r="EE50" s="607">
        <v>81.806789347443981</v>
      </c>
      <c r="EF50" s="607">
        <v>76.053028125000679</v>
      </c>
      <c r="EG50" s="607">
        <v>79.902620465815403</v>
      </c>
      <c r="EH50" s="607">
        <v>80.22563453592555</v>
      </c>
      <c r="EI50" s="607">
        <v>78.894658470207673</v>
      </c>
      <c r="EJ50" s="607">
        <v>79.351375166909023</v>
      </c>
      <c r="EK50" s="607">
        <v>81.499859504828493</v>
      </c>
      <c r="EL50" s="607">
        <v>81.01302823781775</v>
      </c>
      <c r="EM50" s="607">
        <v>80.172433050513106</v>
      </c>
      <c r="EN50" s="607">
        <v>80.049656974331754</v>
      </c>
      <c r="EO50" s="607">
        <v>80.249427382503072</v>
      </c>
      <c r="EP50" s="607">
        <v>81.564639424666339</v>
      </c>
      <c r="EQ50" s="607">
        <v>77.535848558614163</v>
      </c>
      <c r="ER50" s="607">
        <v>80.511265817796016</v>
      </c>
      <c r="ES50" s="607">
        <v>80.003265494119077</v>
      </c>
      <c r="ET50" s="607"/>
      <c r="EU50" s="607"/>
      <c r="EV50" s="607"/>
      <c r="EW50" s="607"/>
      <c r="EX50" s="607"/>
      <c r="EY50" s="607"/>
    </row>
    <row r="51" spans="1:155">
      <c r="A51" s="610" t="s">
        <v>229</v>
      </c>
      <c r="B51" s="611" t="s">
        <v>230</v>
      </c>
      <c r="C51" s="612">
        <f t="shared" si="84"/>
        <v>75.99518031540309</v>
      </c>
      <c r="D51" s="612">
        <f t="shared" si="85"/>
        <v>76.115962975321438</v>
      </c>
      <c r="E51" s="612">
        <f t="shared" si="86"/>
        <v>74.586352349244592</v>
      </c>
      <c r="F51" s="612">
        <f t="shared" si="87"/>
        <v>75.796571983291969</v>
      </c>
      <c r="G51" s="612">
        <f t="shared" si="88"/>
        <v>74.643170534292238</v>
      </c>
      <c r="H51" s="612">
        <f t="shared" si="89"/>
        <v>68.027399637575613</v>
      </c>
      <c r="I51" s="613">
        <f t="shared" si="90"/>
        <v>69.426194884916313</v>
      </c>
      <c r="J51" s="613">
        <f t="shared" si="91"/>
        <v>79.175818790992778</v>
      </c>
      <c r="K51" s="613">
        <f t="shared" si="92"/>
        <v>79.044284808806495</v>
      </c>
      <c r="L51" s="612">
        <f t="shared" si="93"/>
        <v>76.849311920535214</v>
      </c>
      <c r="M51" s="612">
        <f t="shared" si="94"/>
        <v>75.2477924247667</v>
      </c>
      <c r="N51" s="612">
        <f t="shared" si="95"/>
        <v>75.117939900621067</v>
      </c>
      <c r="O51" s="612">
        <f t="shared" si="96"/>
        <v>76.765677015689391</v>
      </c>
      <c r="P51" s="612">
        <f t="shared" si="97"/>
        <v>75.184316286869873</v>
      </c>
      <c r="Q51" s="612">
        <f t="shared" si="98"/>
        <v>76.915002816546348</v>
      </c>
      <c r="R51" s="612">
        <f t="shared" si="99"/>
        <v>74.884599452780819</v>
      </c>
      <c r="S51" s="612">
        <f t="shared" si="100"/>
        <v>77.479933345088696</v>
      </c>
      <c r="T51" s="612">
        <f t="shared" si="101"/>
        <v>74.872926963756314</v>
      </c>
      <c r="U51" s="612">
        <f t="shared" si="102"/>
        <v>73.313523568372304</v>
      </c>
      <c r="V51" s="612">
        <f t="shared" si="103"/>
        <v>74.415251824207076</v>
      </c>
      <c r="W51" s="612">
        <f t="shared" si="104"/>
        <v>75.743707040642732</v>
      </c>
      <c r="X51" s="612">
        <f t="shared" si="105"/>
        <v>75.872132012394772</v>
      </c>
      <c r="Y51" s="612">
        <f t="shared" si="106"/>
        <v>75.397303000239944</v>
      </c>
      <c r="Z51" s="612">
        <f t="shared" si="107"/>
        <v>76.320406820938246</v>
      </c>
      <c r="AA51" s="612">
        <f t="shared" si="108"/>
        <v>75.596446099594928</v>
      </c>
      <c r="AB51" s="612">
        <f t="shared" si="109"/>
        <v>73.978232186251262</v>
      </c>
      <c r="AC51" s="612">
        <f t="shared" si="110"/>
        <v>74.502523694714768</v>
      </c>
      <c r="AD51" s="612">
        <f t="shared" si="111"/>
        <v>75.055949349146189</v>
      </c>
      <c r="AE51" s="612">
        <f t="shared" si="112"/>
        <v>75.035976907056735</v>
      </c>
      <c r="AF51" s="612">
        <f t="shared" si="113"/>
        <v>68.923278934571528</v>
      </c>
      <c r="AG51" s="612">
        <f t="shared" si="114"/>
        <v>59.017386980908277</v>
      </c>
      <c r="AH51" s="612">
        <f t="shared" si="115"/>
        <v>71.777878832046028</v>
      </c>
      <c r="AI51" s="612">
        <f t="shared" si="116"/>
        <v>72.391053802776625</v>
      </c>
      <c r="AJ51" s="612">
        <f t="shared" si="117"/>
        <v>73.260684374920302</v>
      </c>
      <c r="AK51" s="612">
        <f t="shared" si="118"/>
        <v>67.212052663348473</v>
      </c>
      <c r="AL51" s="612">
        <f t="shared" si="119"/>
        <v>64.949531165470788</v>
      </c>
      <c r="AM51" s="612">
        <f t="shared" si="120"/>
        <v>72.282511335925733</v>
      </c>
      <c r="AN51" s="612">
        <f t="shared" si="121"/>
        <v>79.353753182318641</v>
      </c>
      <c r="AO51" s="612">
        <f t="shared" si="122"/>
        <v>78.754049909741482</v>
      </c>
      <c r="AP51" s="612">
        <f t="shared" si="123"/>
        <v>79.876803598291303</v>
      </c>
      <c r="AQ51" s="612">
        <f t="shared" si="124"/>
        <v>78.718668473619644</v>
      </c>
      <c r="AR51" s="612">
        <f t="shared" si="125"/>
        <v>78.941551622894394</v>
      </c>
      <c r="AS51" s="612">
        <f t="shared" si="126"/>
        <v>79.147017994718581</v>
      </c>
      <c r="AT51" s="612" t="e">
        <f t="shared" si="127"/>
        <v>#DIV/0!</v>
      </c>
      <c r="AU51" s="612" t="e">
        <f t="shared" si="128"/>
        <v>#DIV/0!</v>
      </c>
      <c r="AV51" s="612">
        <v>78.197460997487511</v>
      </c>
      <c r="AW51" s="612">
        <v>74.553983034902899</v>
      </c>
      <c r="AX51" s="612">
        <v>77.796491729215219</v>
      </c>
      <c r="AY51" s="612">
        <v>76.179418202829865</v>
      </c>
      <c r="AZ51" s="612">
        <v>75.418218832963134</v>
      </c>
      <c r="BA51" s="612">
        <v>74.145740238507074</v>
      </c>
      <c r="BB51" s="612">
        <v>73.479644393186831</v>
      </c>
      <c r="BC51" s="612">
        <v>76.311078122057452</v>
      </c>
      <c r="BD51" s="612">
        <v>75.56309718661889</v>
      </c>
      <c r="BE51" s="612">
        <v>77.784694881901714</v>
      </c>
      <c r="BF51" s="612">
        <v>75.944680131478179</v>
      </c>
      <c r="BG51" s="612">
        <v>76.567656033688266</v>
      </c>
      <c r="BH51" s="612">
        <v>76.816508161580074</v>
      </c>
      <c r="BI51" s="612">
        <v>72.586649057259777</v>
      </c>
      <c r="BJ51" s="612">
        <v>76.149791641769752</v>
      </c>
      <c r="BK51" s="612">
        <v>76.865032501714865</v>
      </c>
      <c r="BL51" s="612">
        <v>77.210168220896904</v>
      </c>
      <c r="BM51" s="612">
        <v>76.669807727027276</v>
      </c>
      <c r="BN51" s="612">
        <v>72.42872417177179</v>
      </c>
      <c r="BO51" s="612">
        <v>75.843646711329058</v>
      </c>
      <c r="BP51" s="612">
        <v>76.381427475241594</v>
      </c>
      <c r="BQ51" s="612">
        <v>76.902502347067383</v>
      </c>
      <c r="BR51" s="612">
        <v>77.725034949030018</v>
      </c>
      <c r="BS51" s="612">
        <v>77.812262739168716</v>
      </c>
      <c r="BT51" s="612">
        <v>75.469052756160508</v>
      </c>
      <c r="BU51" s="612">
        <v>73.688802597413414</v>
      </c>
      <c r="BV51" s="612">
        <v>75.460925537695047</v>
      </c>
      <c r="BW51" s="612">
        <v>73.799629900681168</v>
      </c>
      <c r="BX51" s="612">
        <v>74.372627747130792</v>
      </c>
      <c r="BY51" s="612">
        <v>71.768313057304923</v>
      </c>
      <c r="BZ51" s="612">
        <v>75.156636849465869</v>
      </c>
      <c r="CA51" s="612">
        <v>75.375647014638986</v>
      </c>
      <c r="CB51" s="612">
        <v>72.713471608516386</v>
      </c>
      <c r="CC51" s="612">
        <v>75.242325689403017</v>
      </c>
      <c r="CD51" s="612">
        <v>76.075779784477206</v>
      </c>
      <c r="CE51" s="612">
        <v>75.91301564804796</v>
      </c>
      <c r="CF51" s="612">
        <v>77.053842000340666</v>
      </c>
      <c r="CG51" s="612">
        <v>73.139348775257375</v>
      </c>
      <c r="CH51" s="612">
        <v>77.423205261586261</v>
      </c>
      <c r="CI51" s="612">
        <v>76.867375265755499</v>
      </c>
      <c r="CJ51" s="612">
        <v>75.737417049759543</v>
      </c>
      <c r="CK51" s="612">
        <v>73.587116685204748</v>
      </c>
      <c r="CL51" s="612">
        <v>77.031065566553096</v>
      </c>
      <c r="CM51" s="612">
        <v>76.263085993347417</v>
      </c>
      <c r="CN51" s="612">
        <v>75.667068902914224</v>
      </c>
      <c r="CO51" s="612">
        <v>76.845975298915022</v>
      </c>
      <c r="CP51" s="612">
        <v>74.667152681745634</v>
      </c>
      <c r="CQ51" s="612">
        <v>75.2762103181241</v>
      </c>
      <c r="CR51" s="612">
        <v>75.419047949401175</v>
      </c>
      <c r="CS51" s="612">
        <v>71.447775111200386</v>
      </c>
      <c r="CT51" s="612">
        <v>75.067873498152224</v>
      </c>
      <c r="CU51" s="612">
        <v>76.443463426917077</v>
      </c>
      <c r="CV51" s="612">
        <v>75.219783604719424</v>
      </c>
      <c r="CW51" s="612">
        <v>71.844324052507801</v>
      </c>
      <c r="CX51" s="612">
        <v>75.651244694225824</v>
      </c>
      <c r="CY51" s="612">
        <v>75.367776557150862</v>
      </c>
      <c r="CZ51" s="612">
        <v>74.148826796061883</v>
      </c>
      <c r="DA51" s="612">
        <v>75.537486541163219</v>
      </c>
      <c r="DB51" s="612">
        <v>74.895978001403307</v>
      </c>
      <c r="DC51" s="612">
        <v>74.674466178603652</v>
      </c>
      <c r="DD51" s="612">
        <v>74.128917316075274</v>
      </c>
      <c r="DE51" s="612">
        <v>72.536945029887789</v>
      </c>
      <c r="DF51" s="612">
        <v>60.103974457751519</v>
      </c>
      <c r="DG51" s="612">
        <v>47.016284524813372</v>
      </c>
      <c r="DH51" s="612">
        <v>62.063655493851932</v>
      </c>
      <c r="DI51" s="612">
        <v>67.972220924059542</v>
      </c>
      <c r="DJ51" s="612">
        <v>71.991655049123651</v>
      </c>
      <c r="DK51" s="612">
        <v>69.971851344782891</v>
      </c>
      <c r="DL51" s="612">
        <v>73.37013010223157</v>
      </c>
      <c r="DM51" s="612">
        <v>72.079099943531986</v>
      </c>
      <c r="DN51" s="612">
        <v>71.385866113459301</v>
      </c>
      <c r="DO51" s="612">
        <v>73.708195351338574</v>
      </c>
      <c r="DP51" s="612">
        <v>73.530885991972156</v>
      </c>
      <c r="DQ51" s="612">
        <v>71.040678566556409</v>
      </c>
      <c r="DR51" s="612">
        <v>75.210488566232343</v>
      </c>
      <c r="DS51" s="612">
        <v>74.665312278704334</v>
      </c>
      <c r="DT51" s="612">
        <v>69.346289463978877</v>
      </c>
      <c r="DU51" s="612">
        <v>57.624556247362207</v>
      </c>
      <c r="DV51" s="612">
        <v>60.09915420348927</v>
      </c>
      <c r="DW51" s="612">
        <v>64.221764096964691</v>
      </c>
      <c r="DX51" s="612">
        <v>70.527675195958381</v>
      </c>
      <c r="DY51" s="612">
        <v>72.782030938841729</v>
      </c>
      <c r="DZ51" s="612">
        <v>72.074149641278865</v>
      </c>
      <c r="EA51" s="612">
        <v>71.991353427656591</v>
      </c>
      <c r="EB51" s="612">
        <v>81.277592832979892</v>
      </c>
      <c r="EC51" s="612">
        <v>76.421129106343301</v>
      </c>
      <c r="ED51" s="612">
        <v>80.362537607632689</v>
      </c>
      <c r="EE51" s="612">
        <v>80.391265438738799</v>
      </c>
      <c r="EF51" s="612">
        <v>76.372234248158833</v>
      </c>
      <c r="EG51" s="612">
        <v>79.498650042326844</v>
      </c>
      <c r="EH51" s="612">
        <v>80.839611536446952</v>
      </c>
      <c r="EI51" s="612">
        <v>79.883686414980801</v>
      </c>
      <c r="EJ51" s="612">
        <v>78.907112843446157</v>
      </c>
      <c r="EK51" s="612">
        <v>79.250436930761069</v>
      </c>
      <c r="EL51" s="612">
        <v>79.136379707357335</v>
      </c>
      <c r="EM51" s="612">
        <v>77.769188782740514</v>
      </c>
      <c r="EN51" s="612">
        <v>76.08508597305449</v>
      </c>
      <c r="EO51" s="612">
        <v>79.202901826265744</v>
      </c>
      <c r="EP51" s="612">
        <v>81.536667069362963</v>
      </c>
      <c r="EQ51" s="612">
        <v>78.553911395408292</v>
      </c>
      <c r="ER51" s="612">
        <v>79.219035532205837</v>
      </c>
      <c r="ES51" s="612">
        <v>79.668107056541643</v>
      </c>
      <c r="ET51" s="612"/>
      <c r="EU51" s="612"/>
      <c r="EV51" s="612"/>
      <c r="EW51" s="612"/>
      <c r="EX51" s="612"/>
      <c r="EY51" s="612"/>
    </row>
    <row r="52" spans="1:155">
      <c r="A52" s="605">
        <v>26</v>
      </c>
      <c r="B52" s="606" t="s">
        <v>231</v>
      </c>
      <c r="C52" s="607">
        <f t="shared" si="84"/>
        <v>81.200119823250049</v>
      </c>
      <c r="D52" s="607">
        <f t="shared" si="85"/>
        <v>81.626992453927286</v>
      </c>
      <c r="E52" s="607">
        <f t="shared" si="86"/>
        <v>80.723565828827972</v>
      </c>
      <c r="F52" s="607">
        <f t="shared" si="87"/>
        <v>78.873713584894389</v>
      </c>
      <c r="G52" s="607">
        <f t="shared" si="88"/>
        <v>77.144967131849754</v>
      </c>
      <c r="H52" s="607">
        <f t="shared" si="89"/>
        <v>70.508117175771076</v>
      </c>
      <c r="I52" s="262">
        <f t="shared" si="90"/>
        <v>76.931601599814144</v>
      </c>
      <c r="J52" s="262">
        <f t="shared" si="91"/>
        <v>80.110747127333397</v>
      </c>
      <c r="K52" s="262">
        <f t="shared" si="92"/>
        <v>78.714827855089837</v>
      </c>
      <c r="L52" s="607">
        <f t="shared" si="93"/>
        <v>78.818631994206456</v>
      </c>
      <c r="M52" s="607">
        <f t="shared" si="94"/>
        <v>81.153240102642769</v>
      </c>
      <c r="N52" s="607">
        <f t="shared" si="95"/>
        <v>82.875203892770131</v>
      </c>
      <c r="O52" s="607">
        <f t="shared" si="96"/>
        <v>81.953403303380867</v>
      </c>
      <c r="P52" s="607">
        <f t="shared" si="97"/>
        <v>81.781531955778547</v>
      </c>
      <c r="Q52" s="607">
        <f t="shared" si="98"/>
        <v>81.03001523253765</v>
      </c>
      <c r="R52" s="607">
        <f t="shared" si="99"/>
        <v>81.485451246403954</v>
      </c>
      <c r="S52" s="607">
        <f t="shared" si="100"/>
        <v>82.210971380989051</v>
      </c>
      <c r="T52" s="607">
        <f t="shared" si="101"/>
        <v>79.509904200769768</v>
      </c>
      <c r="U52" s="607">
        <f t="shared" si="102"/>
        <v>79.02722508218109</v>
      </c>
      <c r="V52" s="607">
        <f t="shared" si="103"/>
        <v>82.819323903921529</v>
      </c>
      <c r="W52" s="607">
        <f t="shared" si="104"/>
        <v>81.537810128439517</v>
      </c>
      <c r="X52" s="607">
        <f t="shared" si="105"/>
        <v>79.217663631840267</v>
      </c>
      <c r="Y52" s="607">
        <f t="shared" si="106"/>
        <v>79.011670964389722</v>
      </c>
      <c r="Z52" s="607">
        <f t="shared" si="107"/>
        <v>80.649572448077564</v>
      </c>
      <c r="AA52" s="607">
        <f t="shared" si="108"/>
        <v>76.615947295270018</v>
      </c>
      <c r="AB52" s="607">
        <f t="shared" si="109"/>
        <v>75.301117694793007</v>
      </c>
      <c r="AC52" s="607">
        <f t="shared" si="110"/>
        <v>76.788340243687529</v>
      </c>
      <c r="AD52" s="607">
        <f t="shared" si="111"/>
        <v>78.954715369155622</v>
      </c>
      <c r="AE52" s="607">
        <f t="shared" si="112"/>
        <v>77.535695219762786</v>
      </c>
      <c r="AF52" s="607">
        <f t="shared" si="113"/>
        <v>71.743140480419171</v>
      </c>
      <c r="AG52" s="607">
        <f t="shared" si="114"/>
        <v>61.445358632972933</v>
      </c>
      <c r="AH52" s="607">
        <f t="shared" si="115"/>
        <v>73.745051093112579</v>
      </c>
      <c r="AI52" s="607">
        <f t="shared" si="116"/>
        <v>75.098918496579643</v>
      </c>
      <c r="AJ52" s="607">
        <f t="shared" si="117"/>
        <v>76.103636524769101</v>
      </c>
      <c r="AK52" s="607">
        <f t="shared" si="118"/>
        <v>77.745263060825721</v>
      </c>
      <c r="AL52" s="607">
        <f t="shared" si="119"/>
        <v>75.145790763082786</v>
      </c>
      <c r="AM52" s="607">
        <f t="shared" si="120"/>
        <v>78.731716050578953</v>
      </c>
      <c r="AN52" s="607">
        <f t="shared" si="121"/>
        <v>80.412034875415671</v>
      </c>
      <c r="AO52" s="607">
        <f t="shared" si="122"/>
        <v>79.114514843317792</v>
      </c>
      <c r="AP52" s="607">
        <f t="shared" si="123"/>
        <v>81.694937189685177</v>
      </c>
      <c r="AQ52" s="607">
        <f t="shared" si="124"/>
        <v>79.221501600914962</v>
      </c>
      <c r="AR52" s="607">
        <f t="shared" si="125"/>
        <v>78.442674825351276</v>
      </c>
      <c r="AS52" s="607">
        <f t="shared" si="126"/>
        <v>78.986980884828412</v>
      </c>
      <c r="AT52" s="607" t="e">
        <f t="shared" si="127"/>
        <v>#DIV/0!</v>
      </c>
      <c r="AU52" s="607" t="e">
        <f t="shared" si="128"/>
        <v>#DIV/0!</v>
      </c>
      <c r="AV52" s="607">
        <v>78.89452391488112</v>
      </c>
      <c r="AW52" s="607">
        <v>77.514018751149663</v>
      </c>
      <c r="AX52" s="607">
        <v>80.047353316588612</v>
      </c>
      <c r="AY52" s="607">
        <v>80.221291005880232</v>
      </c>
      <c r="AZ52" s="607">
        <v>81.277926674277495</v>
      </c>
      <c r="BA52" s="607">
        <v>81.96050262777058</v>
      </c>
      <c r="BB52" s="607">
        <v>80.81769468266387</v>
      </c>
      <c r="BC52" s="607">
        <v>81.872331479061572</v>
      </c>
      <c r="BD52" s="607">
        <v>85.93558551658495</v>
      </c>
      <c r="BE52" s="607">
        <v>83.384809286479168</v>
      </c>
      <c r="BF52" s="607">
        <v>81.977564846485194</v>
      </c>
      <c r="BG52" s="607">
        <v>80.497835777178253</v>
      </c>
      <c r="BH52" s="607">
        <v>81.419652628830335</v>
      </c>
      <c r="BI52" s="607">
        <v>79.870525250247184</v>
      </c>
      <c r="BJ52" s="607">
        <v>84.054417988258109</v>
      </c>
      <c r="BK52" s="607">
        <v>80.874367261634291</v>
      </c>
      <c r="BL52" s="607">
        <v>80.410500475237797</v>
      </c>
      <c r="BM52" s="607">
        <v>81.805177960740878</v>
      </c>
      <c r="BN52" s="607">
        <v>77.450960861586694</v>
      </c>
      <c r="BO52" s="607">
        <v>82.560774995018789</v>
      </c>
      <c r="BP52" s="607">
        <v>84.444617882606408</v>
      </c>
      <c r="BQ52" s="607">
        <v>82.563156078021393</v>
      </c>
      <c r="BR52" s="607">
        <v>82.278652956822711</v>
      </c>
      <c r="BS52" s="607">
        <v>81.791105108123006</v>
      </c>
      <c r="BT52" s="607">
        <v>78.523358687845644</v>
      </c>
      <c r="BU52" s="607">
        <v>78.997820338775085</v>
      </c>
      <c r="BV52" s="607">
        <v>81.008533575688574</v>
      </c>
      <c r="BW52" s="607">
        <v>78.154567838979133</v>
      </c>
      <c r="BX52" s="607">
        <v>80.070206265607368</v>
      </c>
      <c r="BY52" s="607">
        <v>78.856901141956783</v>
      </c>
      <c r="BZ52" s="607">
        <v>80.493501342722794</v>
      </c>
      <c r="CA52" s="607">
        <v>83.09799631178636</v>
      </c>
      <c r="CB52" s="607">
        <v>84.866474057255417</v>
      </c>
      <c r="CC52" s="607">
        <v>82.165453644374153</v>
      </c>
      <c r="CD52" s="607">
        <v>81.913429305050329</v>
      </c>
      <c r="CE52" s="607">
        <v>80.534547435894083</v>
      </c>
      <c r="CF52" s="607">
        <v>77.70702984607496</v>
      </c>
      <c r="CG52" s="607">
        <v>76.44144102456913</v>
      </c>
      <c r="CH52" s="607">
        <v>83.504520024876726</v>
      </c>
      <c r="CI52" s="607">
        <v>78.923236879453796</v>
      </c>
      <c r="CJ52" s="607">
        <v>79.937296634181067</v>
      </c>
      <c r="CK52" s="607">
        <v>78.17447937953429</v>
      </c>
      <c r="CL52" s="607">
        <v>80.983515876242009</v>
      </c>
      <c r="CM52" s="607">
        <v>80.817089023332727</v>
      </c>
      <c r="CN52" s="607">
        <v>80.148112444657926</v>
      </c>
      <c r="CO52" s="607">
        <v>78.811661583371077</v>
      </c>
      <c r="CP52" s="607">
        <v>75.523971011380866</v>
      </c>
      <c r="CQ52" s="607">
        <v>75.512209291058113</v>
      </c>
      <c r="CR52" s="607">
        <v>76.503271013182299</v>
      </c>
      <c r="CS52" s="607">
        <v>73.589901791457478</v>
      </c>
      <c r="CT52" s="607">
        <v>75.810180279739271</v>
      </c>
      <c r="CU52" s="607">
        <v>76.445400981440898</v>
      </c>
      <c r="CV52" s="607">
        <v>76.793387236580116</v>
      </c>
      <c r="CW52" s="607">
        <v>77.126232513041572</v>
      </c>
      <c r="CX52" s="607">
        <v>80.383605221417795</v>
      </c>
      <c r="CY52" s="607">
        <v>79.15358333879098</v>
      </c>
      <c r="CZ52" s="607">
        <v>77.326957547258075</v>
      </c>
      <c r="DA52" s="607">
        <v>78.184172514700748</v>
      </c>
      <c r="DB52" s="607">
        <v>76.63702092372499</v>
      </c>
      <c r="DC52" s="607">
        <v>77.785892220862664</v>
      </c>
      <c r="DD52" s="607">
        <v>74.96983627992833</v>
      </c>
      <c r="DE52" s="607">
        <v>76.104146736053195</v>
      </c>
      <c r="DF52" s="607">
        <v>64.155438425275975</v>
      </c>
      <c r="DG52" s="607">
        <v>47.896869649658463</v>
      </c>
      <c r="DH52" s="607">
        <v>65.134024889586414</v>
      </c>
      <c r="DI52" s="607">
        <v>71.305181359673924</v>
      </c>
      <c r="DJ52" s="607">
        <v>72.670051880736921</v>
      </c>
      <c r="DK52" s="607">
        <v>73.430042421860293</v>
      </c>
      <c r="DL52" s="607">
        <v>75.135058976740552</v>
      </c>
      <c r="DM52" s="607">
        <v>75.113588385192315</v>
      </c>
      <c r="DN52" s="607">
        <v>74.278702168234545</v>
      </c>
      <c r="DO52" s="607">
        <v>75.904464936312067</v>
      </c>
      <c r="DP52" s="607">
        <v>75.059457163129082</v>
      </c>
      <c r="DQ52" s="607">
        <v>75.535243894475428</v>
      </c>
      <c r="DR52" s="607">
        <v>77.716208516702778</v>
      </c>
      <c r="DS52" s="607">
        <v>77.237835883609492</v>
      </c>
      <c r="DT52" s="607">
        <v>76.651855991349223</v>
      </c>
      <c r="DU52" s="607">
        <v>79.346097307518463</v>
      </c>
      <c r="DV52" s="607">
        <v>73.340112543364086</v>
      </c>
      <c r="DW52" s="607">
        <v>72.74617138733808</v>
      </c>
      <c r="DX52" s="607">
        <v>79.351088358546193</v>
      </c>
      <c r="DY52" s="607">
        <v>78.565505594069549</v>
      </c>
      <c r="DZ52" s="607">
        <v>77.515151978297723</v>
      </c>
      <c r="EA52" s="607">
        <v>80.114490579369587</v>
      </c>
      <c r="EB52" s="607">
        <v>79.946584592805408</v>
      </c>
      <c r="EC52" s="607">
        <v>78.525222260869839</v>
      </c>
      <c r="ED52" s="607">
        <v>82.764297772571766</v>
      </c>
      <c r="EE52" s="607">
        <v>77.146194147813318</v>
      </c>
      <c r="EF52" s="607">
        <v>77.441928119204519</v>
      </c>
      <c r="EG52" s="607">
        <v>82.755422262935511</v>
      </c>
      <c r="EH52" s="607">
        <v>81.422482707318636</v>
      </c>
      <c r="EI52" s="607">
        <v>80.341061640751704</v>
      </c>
      <c r="EJ52" s="607">
        <v>83.321267220985177</v>
      </c>
      <c r="EK52" s="607">
        <v>77.680828326947093</v>
      </c>
      <c r="EL52" s="607">
        <v>78.521331568964172</v>
      </c>
      <c r="EM52" s="607">
        <v>81.462344906833621</v>
      </c>
      <c r="EN52" s="607">
        <v>77.904350354604517</v>
      </c>
      <c r="EO52" s="607">
        <v>78.150586619341112</v>
      </c>
      <c r="EP52" s="607">
        <v>79.273087502108197</v>
      </c>
      <c r="EQ52" s="607">
        <v>76.959910671280738</v>
      </c>
      <c r="ER52" s="607">
        <v>79.030979107034625</v>
      </c>
      <c r="ES52" s="607">
        <v>80.970052876169873</v>
      </c>
      <c r="ET52" s="607"/>
      <c r="EU52" s="607"/>
      <c r="EV52" s="607"/>
      <c r="EW52" s="607"/>
      <c r="EX52" s="607"/>
      <c r="EY52" s="607"/>
    </row>
    <row r="53" spans="1:155">
      <c r="A53" s="605">
        <v>27</v>
      </c>
      <c r="B53" s="606" t="s">
        <v>232</v>
      </c>
      <c r="C53" s="607">
        <f t="shared" si="84"/>
        <v>77.883203949117203</v>
      </c>
      <c r="D53" s="607">
        <f t="shared" si="85"/>
        <v>76.685928400076577</v>
      </c>
      <c r="E53" s="607">
        <f t="shared" si="86"/>
        <v>80.945780956818581</v>
      </c>
      <c r="F53" s="607">
        <f t="shared" si="87"/>
        <v>80.636649779542097</v>
      </c>
      <c r="G53" s="607">
        <f t="shared" si="88"/>
        <v>80.251311158920885</v>
      </c>
      <c r="H53" s="607">
        <f t="shared" si="89"/>
        <v>71.757665823081183</v>
      </c>
      <c r="I53" s="262">
        <f t="shared" si="90"/>
        <v>77.123252422330552</v>
      </c>
      <c r="J53" s="262">
        <f t="shared" si="91"/>
        <v>82.773402115717062</v>
      </c>
      <c r="K53" s="262">
        <f t="shared" si="92"/>
        <v>79.362728447699453</v>
      </c>
      <c r="L53" s="607">
        <f t="shared" si="93"/>
        <v>79.570977439302439</v>
      </c>
      <c r="M53" s="607">
        <f t="shared" si="94"/>
        <v>76.730814201479902</v>
      </c>
      <c r="N53" s="607">
        <f t="shared" si="95"/>
        <v>78.164258448124272</v>
      </c>
      <c r="O53" s="607">
        <f t="shared" si="96"/>
        <v>77.066765707562197</v>
      </c>
      <c r="P53" s="607">
        <f t="shared" si="97"/>
        <v>76.519299703980835</v>
      </c>
      <c r="Q53" s="607">
        <f t="shared" si="98"/>
        <v>77.010410605348156</v>
      </c>
      <c r="R53" s="607">
        <f t="shared" si="99"/>
        <v>76.608558264333297</v>
      </c>
      <c r="S53" s="607">
        <f t="shared" si="100"/>
        <v>76.60544502664402</v>
      </c>
      <c r="T53" s="607">
        <f t="shared" si="101"/>
        <v>79.70342645116051</v>
      </c>
      <c r="U53" s="607">
        <f t="shared" si="102"/>
        <v>80.368667105116501</v>
      </c>
      <c r="V53" s="607">
        <f t="shared" si="103"/>
        <v>82.479191073178569</v>
      </c>
      <c r="W53" s="607">
        <f t="shared" si="104"/>
        <v>81.231839197818786</v>
      </c>
      <c r="X53" s="607">
        <f t="shared" si="105"/>
        <v>81.302595215833691</v>
      </c>
      <c r="Y53" s="607">
        <f t="shared" si="106"/>
        <v>81.979096121459762</v>
      </c>
      <c r="Z53" s="607">
        <f t="shared" si="107"/>
        <v>79.503169974891989</v>
      </c>
      <c r="AA53" s="607">
        <f t="shared" si="108"/>
        <v>79.761737805982918</v>
      </c>
      <c r="AB53" s="607">
        <f t="shared" si="109"/>
        <v>80.91045566279351</v>
      </c>
      <c r="AC53" s="607">
        <f t="shared" si="110"/>
        <v>79.594571250745233</v>
      </c>
      <c r="AD53" s="607">
        <f t="shared" si="111"/>
        <v>79.795530487307175</v>
      </c>
      <c r="AE53" s="607">
        <f t="shared" si="112"/>
        <v>80.704687234837593</v>
      </c>
      <c r="AF53" s="607">
        <f t="shared" si="113"/>
        <v>73.165998716733455</v>
      </c>
      <c r="AG53" s="607">
        <f t="shared" si="114"/>
        <v>63.423810804240553</v>
      </c>
      <c r="AH53" s="607">
        <f t="shared" si="115"/>
        <v>75.950880501745402</v>
      </c>
      <c r="AI53" s="607">
        <f t="shared" si="116"/>
        <v>74.489973269605343</v>
      </c>
      <c r="AJ53" s="607">
        <f t="shared" si="117"/>
        <v>76.638448626802628</v>
      </c>
      <c r="AK53" s="607">
        <f t="shared" si="118"/>
        <v>76.689563789444549</v>
      </c>
      <c r="AL53" s="607">
        <f t="shared" si="119"/>
        <v>73.469538579136838</v>
      </c>
      <c r="AM53" s="607">
        <f t="shared" si="120"/>
        <v>81.695458693938193</v>
      </c>
      <c r="AN53" s="607">
        <f t="shared" si="121"/>
        <v>82.21720744967088</v>
      </c>
      <c r="AO53" s="607">
        <f t="shared" si="122"/>
        <v>80.779566011992429</v>
      </c>
      <c r="AP53" s="607">
        <f t="shared" si="123"/>
        <v>85.178586252865443</v>
      </c>
      <c r="AQ53" s="607">
        <f t="shared" si="124"/>
        <v>82.918248748339423</v>
      </c>
      <c r="AR53" s="607">
        <f t="shared" si="125"/>
        <v>80.950870080651029</v>
      </c>
      <c r="AS53" s="607">
        <f t="shared" si="126"/>
        <v>77.774586814747877</v>
      </c>
      <c r="AT53" s="607" t="e">
        <f t="shared" si="127"/>
        <v>#DIV/0!</v>
      </c>
      <c r="AU53" s="607" t="e">
        <f t="shared" si="128"/>
        <v>#DIV/0!</v>
      </c>
      <c r="AV53" s="607">
        <v>80.182510014048461</v>
      </c>
      <c r="AW53" s="607">
        <v>78.605154355819352</v>
      </c>
      <c r="AX53" s="607">
        <v>79.92526794803949</v>
      </c>
      <c r="AY53" s="607">
        <v>77.35687648086116</v>
      </c>
      <c r="AZ53" s="607">
        <v>74.973822529160302</v>
      </c>
      <c r="BA53" s="607">
        <v>77.861743594418229</v>
      </c>
      <c r="BB53" s="607">
        <v>78.607744643680618</v>
      </c>
      <c r="BC53" s="607">
        <v>77.346858238312663</v>
      </c>
      <c r="BD53" s="607">
        <v>78.538172462379549</v>
      </c>
      <c r="BE53" s="607">
        <v>77.269533917012723</v>
      </c>
      <c r="BF53" s="607">
        <v>77.355069996941083</v>
      </c>
      <c r="BG53" s="607">
        <v>76.575693208732787</v>
      </c>
      <c r="BH53" s="607">
        <v>76.49326892684482</v>
      </c>
      <c r="BI53" s="607">
        <v>75.418126099745592</v>
      </c>
      <c r="BJ53" s="607">
        <v>77.646504085352078</v>
      </c>
      <c r="BK53" s="607">
        <v>77.376427376127126</v>
      </c>
      <c r="BL53" s="607">
        <v>76.012378957158035</v>
      </c>
      <c r="BM53" s="607">
        <v>77.642425482759293</v>
      </c>
      <c r="BN53" s="607">
        <v>75.419980241276704</v>
      </c>
      <c r="BO53" s="607">
        <v>78.346824736427308</v>
      </c>
      <c r="BP53" s="607">
        <v>76.058869815295921</v>
      </c>
      <c r="BQ53" s="607">
        <v>75.456998295879984</v>
      </c>
      <c r="BR53" s="607">
        <v>75.922704018724716</v>
      </c>
      <c r="BS53" s="607">
        <v>78.43663276532736</v>
      </c>
      <c r="BT53" s="607">
        <v>80.16441380375764</v>
      </c>
      <c r="BU53" s="607">
        <v>79.354824135748913</v>
      </c>
      <c r="BV53" s="607">
        <v>79.591041413974992</v>
      </c>
      <c r="BW53" s="607">
        <v>80.622096758672768</v>
      </c>
      <c r="BX53" s="607">
        <v>81.167007620277886</v>
      </c>
      <c r="BY53" s="607">
        <v>79.316896936398834</v>
      </c>
      <c r="BZ53" s="607">
        <v>83.233636989753137</v>
      </c>
      <c r="CA53" s="607">
        <v>82.825934026057055</v>
      </c>
      <c r="CB53" s="607">
        <v>81.378002203725487</v>
      </c>
      <c r="CC53" s="607">
        <v>82.100200116719037</v>
      </c>
      <c r="CD53" s="607">
        <v>81.230963331649633</v>
      </c>
      <c r="CE53" s="607">
        <v>80.364354145087688</v>
      </c>
      <c r="CF53" s="607">
        <v>81.677767061321475</v>
      </c>
      <c r="CG53" s="607">
        <v>80.187863237585233</v>
      </c>
      <c r="CH53" s="607">
        <v>82.042155348594378</v>
      </c>
      <c r="CI53" s="607">
        <v>83.257102324074168</v>
      </c>
      <c r="CJ53" s="607">
        <v>82.20450214538559</v>
      </c>
      <c r="CK53" s="607">
        <v>80.475683894919555</v>
      </c>
      <c r="CL53" s="607">
        <v>79.866356656012968</v>
      </c>
      <c r="CM53" s="607">
        <v>79.331984845300809</v>
      </c>
      <c r="CN53" s="607">
        <v>79.311168423362162</v>
      </c>
      <c r="CO53" s="607">
        <v>80.973867116407817</v>
      </c>
      <c r="CP53" s="607">
        <v>79.198786747919783</v>
      </c>
      <c r="CQ53" s="607">
        <v>79.112559553621139</v>
      </c>
      <c r="CR53" s="607">
        <v>81.195789946898316</v>
      </c>
      <c r="CS53" s="607">
        <v>80.117823625019199</v>
      </c>
      <c r="CT53" s="607">
        <v>81.417753416463</v>
      </c>
      <c r="CU53" s="607">
        <v>81.106761313232113</v>
      </c>
      <c r="CV53" s="607">
        <v>80.901092729351859</v>
      </c>
      <c r="CW53" s="607">
        <v>76.775859709651712</v>
      </c>
      <c r="CX53" s="607">
        <v>79.852705119534861</v>
      </c>
      <c r="CY53" s="607">
        <v>79.452680250196408</v>
      </c>
      <c r="CZ53" s="607">
        <v>80.081206092190286</v>
      </c>
      <c r="DA53" s="607">
        <v>81.466838425395622</v>
      </c>
      <c r="DB53" s="607">
        <v>80.813376062495408</v>
      </c>
      <c r="DC53" s="607">
        <v>79.83384721662172</v>
      </c>
      <c r="DD53" s="607">
        <v>78.880719793093746</v>
      </c>
      <c r="DE53" s="607">
        <v>77.283332783876702</v>
      </c>
      <c r="DF53" s="607">
        <v>63.333943573229931</v>
      </c>
      <c r="DG53" s="607">
        <v>49.109955757421872</v>
      </c>
      <c r="DH53" s="607">
        <v>69.384013214576129</v>
      </c>
      <c r="DI53" s="607">
        <v>71.777463440723636</v>
      </c>
      <c r="DJ53" s="607">
        <v>75.54770164186121</v>
      </c>
      <c r="DK53" s="607">
        <v>75.540151181608252</v>
      </c>
      <c r="DL53" s="607">
        <v>76.764788681766717</v>
      </c>
      <c r="DM53" s="607">
        <v>75.096222967150965</v>
      </c>
      <c r="DN53" s="607">
        <v>74.156497666846931</v>
      </c>
      <c r="DO53" s="607">
        <v>74.217199174818106</v>
      </c>
      <c r="DP53" s="607">
        <v>75.40096950088801</v>
      </c>
      <c r="DQ53" s="607">
        <v>75.469250220947373</v>
      </c>
      <c r="DR53" s="607">
        <v>79.045126158572472</v>
      </c>
      <c r="DS53" s="607">
        <v>79.013923570279189</v>
      </c>
      <c r="DT53" s="607">
        <v>78.057027497379394</v>
      </c>
      <c r="DU53" s="607">
        <v>72.997740300675062</v>
      </c>
      <c r="DV53" s="607">
        <v>68.259201548090843</v>
      </c>
      <c r="DW53" s="607">
        <v>73.58540682807643</v>
      </c>
      <c r="DX53" s="607">
        <v>78.564007361243227</v>
      </c>
      <c r="DY53" s="607">
        <v>81.308261465992445</v>
      </c>
      <c r="DZ53" s="607">
        <v>83.240993439567404</v>
      </c>
      <c r="EA53" s="607">
        <v>80.537121176254743</v>
      </c>
      <c r="EB53" s="607">
        <v>83.348203719191744</v>
      </c>
      <c r="EC53" s="607">
        <v>78.146034294181405</v>
      </c>
      <c r="ED53" s="607">
        <v>85.157384335639492</v>
      </c>
      <c r="EE53" s="607">
        <v>81.453693339944294</v>
      </c>
      <c r="EF53" s="607">
        <v>78.142793273890533</v>
      </c>
      <c r="EG53" s="607">
        <v>82.742211422142489</v>
      </c>
      <c r="EH53" s="607">
        <v>85.837373267023963</v>
      </c>
      <c r="EI53" s="607">
        <v>86.193105164983834</v>
      </c>
      <c r="EJ53" s="607">
        <v>83.505280326588547</v>
      </c>
      <c r="EK53" s="607">
        <v>81.444307367125163</v>
      </c>
      <c r="EL53" s="607">
        <v>81.72264984642004</v>
      </c>
      <c r="EM53" s="607">
        <v>85.587789031473079</v>
      </c>
      <c r="EN53" s="607">
        <v>79.273391259398181</v>
      </c>
      <c r="EO53" s="607">
        <v>81.141566855327753</v>
      </c>
      <c r="EP53" s="607">
        <v>82.437652127227111</v>
      </c>
      <c r="EQ53" s="607">
        <v>74.856105558174846</v>
      </c>
      <c r="ER53" s="607">
        <v>78.833593370385529</v>
      </c>
      <c r="ES53" s="607">
        <v>79.634061515683257</v>
      </c>
      <c r="ET53" s="607"/>
      <c r="EU53" s="607"/>
      <c r="EV53" s="607"/>
      <c r="EW53" s="607"/>
      <c r="EX53" s="607"/>
      <c r="EY53" s="607"/>
    </row>
    <row r="54" spans="1:155">
      <c r="A54" s="605">
        <v>28</v>
      </c>
      <c r="B54" s="606" t="s">
        <v>38</v>
      </c>
      <c r="C54" s="607">
        <f t="shared" si="84"/>
        <v>78.471814309444667</v>
      </c>
      <c r="D54" s="607">
        <f t="shared" si="85"/>
        <v>76.818607657217171</v>
      </c>
      <c r="E54" s="607">
        <f t="shared" si="86"/>
        <v>75.996551623246361</v>
      </c>
      <c r="F54" s="607">
        <f t="shared" si="87"/>
        <v>76.407659650653571</v>
      </c>
      <c r="G54" s="607">
        <f t="shared" si="88"/>
        <v>75.4896126291397</v>
      </c>
      <c r="H54" s="607">
        <f t="shared" si="89"/>
        <v>71.907395390013534</v>
      </c>
      <c r="I54" s="262">
        <f t="shared" si="90"/>
        <v>74.275895027942582</v>
      </c>
      <c r="J54" s="262">
        <f t="shared" si="91"/>
        <v>81.731271517513207</v>
      </c>
      <c r="K54" s="262">
        <f t="shared" si="92"/>
        <v>82.081637149652707</v>
      </c>
      <c r="L54" s="607">
        <f t="shared" si="93"/>
        <v>78.914817305943643</v>
      </c>
      <c r="M54" s="607">
        <f t="shared" si="94"/>
        <v>79.620863975331702</v>
      </c>
      <c r="N54" s="607">
        <f t="shared" si="95"/>
        <v>78.469798055824597</v>
      </c>
      <c r="O54" s="607">
        <f t="shared" si="96"/>
        <v>76.881777900678742</v>
      </c>
      <c r="P54" s="607">
        <f t="shared" si="97"/>
        <v>77.934859877830817</v>
      </c>
      <c r="Q54" s="607">
        <f t="shared" si="98"/>
        <v>76.971621365986337</v>
      </c>
      <c r="R54" s="607">
        <f t="shared" si="99"/>
        <v>75.302938586565418</v>
      </c>
      <c r="S54" s="607">
        <f t="shared" si="100"/>
        <v>77.065010798486128</v>
      </c>
      <c r="T54" s="607">
        <f t="shared" si="101"/>
        <v>77.94913277075328</v>
      </c>
      <c r="U54" s="607">
        <f t="shared" si="102"/>
        <v>76.156722084755117</v>
      </c>
      <c r="V54" s="607">
        <f t="shared" si="103"/>
        <v>74.40333010646718</v>
      </c>
      <c r="W54" s="607">
        <f t="shared" si="104"/>
        <v>75.477021531009839</v>
      </c>
      <c r="X54" s="607">
        <f t="shared" si="105"/>
        <v>79.202726248850425</v>
      </c>
      <c r="Y54" s="607">
        <f t="shared" si="106"/>
        <v>76.40345212362304</v>
      </c>
      <c r="Z54" s="607">
        <f t="shared" si="107"/>
        <v>75.626515788643985</v>
      </c>
      <c r="AA54" s="607">
        <f t="shared" si="108"/>
        <v>74.397944441496861</v>
      </c>
      <c r="AB54" s="607">
        <f t="shared" si="109"/>
        <v>74.626258452892998</v>
      </c>
      <c r="AC54" s="607">
        <f t="shared" si="110"/>
        <v>75.64774083490876</v>
      </c>
      <c r="AD54" s="607">
        <f t="shared" si="111"/>
        <v>75.034673472653068</v>
      </c>
      <c r="AE54" s="607">
        <f t="shared" si="112"/>
        <v>76.649777756103958</v>
      </c>
      <c r="AF54" s="607">
        <f t="shared" si="113"/>
        <v>70.739661217920826</v>
      </c>
      <c r="AG54" s="607">
        <f t="shared" si="114"/>
        <v>65.050315448043648</v>
      </c>
      <c r="AH54" s="607">
        <f t="shared" si="115"/>
        <v>72.961485469112475</v>
      </c>
      <c r="AI54" s="607">
        <f t="shared" si="116"/>
        <v>78.878119424977115</v>
      </c>
      <c r="AJ54" s="607">
        <f t="shared" si="117"/>
        <v>77.458670018843364</v>
      </c>
      <c r="AK54" s="607">
        <f t="shared" si="118"/>
        <v>71.406895875413397</v>
      </c>
      <c r="AL54" s="607">
        <f t="shared" si="119"/>
        <v>69.55697274785534</v>
      </c>
      <c r="AM54" s="607">
        <f t="shared" si="120"/>
        <v>78.681041469658211</v>
      </c>
      <c r="AN54" s="607">
        <f t="shared" si="121"/>
        <v>81.679822353986154</v>
      </c>
      <c r="AO54" s="607">
        <f t="shared" si="122"/>
        <v>82.301643254775968</v>
      </c>
      <c r="AP54" s="607">
        <f t="shared" si="123"/>
        <v>83.145599283056541</v>
      </c>
      <c r="AQ54" s="607">
        <f t="shared" si="124"/>
        <v>79.798021178234166</v>
      </c>
      <c r="AR54" s="607">
        <f t="shared" si="125"/>
        <v>79.927400090466051</v>
      </c>
      <c r="AS54" s="607">
        <f t="shared" si="126"/>
        <v>84.235874208839377</v>
      </c>
      <c r="AT54" s="607" t="e">
        <f t="shared" si="127"/>
        <v>#DIV/0!</v>
      </c>
      <c r="AU54" s="607" t="e">
        <f t="shared" si="128"/>
        <v>#DIV/0!</v>
      </c>
      <c r="AV54" s="607">
        <v>78.780289074698501</v>
      </c>
      <c r="AW54" s="607">
        <v>76.807141621840159</v>
      </c>
      <c r="AX54" s="607">
        <v>81.157021221292254</v>
      </c>
      <c r="AY54" s="607">
        <v>80.646053986094387</v>
      </c>
      <c r="AZ54" s="607">
        <v>78.772351616666597</v>
      </c>
      <c r="BA54" s="607">
        <v>79.444186323234121</v>
      </c>
      <c r="BB54" s="607">
        <v>77.341112623662838</v>
      </c>
      <c r="BC54" s="607">
        <v>78.803671306554307</v>
      </c>
      <c r="BD54" s="607">
        <v>79.264610237256647</v>
      </c>
      <c r="BE54" s="607">
        <v>77.006510148299839</v>
      </c>
      <c r="BF54" s="607">
        <v>77.296662308143794</v>
      </c>
      <c r="BG54" s="607">
        <v>76.342161245592607</v>
      </c>
      <c r="BH54" s="607">
        <v>78.021412937243284</v>
      </c>
      <c r="BI54" s="607">
        <v>77.67100048338672</v>
      </c>
      <c r="BJ54" s="607">
        <v>78.112166212862419</v>
      </c>
      <c r="BK54" s="607">
        <v>77.420390625254171</v>
      </c>
      <c r="BL54" s="607">
        <v>75.9701787145178</v>
      </c>
      <c r="BM54" s="607">
        <v>77.52429475818704</v>
      </c>
      <c r="BN54" s="607">
        <v>72.756004772775128</v>
      </c>
      <c r="BO54" s="607">
        <v>77.445080179354207</v>
      </c>
      <c r="BP54" s="607">
        <v>75.707730807566918</v>
      </c>
      <c r="BQ54" s="607">
        <v>77.505874872937511</v>
      </c>
      <c r="BR54" s="607">
        <v>77.075751373380214</v>
      </c>
      <c r="BS54" s="607">
        <v>76.613406149140658</v>
      </c>
      <c r="BT54" s="607">
        <v>78.332411273852543</v>
      </c>
      <c r="BU54" s="607">
        <v>76.23370405836242</v>
      </c>
      <c r="BV54" s="607">
        <v>79.28128298004485</v>
      </c>
      <c r="BW54" s="607">
        <v>78.162779285240092</v>
      </c>
      <c r="BX54" s="607">
        <v>77.189695779045351</v>
      </c>
      <c r="BY54" s="607">
        <v>73.117691189979922</v>
      </c>
      <c r="BZ54" s="607">
        <v>74.352341897320827</v>
      </c>
      <c r="CA54" s="607">
        <v>75.080668873008491</v>
      </c>
      <c r="CB54" s="607">
        <v>73.776979549072237</v>
      </c>
      <c r="CC54" s="607">
        <v>74.790616707665748</v>
      </c>
      <c r="CD54" s="607">
        <v>76.203552784331791</v>
      </c>
      <c r="CE54" s="607">
        <v>75.436895101032007</v>
      </c>
      <c r="CF54" s="607">
        <v>77.822526705599245</v>
      </c>
      <c r="CG54" s="607">
        <v>77.308560427332623</v>
      </c>
      <c r="CH54" s="607">
        <v>82.477091613619436</v>
      </c>
      <c r="CI54" s="607">
        <v>79.008748611713003</v>
      </c>
      <c r="CJ54" s="607">
        <v>76.656434819634569</v>
      </c>
      <c r="CK54" s="607">
        <v>73.545172939521578</v>
      </c>
      <c r="CL54" s="607">
        <v>76.570915852020747</v>
      </c>
      <c r="CM54" s="607">
        <v>74.805101412813912</v>
      </c>
      <c r="CN54" s="607">
        <v>75.503530101097283</v>
      </c>
      <c r="CO54" s="607">
        <v>75.712124707837347</v>
      </c>
      <c r="CP54" s="607">
        <v>73.136058707778759</v>
      </c>
      <c r="CQ54" s="607">
        <v>74.345649908874464</v>
      </c>
      <c r="CR54" s="607">
        <v>74.032221474521108</v>
      </c>
      <c r="CS54" s="607">
        <v>73.181508218642819</v>
      </c>
      <c r="CT54" s="607">
        <v>76.665045665515024</v>
      </c>
      <c r="CU54" s="607">
        <v>76.684040375232982</v>
      </c>
      <c r="CV54" s="607">
        <v>75.591692052434936</v>
      </c>
      <c r="CW54" s="607">
        <v>74.66749007705836</v>
      </c>
      <c r="CX54" s="607">
        <v>76.07584051634818</v>
      </c>
      <c r="CY54" s="607">
        <v>73.957831419144696</v>
      </c>
      <c r="CZ54" s="607">
        <v>75.070348482466329</v>
      </c>
      <c r="DA54" s="607">
        <v>76.722942451439962</v>
      </c>
      <c r="DB54" s="607">
        <v>76.959443673497447</v>
      </c>
      <c r="DC54" s="607">
        <v>76.26694714337448</v>
      </c>
      <c r="DD54" s="607">
        <v>76.244650998002584</v>
      </c>
      <c r="DE54" s="607">
        <v>74.535133558645057</v>
      </c>
      <c r="DF54" s="607">
        <v>61.439199097114816</v>
      </c>
      <c r="DG54" s="607">
        <v>52.594038745046589</v>
      </c>
      <c r="DH54" s="607">
        <v>68.853482309981317</v>
      </c>
      <c r="DI54" s="607">
        <v>73.703425289103052</v>
      </c>
      <c r="DJ54" s="607">
        <v>73.268082835846357</v>
      </c>
      <c r="DK54" s="607">
        <v>72.479664923302963</v>
      </c>
      <c r="DL54" s="607">
        <v>73.136708648188119</v>
      </c>
      <c r="DM54" s="607">
        <v>78.930887658437257</v>
      </c>
      <c r="DN54" s="607">
        <v>77.911792897095381</v>
      </c>
      <c r="DO54" s="607">
        <v>79.79167771939872</v>
      </c>
      <c r="DP54" s="607">
        <v>76.725954851800353</v>
      </c>
      <c r="DQ54" s="607">
        <v>76.165470024547304</v>
      </c>
      <c r="DR54" s="607">
        <v>79.484585180182421</v>
      </c>
      <c r="DS54" s="607">
        <v>76.791485622905569</v>
      </c>
      <c r="DT54" s="607">
        <v>73.814761089918534</v>
      </c>
      <c r="DU54" s="607">
        <v>63.614440913416097</v>
      </c>
      <c r="DV54" s="607">
        <v>57.73860240312387</v>
      </c>
      <c r="DW54" s="607">
        <v>73.979928065516518</v>
      </c>
      <c r="DX54" s="607">
        <v>76.952387774925612</v>
      </c>
      <c r="DY54" s="607">
        <v>78.818909927556504</v>
      </c>
      <c r="DZ54" s="607">
        <v>80.267183207526188</v>
      </c>
      <c r="EA54" s="607">
        <v>76.957031273891943</v>
      </c>
      <c r="EB54" s="607">
        <v>82.660615608974155</v>
      </c>
      <c r="EC54" s="607">
        <v>78.967401667945182</v>
      </c>
      <c r="ED54" s="607">
        <v>83.411449785039139</v>
      </c>
      <c r="EE54" s="607">
        <v>84.481567486068371</v>
      </c>
      <c r="EF54" s="607">
        <v>79.359938371329662</v>
      </c>
      <c r="EG54" s="607">
        <v>83.063423906929856</v>
      </c>
      <c r="EH54" s="607">
        <v>84.463414323401949</v>
      </c>
      <c r="EI54" s="607">
        <v>84.621562911230413</v>
      </c>
      <c r="EJ54" s="607">
        <v>80.351820614537246</v>
      </c>
      <c r="EK54" s="607">
        <v>77.609147409473479</v>
      </c>
      <c r="EL54" s="607">
        <v>80.400208182370974</v>
      </c>
      <c r="EM54" s="607">
        <v>81.384707942858057</v>
      </c>
      <c r="EN54" s="607">
        <v>77.640477938838274</v>
      </c>
      <c r="EO54" s="607">
        <v>78.643783683650526</v>
      </c>
      <c r="EP54" s="607">
        <v>83.497938648909354</v>
      </c>
      <c r="EQ54" s="607">
        <v>83.945182538579687</v>
      </c>
      <c r="ER54" s="607">
        <v>85.79839402293517</v>
      </c>
      <c r="ES54" s="607">
        <v>82.964046065003288</v>
      </c>
      <c r="ET54" s="607"/>
      <c r="EU54" s="607"/>
      <c r="EV54" s="607"/>
      <c r="EW54" s="607"/>
      <c r="EX54" s="607"/>
      <c r="EY54" s="607"/>
    </row>
    <row r="55" spans="1:155">
      <c r="A55" s="610" t="s">
        <v>233</v>
      </c>
      <c r="B55" s="611" t="s">
        <v>234</v>
      </c>
      <c r="C55" s="612">
        <f t="shared" si="84"/>
        <v>80.670198665477741</v>
      </c>
      <c r="D55" s="612">
        <f t="shared" si="85"/>
        <v>80.747731127236079</v>
      </c>
      <c r="E55" s="612">
        <f t="shared" si="86"/>
        <v>80.335630771913102</v>
      </c>
      <c r="F55" s="612">
        <f t="shared" si="87"/>
        <v>78.853639456406782</v>
      </c>
      <c r="G55" s="612">
        <f t="shared" si="88"/>
        <v>77.346069794571747</v>
      </c>
      <c r="H55" s="612">
        <f t="shared" si="89"/>
        <v>70.765749772519129</v>
      </c>
      <c r="I55" s="613">
        <f t="shared" si="90"/>
        <v>76.727058025218597</v>
      </c>
      <c r="J55" s="613">
        <f t="shared" si="91"/>
        <v>80.547363659030182</v>
      </c>
      <c r="K55" s="613">
        <f t="shared" si="92"/>
        <v>79.1475384882974</v>
      </c>
      <c r="L55" s="612">
        <f t="shared" si="93"/>
        <v>78.903474219876045</v>
      </c>
      <c r="M55" s="612">
        <f t="shared" si="94"/>
        <v>80.588484783471927</v>
      </c>
      <c r="N55" s="612">
        <f t="shared" si="95"/>
        <v>82.086669108844646</v>
      </c>
      <c r="O55" s="612">
        <f t="shared" si="96"/>
        <v>81.102166549718376</v>
      </c>
      <c r="P55" s="612">
        <f t="shared" si="97"/>
        <v>80.943552244441847</v>
      </c>
      <c r="Q55" s="612">
        <f t="shared" si="98"/>
        <v>80.306264816188005</v>
      </c>
      <c r="R55" s="612">
        <f t="shared" si="99"/>
        <v>80.516943571342054</v>
      </c>
      <c r="S55" s="612">
        <f t="shared" si="100"/>
        <v>81.224163876972412</v>
      </c>
      <c r="T55" s="612">
        <f t="shared" si="101"/>
        <v>79.396308297255956</v>
      </c>
      <c r="U55" s="612">
        <f t="shared" si="102"/>
        <v>78.926177206783223</v>
      </c>
      <c r="V55" s="612">
        <f t="shared" si="103"/>
        <v>82.045421445672048</v>
      </c>
      <c r="W55" s="612">
        <f t="shared" si="104"/>
        <v>80.974616137941169</v>
      </c>
      <c r="X55" s="612">
        <f t="shared" si="105"/>
        <v>79.450429363832399</v>
      </c>
      <c r="Y55" s="612">
        <f t="shared" si="106"/>
        <v>79.114962981566478</v>
      </c>
      <c r="Z55" s="612">
        <f t="shared" si="107"/>
        <v>80.076640052077821</v>
      </c>
      <c r="AA55" s="612">
        <f t="shared" si="108"/>
        <v>76.772525428150416</v>
      </c>
      <c r="AB55" s="612">
        <f t="shared" si="109"/>
        <v>75.868459449133553</v>
      </c>
      <c r="AC55" s="612">
        <f t="shared" si="110"/>
        <v>77.00133485524232</v>
      </c>
      <c r="AD55" s="612">
        <f t="shared" si="111"/>
        <v>78.702659528340163</v>
      </c>
      <c r="AE55" s="612">
        <f t="shared" si="112"/>
        <v>77.811825345570938</v>
      </c>
      <c r="AF55" s="612">
        <f t="shared" si="113"/>
        <v>71.820134462592236</v>
      </c>
      <c r="AG55" s="612">
        <f t="shared" si="114"/>
        <v>61.969561130467163</v>
      </c>
      <c r="AH55" s="612">
        <f t="shared" si="115"/>
        <v>73.924224353611137</v>
      </c>
      <c r="AI55" s="612">
        <f t="shared" si="116"/>
        <v>75.349079143406001</v>
      </c>
      <c r="AJ55" s="612">
        <f t="shared" si="117"/>
        <v>76.278408013169766</v>
      </c>
      <c r="AK55" s="612">
        <f t="shared" si="118"/>
        <v>77.088096925408749</v>
      </c>
      <c r="AL55" s="612">
        <f t="shared" si="119"/>
        <v>74.481744089344531</v>
      </c>
      <c r="AM55" s="612">
        <f t="shared" si="120"/>
        <v>79.059983072951368</v>
      </c>
      <c r="AN55" s="612">
        <f t="shared" si="121"/>
        <v>80.722665767431735</v>
      </c>
      <c r="AO55" s="612">
        <f t="shared" si="122"/>
        <v>79.570393275972506</v>
      </c>
      <c r="AP55" s="612">
        <f t="shared" si="123"/>
        <v>82.210077948374717</v>
      </c>
      <c r="AQ55" s="612">
        <f t="shared" si="124"/>
        <v>79.68631764434177</v>
      </c>
      <c r="AR55" s="612">
        <f t="shared" si="125"/>
        <v>78.852381240120096</v>
      </c>
      <c r="AS55" s="612">
        <f t="shared" si="126"/>
        <v>79.442695736474704</v>
      </c>
      <c r="AT55" s="612" t="e">
        <f t="shared" si="127"/>
        <v>#DIV/0!</v>
      </c>
      <c r="AU55" s="612" t="e">
        <f t="shared" si="128"/>
        <v>#DIV/0!</v>
      </c>
      <c r="AV55" s="612">
        <v>79.020599678624791</v>
      </c>
      <c r="AW55" s="612">
        <v>77.581425726534803</v>
      </c>
      <c r="AX55" s="612">
        <v>80.108397254468528</v>
      </c>
      <c r="AY55" s="612">
        <v>79.949662800281502</v>
      </c>
      <c r="AZ55" s="612">
        <v>80.452986580025879</v>
      </c>
      <c r="BA55" s="612">
        <v>81.362804970108414</v>
      </c>
      <c r="BB55" s="612">
        <v>80.354045857808984</v>
      </c>
      <c r="BC55" s="612">
        <v>81.192256903678214</v>
      </c>
      <c r="BD55" s="612">
        <v>84.713704565046726</v>
      </c>
      <c r="BE55" s="612">
        <v>82.31782871704138</v>
      </c>
      <c r="BF55" s="612">
        <v>81.180879480878843</v>
      </c>
      <c r="BG55" s="612">
        <v>79.807791451234891</v>
      </c>
      <c r="BH55" s="612">
        <v>80.646713334668718</v>
      </c>
      <c r="BI55" s="612">
        <v>79.230419975205052</v>
      </c>
      <c r="BJ55" s="612">
        <v>82.953523423451742</v>
      </c>
      <c r="BK55" s="612">
        <v>80.259359352189321</v>
      </c>
      <c r="BL55" s="612">
        <v>79.61385716152229</v>
      </c>
      <c r="BM55" s="612">
        <v>81.045577934852389</v>
      </c>
      <c r="BN55" s="612">
        <v>76.903236084191633</v>
      </c>
      <c r="BO55" s="612">
        <v>81.739378474501791</v>
      </c>
      <c r="BP55" s="612">
        <v>82.908216155332724</v>
      </c>
      <c r="BQ55" s="612">
        <v>81.399954629379508</v>
      </c>
      <c r="BR55" s="612">
        <v>81.210370175268139</v>
      </c>
      <c r="BS55" s="612">
        <v>81.062166826269589</v>
      </c>
      <c r="BT55" s="612">
        <v>78.689777860205623</v>
      </c>
      <c r="BU55" s="612">
        <v>78.798218729495247</v>
      </c>
      <c r="BV55" s="612">
        <v>80.700928302067013</v>
      </c>
      <c r="BW55" s="612">
        <v>78.430430631195435</v>
      </c>
      <c r="BX55" s="612">
        <v>79.941336228100496</v>
      </c>
      <c r="BY55" s="612">
        <v>78.406764761053751</v>
      </c>
      <c r="BZ55" s="612">
        <v>80.263744922142195</v>
      </c>
      <c r="CA55" s="612">
        <v>82.366528284962683</v>
      </c>
      <c r="CB55" s="612">
        <v>83.505991129911251</v>
      </c>
      <c r="CC55" s="612">
        <v>81.513986883660536</v>
      </c>
      <c r="CD55" s="612">
        <v>81.33839530135505</v>
      </c>
      <c r="CE55" s="612">
        <v>80.071466228807921</v>
      </c>
      <c r="CF55" s="612">
        <v>78.163848057172075</v>
      </c>
      <c r="CG55" s="612">
        <v>76.938605436712848</v>
      </c>
      <c r="CH55" s="612">
        <v>83.248834597612273</v>
      </c>
      <c r="CI55" s="612">
        <v>79.418180190082666</v>
      </c>
      <c r="CJ55" s="612">
        <v>79.905048093037379</v>
      </c>
      <c r="CK55" s="612">
        <v>78.021660661579403</v>
      </c>
      <c r="CL55" s="612">
        <v>80.465386106300826</v>
      </c>
      <c r="CM55" s="612">
        <v>80.123250218392755</v>
      </c>
      <c r="CN55" s="612">
        <v>79.64128383153988</v>
      </c>
      <c r="CO55" s="612">
        <v>78.779349861464283</v>
      </c>
      <c r="CP55" s="612">
        <v>75.7249247493653</v>
      </c>
      <c r="CQ55" s="612">
        <v>75.813301673621652</v>
      </c>
      <c r="CR55" s="612">
        <v>76.809540755908046</v>
      </c>
      <c r="CS55" s="612">
        <v>74.283637245028928</v>
      </c>
      <c r="CT55" s="612">
        <v>76.512200346463686</v>
      </c>
      <c r="CU55" s="612">
        <v>76.987309404431642</v>
      </c>
      <c r="CV55" s="612">
        <v>77.14642899668759</v>
      </c>
      <c r="CW55" s="612">
        <v>76.870266164607742</v>
      </c>
      <c r="CX55" s="612">
        <v>79.944109282502154</v>
      </c>
      <c r="CY55" s="612">
        <v>78.728282981987846</v>
      </c>
      <c r="CZ55" s="612">
        <v>77.435586320530476</v>
      </c>
      <c r="DA55" s="612">
        <v>78.422284329343441</v>
      </c>
      <c r="DB55" s="612">
        <v>77.13229679944105</v>
      </c>
      <c r="DC55" s="612">
        <v>77.880894907928337</v>
      </c>
      <c r="DD55" s="612">
        <v>75.519449276819941</v>
      </c>
      <c r="DE55" s="612">
        <v>76.105895040216026</v>
      </c>
      <c r="DF55" s="612">
        <v>63.835059070740755</v>
      </c>
      <c r="DG55" s="612">
        <v>48.412564760413133</v>
      </c>
      <c r="DH55" s="612">
        <v>65.927924081610797</v>
      </c>
      <c r="DI55" s="612">
        <v>71.568194549377552</v>
      </c>
      <c r="DJ55" s="612">
        <v>73.044806679708017</v>
      </c>
      <c r="DK55" s="612">
        <v>73.584170491925406</v>
      </c>
      <c r="DL55" s="612">
        <v>75.143695889200004</v>
      </c>
      <c r="DM55" s="612">
        <v>75.433185307450699</v>
      </c>
      <c r="DN55" s="612">
        <v>74.571546031717119</v>
      </c>
      <c r="DO55" s="612">
        <v>76.042506091050157</v>
      </c>
      <c r="DP55" s="612">
        <v>75.238858718734761</v>
      </c>
      <c r="DQ55" s="612">
        <v>75.581293137154645</v>
      </c>
      <c r="DR55" s="612">
        <v>78.015072183619864</v>
      </c>
      <c r="DS55" s="612">
        <v>77.398938036156295</v>
      </c>
      <c r="DT55" s="612">
        <v>76.568414543668212</v>
      </c>
      <c r="DU55" s="612">
        <v>77.296938196401726</v>
      </c>
      <c r="DV55" s="612">
        <v>71.443337192006609</v>
      </c>
      <c r="DW55" s="612">
        <v>72.943444224735458</v>
      </c>
      <c r="DX55" s="612">
        <v>79.058450851291511</v>
      </c>
      <c r="DY55" s="612">
        <v>78.894854821411172</v>
      </c>
      <c r="DZ55" s="612">
        <v>78.391592794751318</v>
      </c>
      <c r="EA55" s="612">
        <v>79.893501602691614</v>
      </c>
      <c r="EB55" s="612">
        <v>80.559529549923013</v>
      </c>
      <c r="EC55" s="612">
        <v>78.520060395521242</v>
      </c>
      <c r="ED55" s="612">
        <v>83.088407356850936</v>
      </c>
      <c r="EE55" s="612">
        <v>78.25290006170782</v>
      </c>
      <c r="EF55" s="612">
        <v>77.678980311607177</v>
      </c>
      <c r="EG55" s="612">
        <v>82.779299454602537</v>
      </c>
      <c r="EH55" s="612">
        <v>82.177150502592724</v>
      </c>
      <c r="EI55" s="612">
        <v>81.362576543637843</v>
      </c>
      <c r="EJ55" s="612">
        <v>83.0905067988936</v>
      </c>
      <c r="EK55" s="612">
        <v>78.098010646446113</v>
      </c>
      <c r="EL55" s="612">
        <v>79.041046442252352</v>
      </c>
      <c r="EM55" s="612">
        <v>81.919895844326845</v>
      </c>
      <c r="EN55" s="612">
        <v>78.034408272363493</v>
      </c>
      <c r="EO55" s="612">
        <v>78.528517193205872</v>
      </c>
      <c r="EP55" s="612">
        <v>79.99421825479088</v>
      </c>
      <c r="EQ55" s="612">
        <v>77.509446114022779</v>
      </c>
      <c r="ER55" s="612">
        <v>79.784907196933801</v>
      </c>
      <c r="ES55" s="612">
        <v>81.033733898467531</v>
      </c>
      <c r="ET55" s="612"/>
      <c r="EU55" s="612"/>
      <c r="EV55" s="612"/>
      <c r="EW55" s="612"/>
      <c r="EX55" s="612"/>
      <c r="EY55" s="612"/>
    </row>
    <row r="56" spans="1:155">
      <c r="A56" s="605">
        <v>29</v>
      </c>
      <c r="B56" s="606" t="s">
        <v>235</v>
      </c>
      <c r="C56" s="607">
        <f t="shared" si="84"/>
        <v>77.598763827417159</v>
      </c>
      <c r="D56" s="607">
        <f t="shared" si="85"/>
        <v>72.780324540029852</v>
      </c>
      <c r="E56" s="607">
        <f t="shared" si="86"/>
        <v>70.568855222170185</v>
      </c>
      <c r="F56" s="607">
        <f t="shared" si="87"/>
        <v>77.888532546926683</v>
      </c>
      <c r="G56" s="607">
        <f t="shared" si="88"/>
        <v>78.908036513530391</v>
      </c>
      <c r="H56" s="607">
        <f t="shared" si="89"/>
        <v>64.900276729022892</v>
      </c>
      <c r="I56" s="262">
        <f t="shared" si="90"/>
        <v>68.952346932249341</v>
      </c>
      <c r="J56" s="262">
        <f t="shared" si="91"/>
        <v>82.982745062483502</v>
      </c>
      <c r="K56" s="262">
        <f t="shared" si="92"/>
        <v>83.886818190661344</v>
      </c>
      <c r="L56" s="607">
        <f t="shared" si="93"/>
        <v>76.354120268790354</v>
      </c>
      <c r="M56" s="607">
        <f t="shared" si="94"/>
        <v>77.498970822222034</v>
      </c>
      <c r="N56" s="607">
        <f t="shared" si="95"/>
        <v>76.910505787461148</v>
      </c>
      <c r="O56" s="607">
        <f t="shared" si="96"/>
        <v>79.631458431195142</v>
      </c>
      <c r="P56" s="607">
        <f t="shared" si="97"/>
        <v>74.575329702357408</v>
      </c>
      <c r="Q56" s="607">
        <f t="shared" si="98"/>
        <v>73.48098804909641</v>
      </c>
      <c r="R56" s="607">
        <f t="shared" si="99"/>
        <v>70.379224205824983</v>
      </c>
      <c r="S56" s="607">
        <f t="shared" si="100"/>
        <v>72.685756202840608</v>
      </c>
      <c r="T56" s="607">
        <f t="shared" si="101"/>
        <v>70.096909807656786</v>
      </c>
      <c r="U56" s="607">
        <f t="shared" si="102"/>
        <v>70.826426269994514</v>
      </c>
      <c r="V56" s="607">
        <f t="shared" si="103"/>
        <v>68.968429652170869</v>
      </c>
      <c r="W56" s="607">
        <f t="shared" si="104"/>
        <v>72.383655158858602</v>
      </c>
      <c r="X56" s="607">
        <f t="shared" si="105"/>
        <v>77.93618154305004</v>
      </c>
      <c r="Y56" s="607">
        <f t="shared" si="106"/>
        <v>80.614629189334423</v>
      </c>
      <c r="Z56" s="607">
        <f t="shared" si="107"/>
        <v>74.736199734280675</v>
      </c>
      <c r="AA56" s="607">
        <f t="shared" si="108"/>
        <v>78.267119721041581</v>
      </c>
      <c r="AB56" s="607">
        <f t="shared" si="109"/>
        <v>80.129977980306151</v>
      </c>
      <c r="AC56" s="607">
        <f t="shared" si="110"/>
        <v>77.597882812480748</v>
      </c>
      <c r="AD56" s="607">
        <f t="shared" si="111"/>
        <v>78.502291011813512</v>
      </c>
      <c r="AE56" s="607">
        <f t="shared" si="112"/>
        <v>79.401994249521138</v>
      </c>
      <c r="AF56" s="607">
        <f t="shared" si="113"/>
        <v>68.815359156775912</v>
      </c>
      <c r="AG56" s="607">
        <f t="shared" si="114"/>
        <v>46.494034781912625</v>
      </c>
      <c r="AH56" s="607">
        <f t="shared" si="115"/>
        <v>71.407903538017635</v>
      </c>
      <c r="AI56" s="607">
        <f t="shared" si="116"/>
        <v>72.883809439385445</v>
      </c>
      <c r="AJ56" s="607">
        <f t="shared" si="117"/>
        <v>77.8241069091236</v>
      </c>
      <c r="AK56" s="607">
        <f t="shared" si="118"/>
        <v>64.889391531497381</v>
      </c>
      <c r="AL56" s="607">
        <f t="shared" si="119"/>
        <v>55.192716103716066</v>
      </c>
      <c r="AM56" s="607">
        <f t="shared" si="120"/>
        <v>77.903173184660275</v>
      </c>
      <c r="AN56" s="607">
        <f t="shared" si="121"/>
        <v>82.599238237442535</v>
      </c>
      <c r="AO56" s="607">
        <f t="shared" si="122"/>
        <v>81.644737580741108</v>
      </c>
      <c r="AP56" s="607">
        <f t="shared" si="123"/>
        <v>86.342849121495718</v>
      </c>
      <c r="AQ56" s="607">
        <f t="shared" si="124"/>
        <v>81.344155310254664</v>
      </c>
      <c r="AR56" s="607">
        <f t="shared" si="125"/>
        <v>86.088553828608454</v>
      </c>
      <c r="AS56" s="607">
        <f t="shared" si="126"/>
        <v>81.685082552714235</v>
      </c>
      <c r="AT56" s="607" t="e">
        <f t="shared" si="127"/>
        <v>#DIV/0!</v>
      </c>
      <c r="AU56" s="607" t="e">
        <f t="shared" si="128"/>
        <v>#DIV/0!</v>
      </c>
      <c r="AV56" s="607">
        <v>74.065412838848061</v>
      </c>
      <c r="AW56" s="607">
        <v>77.890139496274216</v>
      </c>
      <c r="AX56" s="607">
        <v>77.106808471248797</v>
      </c>
      <c r="AY56" s="607">
        <v>77.966258282434424</v>
      </c>
      <c r="AZ56" s="607">
        <v>81.269639875222552</v>
      </c>
      <c r="BA56" s="607">
        <v>73.261014309009113</v>
      </c>
      <c r="BB56" s="607">
        <v>74.633721895070082</v>
      </c>
      <c r="BC56" s="607">
        <v>77.75941389477299</v>
      </c>
      <c r="BD56" s="607">
        <v>78.338381572540357</v>
      </c>
      <c r="BE56" s="607">
        <v>80.919247105664027</v>
      </c>
      <c r="BF56" s="607">
        <v>80.82345619359576</v>
      </c>
      <c r="BG56" s="607">
        <v>77.151671994325611</v>
      </c>
      <c r="BH56" s="607">
        <v>72.942636627758773</v>
      </c>
      <c r="BI56" s="607">
        <v>72.946719570558187</v>
      </c>
      <c r="BJ56" s="607">
        <v>77.836632908755263</v>
      </c>
      <c r="BK56" s="607">
        <v>76.227318727092197</v>
      </c>
      <c r="BL56" s="607">
        <v>73.795032944015063</v>
      </c>
      <c r="BM56" s="607">
        <v>70.420612476181972</v>
      </c>
      <c r="BN56" s="607">
        <v>74.296287912755346</v>
      </c>
      <c r="BO56" s="607">
        <v>66.588420644103579</v>
      </c>
      <c r="BP56" s="607">
        <v>70.252964060616009</v>
      </c>
      <c r="BQ56" s="607">
        <v>73.202402733668251</v>
      </c>
      <c r="BR56" s="607">
        <v>72.591389009490484</v>
      </c>
      <c r="BS56" s="607">
        <v>72.26347686536306</v>
      </c>
      <c r="BT56" s="607">
        <v>71.258616686966306</v>
      </c>
      <c r="BU56" s="607">
        <v>68.263781690611054</v>
      </c>
      <c r="BV56" s="607">
        <v>70.768331045392998</v>
      </c>
      <c r="BW56" s="607">
        <v>66.831672973280561</v>
      </c>
      <c r="BX56" s="607">
        <v>72.217510533744374</v>
      </c>
      <c r="BY56" s="607">
        <v>73.430095302958605</v>
      </c>
      <c r="BZ56" s="607">
        <v>72.249149353564235</v>
      </c>
      <c r="CA56" s="607">
        <v>67.679197438148591</v>
      </c>
      <c r="CB56" s="607">
        <v>66.976942164799752</v>
      </c>
      <c r="CC56" s="607">
        <v>64.139484725248408</v>
      </c>
      <c r="CD56" s="607">
        <v>76.303395030353727</v>
      </c>
      <c r="CE56" s="607">
        <v>76.708085720973685</v>
      </c>
      <c r="CF56" s="607">
        <v>79.852861190652732</v>
      </c>
      <c r="CG56" s="607">
        <v>74.326691445483988</v>
      </c>
      <c r="CH56" s="607">
        <v>79.628991993013386</v>
      </c>
      <c r="CI56" s="607">
        <v>80.905880542196442</v>
      </c>
      <c r="CJ56" s="607">
        <v>80.646950752249822</v>
      </c>
      <c r="CK56" s="607">
        <v>80.29105627355699</v>
      </c>
      <c r="CL56" s="607">
        <v>82.568534033156894</v>
      </c>
      <c r="CM56" s="607">
        <v>73.927470027304963</v>
      </c>
      <c r="CN56" s="607">
        <v>67.712595142380181</v>
      </c>
      <c r="CO56" s="607">
        <v>78.007256130448425</v>
      </c>
      <c r="CP56" s="607">
        <v>80.736260215694912</v>
      </c>
      <c r="CQ56" s="607">
        <v>76.057842816981392</v>
      </c>
      <c r="CR56" s="607">
        <v>76.154034786958775</v>
      </c>
      <c r="CS56" s="607">
        <v>83.765729931604739</v>
      </c>
      <c r="CT56" s="607">
        <v>80.47016922235494</v>
      </c>
      <c r="CU56" s="607">
        <v>77.797503578755894</v>
      </c>
      <c r="CV56" s="607">
        <v>77.771484005942199</v>
      </c>
      <c r="CW56" s="607">
        <v>77.224660852744151</v>
      </c>
      <c r="CX56" s="607">
        <v>79.382706093864584</v>
      </c>
      <c r="CY56" s="607">
        <v>76.753042377037588</v>
      </c>
      <c r="CZ56" s="607">
        <v>79.371124564538391</v>
      </c>
      <c r="DA56" s="607">
        <v>82.210821314047834</v>
      </c>
      <c r="DB56" s="607">
        <v>80.71941231304082</v>
      </c>
      <c r="DC56" s="607">
        <v>75.27574912147476</v>
      </c>
      <c r="DD56" s="607">
        <v>71.423493935624762</v>
      </c>
      <c r="DE56" s="607">
        <v>70.271217255751822</v>
      </c>
      <c r="DF56" s="607">
        <v>64.751366278951139</v>
      </c>
      <c r="DG56" s="607">
        <v>24.742995010608002</v>
      </c>
      <c r="DH56" s="607">
        <v>49.117142094951006</v>
      </c>
      <c r="DI56" s="607">
        <v>65.621967240178861</v>
      </c>
      <c r="DJ56" s="607">
        <v>69.305512161674145</v>
      </c>
      <c r="DK56" s="607">
        <v>71.881260685777093</v>
      </c>
      <c r="DL56" s="607">
        <v>73.036937766601653</v>
      </c>
      <c r="DM56" s="607">
        <v>72.809298682160886</v>
      </c>
      <c r="DN56" s="607">
        <v>72.149630688193739</v>
      </c>
      <c r="DO56" s="607">
        <v>73.69249894780171</v>
      </c>
      <c r="DP56" s="607">
        <v>77.497142681190198</v>
      </c>
      <c r="DQ56" s="607">
        <v>74.369092828566167</v>
      </c>
      <c r="DR56" s="607">
        <v>81.606085217614449</v>
      </c>
      <c r="DS56" s="607">
        <v>77.155709374841678</v>
      </c>
      <c r="DT56" s="607">
        <v>78.939243017111252</v>
      </c>
      <c r="DU56" s="607">
        <v>38.57322220253922</v>
      </c>
      <c r="DV56" s="607">
        <v>37.028777897863122</v>
      </c>
      <c r="DW56" s="607">
        <v>54.713589995969322</v>
      </c>
      <c r="DX56" s="607">
        <v>73.835780417315746</v>
      </c>
      <c r="DY56" s="607">
        <v>82.790888767180135</v>
      </c>
      <c r="DZ56" s="607">
        <v>75.628550499978886</v>
      </c>
      <c r="EA56" s="607">
        <v>75.290080286821819</v>
      </c>
      <c r="EB56" s="607">
        <v>77.660264955335151</v>
      </c>
      <c r="EC56" s="607">
        <v>85.16207807344739</v>
      </c>
      <c r="ED56" s="607">
        <v>84.975371683545049</v>
      </c>
      <c r="EE56" s="607">
        <v>80.292418180052607</v>
      </c>
      <c r="EF56" s="607">
        <v>82.187382417310104</v>
      </c>
      <c r="EG56" s="607">
        <v>82.454412144860598</v>
      </c>
      <c r="EH56" s="607">
        <v>81.179932791498146</v>
      </c>
      <c r="EI56" s="607">
        <v>87.412592671041082</v>
      </c>
      <c r="EJ56" s="607">
        <v>90.436021901947953</v>
      </c>
      <c r="EK56" s="607">
        <v>83.710971752708929</v>
      </c>
      <c r="EL56" s="607">
        <v>87.727707074320747</v>
      </c>
      <c r="EM56" s="607">
        <v>72.593787103734314</v>
      </c>
      <c r="EN56" s="607">
        <v>83.446893851982963</v>
      </c>
      <c r="EO56" s="607">
        <v>85.864696836193673</v>
      </c>
      <c r="EP56" s="607">
        <v>88.954070797648768</v>
      </c>
      <c r="EQ56" s="607">
        <v>74.84968736895695</v>
      </c>
      <c r="ER56" s="607">
        <v>88.250364083197681</v>
      </c>
      <c r="ES56" s="607">
        <v>81.955196205988102</v>
      </c>
      <c r="ET56" s="607"/>
      <c r="EU56" s="607"/>
      <c r="EV56" s="607"/>
      <c r="EW56" s="607"/>
      <c r="EX56" s="607"/>
      <c r="EY56" s="607"/>
    </row>
    <row r="57" spans="1:155">
      <c r="A57" s="605">
        <v>30</v>
      </c>
      <c r="B57" s="606" t="s">
        <v>236</v>
      </c>
      <c r="C57" s="607">
        <f t="shared" si="84"/>
        <v>75.240878242744699</v>
      </c>
      <c r="D57" s="607">
        <f t="shared" si="85"/>
        <v>74.556303329928411</v>
      </c>
      <c r="E57" s="607">
        <f t="shared" si="86"/>
        <v>77.723888835265385</v>
      </c>
      <c r="F57" s="607">
        <f t="shared" si="87"/>
        <v>74.788576256096391</v>
      </c>
      <c r="G57" s="607">
        <f t="shared" si="88"/>
        <v>78.477682434873557</v>
      </c>
      <c r="H57" s="607">
        <f t="shared" si="89"/>
        <v>69.594446507461782</v>
      </c>
      <c r="I57" s="262">
        <f t="shared" si="90"/>
        <v>71.955992024028617</v>
      </c>
      <c r="J57" s="262">
        <f t="shared" si="91"/>
        <v>81.310783331462289</v>
      </c>
      <c r="K57" s="262">
        <f t="shared" si="92"/>
        <v>79.294706121324381</v>
      </c>
      <c r="L57" s="607">
        <f t="shared" si="93"/>
        <v>78.805045006291451</v>
      </c>
      <c r="M57" s="607">
        <f t="shared" si="94"/>
        <v>75.923182549174271</v>
      </c>
      <c r="N57" s="607">
        <f t="shared" si="95"/>
        <v>73.562086660123143</v>
      </c>
      <c r="O57" s="607">
        <f t="shared" si="96"/>
        <v>72.673198755389976</v>
      </c>
      <c r="P57" s="607">
        <f t="shared" si="97"/>
        <v>77.139078667662559</v>
      </c>
      <c r="Q57" s="607">
        <f t="shared" si="98"/>
        <v>71.498841667286811</v>
      </c>
      <c r="R57" s="607">
        <f t="shared" si="99"/>
        <v>71.883420141569175</v>
      </c>
      <c r="S57" s="607">
        <f t="shared" si="100"/>
        <v>77.703872843195086</v>
      </c>
      <c r="T57" s="607">
        <f t="shared" si="101"/>
        <v>79.83471237841259</v>
      </c>
      <c r="U57" s="607">
        <f t="shared" si="102"/>
        <v>74.142560853025827</v>
      </c>
      <c r="V57" s="607">
        <f t="shared" si="103"/>
        <v>77.783542066546531</v>
      </c>
      <c r="W57" s="607">
        <f t="shared" si="104"/>
        <v>79.13474004307659</v>
      </c>
      <c r="X57" s="607">
        <f t="shared" si="105"/>
        <v>75.162386966638778</v>
      </c>
      <c r="Y57" s="607">
        <f t="shared" si="106"/>
        <v>72.991723891769894</v>
      </c>
      <c r="Z57" s="607">
        <f t="shared" si="107"/>
        <v>73.136749269479083</v>
      </c>
      <c r="AA57" s="607">
        <f t="shared" si="108"/>
        <v>77.863444896497739</v>
      </c>
      <c r="AB57" s="607">
        <f t="shared" si="109"/>
        <v>79.793145655311875</v>
      </c>
      <c r="AC57" s="607">
        <f t="shared" si="110"/>
        <v>79.565269506753779</v>
      </c>
      <c r="AD57" s="607">
        <f t="shared" si="111"/>
        <v>78.546977163252322</v>
      </c>
      <c r="AE57" s="607">
        <f t="shared" si="112"/>
        <v>76.005337414176239</v>
      </c>
      <c r="AF57" s="607">
        <f t="shared" si="113"/>
        <v>75.963463928503685</v>
      </c>
      <c r="AG57" s="607">
        <f t="shared" si="114"/>
        <v>60.18787663174114</v>
      </c>
      <c r="AH57" s="607">
        <f t="shared" si="115"/>
        <v>68.837775197348094</v>
      </c>
      <c r="AI57" s="607">
        <f t="shared" si="116"/>
        <v>73.388670272254231</v>
      </c>
      <c r="AJ57" s="607">
        <f t="shared" si="117"/>
        <v>72.848116654644471</v>
      </c>
      <c r="AK57" s="607">
        <f t="shared" si="118"/>
        <v>73.14932709402818</v>
      </c>
      <c r="AL57" s="607">
        <f t="shared" si="119"/>
        <v>69.4373225208886</v>
      </c>
      <c r="AM57" s="607">
        <f t="shared" si="120"/>
        <v>72.389201826553204</v>
      </c>
      <c r="AN57" s="607">
        <f t="shared" si="121"/>
        <v>78.091549819420266</v>
      </c>
      <c r="AO57" s="607">
        <f t="shared" si="122"/>
        <v>82.005368644171099</v>
      </c>
      <c r="AP57" s="607">
        <f t="shared" si="123"/>
        <v>82.335644722060053</v>
      </c>
      <c r="AQ57" s="607">
        <f t="shared" si="124"/>
        <v>82.810570140197783</v>
      </c>
      <c r="AR57" s="607">
        <f t="shared" si="125"/>
        <v>79.954862127303969</v>
      </c>
      <c r="AS57" s="607">
        <f t="shared" si="126"/>
        <v>78.634550115344808</v>
      </c>
      <c r="AT57" s="607" t="e">
        <f t="shared" si="127"/>
        <v>#DIV/0!</v>
      </c>
      <c r="AU57" s="607" t="e">
        <f t="shared" si="128"/>
        <v>#DIV/0!</v>
      </c>
      <c r="AV57" s="607">
        <v>80.374937643759893</v>
      </c>
      <c r="AW57" s="607">
        <v>77.092032295062268</v>
      </c>
      <c r="AX57" s="607">
        <v>78.948165080052178</v>
      </c>
      <c r="AY57" s="607">
        <v>75.948904214250575</v>
      </c>
      <c r="AZ57" s="607">
        <v>77.089402925733893</v>
      </c>
      <c r="BA57" s="607">
        <v>74.731240507538374</v>
      </c>
      <c r="BB57" s="607">
        <v>74.441630475367887</v>
      </c>
      <c r="BC57" s="607">
        <v>76.80462819370949</v>
      </c>
      <c r="BD57" s="607">
        <v>69.440001311292036</v>
      </c>
      <c r="BE57" s="607">
        <v>74.807147587880976</v>
      </c>
      <c r="BF57" s="607">
        <v>68.796068526288238</v>
      </c>
      <c r="BG57" s="607">
        <v>74.416380152000684</v>
      </c>
      <c r="BH57" s="607">
        <v>74.889453248571797</v>
      </c>
      <c r="BI57" s="607">
        <v>76.717687724897942</v>
      </c>
      <c r="BJ57" s="607">
        <v>79.810095029517925</v>
      </c>
      <c r="BK57" s="607">
        <v>68.313110258478147</v>
      </c>
      <c r="BL57" s="607">
        <v>72.312628091826923</v>
      </c>
      <c r="BM57" s="607">
        <v>73.870786651555377</v>
      </c>
      <c r="BN57" s="607">
        <v>65.929717111535822</v>
      </c>
      <c r="BO57" s="607">
        <v>74.124521797939792</v>
      </c>
      <c r="BP57" s="607">
        <v>75.596021515231953</v>
      </c>
      <c r="BQ57" s="607">
        <v>73.260985113726946</v>
      </c>
      <c r="BR57" s="607">
        <v>79.463112854040176</v>
      </c>
      <c r="BS57" s="607">
        <v>80.387520561818135</v>
      </c>
      <c r="BT57" s="607">
        <v>84.580613921892194</v>
      </c>
      <c r="BU57" s="607">
        <v>81.938862465032713</v>
      </c>
      <c r="BV57" s="607">
        <v>72.984660748312848</v>
      </c>
      <c r="BW57" s="607">
        <v>76.945771009891288</v>
      </c>
      <c r="BX57" s="607">
        <v>75.303581458058474</v>
      </c>
      <c r="BY57" s="607">
        <v>70.178330091127705</v>
      </c>
      <c r="BZ57" s="607">
        <v>77.319785297791867</v>
      </c>
      <c r="CA57" s="607">
        <v>76.942948051256849</v>
      </c>
      <c r="CB57" s="607">
        <v>79.087892850590862</v>
      </c>
      <c r="CC57" s="607">
        <v>77.888088699003944</v>
      </c>
      <c r="CD57" s="607">
        <v>80.040117658119527</v>
      </c>
      <c r="CE57" s="607">
        <v>79.47601377210627</v>
      </c>
      <c r="CF57" s="607">
        <v>79.917760600609981</v>
      </c>
      <c r="CG57" s="607">
        <v>77.815709116419313</v>
      </c>
      <c r="CH57" s="607">
        <v>67.753691182887039</v>
      </c>
      <c r="CI57" s="607">
        <v>68.529508065078346</v>
      </c>
      <c r="CJ57" s="607">
        <v>77.642137551305524</v>
      </c>
      <c r="CK57" s="607">
        <v>72.80352605892584</v>
      </c>
      <c r="CL57" s="607">
        <v>71.326095216471984</v>
      </c>
      <c r="CM57" s="607">
        <v>75.971906331080106</v>
      </c>
      <c r="CN57" s="607">
        <v>72.112246260885186</v>
      </c>
      <c r="CO57" s="607">
        <v>73.838505067052679</v>
      </c>
      <c r="CP57" s="607">
        <v>79.34344254396828</v>
      </c>
      <c r="CQ57" s="607">
        <v>80.408387078472231</v>
      </c>
      <c r="CR57" s="607">
        <v>80.866179583657356</v>
      </c>
      <c r="CS57" s="607">
        <v>78.135876647368022</v>
      </c>
      <c r="CT57" s="607">
        <v>80.377380734910247</v>
      </c>
      <c r="CU57" s="607">
        <v>80.781368447283199</v>
      </c>
      <c r="CV57" s="607">
        <v>81.033643486111501</v>
      </c>
      <c r="CW57" s="607">
        <v>76.880796586866623</v>
      </c>
      <c r="CX57" s="607">
        <v>81.059132440551792</v>
      </c>
      <c r="CY57" s="607">
        <v>77.872804406505622</v>
      </c>
      <c r="CZ57" s="607">
        <v>76.708994642699551</v>
      </c>
      <c r="DA57" s="607">
        <v>75.121804533973503</v>
      </c>
      <c r="DB57" s="607">
        <v>76.615420500922767</v>
      </c>
      <c r="DC57" s="607">
        <v>76.278787207632462</v>
      </c>
      <c r="DD57" s="607">
        <v>80.117333237548664</v>
      </c>
      <c r="DE57" s="607">
        <v>79.020086934988285</v>
      </c>
      <c r="DF57" s="607">
        <v>68.752971612974093</v>
      </c>
      <c r="DG57" s="607">
        <v>47.108273636587377</v>
      </c>
      <c r="DH57" s="607">
        <v>61.363072587301779</v>
      </c>
      <c r="DI57" s="607">
        <v>72.092283671334243</v>
      </c>
      <c r="DJ57" s="607">
        <v>66.816149752642119</v>
      </c>
      <c r="DK57" s="607">
        <v>66.925365536640868</v>
      </c>
      <c r="DL57" s="607">
        <v>72.771810302761295</v>
      </c>
      <c r="DM57" s="607">
        <v>77.577681314429071</v>
      </c>
      <c r="DN57" s="607">
        <v>72.029795795276499</v>
      </c>
      <c r="DO57" s="607">
        <v>70.558533707057123</v>
      </c>
      <c r="DP57" s="607">
        <v>73.598369315637882</v>
      </c>
      <c r="DQ57" s="607">
        <v>68.388619320284533</v>
      </c>
      <c r="DR57" s="607">
        <v>76.557361328010984</v>
      </c>
      <c r="DS57" s="607">
        <v>76.545272271287701</v>
      </c>
      <c r="DT57" s="607">
        <v>74.454417218939028</v>
      </c>
      <c r="DU57" s="607">
        <v>68.448291791857827</v>
      </c>
      <c r="DV57" s="607">
        <v>62.077766223145581</v>
      </c>
      <c r="DW57" s="607">
        <v>71.79471418230068</v>
      </c>
      <c r="DX57" s="607">
        <v>74.439487157219546</v>
      </c>
      <c r="DY57" s="607">
        <v>71.705365609648965</v>
      </c>
      <c r="DZ57" s="607">
        <v>74.150281888732749</v>
      </c>
      <c r="EA57" s="607">
        <v>71.311957981277914</v>
      </c>
      <c r="EB57" s="607">
        <v>77.020520507554238</v>
      </c>
      <c r="EC57" s="607">
        <v>74.960929684881691</v>
      </c>
      <c r="ED57" s="607">
        <v>82.293199265824867</v>
      </c>
      <c r="EE57" s="607">
        <v>79.688065633195663</v>
      </c>
      <c r="EF57" s="607">
        <v>82.048961271242504</v>
      </c>
      <c r="EG57" s="607">
        <v>84.279079028075131</v>
      </c>
      <c r="EH57" s="607">
        <v>84.910357474735775</v>
      </c>
      <c r="EI57" s="607">
        <v>88.944906565265768</v>
      </c>
      <c r="EJ57" s="607">
        <v>73.151670126178587</v>
      </c>
      <c r="EK57" s="607">
        <v>79.832991789940579</v>
      </c>
      <c r="EL57" s="607">
        <v>77.031818832813684</v>
      </c>
      <c r="EM57" s="607">
        <v>91.566899797839071</v>
      </c>
      <c r="EN57" s="607">
        <v>79.641640345398329</v>
      </c>
      <c r="EO57" s="607">
        <v>79.885696238247746</v>
      </c>
      <c r="EP57" s="607">
        <v>80.33724979826583</v>
      </c>
      <c r="EQ57" s="607">
        <v>80.232609679494516</v>
      </c>
      <c r="ER57" s="607">
        <v>76.562656307210915</v>
      </c>
      <c r="ES57" s="607">
        <v>79.108384359328994</v>
      </c>
      <c r="ET57" s="607"/>
      <c r="EU57" s="607"/>
      <c r="EV57" s="607"/>
      <c r="EW57" s="607"/>
      <c r="EX57" s="607"/>
      <c r="EY57" s="607"/>
    </row>
    <row r="58" spans="1:155">
      <c r="A58" s="605">
        <v>32</v>
      </c>
      <c r="B58" s="606" t="s">
        <v>237</v>
      </c>
      <c r="C58" s="607">
        <f t="shared" si="84"/>
        <v>76.389045270391392</v>
      </c>
      <c r="D58" s="607">
        <f t="shared" si="85"/>
        <v>75.901419747937638</v>
      </c>
      <c r="E58" s="607">
        <f t="shared" si="86"/>
        <v>76.562588017130878</v>
      </c>
      <c r="F58" s="607">
        <f t="shared" si="87"/>
        <v>73.873074199334397</v>
      </c>
      <c r="G58" s="607">
        <f t="shared" si="88"/>
        <v>76.278903024621229</v>
      </c>
      <c r="H58" s="607">
        <f t="shared" si="89"/>
        <v>72.617639594010043</v>
      </c>
      <c r="I58" s="262">
        <f t="shared" si="90"/>
        <v>71.936981470690981</v>
      </c>
      <c r="J58" s="262">
        <f t="shared" si="91"/>
        <v>76.871060121779422</v>
      </c>
      <c r="K58" s="262">
        <f t="shared" si="92"/>
        <v>79.797284770273009</v>
      </c>
      <c r="L58" s="607">
        <f t="shared" si="93"/>
        <v>78.969030197905482</v>
      </c>
      <c r="M58" s="607">
        <f t="shared" si="94"/>
        <v>75.427793774340344</v>
      </c>
      <c r="N58" s="607">
        <f t="shared" si="95"/>
        <v>76.533192880823165</v>
      </c>
      <c r="O58" s="607">
        <f t="shared" si="96"/>
        <v>74.626164228496592</v>
      </c>
      <c r="P58" s="607">
        <f t="shared" si="97"/>
        <v>73.364153911350513</v>
      </c>
      <c r="Q58" s="607">
        <f t="shared" si="98"/>
        <v>77.780365425125353</v>
      </c>
      <c r="R58" s="607">
        <f t="shared" si="99"/>
        <v>75.295407197352731</v>
      </c>
      <c r="S58" s="607">
        <f t="shared" si="100"/>
        <v>77.165752457921926</v>
      </c>
      <c r="T58" s="607">
        <f t="shared" si="101"/>
        <v>77.575723844018214</v>
      </c>
      <c r="U58" s="607">
        <f t="shared" si="102"/>
        <v>76.154268423653392</v>
      </c>
      <c r="V58" s="607">
        <f t="shared" si="103"/>
        <v>77.484430428944094</v>
      </c>
      <c r="W58" s="607">
        <f t="shared" si="104"/>
        <v>75.035929371907855</v>
      </c>
      <c r="X58" s="607">
        <f t="shared" si="105"/>
        <v>74.257113112074819</v>
      </c>
      <c r="Y58" s="607">
        <f t="shared" si="106"/>
        <v>73.654701889321231</v>
      </c>
      <c r="Z58" s="607">
        <f t="shared" si="107"/>
        <v>73.030470212240331</v>
      </c>
      <c r="AA58" s="607">
        <f t="shared" si="108"/>
        <v>74.550011583701163</v>
      </c>
      <c r="AB58" s="607">
        <f t="shared" si="109"/>
        <v>75.130095484920844</v>
      </c>
      <c r="AC58" s="607">
        <f t="shared" si="110"/>
        <v>77.408574190745867</v>
      </c>
      <c r="AD58" s="607">
        <f t="shared" si="111"/>
        <v>76.008880824489054</v>
      </c>
      <c r="AE58" s="607">
        <f t="shared" si="112"/>
        <v>76.568061598329123</v>
      </c>
      <c r="AF58" s="607">
        <f t="shared" si="113"/>
        <v>71.989418883002784</v>
      </c>
      <c r="AG58" s="607">
        <f t="shared" si="114"/>
        <v>65.911846297155662</v>
      </c>
      <c r="AH58" s="607">
        <f t="shared" si="115"/>
        <v>77.01669693361093</v>
      </c>
      <c r="AI58" s="607">
        <f t="shared" si="116"/>
        <v>75.552596262270768</v>
      </c>
      <c r="AJ58" s="607">
        <f t="shared" si="117"/>
        <v>75.039767464825744</v>
      </c>
      <c r="AK58" s="607">
        <f t="shared" si="118"/>
        <v>71.816436715563427</v>
      </c>
      <c r="AL58" s="607">
        <f t="shared" si="119"/>
        <v>68.103224259674647</v>
      </c>
      <c r="AM58" s="607">
        <f t="shared" si="120"/>
        <v>72.78849744270012</v>
      </c>
      <c r="AN58" s="607">
        <f t="shared" si="121"/>
        <v>75.903374788785499</v>
      </c>
      <c r="AO58" s="607">
        <f t="shared" si="122"/>
        <v>75.879670365784349</v>
      </c>
      <c r="AP58" s="607">
        <f t="shared" si="123"/>
        <v>77.888186004856877</v>
      </c>
      <c r="AQ58" s="607">
        <f t="shared" si="124"/>
        <v>77.813009327690978</v>
      </c>
      <c r="AR58" s="607">
        <f t="shared" si="125"/>
        <v>80.569541372139014</v>
      </c>
      <c r="AS58" s="607">
        <f t="shared" si="126"/>
        <v>79.025028168407019</v>
      </c>
      <c r="AT58" s="607" t="e">
        <f t="shared" si="127"/>
        <v>#DIV/0!</v>
      </c>
      <c r="AU58" s="607" t="e">
        <f t="shared" si="128"/>
        <v>#DIV/0!</v>
      </c>
      <c r="AV58" s="607">
        <v>81.413320055219401</v>
      </c>
      <c r="AW58" s="607">
        <v>77.911418285888772</v>
      </c>
      <c r="AX58" s="607">
        <v>77.582352252608274</v>
      </c>
      <c r="AY58" s="607">
        <v>76.773366084742932</v>
      </c>
      <c r="AZ58" s="607">
        <v>73.686839468407911</v>
      </c>
      <c r="BA58" s="607">
        <v>75.823175769870218</v>
      </c>
      <c r="BB58" s="607">
        <v>78.20167198146504</v>
      </c>
      <c r="BC58" s="607">
        <v>73.142588276796033</v>
      </c>
      <c r="BD58" s="607">
        <v>78.255318384208408</v>
      </c>
      <c r="BE58" s="607">
        <v>77.997686721571995</v>
      </c>
      <c r="BF58" s="607">
        <v>72.88934126351478</v>
      </c>
      <c r="BG58" s="607">
        <v>72.991464700403</v>
      </c>
      <c r="BH58" s="607">
        <v>75.768095359049568</v>
      </c>
      <c r="BI58" s="607">
        <v>68.850936913183148</v>
      </c>
      <c r="BJ58" s="607">
        <v>75.47342946181881</v>
      </c>
      <c r="BK58" s="607">
        <v>76.992880805130739</v>
      </c>
      <c r="BL58" s="607">
        <v>78.31674978299975</v>
      </c>
      <c r="BM58" s="607">
        <v>78.031465687245571</v>
      </c>
      <c r="BN58" s="607">
        <v>75.755414772855531</v>
      </c>
      <c r="BO58" s="607">
        <v>78.901203571593342</v>
      </c>
      <c r="BP58" s="607">
        <v>71.229603247609333</v>
      </c>
      <c r="BQ58" s="607">
        <v>75.232347142700931</v>
      </c>
      <c r="BR58" s="607">
        <v>76.084826971349884</v>
      </c>
      <c r="BS58" s="607">
        <v>80.180083259714934</v>
      </c>
      <c r="BT58" s="607">
        <v>80.884359218120537</v>
      </c>
      <c r="BU58" s="607">
        <v>74.151286647946776</v>
      </c>
      <c r="BV58" s="607">
        <v>77.691525665987342</v>
      </c>
      <c r="BW58" s="607">
        <v>76.04997294717235</v>
      </c>
      <c r="BX58" s="607">
        <v>75.46015814709807</v>
      </c>
      <c r="BY58" s="607">
        <v>76.952674176689754</v>
      </c>
      <c r="BZ58" s="607">
        <v>76.201584674524767</v>
      </c>
      <c r="CA58" s="607">
        <v>78.465694509929762</v>
      </c>
      <c r="CB58" s="607">
        <v>77.78601210237774</v>
      </c>
      <c r="CC58" s="607">
        <v>75.728221881305998</v>
      </c>
      <c r="CD58" s="607">
        <v>73.984576984437865</v>
      </c>
      <c r="CE58" s="607">
        <v>75.394989249979673</v>
      </c>
      <c r="CF58" s="607">
        <v>76.974620276571372</v>
      </c>
      <c r="CG58" s="607">
        <v>73.428693569173447</v>
      </c>
      <c r="CH58" s="607">
        <v>72.36802549047961</v>
      </c>
      <c r="CI58" s="607">
        <v>74.675019368620653</v>
      </c>
      <c r="CJ58" s="607">
        <v>74.458839130654624</v>
      </c>
      <c r="CK58" s="607">
        <v>71.830247168688388</v>
      </c>
      <c r="CL58" s="607">
        <v>71.892040588958224</v>
      </c>
      <c r="CM58" s="607">
        <v>75.63213186602546</v>
      </c>
      <c r="CN58" s="607">
        <v>71.567238181737324</v>
      </c>
      <c r="CO58" s="607">
        <v>73.930932548655662</v>
      </c>
      <c r="CP58" s="607">
        <v>76.310223441183084</v>
      </c>
      <c r="CQ58" s="607">
        <v>73.408878761264731</v>
      </c>
      <c r="CR58" s="607">
        <v>79.533366423085454</v>
      </c>
      <c r="CS58" s="607">
        <v>71.105445715877408</v>
      </c>
      <c r="CT58" s="607">
        <v>74.751474315799655</v>
      </c>
      <c r="CU58" s="607">
        <v>77.964546378952789</v>
      </c>
      <c r="CV58" s="607">
        <v>78.915015098126801</v>
      </c>
      <c r="CW58" s="607">
        <v>75.346161095158024</v>
      </c>
      <c r="CX58" s="607">
        <v>75.650002972013667</v>
      </c>
      <c r="CY58" s="607">
        <v>75.364567653593554</v>
      </c>
      <c r="CZ58" s="607">
        <v>77.012071847859929</v>
      </c>
      <c r="DA58" s="607">
        <v>75.2409044081964</v>
      </c>
      <c r="DB58" s="607">
        <v>78.794503252439867</v>
      </c>
      <c r="DC58" s="607">
        <v>75.668777134351089</v>
      </c>
      <c r="DD58" s="607">
        <v>77.777790609805038</v>
      </c>
      <c r="DE58" s="607">
        <v>75.242733135138948</v>
      </c>
      <c r="DF58" s="607">
        <v>62.94773290406436</v>
      </c>
      <c r="DG58" s="607">
        <v>56.470467998792842</v>
      </c>
      <c r="DH58" s="607">
        <v>67.320872225617748</v>
      </c>
      <c r="DI58" s="607">
        <v>73.944198667056398</v>
      </c>
      <c r="DJ58" s="607">
        <v>74.690906690066214</v>
      </c>
      <c r="DK58" s="607">
        <v>78.184172758445541</v>
      </c>
      <c r="DL58" s="607">
        <v>78.175011352321022</v>
      </c>
      <c r="DM58" s="607">
        <v>75.160604620375807</v>
      </c>
      <c r="DN58" s="607">
        <v>74.987471373500881</v>
      </c>
      <c r="DO58" s="607">
        <v>76.509712792935645</v>
      </c>
      <c r="DP58" s="607">
        <v>76.063110931437933</v>
      </c>
      <c r="DQ58" s="607">
        <v>73.931421325032915</v>
      </c>
      <c r="DR58" s="607">
        <v>75.124770138006411</v>
      </c>
      <c r="DS58" s="607">
        <v>74.579610368922474</v>
      </c>
      <c r="DT58" s="607">
        <v>72.079973532073495</v>
      </c>
      <c r="DU58" s="607">
        <v>68.789726245694283</v>
      </c>
      <c r="DV58" s="607">
        <v>68.34820214713632</v>
      </c>
      <c r="DW58" s="607">
        <v>67.408528347177395</v>
      </c>
      <c r="DX58" s="607">
        <v>68.552942284710213</v>
      </c>
      <c r="DY58" s="607">
        <v>72.362475140512501</v>
      </c>
      <c r="DZ58" s="607">
        <v>73.350227064527687</v>
      </c>
      <c r="EA58" s="607">
        <v>72.652790123060143</v>
      </c>
      <c r="EB58" s="607">
        <v>78.929727200147397</v>
      </c>
      <c r="EC58" s="607">
        <v>72.557577409047909</v>
      </c>
      <c r="ED58" s="607">
        <v>76.222819757161204</v>
      </c>
      <c r="EE58" s="607">
        <v>70.062254634440706</v>
      </c>
      <c r="EF58" s="607">
        <v>79.144659684196043</v>
      </c>
      <c r="EG58" s="607">
        <v>78.432096778716314</v>
      </c>
      <c r="EH58" s="607">
        <v>77.713323897682514</v>
      </c>
      <c r="EI58" s="607">
        <v>78.35488907272763</v>
      </c>
      <c r="EJ58" s="607">
        <v>77.596345044160458</v>
      </c>
      <c r="EK58" s="607">
        <v>76.889216947203806</v>
      </c>
      <c r="EL58" s="607">
        <v>77.172242681556654</v>
      </c>
      <c r="EM58" s="607">
        <v>79.377568354312444</v>
      </c>
      <c r="EN58" s="607">
        <v>80.207298029865157</v>
      </c>
      <c r="EO58" s="607">
        <v>78.777997078401754</v>
      </c>
      <c r="EP58" s="607">
        <v>82.723329008150131</v>
      </c>
      <c r="EQ58" s="607">
        <v>77.156522031015257</v>
      </c>
      <c r="ER58" s="607">
        <v>81.481201083617492</v>
      </c>
      <c r="ES58" s="607">
        <v>78.437361390588308</v>
      </c>
      <c r="ET58" s="607"/>
      <c r="EU58" s="607"/>
      <c r="EV58" s="607"/>
      <c r="EW58" s="607"/>
      <c r="EX58" s="607"/>
      <c r="EY58" s="607"/>
    </row>
    <row r="59" spans="1:155">
      <c r="A59" s="605">
        <v>33</v>
      </c>
      <c r="B59" s="606" t="s">
        <v>238</v>
      </c>
      <c r="C59" s="607">
        <f t="shared" si="84"/>
        <v>67.930114726754809</v>
      </c>
      <c r="D59" s="607">
        <f t="shared" si="85"/>
        <v>76.100004141235686</v>
      </c>
      <c r="E59" s="607">
        <f t="shared" si="86"/>
        <v>77.893842882284488</v>
      </c>
      <c r="F59" s="607">
        <f t="shared" si="87"/>
        <v>75.815502454964005</v>
      </c>
      <c r="G59" s="607">
        <f t="shared" si="88"/>
        <v>74.288513172359117</v>
      </c>
      <c r="H59" s="607">
        <f t="shared" si="89"/>
        <v>72.653579282845399</v>
      </c>
      <c r="I59" s="262">
        <f t="shared" si="90"/>
        <v>72.158847756369923</v>
      </c>
      <c r="J59" s="262">
        <f t="shared" si="91"/>
        <v>78.567112405190031</v>
      </c>
      <c r="K59" s="262">
        <f t="shared" si="92"/>
        <v>80.874340360401831</v>
      </c>
      <c r="L59" s="607">
        <f t="shared" si="93"/>
        <v>68.749113991707063</v>
      </c>
      <c r="M59" s="607">
        <f t="shared" si="94"/>
        <v>62.634235842813787</v>
      </c>
      <c r="N59" s="607">
        <f t="shared" si="95"/>
        <v>69.57603473991945</v>
      </c>
      <c r="O59" s="607">
        <f t="shared" si="96"/>
        <v>70.761074332579014</v>
      </c>
      <c r="P59" s="607">
        <f t="shared" si="97"/>
        <v>75.779043874640209</v>
      </c>
      <c r="Q59" s="607">
        <f t="shared" si="98"/>
        <v>73.450276062255966</v>
      </c>
      <c r="R59" s="607">
        <f t="shared" si="99"/>
        <v>77.092025760894273</v>
      </c>
      <c r="S59" s="607">
        <f t="shared" si="100"/>
        <v>78.078670867152326</v>
      </c>
      <c r="T59" s="607">
        <f t="shared" si="101"/>
        <v>76.231134507964356</v>
      </c>
      <c r="U59" s="607">
        <f t="shared" si="102"/>
        <v>78.251815232474414</v>
      </c>
      <c r="V59" s="607">
        <f t="shared" si="103"/>
        <v>78.093053583786656</v>
      </c>
      <c r="W59" s="607">
        <f t="shared" si="104"/>
        <v>78.999368204912514</v>
      </c>
      <c r="X59" s="607">
        <f t="shared" si="105"/>
        <v>78.913896778786309</v>
      </c>
      <c r="Y59" s="607">
        <f t="shared" si="106"/>
        <v>75.440861656524021</v>
      </c>
      <c r="Z59" s="607">
        <f t="shared" si="107"/>
        <v>76.613094240306637</v>
      </c>
      <c r="AA59" s="607">
        <f t="shared" si="108"/>
        <v>72.294157144239037</v>
      </c>
      <c r="AB59" s="607">
        <f t="shared" si="109"/>
        <v>71.491082981253427</v>
      </c>
      <c r="AC59" s="607">
        <f t="shared" si="110"/>
        <v>72.363696282186382</v>
      </c>
      <c r="AD59" s="607">
        <f t="shared" si="111"/>
        <v>74.559638578098713</v>
      </c>
      <c r="AE59" s="607">
        <f t="shared" si="112"/>
        <v>78.739634847897946</v>
      </c>
      <c r="AF59" s="607">
        <f t="shared" si="113"/>
        <v>73.7339508642862</v>
      </c>
      <c r="AG59" s="607">
        <f t="shared" si="114"/>
        <v>65.958732227189088</v>
      </c>
      <c r="AH59" s="607">
        <f t="shared" si="115"/>
        <v>75.573216406672813</v>
      </c>
      <c r="AI59" s="607">
        <f t="shared" si="116"/>
        <v>75.348417633233524</v>
      </c>
      <c r="AJ59" s="607">
        <f t="shared" si="117"/>
        <v>76.031444150458654</v>
      </c>
      <c r="AK59" s="607">
        <f t="shared" si="118"/>
        <v>71.456419525019257</v>
      </c>
      <c r="AL59" s="607">
        <f t="shared" si="119"/>
        <v>66.37847869489724</v>
      </c>
      <c r="AM59" s="607">
        <f t="shared" si="120"/>
        <v>74.769048655104541</v>
      </c>
      <c r="AN59" s="607">
        <f t="shared" si="121"/>
        <v>82.289682281244851</v>
      </c>
      <c r="AO59" s="607">
        <f t="shared" si="122"/>
        <v>76.089545812346159</v>
      </c>
      <c r="AP59" s="607">
        <f t="shared" si="123"/>
        <v>80.221561625358433</v>
      </c>
      <c r="AQ59" s="607">
        <f t="shared" si="124"/>
        <v>75.667659901810723</v>
      </c>
      <c r="AR59" s="607">
        <f t="shared" si="125"/>
        <v>82.751484983733292</v>
      </c>
      <c r="AS59" s="607">
        <f t="shared" si="126"/>
        <v>78.997195737070385</v>
      </c>
      <c r="AT59" s="607" t="e">
        <f t="shared" si="127"/>
        <v>#DIV/0!</v>
      </c>
      <c r="AU59" s="607" t="e">
        <f t="shared" si="128"/>
        <v>#DIV/0!</v>
      </c>
      <c r="AV59" s="607">
        <v>69.59490677064521</v>
      </c>
      <c r="AW59" s="607">
        <v>76.612781678688151</v>
      </c>
      <c r="AX59" s="607">
        <v>60.039653525787834</v>
      </c>
      <c r="AY59" s="607">
        <v>59.227506671234721</v>
      </c>
      <c r="AZ59" s="607">
        <v>59.584668134088616</v>
      </c>
      <c r="BA59" s="607">
        <v>69.090532723118031</v>
      </c>
      <c r="BB59" s="607">
        <v>69.596056650191287</v>
      </c>
      <c r="BC59" s="607">
        <v>70.571563079327063</v>
      </c>
      <c r="BD59" s="607">
        <v>68.560484490239972</v>
      </c>
      <c r="BE59" s="607">
        <v>71.177533069470556</v>
      </c>
      <c r="BF59" s="607">
        <v>71.723446874684925</v>
      </c>
      <c r="BG59" s="607">
        <v>69.382243053581519</v>
      </c>
      <c r="BH59" s="607">
        <v>77.208638130447468</v>
      </c>
      <c r="BI59" s="607">
        <v>72.910793456400285</v>
      </c>
      <c r="BJ59" s="607">
        <v>77.217700037072873</v>
      </c>
      <c r="BK59" s="607">
        <v>71.087513893052474</v>
      </c>
      <c r="BL59" s="607">
        <v>72.842982039039882</v>
      </c>
      <c r="BM59" s="607">
        <v>76.420332254675529</v>
      </c>
      <c r="BN59" s="607">
        <v>76.876681623907629</v>
      </c>
      <c r="BO59" s="607">
        <v>77.771095941088262</v>
      </c>
      <c r="BP59" s="607">
        <v>76.628299717686929</v>
      </c>
      <c r="BQ59" s="607">
        <v>78.231907906653163</v>
      </c>
      <c r="BR59" s="607">
        <v>77.177256993322374</v>
      </c>
      <c r="BS59" s="607">
        <v>78.826847701481427</v>
      </c>
      <c r="BT59" s="607">
        <v>75.43412146638758</v>
      </c>
      <c r="BU59" s="607">
        <v>76.652843689173281</v>
      </c>
      <c r="BV59" s="607">
        <v>76.606438368332221</v>
      </c>
      <c r="BW59" s="607">
        <v>77.426482956865598</v>
      </c>
      <c r="BX59" s="607">
        <v>79.749016928781842</v>
      </c>
      <c r="BY59" s="607">
        <v>77.579945811775787</v>
      </c>
      <c r="BZ59" s="607">
        <v>78.262703902365004</v>
      </c>
      <c r="CA59" s="607">
        <v>78.704727232687731</v>
      </c>
      <c r="CB59" s="607">
        <v>77.311729616307247</v>
      </c>
      <c r="CC59" s="607">
        <v>79.496988139022235</v>
      </c>
      <c r="CD59" s="607">
        <v>79.96229083132279</v>
      </c>
      <c r="CE59" s="607">
        <v>77.538825644392531</v>
      </c>
      <c r="CF59" s="607">
        <v>79.577377086261805</v>
      </c>
      <c r="CG59" s="607">
        <v>78.819472804653131</v>
      </c>
      <c r="CH59" s="607">
        <v>78.344840445444007</v>
      </c>
      <c r="CI59" s="607">
        <v>75.486555491586671</v>
      </c>
      <c r="CJ59" s="607">
        <v>75.132565266836352</v>
      </c>
      <c r="CK59" s="607">
        <v>75.703464211149011</v>
      </c>
      <c r="CL59" s="607">
        <v>77.517183132300502</v>
      </c>
      <c r="CM59" s="607">
        <v>76.351438784047957</v>
      </c>
      <c r="CN59" s="607">
        <v>75.970660804571452</v>
      </c>
      <c r="CO59" s="607">
        <v>74.498836113311597</v>
      </c>
      <c r="CP59" s="607">
        <v>68.923874679916935</v>
      </c>
      <c r="CQ59" s="607">
        <v>73.459760639488579</v>
      </c>
      <c r="CR59" s="607">
        <v>69.781451073631459</v>
      </c>
      <c r="CS59" s="607">
        <v>72.977110437623082</v>
      </c>
      <c r="CT59" s="607">
        <v>71.714687432505741</v>
      </c>
      <c r="CU59" s="607">
        <v>72.493970108225042</v>
      </c>
      <c r="CV59" s="607">
        <v>72.621449162918395</v>
      </c>
      <c r="CW59" s="607">
        <v>71.975669575415708</v>
      </c>
      <c r="CX59" s="607">
        <v>74.825897957914407</v>
      </c>
      <c r="CY59" s="607">
        <v>73.66120608770332</v>
      </c>
      <c r="CZ59" s="607">
        <v>75.191811688678385</v>
      </c>
      <c r="DA59" s="607">
        <v>75.072186935947286</v>
      </c>
      <c r="DB59" s="607">
        <v>83.766854312195775</v>
      </c>
      <c r="DC59" s="607">
        <v>77.379863295550777</v>
      </c>
      <c r="DD59" s="607">
        <v>77.832374540645731</v>
      </c>
      <c r="DE59" s="607">
        <v>74.503592121934787</v>
      </c>
      <c r="DF59" s="607">
        <v>68.865885930278068</v>
      </c>
      <c r="DG59" s="607">
        <v>51.330874004990264</v>
      </c>
      <c r="DH59" s="607">
        <v>66.704522684650598</v>
      </c>
      <c r="DI59" s="607">
        <v>79.840799991926374</v>
      </c>
      <c r="DJ59" s="607">
        <v>72.048755101818244</v>
      </c>
      <c r="DK59" s="607">
        <v>78.225615698959388</v>
      </c>
      <c r="DL59" s="607">
        <v>76.445278419240779</v>
      </c>
      <c r="DM59" s="607">
        <v>74.904452073816927</v>
      </c>
      <c r="DN59" s="607">
        <v>75.870425538152872</v>
      </c>
      <c r="DO59" s="607">
        <v>75.270375287730772</v>
      </c>
      <c r="DP59" s="607">
        <v>80.193211136197874</v>
      </c>
      <c r="DQ59" s="607">
        <v>75.553682467209455</v>
      </c>
      <c r="DR59" s="607">
        <v>72.347438847968618</v>
      </c>
      <c r="DS59" s="607">
        <v>73.976381746808869</v>
      </c>
      <c r="DT59" s="607">
        <v>72.687656177939843</v>
      </c>
      <c r="DU59" s="607">
        <v>67.705220650309059</v>
      </c>
      <c r="DV59" s="607">
        <v>59.691628735672985</v>
      </c>
      <c r="DW59" s="607">
        <v>67.369646851958066</v>
      </c>
      <c r="DX59" s="607">
        <v>72.074160497060646</v>
      </c>
      <c r="DY59" s="607">
        <v>76.157485659364397</v>
      </c>
      <c r="DZ59" s="607">
        <v>73.237859484841735</v>
      </c>
      <c r="EA59" s="607">
        <v>74.911800821107491</v>
      </c>
      <c r="EB59" s="607">
        <v>81.571737581628085</v>
      </c>
      <c r="EC59" s="607">
        <v>80.910582712130832</v>
      </c>
      <c r="ED59" s="607">
        <v>84.386726549975663</v>
      </c>
      <c r="EE59" s="607">
        <v>59.398164809703317</v>
      </c>
      <c r="EF59" s="607">
        <v>84.601338796918867</v>
      </c>
      <c r="EG59" s="607">
        <v>84.269133830416308</v>
      </c>
      <c r="EH59" s="607">
        <v>78.26661273912724</v>
      </c>
      <c r="EI59" s="607">
        <v>81.411784814272394</v>
      </c>
      <c r="EJ59" s="607">
        <v>80.986287322675679</v>
      </c>
      <c r="EK59" s="607">
        <v>76.121780726235272</v>
      </c>
      <c r="EL59" s="607">
        <v>82.583619652342279</v>
      </c>
      <c r="EM59" s="607">
        <v>68.297579326854574</v>
      </c>
      <c r="EN59" s="607">
        <v>82.461316539004329</v>
      </c>
      <c r="EO59" s="607">
        <v>81.92623336767808</v>
      </c>
      <c r="EP59" s="607">
        <v>83.86690504451748</v>
      </c>
      <c r="EQ59" s="607">
        <v>78.077271459586342</v>
      </c>
      <c r="ER59" s="607">
        <v>78.020847138737736</v>
      </c>
      <c r="ES59" s="607">
        <v>80.893468612887048</v>
      </c>
      <c r="ET59" s="607"/>
      <c r="EU59" s="607"/>
      <c r="EV59" s="607"/>
      <c r="EW59" s="607"/>
      <c r="EX59" s="607"/>
      <c r="EY59" s="607"/>
    </row>
    <row r="60" spans="1:155">
      <c r="A60" s="610" t="s">
        <v>239</v>
      </c>
      <c r="B60" s="611" t="s">
        <v>240</v>
      </c>
      <c r="C60" s="612">
        <f t="shared" si="84"/>
        <v>76.592274681125289</v>
      </c>
      <c r="D60" s="612">
        <f t="shared" si="85"/>
        <v>73.509767011096926</v>
      </c>
      <c r="E60" s="612">
        <f t="shared" si="86"/>
        <v>73.197563950996766</v>
      </c>
      <c r="F60" s="612">
        <f t="shared" si="87"/>
        <v>76.694598235063566</v>
      </c>
      <c r="G60" s="612">
        <f t="shared" si="88"/>
        <v>78.149775780693531</v>
      </c>
      <c r="H60" s="612">
        <f t="shared" si="89"/>
        <v>67.254083029637599</v>
      </c>
      <c r="I60" s="613">
        <f t="shared" si="90"/>
        <v>70.096139064339511</v>
      </c>
      <c r="J60" s="613">
        <f t="shared" si="91"/>
        <v>81.57901345932946</v>
      </c>
      <c r="K60" s="613">
        <f t="shared" si="92"/>
        <v>82.201700153626902</v>
      </c>
      <c r="L60" s="612">
        <f t="shared" si="93"/>
        <v>76.712033856530113</v>
      </c>
      <c r="M60" s="612">
        <f t="shared" si="94"/>
        <v>76.363277488347634</v>
      </c>
      <c r="N60" s="612">
        <f t="shared" si="95"/>
        <v>75.848711199125091</v>
      </c>
      <c r="O60" s="612">
        <f t="shared" si="96"/>
        <v>77.445076180498276</v>
      </c>
      <c r="P60" s="612">
        <f t="shared" si="97"/>
        <v>75.058454078888971</v>
      </c>
      <c r="Q60" s="612">
        <f t="shared" si="98"/>
        <v>73.397792557225287</v>
      </c>
      <c r="R60" s="612">
        <f t="shared" si="99"/>
        <v>71.318273259252507</v>
      </c>
      <c r="S60" s="612">
        <f t="shared" si="100"/>
        <v>74.264548149020911</v>
      </c>
      <c r="T60" s="612">
        <f t="shared" si="101"/>
        <v>73.289656640544337</v>
      </c>
      <c r="U60" s="612">
        <f t="shared" si="102"/>
        <v>72.677630818534922</v>
      </c>
      <c r="V60" s="612">
        <f t="shared" si="103"/>
        <v>72.294856581641412</v>
      </c>
      <c r="W60" s="612">
        <f t="shared" si="104"/>
        <v>74.528111763266352</v>
      </c>
      <c r="X60" s="612">
        <f t="shared" si="105"/>
        <v>77.088680913731935</v>
      </c>
      <c r="Y60" s="612">
        <f t="shared" si="106"/>
        <v>77.992612358936114</v>
      </c>
      <c r="Z60" s="612">
        <f t="shared" si="107"/>
        <v>74.398274164659071</v>
      </c>
      <c r="AA60" s="612">
        <f t="shared" si="108"/>
        <v>77.29882550292723</v>
      </c>
      <c r="AB60" s="612">
        <f t="shared" si="109"/>
        <v>78.779912156616533</v>
      </c>
      <c r="AC60" s="612">
        <f t="shared" si="110"/>
        <v>77.513196987612915</v>
      </c>
      <c r="AD60" s="612">
        <f t="shared" si="111"/>
        <v>77.911058961925832</v>
      </c>
      <c r="AE60" s="612">
        <f t="shared" si="112"/>
        <v>78.394935016618831</v>
      </c>
      <c r="AF60" s="612">
        <f t="shared" si="113"/>
        <v>70.955845014925856</v>
      </c>
      <c r="AG60" s="612">
        <f t="shared" si="114"/>
        <v>52.699332755341537</v>
      </c>
      <c r="AH60" s="612">
        <f t="shared" si="115"/>
        <v>71.88649592882733</v>
      </c>
      <c r="AI60" s="612">
        <f t="shared" si="116"/>
        <v>73.474658419455636</v>
      </c>
      <c r="AJ60" s="612">
        <f t="shared" si="117"/>
        <v>76.403813252932437</v>
      </c>
      <c r="AK60" s="612">
        <f t="shared" si="118"/>
        <v>67.778641934752983</v>
      </c>
      <c r="AL60" s="612">
        <f t="shared" si="119"/>
        <v>60.188257527107794</v>
      </c>
      <c r="AM60" s="612">
        <f t="shared" si="120"/>
        <v>76.0138435425648</v>
      </c>
      <c r="AN60" s="612">
        <f t="shared" si="121"/>
        <v>80.996879279691086</v>
      </c>
      <c r="AO60" s="612">
        <f t="shared" si="122"/>
        <v>80.623501307420483</v>
      </c>
      <c r="AP60" s="612">
        <f t="shared" si="123"/>
        <v>84.172482131048085</v>
      </c>
      <c r="AQ60" s="612">
        <f t="shared" si="124"/>
        <v>80.52319111915817</v>
      </c>
      <c r="AR60" s="612">
        <f t="shared" si="125"/>
        <v>84.00109177503505</v>
      </c>
      <c r="AS60" s="612">
        <f t="shared" si="126"/>
        <v>80.402308532218754</v>
      </c>
      <c r="AT60" s="612" t="e">
        <f t="shared" si="127"/>
        <v>#DIV/0!</v>
      </c>
      <c r="AU60" s="612" t="e">
        <f t="shared" si="128"/>
        <v>#DIV/0!</v>
      </c>
      <c r="AV60" s="612">
        <v>75.722128402464548</v>
      </c>
      <c r="AW60" s="612">
        <v>77.66432354214119</v>
      </c>
      <c r="AX60" s="612">
        <v>76.749649624984599</v>
      </c>
      <c r="AY60" s="612">
        <v>76.61736123194116</v>
      </c>
      <c r="AZ60" s="612">
        <v>78.929790694948252</v>
      </c>
      <c r="BA60" s="612">
        <v>73.542680538153519</v>
      </c>
      <c r="BB60" s="612">
        <v>74.588477287885169</v>
      </c>
      <c r="BC60" s="612">
        <v>76.951358370904103</v>
      </c>
      <c r="BD60" s="612">
        <v>76.006297938585973</v>
      </c>
      <c r="BE60" s="612">
        <v>79.005751855235772</v>
      </c>
      <c r="BF60" s="612">
        <v>77.367492672986216</v>
      </c>
      <c r="BG60" s="612">
        <v>75.961984013272854</v>
      </c>
      <c r="BH60" s="612">
        <v>73.721675452769446</v>
      </c>
      <c r="BI60" s="612">
        <v>73.414930505571832</v>
      </c>
      <c r="BJ60" s="612">
        <v>78.038756278325621</v>
      </c>
      <c r="BK60" s="612">
        <v>74.437175266076522</v>
      </c>
      <c r="BL60" s="612">
        <v>73.790181459971279</v>
      </c>
      <c r="BM60" s="612">
        <v>71.966020945628074</v>
      </c>
      <c r="BN60" s="612">
        <v>72.787251771381008</v>
      </c>
      <c r="BO60" s="612">
        <v>69.455496838829418</v>
      </c>
      <c r="BP60" s="612">
        <v>71.712071167547123</v>
      </c>
      <c r="BQ60" s="612">
        <v>73.566469720121006</v>
      </c>
      <c r="BR60" s="612">
        <v>74.456908238534609</v>
      </c>
      <c r="BS60" s="612">
        <v>74.770266488407103</v>
      </c>
      <c r="BT60" s="612">
        <v>75.195439895536737</v>
      </c>
      <c r="BU60" s="612">
        <v>72.228867432368972</v>
      </c>
      <c r="BV60" s="612">
        <v>72.444662593727315</v>
      </c>
      <c r="BW60" s="612">
        <v>70.672508812143533</v>
      </c>
      <c r="BX60" s="612">
        <v>73.807811988635393</v>
      </c>
      <c r="BY60" s="612">
        <v>73.552571654825854</v>
      </c>
      <c r="BZ60" s="612">
        <v>73.967284008850797</v>
      </c>
      <c r="CA60" s="612">
        <v>71.568230332284827</v>
      </c>
      <c r="CB60" s="612">
        <v>71.349055403788626</v>
      </c>
      <c r="CC60" s="612">
        <v>69.339358571666153</v>
      </c>
      <c r="CD60" s="612">
        <v>77.078351027923603</v>
      </c>
      <c r="CE60" s="612">
        <v>77.166625690209329</v>
      </c>
      <c r="CF60" s="612">
        <v>79.526723660707432</v>
      </c>
      <c r="CG60" s="612">
        <v>75.264538391663407</v>
      </c>
      <c r="CH60" s="612">
        <v>76.474780688824964</v>
      </c>
      <c r="CI60" s="612">
        <v>77.43661705977101</v>
      </c>
      <c r="CJ60" s="612">
        <v>78.962038150956928</v>
      </c>
      <c r="CK60" s="612">
        <v>77.57918186608039</v>
      </c>
      <c r="CL60" s="612">
        <v>78.864941706505277</v>
      </c>
      <c r="CM60" s="612">
        <v>74.695471934407308</v>
      </c>
      <c r="CN60" s="612">
        <v>69.634408853064585</v>
      </c>
      <c r="CO60" s="612">
        <v>76.481963710845946</v>
      </c>
      <c r="CP60" s="612">
        <v>79.028076444049276</v>
      </c>
      <c r="CQ60" s="612">
        <v>76.386436353886481</v>
      </c>
      <c r="CR60" s="612">
        <v>76.84710269772485</v>
      </c>
      <c r="CS60" s="612">
        <v>80.390324183012268</v>
      </c>
      <c r="CT60" s="612">
        <v>79.102309589112437</v>
      </c>
      <c r="CU60" s="612">
        <v>77.940205454475262</v>
      </c>
      <c r="CV60" s="612">
        <v>78.08293816787679</v>
      </c>
      <c r="CW60" s="612">
        <v>76.516447340486692</v>
      </c>
      <c r="CX60" s="612">
        <v>78.913769073492929</v>
      </c>
      <c r="CY60" s="612">
        <v>76.556301827687449</v>
      </c>
      <c r="CZ60" s="612">
        <v>78.263105984597118</v>
      </c>
      <c r="DA60" s="612">
        <v>79.513700609140088</v>
      </c>
      <c r="DB60" s="612">
        <v>79.981367049104293</v>
      </c>
      <c r="DC60" s="612">
        <v>75.689737391612098</v>
      </c>
      <c r="DD60" s="612">
        <v>74.339183820157771</v>
      </c>
      <c r="DE60" s="612">
        <v>72.85680939125092</v>
      </c>
      <c r="DF60" s="612">
        <v>65.671541833368906</v>
      </c>
      <c r="DG60" s="612">
        <v>34.154421708519131</v>
      </c>
      <c r="DH60" s="612">
        <v>54.965700387842631</v>
      </c>
      <c r="DI60" s="612">
        <v>68.977876169662821</v>
      </c>
      <c r="DJ60" s="612">
        <v>69.654984984547781</v>
      </c>
      <c r="DK60" s="612">
        <v>72.165470486543228</v>
      </c>
      <c r="DL60" s="612">
        <v>73.839032315390995</v>
      </c>
      <c r="DM60" s="612">
        <v>74.159184674783262</v>
      </c>
      <c r="DN60" s="612">
        <v>72.738225504769119</v>
      </c>
      <c r="DO60" s="612">
        <v>73.526565078814528</v>
      </c>
      <c r="DP60" s="612">
        <v>76.785492387510118</v>
      </c>
      <c r="DQ60" s="612">
        <v>73.255270328560385</v>
      </c>
      <c r="DR60" s="612">
        <v>79.170677042726808</v>
      </c>
      <c r="DS60" s="612">
        <v>76.498742014474928</v>
      </c>
      <c r="DT60" s="612">
        <v>76.807150255264418</v>
      </c>
      <c r="DU60" s="612">
        <v>50.03003353451961</v>
      </c>
      <c r="DV60" s="612">
        <v>46.959861336350286</v>
      </c>
      <c r="DW60" s="612">
        <v>60.371975827546464</v>
      </c>
      <c r="DX60" s="612">
        <v>73.232935417426646</v>
      </c>
      <c r="DY60" s="612">
        <v>78.954303699587342</v>
      </c>
      <c r="DZ60" s="612">
        <v>74.888710476927031</v>
      </c>
      <c r="EA60" s="612">
        <v>74.198516451180026</v>
      </c>
      <c r="EB60" s="612">
        <v>77.931682779775912</v>
      </c>
      <c r="EC60" s="612">
        <v>81.492792400810046</v>
      </c>
      <c r="ED60" s="612">
        <v>83.566162658487329</v>
      </c>
      <c r="EE60" s="612">
        <v>77.26905993796808</v>
      </c>
      <c r="EF60" s="612">
        <v>82.060957345343425</v>
      </c>
      <c r="EG60" s="612">
        <v>82.540486638949943</v>
      </c>
      <c r="EH60" s="612">
        <v>81.251001815858956</v>
      </c>
      <c r="EI60" s="612">
        <v>86.184300387172911</v>
      </c>
      <c r="EJ60" s="612">
        <v>85.082144190112359</v>
      </c>
      <c r="EK60" s="612">
        <v>81.706632348078926</v>
      </c>
      <c r="EL60" s="612">
        <v>84.1402948014792</v>
      </c>
      <c r="EM60" s="612">
        <v>75.722646207916398</v>
      </c>
      <c r="EN60" s="612">
        <v>82.284469102073601</v>
      </c>
      <c r="EO60" s="612">
        <v>83.589196678376936</v>
      </c>
      <c r="EP60" s="612">
        <v>86.129609544654627</v>
      </c>
      <c r="EQ60" s="612">
        <v>76.571683042350159</v>
      </c>
      <c r="ER60" s="612">
        <v>83.866576593753351</v>
      </c>
      <c r="ES60" s="612">
        <v>80.768665960552752</v>
      </c>
      <c r="ET60" s="612"/>
      <c r="EU60" s="612"/>
      <c r="EV60" s="612"/>
      <c r="EW60" s="612"/>
      <c r="EX60" s="612"/>
      <c r="EY60" s="612"/>
    </row>
    <row r="61" spans="1:155" s="716" customFormat="1">
      <c r="A61" s="978" t="s">
        <v>241</v>
      </c>
      <c r="B61" s="978"/>
      <c r="C61" s="714">
        <f t="shared" si="84"/>
        <v>80.12191091867048</v>
      </c>
      <c r="D61" s="714">
        <f t="shared" si="85"/>
        <v>80.189936688573496</v>
      </c>
      <c r="E61" s="714">
        <f t="shared" si="86"/>
        <v>79.214009229826885</v>
      </c>
      <c r="F61" s="714">
        <f t="shared" si="87"/>
        <v>79.132640436620278</v>
      </c>
      <c r="G61" s="714">
        <f t="shared" si="88"/>
        <v>77.828190127828023</v>
      </c>
      <c r="H61" s="714">
        <f t="shared" si="89"/>
        <v>69.798033250083151</v>
      </c>
      <c r="I61" s="715">
        <f>AVERAGE(DP61:EA61)</f>
        <v>73.936170534456849</v>
      </c>
      <c r="J61" s="715">
        <f t="shared" si="91"/>
        <v>80.379018660201098</v>
      </c>
      <c r="K61" s="715">
        <f t="shared" si="92"/>
        <v>79.015652825734961</v>
      </c>
      <c r="L61" s="714">
        <f t="shared" si="93"/>
        <v>80.232380119072602</v>
      </c>
      <c r="M61" s="714">
        <f t="shared" si="94"/>
        <v>79.914642861301431</v>
      </c>
      <c r="N61" s="714">
        <f t="shared" si="95"/>
        <v>80.161265437114238</v>
      </c>
      <c r="O61" s="714">
        <f t="shared" si="96"/>
        <v>80.179355257193649</v>
      </c>
      <c r="P61" s="714">
        <f t="shared" si="97"/>
        <v>80.31727880970692</v>
      </c>
      <c r="Q61" s="714">
        <f t="shared" si="98"/>
        <v>79.981931255627032</v>
      </c>
      <c r="R61" s="714">
        <f t="shared" si="99"/>
        <v>79.18847820016255</v>
      </c>
      <c r="S61" s="714">
        <f t="shared" si="100"/>
        <v>81.27205848879747</v>
      </c>
      <c r="T61" s="714">
        <f t="shared" si="101"/>
        <v>79.082449033745846</v>
      </c>
      <c r="U61" s="714">
        <f t="shared" si="102"/>
        <v>77.668243778235521</v>
      </c>
      <c r="V61" s="714">
        <f t="shared" si="103"/>
        <v>80.073850262581516</v>
      </c>
      <c r="W61" s="714">
        <f t="shared" si="104"/>
        <v>80.031493844744674</v>
      </c>
      <c r="X61" s="714">
        <f t="shared" si="105"/>
        <v>79.659083706943036</v>
      </c>
      <c r="Y61" s="714">
        <f t="shared" si="106"/>
        <v>79.445172318894592</v>
      </c>
      <c r="Z61" s="714">
        <f t="shared" si="107"/>
        <v>79.130778899139329</v>
      </c>
      <c r="AA61" s="714">
        <f t="shared" si="108"/>
        <v>78.295526821504197</v>
      </c>
      <c r="AB61" s="714">
        <f t="shared" si="109"/>
        <v>76.149004997356002</v>
      </c>
      <c r="AC61" s="714">
        <f t="shared" si="110"/>
        <v>77.662509271685096</v>
      </c>
      <c r="AD61" s="714">
        <f t="shared" si="111"/>
        <v>78.754602852314306</v>
      </c>
      <c r="AE61" s="714">
        <f t="shared" si="112"/>
        <v>78.746643389956645</v>
      </c>
      <c r="AF61" s="714">
        <f t="shared" si="113"/>
        <v>71.244077581666659</v>
      </c>
      <c r="AG61" s="714">
        <f t="shared" si="114"/>
        <v>60.819149593254906</v>
      </c>
      <c r="AH61" s="714">
        <f t="shared" si="115"/>
        <v>72.996425185845041</v>
      </c>
      <c r="AI61" s="714">
        <f t="shared" si="116"/>
        <v>74.132480639566026</v>
      </c>
      <c r="AJ61" s="714">
        <f t="shared" si="117"/>
        <v>76.678111206050062</v>
      </c>
      <c r="AK61" s="714">
        <f t="shared" si="118"/>
        <v>74.301677820773122</v>
      </c>
      <c r="AL61" s="714">
        <f t="shared" si="119"/>
        <v>69.615709698636323</v>
      </c>
      <c r="AM61" s="714">
        <f t="shared" si="120"/>
        <v>75.149183412367861</v>
      </c>
      <c r="AN61" s="714">
        <f t="shared" si="121"/>
        <v>81.071711496719743</v>
      </c>
      <c r="AO61" s="714">
        <f t="shared" si="122"/>
        <v>78.964442726644222</v>
      </c>
      <c r="AP61" s="714">
        <f t="shared" si="123"/>
        <v>81.268804633919274</v>
      </c>
      <c r="AQ61" s="714">
        <f t="shared" si="124"/>
        <v>80.211115783521151</v>
      </c>
      <c r="AR61" s="714">
        <f t="shared" si="125"/>
        <v>79.795779995768427</v>
      </c>
      <c r="AS61" s="714">
        <f t="shared" si="126"/>
        <v>78.235525655701466</v>
      </c>
      <c r="AT61" s="714" t="e">
        <f t="shared" si="127"/>
        <v>#DIV/0!</v>
      </c>
      <c r="AU61" s="714" t="e">
        <f t="shared" si="128"/>
        <v>#DIV/0!</v>
      </c>
      <c r="AV61" s="714">
        <v>80.650538470931068</v>
      </c>
      <c r="AW61" s="714">
        <v>79.186035714924159</v>
      </c>
      <c r="AX61" s="714">
        <v>80.860566171362564</v>
      </c>
      <c r="AY61" s="714">
        <v>79.461893652406332</v>
      </c>
      <c r="AZ61" s="714">
        <v>80.108851666050498</v>
      </c>
      <c r="BA61" s="714">
        <v>80.173183265447449</v>
      </c>
      <c r="BB61" s="714">
        <v>80.306208438393696</v>
      </c>
      <c r="BC61" s="714">
        <v>79.06153728817101</v>
      </c>
      <c r="BD61" s="714">
        <v>81.116050584777994</v>
      </c>
      <c r="BE61" s="714">
        <v>82.327573110449748</v>
      </c>
      <c r="BF61" s="714">
        <v>78.587381968304015</v>
      </c>
      <c r="BG61" s="714">
        <v>79.623110692827197</v>
      </c>
      <c r="BH61" s="714">
        <v>80.503395466233286</v>
      </c>
      <c r="BI61" s="714">
        <v>78.713711602823906</v>
      </c>
      <c r="BJ61" s="714">
        <v>81.734729360063568</v>
      </c>
      <c r="BK61" s="714">
        <v>79.065211956075515</v>
      </c>
      <c r="BL61" s="714">
        <v>80.039598598690674</v>
      </c>
      <c r="BM61" s="714">
        <v>80.840983212114892</v>
      </c>
      <c r="BN61" s="714">
        <v>77.879433225402764</v>
      </c>
      <c r="BO61" s="714">
        <v>79.369391256725848</v>
      </c>
      <c r="BP61" s="714">
        <v>80.316610118359065</v>
      </c>
      <c r="BQ61" s="714">
        <v>81.03246746224707</v>
      </c>
      <c r="BR61" s="714">
        <v>81.177821283964391</v>
      </c>
      <c r="BS61" s="714">
        <v>81.605886720180948</v>
      </c>
      <c r="BT61" s="714">
        <v>79.448809291252886</v>
      </c>
      <c r="BU61" s="714">
        <v>78.502559994714929</v>
      </c>
      <c r="BV61" s="714">
        <v>79.295977815269737</v>
      </c>
      <c r="BW61" s="714">
        <v>76.333671274673179</v>
      </c>
      <c r="BX61" s="714">
        <v>78.015545162996915</v>
      </c>
      <c r="BY61" s="714">
        <v>78.655514897036468</v>
      </c>
      <c r="BZ61" s="714">
        <v>80.131133628014396</v>
      </c>
      <c r="CA61" s="714">
        <v>80.29368229951227</v>
      </c>
      <c r="CB61" s="714">
        <v>79.796734860217882</v>
      </c>
      <c r="CC61" s="714">
        <v>79.725683531079056</v>
      </c>
      <c r="CD61" s="714">
        <v>80.437893608989157</v>
      </c>
      <c r="CE61" s="714">
        <v>79.930904394165836</v>
      </c>
      <c r="CF61" s="714">
        <v>80.220943002666161</v>
      </c>
      <c r="CG61" s="714">
        <v>77.658166423647984</v>
      </c>
      <c r="CH61" s="714">
        <v>81.098141694514979</v>
      </c>
      <c r="CI61" s="714">
        <v>79.743272295688087</v>
      </c>
      <c r="CJ61" s="714">
        <v>79.992405202841127</v>
      </c>
      <c r="CK61" s="714">
        <v>78.599839458154548</v>
      </c>
      <c r="CL61" s="714">
        <v>80.687705848196543</v>
      </c>
      <c r="CM61" s="714">
        <v>78.877205278635188</v>
      </c>
      <c r="CN61" s="714">
        <v>77.827425570586243</v>
      </c>
      <c r="CO61" s="714">
        <v>78.126632933715555</v>
      </c>
      <c r="CP61" s="714">
        <v>78.278147035329653</v>
      </c>
      <c r="CQ61" s="714">
        <v>78.481800495467411</v>
      </c>
      <c r="CR61" s="714">
        <v>76.56095843999006</v>
      </c>
      <c r="CS61" s="714">
        <v>75.776934459021589</v>
      </c>
      <c r="CT61" s="714">
        <v>76.109122093056357</v>
      </c>
      <c r="CU61" s="714">
        <v>76.968285414265281</v>
      </c>
      <c r="CV61" s="714">
        <v>78.154796203704691</v>
      </c>
      <c r="CW61" s="714">
        <v>77.864446197085286</v>
      </c>
      <c r="CX61" s="714">
        <v>79.40368048874106</v>
      </c>
      <c r="CY61" s="714">
        <v>78.4370428037561</v>
      </c>
      <c r="CZ61" s="714">
        <v>78.423085264445774</v>
      </c>
      <c r="DA61" s="714">
        <v>78.75203890557006</v>
      </c>
      <c r="DB61" s="714">
        <v>79.057847140535017</v>
      </c>
      <c r="DC61" s="714">
        <v>78.430044123764873</v>
      </c>
      <c r="DD61" s="714">
        <v>74.584968748092066</v>
      </c>
      <c r="DE61" s="714">
        <v>74.742428435350391</v>
      </c>
      <c r="DF61" s="714">
        <v>64.404835561557519</v>
      </c>
      <c r="DG61" s="714">
        <v>47.655157943690867</v>
      </c>
      <c r="DH61" s="714">
        <v>63.875007034033231</v>
      </c>
      <c r="DI61" s="714">
        <v>70.927283802040606</v>
      </c>
      <c r="DJ61" s="714">
        <v>72.218688691002441</v>
      </c>
      <c r="DK61" s="714">
        <v>72.360320118952814</v>
      </c>
      <c r="DL61" s="714">
        <v>74.410266747579854</v>
      </c>
      <c r="DM61" s="714">
        <v>75.056613607927801</v>
      </c>
      <c r="DN61" s="714">
        <v>72.816361730482186</v>
      </c>
      <c r="DO61" s="714">
        <v>74.524466580288063</v>
      </c>
      <c r="DP61" s="714">
        <v>76.521567400495826</v>
      </c>
      <c r="DQ61" s="714">
        <v>75.788590138220371</v>
      </c>
      <c r="DR61" s="714">
        <v>77.724176079433988</v>
      </c>
      <c r="DS61" s="714">
        <v>76.868070599528139</v>
      </c>
      <c r="DT61" s="714">
        <v>76.065195524191793</v>
      </c>
      <c r="DU61" s="714">
        <v>69.971767338599406</v>
      </c>
      <c r="DV61" s="714">
        <v>67.640266252974129</v>
      </c>
      <c r="DW61" s="714">
        <v>68.460540632277073</v>
      </c>
      <c r="DX61" s="714">
        <v>72.74632221065778</v>
      </c>
      <c r="DY61" s="714">
        <v>74.505862089448925</v>
      </c>
      <c r="DZ61" s="714">
        <v>75.235605408968809</v>
      </c>
      <c r="EA61" s="714">
        <v>75.706082738685879</v>
      </c>
      <c r="EB61" s="714">
        <v>81.322384382534665</v>
      </c>
      <c r="EC61" s="714">
        <v>80.205214155777199</v>
      </c>
      <c r="ED61" s="714">
        <v>81.687535951847408</v>
      </c>
      <c r="EE61" s="714">
        <v>80.394885394175461</v>
      </c>
      <c r="EF61" s="714">
        <v>77.434209076350385</v>
      </c>
      <c r="EG61" s="714">
        <v>79.064233709406835</v>
      </c>
      <c r="EH61" s="714">
        <v>80.916094530533613</v>
      </c>
      <c r="EI61" s="714">
        <v>81.198323826742893</v>
      </c>
      <c r="EJ61" s="714">
        <v>81.691995544481316</v>
      </c>
      <c r="EK61" s="714">
        <v>80.072598990161282</v>
      </c>
      <c r="EL61" s="714">
        <v>80.377728650513106</v>
      </c>
      <c r="EM61" s="714">
        <v>80.183019709889038</v>
      </c>
      <c r="EN61" s="714">
        <v>79.32896432895906</v>
      </c>
      <c r="EO61" s="714">
        <v>79.215648288516775</v>
      </c>
      <c r="EP61" s="714">
        <v>80.842727369829461</v>
      </c>
      <c r="EQ61" s="714">
        <v>76.540549360798465</v>
      </c>
      <c r="ER61" s="714">
        <v>78.98983725847755</v>
      </c>
      <c r="ES61" s="714">
        <v>79.17619034782841</v>
      </c>
      <c r="ET61" s="714"/>
      <c r="EU61" s="714"/>
      <c r="EV61" s="714"/>
      <c r="EW61" s="714"/>
      <c r="EX61" s="714"/>
      <c r="EY61" s="714"/>
    </row>
  </sheetData>
  <mergeCells count="39">
    <mergeCell ref="AJ28:AM28"/>
    <mergeCell ref="AF28:AI28"/>
    <mergeCell ref="AN28:AQ28"/>
    <mergeCell ref="A10:B10"/>
    <mergeCell ref="AB28:AE28"/>
    <mergeCell ref="A20:B20"/>
    <mergeCell ref="A22:B22"/>
    <mergeCell ref="A18:B18"/>
    <mergeCell ref="A19:B19"/>
    <mergeCell ref="A14:B14"/>
    <mergeCell ref="A15:B15"/>
    <mergeCell ref="A16:B16"/>
    <mergeCell ref="A17:B17"/>
    <mergeCell ref="L3:O3"/>
    <mergeCell ref="P3:S3"/>
    <mergeCell ref="T3:W3"/>
    <mergeCell ref="A3:B4"/>
    <mergeCell ref="A5:B5"/>
    <mergeCell ref="A9:B9"/>
    <mergeCell ref="A6:B6"/>
    <mergeCell ref="A7:B7"/>
    <mergeCell ref="A8:B8"/>
    <mergeCell ref="A13:B13"/>
    <mergeCell ref="AR3:AU3"/>
    <mergeCell ref="AR28:AU28"/>
    <mergeCell ref="A21:B21"/>
    <mergeCell ref="A61:B61"/>
    <mergeCell ref="L28:O28"/>
    <mergeCell ref="P28:S28"/>
    <mergeCell ref="T28:W28"/>
    <mergeCell ref="X28:AA28"/>
    <mergeCell ref="AJ3:AM3"/>
    <mergeCell ref="AN3:AQ3"/>
    <mergeCell ref="A23:B23"/>
    <mergeCell ref="AF3:AI3"/>
    <mergeCell ref="X3:AA3"/>
    <mergeCell ref="AB3:AE3"/>
    <mergeCell ref="A11:B11"/>
    <mergeCell ref="A12:B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88"/>
  <sheetViews>
    <sheetView zoomScale="115" zoomScaleNormal="115" workbookViewId="0">
      <pane xSplit="1" ySplit="3" topLeftCell="EP67" activePane="bottomRight" state="frozen"/>
      <selection pane="topRight" activeCell="B1" sqref="B1"/>
      <selection pane="bottomLeft" activeCell="A3" sqref="A3"/>
      <selection pane="bottomRight" activeCell="EZ84" sqref="EZ84"/>
    </sheetView>
  </sheetViews>
  <sheetFormatPr defaultRowHeight="15"/>
  <cols>
    <col min="1" max="1" width="19.140625" style="106" bestFit="1" customWidth="1"/>
    <col min="2" max="8" width="9.140625" style="106"/>
    <col min="9" max="9" width="9.140625" style="106" customWidth="1"/>
    <col min="10" max="10" width="9.140625" style="106" hidden="1" customWidth="1"/>
    <col min="11" max="34" width="9.140625" style="106" customWidth="1"/>
    <col min="35" max="43" width="9.140625" style="106"/>
    <col min="44" max="44" width="9.140625" style="106" customWidth="1"/>
    <col min="45" max="46" width="9.140625" style="106" hidden="1" customWidth="1"/>
    <col min="47" max="118" width="9.140625" style="106" customWidth="1"/>
    <col min="119" max="130" width="9.140625" style="106"/>
    <col min="146" max="148" width="9.140625" customWidth="1"/>
    <col min="149" max="154" width="9.140625" hidden="1" customWidth="1"/>
  </cols>
  <sheetData>
    <row r="1" spans="1:154">
      <c r="A1" s="140" t="s">
        <v>248</v>
      </c>
    </row>
    <row r="2" spans="1:154">
      <c r="A2" s="105" t="s">
        <v>196</v>
      </c>
      <c r="B2" s="105"/>
      <c r="C2" s="105"/>
      <c r="D2" s="105"/>
      <c r="E2" s="105"/>
      <c r="F2" s="105"/>
      <c r="G2" s="105"/>
      <c r="H2" s="105"/>
      <c r="I2" s="105"/>
      <c r="J2" s="105"/>
      <c r="K2" s="989">
        <v>2015</v>
      </c>
      <c r="L2" s="989"/>
      <c r="M2" s="989"/>
      <c r="N2" s="989"/>
      <c r="O2" s="989">
        <v>2016</v>
      </c>
      <c r="P2" s="989"/>
      <c r="Q2" s="989"/>
      <c r="R2" s="989"/>
      <c r="S2" s="989">
        <v>2017</v>
      </c>
      <c r="T2" s="989"/>
      <c r="U2" s="989"/>
      <c r="V2" s="989"/>
      <c r="W2" s="989">
        <v>2018</v>
      </c>
      <c r="X2" s="989"/>
      <c r="Y2" s="989"/>
      <c r="Z2" s="989"/>
      <c r="AA2" s="989">
        <v>2019</v>
      </c>
      <c r="AB2" s="989"/>
      <c r="AC2" s="989"/>
      <c r="AD2" s="989"/>
      <c r="AE2" s="989">
        <v>2020</v>
      </c>
      <c r="AF2" s="989"/>
      <c r="AG2" s="989"/>
      <c r="AH2" s="989"/>
      <c r="AI2" s="989">
        <v>2021</v>
      </c>
      <c r="AJ2" s="989"/>
      <c r="AK2" s="989"/>
      <c r="AL2" s="989"/>
      <c r="AM2" s="989">
        <v>2022</v>
      </c>
      <c r="AN2" s="989"/>
      <c r="AO2" s="989"/>
      <c r="AP2" s="989"/>
      <c r="AQ2" s="989">
        <v>2023</v>
      </c>
      <c r="AR2" s="989"/>
      <c r="AS2" s="989"/>
      <c r="AT2" s="989"/>
    </row>
    <row r="3" spans="1:154">
      <c r="A3" s="124" t="s">
        <v>195</v>
      </c>
      <c r="B3" s="124">
        <v>2015</v>
      </c>
      <c r="C3" s="124">
        <v>2016</v>
      </c>
      <c r="D3" s="124">
        <v>2017</v>
      </c>
      <c r="E3" s="124">
        <v>2018</v>
      </c>
      <c r="F3" s="124">
        <v>2019</v>
      </c>
      <c r="G3" s="124">
        <v>2020</v>
      </c>
      <c r="H3" s="124">
        <v>2021</v>
      </c>
      <c r="I3" s="124">
        <v>2022</v>
      </c>
      <c r="J3" s="124">
        <v>2023</v>
      </c>
      <c r="K3" s="125" t="s">
        <v>0</v>
      </c>
      <c r="L3" s="125" t="s">
        <v>1</v>
      </c>
      <c r="M3" s="125" t="s">
        <v>2</v>
      </c>
      <c r="N3" s="125" t="s">
        <v>3</v>
      </c>
      <c r="O3" s="125" t="s">
        <v>0</v>
      </c>
      <c r="P3" s="125" t="s">
        <v>1</v>
      </c>
      <c r="Q3" s="125" t="s">
        <v>2</v>
      </c>
      <c r="R3" s="125" t="s">
        <v>3</v>
      </c>
      <c r="S3" s="125" t="s">
        <v>0</v>
      </c>
      <c r="T3" s="125" t="s">
        <v>1</v>
      </c>
      <c r="U3" s="125" t="s">
        <v>2</v>
      </c>
      <c r="V3" s="125" t="s">
        <v>3</v>
      </c>
      <c r="W3" s="125" t="s">
        <v>0</v>
      </c>
      <c r="X3" s="125" t="s">
        <v>1</v>
      </c>
      <c r="Y3" s="125" t="s">
        <v>2</v>
      </c>
      <c r="Z3" s="125" t="s">
        <v>3</v>
      </c>
      <c r="AA3" s="125" t="s">
        <v>0</v>
      </c>
      <c r="AB3" s="125" t="s">
        <v>1</v>
      </c>
      <c r="AC3" s="125" t="s">
        <v>2</v>
      </c>
      <c r="AD3" s="125" t="s">
        <v>3</v>
      </c>
      <c r="AE3" s="125" t="s">
        <v>0</v>
      </c>
      <c r="AF3" s="125" t="s">
        <v>1</v>
      </c>
      <c r="AG3" s="125" t="s">
        <v>2</v>
      </c>
      <c r="AH3" s="125" t="s">
        <v>3</v>
      </c>
      <c r="AI3" s="125" t="s">
        <v>0</v>
      </c>
      <c r="AJ3" s="125" t="s">
        <v>1</v>
      </c>
      <c r="AK3" s="125" t="s">
        <v>2</v>
      </c>
      <c r="AL3" s="125" t="s">
        <v>3</v>
      </c>
      <c r="AM3" s="125" t="s">
        <v>0</v>
      </c>
      <c r="AN3" s="125" t="s">
        <v>1</v>
      </c>
      <c r="AO3" s="125" t="s">
        <v>2</v>
      </c>
      <c r="AP3" s="125" t="s">
        <v>3</v>
      </c>
      <c r="AQ3" s="125" t="s">
        <v>0</v>
      </c>
      <c r="AR3" s="125" t="s">
        <v>1</v>
      </c>
      <c r="AS3" s="125" t="s">
        <v>2</v>
      </c>
      <c r="AT3" s="125" t="s">
        <v>3</v>
      </c>
      <c r="AU3" s="123">
        <v>42005</v>
      </c>
      <c r="AV3" s="123">
        <v>42036</v>
      </c>
      <c r="AW3" s="123">
        <v>42064</v>
      </c>
      <c r="AX3" s="123">
        <v>42095</v>
      </c>
      <c r="AY3" s="123">
        <v>42125</v>
      </c>
      <c r="AZ3" s="123">
        <v>42156</v>
      </c>
      <c r="BA3" s="123">
        <v>42186</v>
      </c>
      <c r="BB3" s="123">
        <v>42217</v>
      </c>
      <c r="BC3" s="123">
        <v>42248</v>
      </c>
      <c r="BD3" s="123">
        <v>42278</v>
      </c>
      <c r="BE3" s="123">
        <v>42309</v>
      </c>
      <c r="BF3" s="123">
        <v>42339</v>
      </c>
      <c r="BG3" s="123">
        <v>42370</v>
      </c>
      <c r="BH3" s="123">
        <v>42401</v>
      </c>
      <c r="BI3" s="123">
        <v>42430</v>
      </c>
      <c r="BJ3" s="123">
        <v>42461</v>
      </c>
      <c r="BK3" s="123">
        <v>42491</v>
      </c>
      <c r="BL3" s="123">
        <v>42522</v>
      </c>
      <c r="BM3" s="123">
        <v>42552</v>
      </c>
      <c r="BN3" s="123">
        <v>42583</v>
      </c>
      <c r="BO3" s="123">
        <v>42614</v>
      </c>
      <c r="BP3" s="123">
        <v>42644</v>
      </c>
      <c r="BQ3" s="123">
        <v>42675</v>
      </c>
      <c r="BR3" s="123">
        <v>42705</v>
      </c>
      <c r="BS3" s="123">
        <v>42736</v>
      </c>
      <c r="BT3" s="123">
        <v>42767</v>
      </c>
      <c r="BU3" s="123">
        <v>42795</v>
      </c>
      <c r="BV3" s="123">
        <v>42826</v>
      </c>
      <c r="BW3" s="123">
        <v>42856</v>
      </c>
      <c r="BX3" s="123">
        <v>42887</v>
      </c>
      <c r="BY3" s="123">
        <v>42917</v>
      </c>
      <c r="BZ3" s="123">
        <v>42948</v>
      </c>
      <c r="CA3" s="123">
        <v>42979</v>
      </c>
      <c r="CB3" s="123">
        <v>43009</v>
      </c>
      <c r="CC3" s="123">
        <v>43040</v>
      </c>
      <c r="CD3" s="123">
        <v>43070</v>
      </c>
      <c r="CE3" s="123">
        <v>43101</v>
      </c>
      <c r="CF3" s="123">
        <v>43132</v>
      </c>
      <c r="CG3" s="123">
        <v>43160</v>
      </c>
      <c r="CH3" s="123">
        <v>43191</v>
      </c>
      <c r="CI3" s="123">
        <v>43221</v>
      </c>
      <c r="CJ3" s="123">
        <v>43252</v>
      </c>
      <c r="CK3" s="123">
        <v>43282</v>
      </c>
      <c r="CL3" s="123">
        <v>43313</v>
      </c>
      <c r="CM3" s="123">
        <v>43344</v>
      </c>
      <c r="CN3" s="123">
        <v>43374</v>
      </c>
      <c r="CO3" s="123">
        <v>43405</v>
      </c>
      <c r="CP3" s="123">
        <v>43435</v>
      </c>
      <c r="CQ3" s="123">
        <v>43466</v>
      </c>
      <c r="CR3" s="123">
        <v>43497</v>
      </c>
      <c r="CS3" s="123">
        <v>43525</v>
      </c>
      <c r="CT3" s="123">
        <v>43556</v>
      </c>
      <c r="CU3" s="123">
        <v>43586</v>
      </c>
      <c r="CV3" s="123">
        <v>43617</v>
      </c>
      <c r="CW3" s="123">
        <v>43647</v>
      </c>
      <c r="CX3" s="123">
        <v>43678</v>
      </c>
      <c r="CY3" s="123">
        <v>43709</v>
      </c>
      <c r="CZ3" s="123">
        <v>43739</v>
      </c>
      <c r="DA3" s="123">
        <v>43770</v>
      </c>
      <c r="DB3" s="123">
        <v>43800</v>
      </c>
      <c r="DC3" s="123">
        <v>43831</v>
      </c>
      <c r="DD3" s="123">
        <v>43862</v>
      </c>
      <c r="DE3" s="123">
        <v>43891</v>
      </c>
      <c r="DF3" s="123">
        <v>43922</v>
      </c>
      <c r="DG3" s="123">
        <v>43952</v>
      </c>
      <c r="DH3" s="123">
        <v>43983</v>
      </c>
      <c r="DI3" s="123">
        <v>44013</v>
      </c>
      <c r="DJ3" s="123">
        <v>44044</v>
      </c>
      <c r="DK3" s="123">
        <v>44075</v>
      </c>
      <c r="DL3" s="123">
        <v>44105</v>
      </c>
      <c r="DM3" s="123">
        <v>44136</v>
      </c>
      <c r="DN3" s="123">
        <v>44166</v>
      </c>
      <c r="DO3" s="123">
        <v>44197</v>
      </c>
      <c r="DP3" s="123">
        <v>44228</v>
      </c>
      <c r="DQ3" s="123">
        <v>44256</v>
      </c>
      <c r="DR3" s="123">
        <v>44287</v>
      </c>
      <c r="DS3" s="123">
        <v>44317</v>
      </c>
      <c r="DT3" s="123">
        <v>44348</v>
      </c>
      <c r="DU3" s="123">
        <v>44378</v>
      </c>
      <c r="DV3" s="123">
        <v>44409</v>
      </c>
      <c r="DW3" s="123">
        <v>44440</v>
      </c>
      <c r="DX3" s="123">
        <v>44470</v>
      </c>
      <c r="DY3" s="123">
        <v>44501</v>
      </c>
      <c r="DZ3" s="123">
        <v>44531</v>
      </c>
      <c r="EA3" s="123">
        <v>44562</v>
      </c>
      <c r="EB3" s="123">
        <v>44593</v>
      </c>
      <c r="EC3" s="123">
        <v>44621</v>
      </c>
      <c r="ED3" s="123">
        <v>44652</v>
      </c>
      <c r="EE3" s="123">
        <v>44682</v>
      </c>
      <c r="EF3" s="123">
        <v>44713</v>
      </c>
      <c r="EG3" s="123">
        <v>44743</v>
      </c>
      <c r="EH3" s="123">
        <v>44774</v>
      </c>
      <c r="EI3" s="123">
        <v>44805</v>
      </c>
      <c r="EJ3" s="123">
        <v>44835</v>
      </c>
      <c r="EK3" s="123">
        <v>44866</v>
      </c>
      <c r="EL3" s="123">
        <v>44896</v>
      </c>
      <c r="EM3" s="123">
        <v>44927</v>
      </c>
      <c r="EN3" s="123">
        <v>44958</v>
      </c>
      <c r="EO3" s="123">
        <v>44986</v>
      </c>
      <c r="EP3" s="123">
        <v>45017</v>
      </c>
      <c r="EQ3" s="123">
        <v>45047</v>
      </c>
      <c r="ER3" s="123">
        <v>45078</v>
      </c>
      <c r="ES3" s="123">
        <v>45108</v>
      </c>
      <c r="ET3" s="123">
        <v>45139</v>
      </c>
      <c r="EU3" s="123">
        <v>45170</v>
      </c>
      <c r="EV3" s="123">
        <v>45200</v>
      </c>
      <c r="EW3" s="123">
        <v>45231</v>
      </c>
      <c r="EX3" s="123">
        <v>45261</v>
      </c>
    </row>
    <row r="4" spans="1:154">
      <c r="A4" s="105">
        <v>101</v>
      </c>
      <c r="B4" s="592">
        <f>IFERROR(AVERAGE(AU4:BF4),"0.00")</f>
        <v>71.072367113506573</v>
      </c>
      <c r="C4" s="592">
        <f>IFERROR(AVERAGE(BG4:BR4),"0.00")</f>
        <v>71.072367113506559</v>
      </c>
      <c r="D4" s="592">
        <f>IFERROR(AVERAGE(BS4:CD4),"0.00")</f>
        <v>68.843231815497518</v>
      </c>
      <c r="E4" s="592">
        <f>IFERROR(AVERAGE(CE4:CP4),"0.00")</f>
        <v>68.121675968506239</v>
      </c>
      <c r="F4" s="592">
        <f>IFERROR(AVERAGE(CQ4:DB4),"0.00")</f>
        <v>73.019261096975654</v>
      </c>
      <c r="G4" s="592">
        <f>IFERROR(AVERAGE(DC4:DN4),"0.00")</f>
        <v>85.291799626000667</v>
      </c>
      <c r="H4" s="592">
        <f>IFERROR(AVERAGE(DO4:DZ4),"0.00")</f>
        <v>80.197623879502359</v>
      </c>
      <c r="I4" s="592">
        <f>IFERROR(AVERAGE(EA4:EL4),"0.00")</f>
        <v>80.919711028614856</v>
      </c>
      <c r="J4" s="592">
        <f>IFERROR(AVERAGE(EB4:EM4),"0.00")</f>
        <v>81.241762279333074</v>
      </c>
      <c r="K4" s="592">
        <f>IFERROR(AVERAGE(AU4:AW4),"0.00")</f>
        <v>71.072367113506573</v>
      </c>
      <c r="L4" s="592">
        <f>IFERROR(AVERAGE(AX4:AZ4),"0.00")</f>
        <v>71.072367113506573</v>
      </c>
      <c r="M4" s="592">
        <f>IFERROR(AVERAGE(BA4:BC4),"0.00")</f>
        <v>71.072367113506573</v>
      </c>
      <c r="N4" s="592">
        <f>IFERROR(AVERAGE(BD4:BF4),"0.00")</f>
        <v>71.072367113506587</v>
      </c>
      <c r="O4" s="592">
        <f>IFERROR(AVERAGE(BG4:BI4),"0.00")</f>
        <v>71.072367113506573</v>
      </c>
      <c r="P4" s="592">
        <f>IFERROR(AVERAGE(BJ4:BL4),"0.00")</f>
        <v>71.072367113506573</v>
      </c>
      <c r="Q4" s="592">
        <f>IFERROR(AVERAGE(BM4:BO4),"0.00")</f>
        <v>71.072367113506573</v>
      </c>
      <c r="R4" s="592">
        <f>IFERROR(AVERAGE(BP4:BR4),"0.00")</f>
        <v>71.072367113506573</v>
      </c>
      <c r="S4" s="592">
        <f>IFERROR(AVERAGE(BS4:BU4),"0.00")</f>
        <v>74.512254366580251</v>
      </c>
      <c r="T4" s="592">
        <f>IFERROR(AVERAGE(BV4:BX4),"0.00")</f>
        <v>63.151752462733391</v>
      </c>
      <c r="U4" s="592">
        <f>IFERROR(AVERAGE(BY4:CA4),"0.00")</f>
        <v>66.829917452515275</v>
      </c>
      <c r="V4" s="592">
        <f>IFERROR(AVERAGE(CB4:CD4),"0.00")</f>
        <v>70.879002980161133</v>
      </c>
      <c r="W4" s="592">
        <f>IFERROR(AVERAGE(CE4:CG4),"0.00")</f>
        <v>72.572758289708986</v>
      </c>
      <c r="X4" s="592">
        <f>IFERROR(AVERAGE(CH4:CJ4),"0.00")</f>
        <v>66.454926729648946</v>
      </c>
      <c r="Y4" s="592">
        <f>IFERROR(AVERAGE(CK4:CM4),"0.00")</f>
        <v>66.743759455512347</v>
      </c>
      <c r="Z4" s="592">
        <f>IFERROR(AVERAGE(CN4:CP4),"0.00")</f>
        <v>66.715259399154689</v>
      </c>
      <c r="AA4" s="592">
        <f>IFERROR(AVERAGE(CQ4:CS4),"0.00")</f>
        <v>72.115269050078098</v>
      </c>
      <c r="AB4" s="592">
        <f>IFERROR(AVERAGE(CT4:CV4),"0.00")</f>
        <v>71.528837390293532</v>
      </c>
      <c r="AC4" s="592">
        <f>IFERROR(AVERAGE(CW4:CY4),"0.00")</f>
        <v>73.203586611590083</v>
      </c>
      <c r="AD4" s="592">
        <f>IFERROR(AVERAGE(CZ4:DB4),"0.00")</f>
        <v>75.229351335940905</v>
      </c>
      <c r="AE4" s="592">
        <f>IFERROR(AVERAGE(DC4:DE4),"0.00")</f>
        <v>86.497251781650604</v>
      </c>
      <c r="AF4" s="592">
        <f>IFERROR(AVERAGE(DF4:DH4),"0.00")</f>
        <v>84.26480239450602</v>
      </c>
      <c r="AG4" s="592">
        <f>IFERROR(AVERAGE(DI4:DK4),"0.00")</f>
        <v>86.312127134864326</v>
      </c>
      <c r="AH4" s="592">
        <f>IFERROR(AVERAGE(DL4:DN4),"0.00")</f>
        <v>84.093017192981677</v>
      </c>
      <c r="AI4" s="592">
        <f>IFERROR(AVERAGE(DO4:DQ4),"0.00")</f>
        <v>85.456992673819244</v>
      </c>
      <c r="AJ4" s="592">
        <f>IFERROR(AVERAGE(DR4:DT4),"0.00")</f>
        <v>79.692049923229376</v>
      </c>
      <c r="AK4" s="592">
        <f>IFERROR(AVERAGE(DU4:DW4),"0.00")</f>
        <v>75.435655736691444</v>
      </c>
      <c r="AL4" s="592">
        <f>IFERROR(AVERAGE(DX4:DZ4),"0.00")</f>
        <v>80.205797184269343</v>
      </c>
      <c r="AM4" s="592">
        <f>IFERROR(AVERAGE(EA4:EC4),"0.00")</f>
        <v>78.965373322535996</v>
      </c>
      <c r="AN4" s="592">
        <f>IFERROR(AVERAGE(ED4:EF4),"0.00")</f>
        <v>80.689596274549572</v>
      </c>
      <c r="AO4" s="592">
        <f>IFERROR(AVERAGE(EG4:EI4),"0.00")</f>
        <v>82.692412348357763</v>
      </c>
      <c r="AP4" s="592">
        <f>IFERROR(AVERAGE(EJ4:EL4),"0.00")</f>
        <v>81.331462169016149</v>
      </c>
      <c r="AQ4" s="592">
        <f>IFERROR(AVERAGE(EM4:EO4),"0.00")</f>
        <v>85.772322287857364</v>
      </c>
      <c r="AR4" s="592">
        <f>IFERROR(AVERAGE(EP4:ER4),"0.00")</f>
        <v>88.355366407277529</v>
      </c>
      <c r="AS4" s="592" t="str">
        <f>IFERROR(AVERAGE(ES4:EU4),"0.00")</f>
        <v>0.00</v>
      </c>
      <c r="AT4" s="592" t="str">
        <f>IFERROR(AVERAGE(EV4:EX4),"0.00")</f>
        <v>0.00</v>
      </c>
      <c r="AU4" s="592">
        <v>71.072367113506559</v>
      </c>
      <c r="AV4" s="592">
        <v>71.072367113506573</v>
      </c>
      <c r="AW4" s="592">
        <v>71.072367113506573</v>
      </c>
      <c r="AX4" s="592">
        <v>71.072367113506573</v>
      </c>
      <c r="AY4" s="592">
        <v>71.072367113506573</v>
      </c>
      <c r="AZ4" s="592">
        <v>71.072367113506559</v>
      </c>
      <c r="BA4" s="592">
        <v>71.072367113506573</v>
      </c>
      <c r="BB4" s="592">
        <v>71.072367113506573</v>
      </c>
      <c r="BC4" s="592">
        <v>71.072367113506573</v>
      </c>
      <c r="BD4" s="592">
        <v>71.072367113506587</v>
      </c>
      <c r="BE4" s="592">
        <v>71.072367113506587</v>
      </c>
      <c r="BF4" s="592">
        <v>71.072367113506573</v>
      </c>
      <c r="BG4" s="592">
        <v>71.072367113506587</v>
      </c>
      <c r="BH4" s="592">
        <v>71.072367113506573</v>
      </c>
      <c r="BI4" s="592">
        <v>71.072367113506573</v>
      </c>
      <c r="BJ4" s="592">
        <v>71.072367113506573</v>
      </c>
      <c r="BK4" s="592">
        <v>71.072367113506573</v>
      </c>
      <c r="BL4" s="592">
        <v>71.072367113506573</v>
      </c>
      <c r="BM4" s="592">
        <v>71.072367113506573</v>
      </c>
      <c r="BN4" s="592">
        <v>71.072367113506573</v>
      </c>
      <c r="BO4" s="592">
        <v>71.072367113506573</v>
      </c>
      <c r="BP4" s="592">
        <v>71.072367113506573</v>
      </c>
      <c r="BQ4" s="592">
        <v>71.072367113506573</v>
      </c>
      <c r="BR4" s="592">
        <v>71.072367113506573</v>
      </c>
      <c r="BS4" s="592">
        <v>78.65146000041382</v>
      </c>
      <c r="BT4" s="592">
        <v>79.781930519943145</v>
      </c>
      <c r="BU4" s="592">
        <v>65.103372579383802</v>
      </c>
      <c r="BV4" s="592">
        <v>65.153662800505728</v>
      </c>
      <c r="BW4" s="592">
        <v>64.859450454454191</v>
      </c>
      <c r="BX4" s="592">
        <v>59.442144133240255</v>
      </c>
      <c r="BY4" s="592">
        <v>62.050287526127171</v>
      </c>
      <c r="BZ4" s="592">
        <v>69.824136104942085</v>
      </c>
      <c r="CA4" s="592">
        <v>68.615328726476577</v>
      </c>
      <c r="CB4" s="592">
        <v>68.172541510611026</v>
      </c>
      <c r="CC4" s="592">
        <v>73.184201454880608</v>
      </c>
      <c r="CD4" s="592">
        <v>71.28026597499175</v>
      </c>
      <c r="CE4" s="592">
        <v>81.022338407617752</v>
      </c>
      <c r="CF4" s="592">
        <v>67.872902136237002</v>
      </c>
      <c r="CG4" s="592">
        <v>68.823034325272204</v>
      </c>
      <c r="CH4" s="592">
        <v>66.540719079824811</v>
      </c>
      <c r="CI4" s="592">
        <v>66.613523032442046</v>
      </c>
      <c r="CJ4" s="592">
        <v>66.210538076679981</v>
      </c>
      <c r="CK4" s="592">
        <v>67.197192003565618</v>
      </c>
      <c r="CL4" s="592">
        <v>65.99575368938433</v>
      </c>
      <c r="CM4" s="592">
        <v>67.038332673587092</v>
      </c>
      <c r="CN4" s="592">
        <v>66.44951578039182</v>
      </c>
      <c r="CO4" s="592">
        <v>67.415861794388221</v>
      </c>
      <c r="CP4" s="592">
        <v>66.280400622684027</v>
      </c>
      <c r="CQ4" s="592">
        <v>70.725495230629065</v>
      </c>
      <c r="CR4" s="592">
        <v>73.281650201837152</v>
      </c>
      <c r="CS4" s="592">
        <v>72.338661717768062</v>
      </c>
      <c r="CT4" s="592">
        <v>71.12326437284699</v>
      </c>
      <c r="CU4" s="592">
        <v>72.598892272210421</v>
      </c>
      <c r="CV4" s="592">
        <v>70.864355525823186</v>
      </c>
      <c r="CW4" s="592">
        <v>72.3463337015245</v>
      </c>
      <c r="CX4" s="592">
        <v>73.034563155745744</v>
      </c>
      <c r="CY4" s="592">
        <v>74.229862977500005</v>
      </c>
      <c r="CZ4" s="592">
        <v>75.449123711456551</v>
      </c>
      <c r="DA4" s="592">
        <v>75.413875603709457</v>
      </c>
      <c r="DB4" s="592">
        <v>74.825054692656693</v>
      </c>
      <c r="DC4" s="592">
        <v>88.861175312918334</v>
      </c>
      <c r="DD4" s="592">
        <v>88.422275320383193</v>
      </c>
      <c r="DE4" s="592">
        <v>82.208304711650285</v>
      </c>
      <c r="DF4" s="592">
        <v>81.679347001631783</v>
      </c>
      <c r="DG4" s="592">
        <v>85.797084572059362</v>
      </c>
      <c r="DH4" s="592">
        <v>85.317975609826902</v>
      </c>
      <c r="DI4" s="592">
        <v>87.257263478842646</v>
      </c>
      <c r="DJ4" s="592">
        <v>86.919425966405356</v>
      </c>
      <c r="DK4" s="592">
        <v>84.759691959344977</v>
      </c>
      <c r="DL4" s="592">
        <v>83.245962137055884</v>
      </c>
      <c r="DM4" s="592">
        <v>84.496567518868417</v>
      </c>
      <c r="DN4" s="592">
        <v>84.536521923020715</v>
      </c>
      <c r="DO4" s="592">
        <v>88.038580783047934</v>
      </c>
      <c r="DP4" s="592">
        <v>83.970440949444679</v>
      </c>
      <c r="DQ4" s="592">
        <v>84.361956288965132</v>
      </c>
      <c r="DR4" s="592">
        <v>83.890849339240816</v>
      </c>
      <c r="DS4" s="592">
        <v>78.275235555420593</v>
      </c>
      <c r="DT4" s="592">
        <v>76.910064875026691</v>
      </c>
      <c r="DU4" s="592">
        <v>73.101854309438096</v>
      </c>
      <c r="DV4" s="592">
        <v>76.494704733392069</v>
      </c>
      <c r="DW4" s="592">
        <v>76.710408167244182</v>
      </c>
      <c r="DX4" s="592">
        <v>79.808792054273098</v>
      </c>
      <c r="DY4" s="592">
        <v>80.159484545764343</v>
      </c>
      <c r="DZ4" s="592">
        <v>80.649114952770631</v>
      </c>
      <c r="EA4" s="592">
        <v>81.317371821222522</v>
      </c>
      <c r="EB4" s="592">
        <v>76.480274379702578</v>
      </c>
      <c r="EC4" s="592">
        <v>79.098473766682872</v>
      </c>
      <c r="ED4" s="592">
        <v>80.588476496962301</v>
      </c>
      <c r="EE4" s="592">
        <v>81.100228926918348</v>
      </c>
      <c r="EF4" s="592">
        <v>80.380083399768083</v>
      </c>
      <c r="EG4" s="592">
        <v>82.936536582365363</v>
      </c>
      <c r="EH4" s="592">
        <v>82.027371070966637</v>
      </c>
      <c r="EI4" s="592">
        <v>83.11332939174126</v>
      </c>
      <c r="EJ4" s="142">
        <v>80.979179268099401</v>
      </c>
      <c r="EK4" s="142">
        <v>81.654670925748491</v>
      </c>
      <c r="EL4" s="142">
        <v>81.360536313200569</v>
      </c>
      <c r="EM4" s="592">
        <v>85.181986829841023</v>
      </c>
      <c r="EN4" s="592">
        <v>86.039045033327596</v>
      </c>
      <c r="EO4" s="592">
        <v>86.095935000403472</v>
      </c>
      <c r="EP4" s="592">
        <v>88.238166241844809</v>
      </c>
      <c r="EQ4" s="592">
        <v>88.46591527469613</v>
      </c>
      <c r="ER4" s="592">
        <v>88.362017705291663</v>
      </c>
      <c r="ES4" s="592"/>
      <c r="ET4" s="592"/>
      <c r="EU4" s="592"/>
      <c r="EV4" s="143"/>
      <c r="EW4" s="143"/>
      <c r="EX4" s="143"/>
    </row>
    <row r="5" spans="1:154">
      <c r="A5" s="127">
        <v>102</v>
      </c>
      <c r="B5" s="592">
        <f t="shared" ref="B5:B36" si="0">IFERROR(AVERAGE(AU5:BF5),"0.00")</f>
        <v>68.635443760128297</v>
      </c>
      <c r="C5" s="592">
        <f t="shared" ref="C5:C36" si="1">IFERROR(AVERAGE(BG5:BR5),"0.00")</f>
        <v>68.136165087765846</v>
      </c>
      <c r="D5" s="592">
        <f t="shared" ref="D5:D36" si="2">IFERROR(AVERAGE(BS5:CD5),"0.00")</f>
        <v>70.192600191757961</v>
      </c>
      <c r="E5" s="592">
        <f t="shared" ref="E5:E36" si="3">IFERROR(AVERAGE(CE5:CP5),"0.00")</f>
        <v>73.415491194796914</v>
      </c>
      <c r="F5" s="592">
        <f t="shared" ref="F5:F36" si="4">IFERROR(AVERAGE(CQ5:DB5),"0.00")</f>
        <v>72.238096081853357</v>
      </c>
      <c r="G5" s="592">
        <f t="shared" ref="G5:G36" si="5">IFERROR(AVERAGE(DC5:DN5),"0.00")</f>
        <v>70.769885748410914</v>
      </c>
      <c r="H5" s="592">
        <f t="shared" ref="H5:H36" si="6">IFERROR(AVERAGE(DO5:DZ5),"0.00")</f>
        <v>70.365862876397898</v>
      </c>
      <c r="I5" s="592">
        <f t="shared" ref="I5:I36" si="7">IFERROR(AVERAGE(EA5:EL5),"0.00")</f>
        <v>74.94134663306366</v>
      </c>
      <c r="J5" s="592">
        <f t="shared" ref="J5:J68" si="8">IFERROR(AVERAGE(EB5:EM5),"0.00")</f>
        <v>75.196877999793458</v>
      </c>
      <c r="K5" s="592">
        <f t="shared" ref="K5:K36" si="9">IFERROR(AVERAGE(AU5:AW5),"0.00")</f>
        <v>66.311659842374738</v>
      </c>
      <c r="L5" s="592">
        <f t="shared" ref="L5:L36" si="10">IFERROR(AVERAGE(AX5:AZ5),"0.00")</f>
        <v>69.52083441171186</v>
      </c>
      <c r="M5" s="592">
        <f t="shared" ref="M5:M36" si="11">IFERROR(AVERAGE(BA5:BC5),"0.00")</f>
        <v>69.203257214160729</v>
      </c>
      <c r="N5" s="592">
        <f t="shared" ref="N5:N36" si="12">IFERROR(AVERAGE(BD5:BF5),"0.00")</f>
        <v>69.50602357226586</v>
      </c>
      <c r="O5" s="592">
        <f t="shared" ref="O5:O36" si="13">IFERROR(AVERAGE(BG5:BI5),"0.00")</f>
        <v>68.023086262279222</v>
      </c>
      <c r="P5" s="592">
        <f t="shared" ref="P5:P36" si="14">IFERROR(AVERAGE(BJ5:BL5),"0.00")</f>
        <v>66.868976046720647</v>
      </c>
      <c r="Q5" s="592">
        <f t="shared" ref="Q5:Q36" si="15">IFERROR(AVERAGE(BM5:BO5),"0.00")</f>
        <v>67.147678545997636</v>
      </c>
      <c r="R5" s="592">
        <f t="shared" ref="R5:R36" si="16">IFERROR(AVERAGE(BP5:BR5),"0.00")</f>
        <v>70.504919496065881</v>
      </c>
      <c r="S5" s="592">
        <f t="shared" ref="S5:S36" si="17">IFERROR(AVERAGE(BS5:BU5),"0.00")</f>
        <v>67.882354035687172</v>
      </c>
      <c r="T5" s="592">
        <f t="shared" ref="T5:T36" si="18">IFERROR(AVERAGE(BV5:BX5),"0.00")</f>
        <v>69.441317963412644</v>
      </c>
      <c r="U5" s="592">
        <f t="shared" ref="U5:U36" si="19">IFERROR(AVERAGE(BY5:CA5),"0.00")</f>
        <v>71.785064315342865</v>
      </c>
      <c r="V5" s="592">
        <f t="shared" ref="V5:V36" si="20">IFERROR(AVERAGE(CB5:CD5),"0.00")</f>
        <v>71.66166445258915</v>
      </c>
      <c r="W5" s="592">
        <f t="shared" ref="W5:W36" si="21">IFERROR(AVERAGE(CE5:CG5),"0.00")</f>
        <v>74.980749889046606</v>
      </c>
      <c r="X5" s="592">
        <f t="shared" ref="X5:X36" si="22">IFERROR(AVERAGE(CH5:CJ5),"0.00")</f>
        <v>74.034646304384481</v>
      </c>
      <c r="Y5" s="592">
        <f t="shared" ref="Y5:Y36" si="23">IFERROR(AVERAGE(CK5:CM5),"0.00")</f>
        <v>72.013352508002299</v>
      </c>
      <c r="Z5" s="592">
        <f t="shared" ref="Z5:Z36" si="24">IFERROR(AVERAGE(CN5:CP5),"0.00")</f>
        <v>72.633216077754284</v>
      </c>
      <c r="AA5" s="592">
        <f t="shared" ref="AA5:AA36" si="25">IFERROR(AVERAGE(CQ5:CS5),"0.00")</f>
        <v>71.994890056999722</v>
      </c>
      <c r="AB5" s="592">
        <f t="shared" ref="AB5:AB36" si="26">IFERROR(AVERAGE(CT5:CV5),"0.00")</f>
        <v>73.056990926027609</v>
      </c>
      <c r="AC5" s="592">
        <f t="shared" ref="AC5:AC36" si="27">IFERROR(AVERAGE(CW5:CY5),"0.00")</f>
        <v>71.839613051374144</v>
      </c>
      <c r="AD5" s="592">
        <f t="shared" ref="AD5:AD36" si="28">IFERROR(AVERAGE(CZ5:DB5),"0.00")</f>
        <v>72.060890293011923</v>
      </c>
      <c r="AE5" s="592">
        <f t="shared" ref="AE5:AE36" si="29">IFERROR(AVERAGE(DC5:DE5),"0.00")</f>
        <v>69.258897070617891</v>
      </c>
      <c r="AF5" s="592">
        <f t="shared" ref="AF5:AF36" si="30">IFERROR(AVERAGE(DF5:DH5),"0.00")</f>
        <v>71.529237049914528</v>
      </c>
      <c r="AG5" s="592">
        <f t="shared" ref="AG5:AG36" si="31">IFERROR(AVERAGE(DI5:DK5),"0.00")</f>
        <v>71.023683147836749</v>
      </c>
      <c r="AH5" s="592">
        <f t="shared" ref="AH5:AH36" si="32">IFERROR(AVERAGE(DL5:DN5),"0.00")</f>
        <v>71.267725725274531</v>
      </c>
      <c r="AI5" s="592">
        <f t="shared" ref="AI5:AI36" si="33">IFERROR(AVERAGE(DO5:DQ5),"0.00")</f>
        <v>70.144658350531031</v>
      </c>
      <c r="AJ5" s="592">
        <f t="shared" ref="AJ5:AJ36" si="34">IFERROR(AVERAGE(DR5:DT5),"0.00")</f>
        <v>71.310395838749869</v>
      </c>
      <c r="AK5" s="592">
        <f t="shared" ref="AK5:AK36" si="35">IFERROR(AVERAGE(DU5:DW5),"0.00")</f>
        <v>69.770252337936313</v>
      </c>
      <c r="AL5" s="592">
        <f t="shared" ref="AL5:AL36" si="36">IFERROR(AVERAGE(DX5:DZ5),"0.00")</f>
        <v>70.238144978374351</v>
      </c>
      <c r="AM5" s="592">
        <f t="shared" ref="AM5:AM36" si="37">IFERROR(AVERAGE(EA5:EC5),"0.00")</f>
        <v>73.278737943078895</v>
      </c>
      <c r="AN5" s="592">
        <f t="shared" ref="AN5:AN36" si="38">IFERROR(AVERAGE(ED5:EF5),"0.00")</f>
        <v>72.317756582106497</v>
      </c>
      <c r="AO5" s="592">
        <f t="shared" ref="AO5:AO36" si="39">IFERROR(AVERAGE(EG5:EI5),"0.00")</f>
        <v>77.120047973006947</v>
      </c>
      <c r="AP5" s="592">
        <f t="shared" ref="AP5:AP36" si="40">IFERROR(AVERAGE(EJ5:EL5),"0.00")</f>
        <v>77.04884403406227</v>
      </c>
      <c r="AQ5" s="592">
        <f t="shared" ref="AQ5:AQ68" si="41">IFERROR(AVERAGE(EM5:EO5),"0.00")</f>
        <v>75.232598428792173</v>
      </c>
      <c r="AR5" s="592">
        <f t="shared" ref="AR5:AR68" si="42">IFERROR(AVERAGE(EP5:ER5),"0.00")</f>
        <v>77.733000196167822</v>
      </c>
      <c r="AS5" s="592" t="str">
        <f t="shared" ref="AS5:AS68" si="43">IFERROR(AVERAGE(ES5:EU5),"0.00")</f>
        <v>0.00</v>
      </c>
      <c r="AT5" s="592" t="str">
        <f t="shared" ref="AT5:AT68" si="44">IFERROR(AVERAGE(EV5:EX5),"0.00")</f>
        <v>0.00</v>
      </c>
      <c r="AU5" s="592">
        <v>66.618430343011411</v>
      </c>
      <c r="AV5" s="592">
        <v>63.014577008261185</v>
      </c>
      <c r="AW5" s="592">
        <v>69.301972175851631</v>
      </c>
      <c r="AX5" s="592">
        <v>64.004488078643377</v>
      </c>
      <c r="AY5" s="592">
        <v>69.396822767280213</v>
      </c>
      <c r="AZ5" s="592">
        <v>75.161192389211976</v>
      </c>
      <c r="BA5" s="592">
        <v>71.003362327922432</v>
      </c>
      <c r="BB5" s="592">
        <v>67.809896087392374</v>
      </c>
      <c r="BC5" s="592">
        <v>68.796513227167409</v>
      </c>
      <c r="BD5" s="592">
        <v>71.320230250439536</v>
      </c>
      <c r="BE5" s="592">
        <v>68.25829555551951</v>
      </c>
      <c r="BF5" s="592">
        <v>68.939544910838535</v>
      </c>
      <c r="BG5" s="592">
        <v>68.437184454201514</v>
      </c>
      <c r="BH5" s="592">
        <v>66.985636520058279</v>
      </c>
      <c r="BI5" s="592">
        <v>68.646437812577901</v>
      </c>
      <c r="BJ5" s="592">
        <v>67.147205009772151</v>
      </c>
      <c r="BK5" s="592">
        <v>65.840140263078027</v>
      </c>
      <c r="BL5" s="592">
        <v>67.619582867311749</v>
      </c>
      <c r="BM5" s="592">
        <v>68.447850212001526</v>
      </c>
      <c r="BN5" s="592">
        <v>64.741618463159696</v>
      </c>
      <c r="BO5" s="592">
        <v>68.253566962831684</v>
      </c>
      <c r="BP5" s="592">
        <v>70.396917985259179</v>
      </c>
      <c r="BQ5" s="592">
        <v>70.378340937561916</v>
      </c>
      <c r="BR5" s="592">
        <v>70.739499565376562</v>
      </c>
      <c r="BS5" s="592">
        <v>71.129136099042086</v>
      </c>
      <c r="BT5" s="592">
        <v>66.987199484757767</v>
      </c>
      <c r="BU5" s="592">
        <v>65.530726523261634</v>
      </c>
      <c r="BV5" s="592">
        <v>66.912655435808603</v>
      </c>
      <c r="BW5" s="592">
        <v>69.887909514763521</v>
      </c>
      <c r="BX5" s="592">
        <v>71.523388939665821</v>
      </c>
      <c r="BY5" s="592">
        <v>72.660003832589453</v>
      </c>
      <c r="BZ5" s="592">
        <v>74.41047047525322</v>
      </c>
      <c r="CA5" s="592">
        <v>68.284718638185879</v>
      </c>
      <c r="CB5" s="592">
        <v>71.991459309368082</v>
      </c>
      <c r="CC5" s="592">
        <v>72.124168393837635</v>
      </c>
      <c r="CD5" s="592">
        <v>70.869365654561719</v>
      </c>
      <c r="CE5" s="592">
        <v>75.596011445932191</v>
      </c>
      <c r="CF5" s="592">
        <v>73.132656198792048</v>
      </c>
      <c r="CG5" s="592">
        <v>76.213582022415579</v>
      </c>
      <c r="CH5" s="592">
        <v>74.772727931489499</v>
      </c>
      <c r="CI5" s="592">
        <v>74.589956173287348</v>
      </c>
      <c r="CJ5" s="592">
        <v>72.74125480837661</v>
      </c>
      <c r="CK5" s="592">
        <v>72.433095466426607</v>
      </c>
      <c r="CL5" s="592">
        <v>70.308883969406438</v>
      </c>
      <c r="CM5" s="592">
        <v>73.298078088173853</v>
      </c>
      <c r="CN5" s="592">
        <v>72.743842148764344</v>
      </c>
      <c r="CO5" s="592">
        <v>73.078928645517166</v>
      </c>
      <c r="CP5" s="592">
        <v>72.076877438981356</v>
      </c>
      <c r="CQ5" s="592">
        <v>73.015445458151305</v>
      </c>
      <c r="CR5" s="592">
        <v>68.704471135579581</v>
      </c>
      <c r="CS5" s="592">
        <v>74.264753577268266</v>
      </c>
      <c r="CT5" s="592">
        <v>74.226562757617586</v>
      </c>
      <c r="CU5" s="592">
        <v>73.292705874899809</v>
      </c>
      <c r="CV5" s="592">
        <v>71.651704145565461</v>
      </c>
      <c r="CW5" s="592">
        <v>71.765740983175178</v>
      </c>
      <c r="CX5" s="592">
        <v>70.026475030697696</v>
      </c>
      <c r="CY5" s="592">
        <v>73.726623140249558</v>
      </c>
      <c r="CZ5" s="592">
        <v>74.693347034316034</v>
      </c>
      <c r="DA5" s="592">
        <v>72.167965196106948</v>
      </c>
      <c r="DB5" s="592">
        <v>69.321358648612787</v>
      </c>
      <c r="DC5" s="592">
        <v>70.037364312470075</v>
      </c>
      <c r="DD5" s="592">
        <v>69.371041916870226</v>
      </c>
      <c r="DE5" s="592">
        <v>68.368284982513373</v>
      </c>
      <c r="DF5" s="592">
        <v>68.943491897536546</v>
      </c>
      <c r="DG5" s="592">
        <v>72.712447525399639</v>
      </c>
      <c r="DH5" s="592">
        <v>72.931771726807398</v>
      </c>
      <c r="DI5" s="592">
        <v>73.189749397850179</v>
      </c>
      <c r="DJ5" s="592">
        <v>70.940752293434528</v>
      </c>
      <c r="DK5" s="592">
        <v>68.940547752225541</v>
      </c>
      <c r="DL5" s="592">
        <v>71.171623367187038</v>
      </c>
      <c r="DM5" s="592">
        <v>71.362847559188424</v>
      </c>
      <c r="DN5" s="592">
        <v>71.268706249448144</v>
      </c>
      <c r="DO5" s="592">
        <v>69.580198198943478</v>
      </c>
      <c r="DP5" s="592">
        <v>69.934993261720365</v>
      </c>
      <c r="DQ5" s="592">
        <v>70.918783590929237</v>
      </c>
      <c r="DR5" s="592">
        <v>71.226999679745035</v>
      </c>
      <c r="DS5" s="592">
        <v>71.664436371279621</v>
      </c>
      <c r="DT5" s="592">
        <v>71.039751465224967</v>
      </c>
      <c r="DU5" s="592">
        <v>69.898967889581101</v>
      </c>
      <c r="DV5" s="592">
        <v>68.943073623341391</v>
      </c>
      <c r="DW5" s="592">
        <v>70.468715500886461</v>
      </c>
      <c r="DX5" s="592">
        <v>71.183094233488589</v>
      </c>
      <c r="DY5" s="592">
        <v>68.376949973748424</v>
      </c>
      <c r="DZ5" s="592">
        <v>71.154390727886039</v>
      </c>
      <c r="EA5" s="592">
        <v>74.589730451571953</v>
      </c>
      <c r="EB5" s="592">
        <v>69.482419630185447</v>
      </c>
      <c r="EC5" s="592">
        <v>75.764063747479298</v>
      </c>
      <c r="ED5" s="592">
        <v>71.507404236707615</v>
      </c>
      <c r="EE5" s="592">
        <v>71.625601717464221</v>
      </c>
      <c r="EF5" s="592">
        <v>73.820263792147657</v>
      </c>
      <c r="EG5" s="592">
        <v>77.725760492718919</v>
      </c>
      <c r="EH5" s="592">
        <v>75.272328699166763</v>
      </c>
      <c r="EI5" s="592">
        <v>78.362054727135174</v>
      </c>
      <c r="EJ5" s="142">
        <v>76.08056598143439</v>
      </c>
      <c r="EK5" s="142">
        <v>77.051738359681565</v>
      </c>
      <c r="EL5" s="142">
        <v>78.014227761070842</v>
      </c>
      <c r="EM5" s="592">
        <v>77.656106852329586</v>
      </c>
      <c r="EN5" s="592">
        <v>73.350157450344071</v>
      </c>
      <c r="EO5" s="592">
        <v>74.691530983702862</v>
      </c>
      <c r="EP5" s="592">
        <v>76.825903538083693</v>
      </c>
      <c r="EQ5" s="592">
        <v>80.001828070804208</v>
      </c>
      <c r="ER5" s="592">
        <v>76.371268979615536</v>
      </c>
      <c r="ES5" s="592"/>
      <c r="ET5" s="592"/>
      <c r="EU5" s="592"/>
      <c r="EV5" s="143"/>
      <c r="EW5" s="143"/>
      <c r="EX5" s="143"/>
    </row>
    <row r="6" spans="1:154">
      <c r="A6" s="127">
        <v>103</v>
      </c>
      <c r="B6" s="592">
        <f t="shared" si="0"/>
        <v>58.658825121842824</v>
      </c>
      <c r="C6" s="592">
        <f t="shared" si="1"/>
        <v>61.621941817583981</v>
      </c>
      <c r="D6" s="592">
        <f t="shared" si="2"/>
        <v>59.430771255721936</v>
      </c>
      <c r="E6" s="592">
        <f t="shared" si="3"/>
        <v>63.995872719202652</v>
      </c>
      <c r="F6" s="592">
        <f t="shared" si="4"/>
        <v>65.413167162757787</v>
      </c>
      <c r="G6" s="592">
        <f t="shared" si="5"/>
        <v>64.268424052858379</v>
      </c>
      <c r="H6" s="592">
        <f t="shared" si="6"/>
        <v>64.215837000054904</v>
      </c>
      <c r="I6" s="592">
        <f t="shared" si="7"/>
        <v>78.85116689308353</v>
      </c>
      <c r="J6" s="592">
        <f t="shared" si="8"/>
        <v>78.032912794146796</v>
      </c>
      <c r="K6" s="592">
        <f t="shared" si="9"/>
        <v>64.072340307885227</v>
      </c>
      <c r="L6" s="592">
        <f t="shared" si="10"/>
        <v>62.105036329744053</v>
      </c>
      <c r="M6" s="592">
        <f t="shared" si="11"/>
        <v>56.184558796341143</v>
      </c>
      <c r="N6" s="592">
        <f t="shared" si="12"/>
        <v>52.273365053400859</v>
      </c>
      <c r="O6" s="592">
        <f t="shared" si="13"/>
        <v>60.416386048796113</v>
      </c>
      <c r="P6" s="592">
        <f t="shared" si="14"/>
        <v>72.600364801804048</v>
      </c>
      <c r="Q6" s="592">
        <f t="shared" si="15"/>
        <v>60.030827884162214</v>
      </c>
      <c r="R6" s="592">
        <f t="shared" si="16"/>
        <v>53.440188535573519</v>
      </c>
      <c r="S6" s="592">
        <f t="shared" si="17"/>
        <v>56.865497104823383</v>
      </c>
      <c r="T6" s="592">
        <f t="shared" si="18"/>
        <v>65.023509731561788</v>
      </c>
      <c r="U6" s="592">
        <f t="shared" si="19"/>
        <v>59.850028233646462</v>
      </c>
      <c r="V6" s="592">
        <f t="shared" si="20"/>
        <v>55.984049952856147</v>
      </c>
      <c r="W6" s="592">
        <f t="shared" si="21"/>
        <v>63.425815775409468</v>
      </c>
      <c r="X6" s="592">
        <f t="shared" si="22"/>
        <v>63.144696324695566</v>
      </c>
      <c r="Y6" s="592">
        <f t="shared" si="23"/>
        <v>65.717954236628927</v>
      </c>
      <c r="Z6" s="592">
        <f t="shared" si="24"/>
        <v>63.695024540076723</v>
      </c>
      <c r="AA6" s="592">
        <f t="shared" si="25"/>
        <v>67.688657032695701</v>
      </c>
      <c r="AB6" s="592">
        <f t="shared" si="26"/>
        <v>63.25512774424444</v>
      </c>
      <c r="AC6" s="592">
        <f t="shared" si="27"/>
        <v>63.025682684150631</v>
      </c>
      <c r="AD6" s="592">
        <f t="shared" si="28"/>
        <v>67.683201189940405</v>
      </c>
      <c r="AE6" s="592">
        <f t="shared" si="29"/>
        <v>62.814245173365826</v>
      </c>
      <c r="AF6" s="592">
        <f t="shared" si="30"/>
        <v>60.921254503731042</v>
      </c>
      <c r="AG6" s="592">
        <f t="shared" si="31"/>
        <v>65.994745788568267</v>
      </c>
      <c r="AH6" s="592">
        <f t="shared" si="32"/>
        <v>67.343450745768394</v>
      </c>
      <c r="AI6" s="592">
        <f t="shared" si="33"/>
        <v>67.739530405260794</v>
      </c>
      <c r="AJ6" s="592">
        <f t="shared" si="34"/>
        <v>63.387368268304954</v>
      </c>
      <c r="AK6" s="592">
        <f t="shared" si="35"/>
        <v>60.12546237415944</v>
      </c>
      <c r="AL6" s="592">
        <f t="shared" si="36"/>
        <v>65.610986952494486</v>
      </c>
      <c r="AM6" s="592">
        <f t="shared" si="37"/>
        <v>78.819262953791096</v>
      </c>
      <c r="AN6" s="592">
        <f t="shared" si="38"/>
        <v>79.950817402729541</v>
      </c>
      <c r="AO6" s="592">
        <f t="shared" si="39"/>
        <v>77.708126859518615</v>
      </c>
      <c r="AP6" s="592">
        <f t="shared" si="40"/>
        <v>78.926460356294868</v>
      </c>
      <c r="AQ6" s="592">
        <f t="shared" si="41"/>
        <v>79.472722559696294</v>
      </c>
      <c r="AR6" s="592">
        <f t="shared" si="42"/>
        <v>78.693237037141458</v>
      </c>
      <c r="AS6" s="592" t="str">
        <f t="shared" si="43"/>
        <v>0.00</v>
      </c>
      <c r="AT6" s="592" t="str">
        <f t="shared" si="44"/>
        <v>0.00</v>
      </c>
      <c r="AU6" s="592">
        <v>57.231400047356338</v>
      </c>
      <c r="AV6" s="592">
        <v>64.73450611558637</v>
      </c>
      <c r="AW6" s="592">
        <v>70.25111476071298</v>
      </c>
      <c r="AX6" s="592">
        <v>74.46990754806113</v>
      </c>
      <c r="AY6" s="592">
        <v>53.362054155442166</v>
      </c>
      <c r="AZ6" s="592">
        <v>58.483147285728869</v>
      </c>
      <c r="BA6" s="592">
        <v>57.998212495402178</v>
      </c>
      <c r="BB6" s="592">
        <v>56.33818640809703</v>
      </c>
      <c r="BC6" s="592">
        <v>54.217277485524228</v>
      </c>
      <c r="BD6" s="592">
        <v>50.83353253536044</v>
      </c>
      <c r="BE6" s="592">
        <v>53.352941154282163</v>
      </c>
      <c r="BF6" s="592">
        <v>52.633621470559966</v>
      </c>
      <c r="BG6" s="592">
        <v>59.954446136226082</v>
      </c>
      <c r="BH6" s="592">
        <v>50.9047490719514</v>
      </c>
      <c r="BI6" s="592">
        <v>70.389962938210857</v>
      </c>
      <c r="BJ6" s="592">
        <v>72.003903317649673</v>
      </c>
      <c r="BK6" s="592">
        <v>77.122237560805871</v>
      </c>
      <c r="BL6" s="592">
        <v>68.674953526956571</v>
      </c>
      <c r="BM6" s="592">
        <v>67.130761793539918</v>
      </c>
      <c r="BN6" s="592">
        <v>54.927835786780236</v>
      </c>
      <c r="BO6" s="592">
        <v>58.033886072166482</v>
      </c>
      <c r="BP6" s="592">
        <v>55.696910264002739</v>
      </c>
      <c r="BQ6" s="592">
        <v>50.477138207239577</v>
      </c>
      <c r="BR6" s="592">
        <v>54.146517135478234</v>
      </c>
      <c r="BS6" s="592">
        <v>54.407893917656196</v>
      </c>
      <c r="BT6" s="592">
        <v>56.967144851096457</v>
      </c>
      <c r="BU6" s="592">
        <v>59.221452545717469</v>
      </c>
      <c r="BV6" s="592">
        <v>60.864043182802078</v>
      </c>
      <c r="BW6" s="592">
        <v>69.231175775240104</v>
      </c>
      <c r="BX6" s="592">
        <v>64.975310236643196</v>
      </c>
      <c r="BY6" s="592">
        <v>65.233040326199955</v>
      </c>
      <c r="BZ6" s="592">
        <v>57.380701340875746</v>
      </c>
      <c r="CA6" s="592">
        <v>56.936343033863686</v>
      </c>
      <c r="CB6" s="592">
        <v>55.463314961927857</v>
      </c>
      <c r="CC6" s="592">
        <v>56.244966274832962</v>
      </c>
      <c r="CD6" s="592">
        <v>56.243868621807628</v>
      </c>
      <c r="CE6" s="592">
        <v>68.587287850677569</v>
      </c>
      <c r="CF6" s="592">
        <v>61.544454243033407</v>
      </c>
      <c r="CG6" s="592">
        <v>60.145705232517429</v>
      </c>
      <c r="CH6" s="592">
        <v>60.928075016217456</v>
      </c>
      <c r="CI6" s="592">
        <v>64.354189891521884</v>
      </c>
      <c r="CJ6" s="592">
        <v>64.151824066347345</v>
      </c>
      <c r="CK6" s="592">
        <v>64.065737981984299</v>
      </c>
      <c r="CL6" s="592">
        <v>69.276216060911509</v>
      </c>
      <c r="CM6" s="592">
        <v>63.811908666990966</v>
      </c>
      <c r="CN6" s="592">
        <v>61.420138945576518</v>
      </c>
      <c r="CO6" s="592">
        <v>63.50728860829124</v>
      </c>
      <c r="CP6" s="592">
        <v>66.157646066362418</v>
      </c>
      <c r="CQ6" s="592">
        <v>75.948440036105055</v>
      </c>
      <c r="CR6" s="592">
        <v>64.897196308003714</v>
      </c>
      <c r="CS6" s="592">
        <v>62.220334753978335</v>
      </c>
      <c r="CT6" s="592">
        <v>64.266290431397664</v>
      </c>
      <c r="CU6" s="592">
        <v>63.827492110144014</v>
      </c>
      <c r="CV6" s="592">
        <v>61.671600691191628</v>
      </c>
      <c r="CW6" s="592">
        <v>62.638654141566107</v>
      </c>
      <c r="CX6" s="592">
        <v>64.252507032184184</v>
      </c>
      <c r="CY6" s="592">
        <v>62.185886878701602</v>
      </c>
      <c r="CZ6" s="592">
        <v>64.631960988310695</v>
      </c>
      <c r="DA6" s="592">
        <v>68.622430551022319</v>
      </c>
      <c r="DB6" s="592">
        <v>69.795212030488173</v>
      </c>
      <c r="DC6" s="592">
        <v>66.003976626241467</v>
      </c>
      <c r="DD6" s="592">
        <v>68.55513488909348</v>
      </c>
      <c r="DE6" s="592">
        <v>53.88362400476251</v>
      </c>
      <c r="DF6" s="592">
        <v>54.844826271483491</v>
      </c>
      <c r="DG6" s="592">
        <v>60.308280431637577</v>
      </c>
      <c r="DH6" s="592">
        <v>67.610656808072079</v>
      </c>
      <c r="DI6" s="592">
        <v>70.692294799820061</v>
      </c>
      <c r="DJ6" s="592">
        <v>63.474962986645806</v>
      </c>
      <c r="DK6" s="592">
        <v>63.816979579238897</v>
      </c>
      <c r="DL6" s="592">
        <v>63.06992490909515</v>
      </c>
      <c r="DM6" s="592">
        <v>65.318345970016281</v>
      </c>
      <c r="DN6" s="592">
        <v>73.642081358193749</v>
      </c>
      <c r="DO6" s="592">
        <v>72.874094931596616</v>
      </c>
      <c r="DP6" s="592">
        <v>63.880828852667221</v>
      </c>
      <c r="DQ6" s="592">
        <v>66.46366743151853</v>
      </c>
      <c r="DR6" s="592">
        <v>65.925814089116642</v>
      </c>
      <c r="DS6" s="592">
        <v>67.0336031465975</v>
      </c>
      <c r="DT6" s="592">
        <v>57.202687569200705</v>
      </c>
      <c r="DU6" s="592">
        <v>58.504535545072144</v>
      </c>
      <c r="DV6" s="592">
        <v>64.840192688220128</v>
      </c>
      <c r="DW6" s="592">
        <v>57.031658889186048</v>
      </c>
      <c r="DX6" s="592">
        <v>56.812084994860179</v>
      </c>
      <c r="DY6" s="592">
        <v>64.823204741771676</v>
      </c>
      <c r="DZ6" s="592">
        <v>75.197671120851624</v>
      </c>
      <c r="EA6" s="592">
        <v>82.763148708788279</v>
      </c>
      <c r="EB6" s="592">
        <v>73.076596669390256</v>
      </c>
      <c r="EC6" s="592">
        <v>80.618043483194768</v>
      </c>
      <c r="ED6" s="592">
        <v>78.712901684920936</v>
      </c>
      <c r="EE6" s="592">
        <v>77.097074357821057</v>
      </c>
      <c r="EF6" s="592">
        <v>84.042476165446629</v>
      </c>
      <c r="EG6" s="592">
        <v>81.553460181998105</v>
      </c>
      <c r="EH6" s="592">
        <v>76.295435185802219</v>
      </c>
      <c r="EI6" s="592">
        <v>75.275485210755534</v>
      </c>
      <c r="EJ6" s="142">
        <v>71.858980628718541</v>
      </c>
      <c r="EK6" s="142">
        <v>86.321071830333423</v>
      </c>
      <c r="EL6" s="142">
        <v>78.599328609832625</v>
      </c>
      <c r="EM6" s="592">
        <v>72.944099521547571</v>
      </c>
      <c r="EN6" s="592">
        <v>83.941648105660931</v>
      </c>
      <c r="EO6" s="592">
        <v>81.532420051880365</v>
      </c>
      <c r="EP6" s="592">
        <v>79.424358613253133</v>
      </c>
      <c r="EQ6" s="592">
        <v>77.691284061320786</v>
      </c>
      <c r="ER6" s="592">
        <v>78.964068436850468</v>
      </c>
      <c r="ES6" s="592"/>
      <c r="ET6" s="592"/>
      <c r="EU6" s="592"/>
      <c r="EV6" s="143"/>
      <c r="EW6" s="143"/>
      <c r="EX6" s="143"/>
    </row>
    <row r="7" spans="1:154">
      <c r="A7" s="127">
        <v>104</v>
      </c>
      <c r="B7" s="592">
        <f t="shared" si="0"/>
        <v>74.256254016296111</v>
      </c>
      <c r="C7" s="592">
        <f t="shared" si="1"/>
        <v>73.775923250701751</v>
      </c>
      <c r="D7" s="592">
        <f t="shared" si="2"/>
        <v>76.037000550042876</v>
      </c>
      <c r="E7" s="592">
        <f t="shared" si="3"/>
        <v>78.714501121015644</v>
      </c>
      <c r="F7" s="592">
        <f t="shared" si="4"/>
        <v>71.254689346435271</v>
      </c>
      <c r="G7" s="592">
        <f t="shared" si="5"/>
        <v>71.081827512009212</v>
      </c>
      <c r="H7" s="592">
        <f t="shared" si="6"/>
        <v>74.876052025337387</v>
      </c>
      <c r="I7" s="592">
        <f t="shared" si="7"/>
        <v>67.449234283751721</v>
      </c>
      <c r="J7" s="592">
        <f t="shared" si="8"/>
        <v>67.338396835505534</v>
      </c>
      <c r="K7" s="592">
        <f t="shared" si="9"/>
        <v>65.883612863850672</v>
      </c>
      <c r="L7" s="592">
        <f t="shared" si="10"/>
        <v>78.385552257718317</v>
      </c>
      <c r="M7" s="592">
        <f t="shared" si="11"/>
        <v>80.495168155080862</v>
      </c>
      <c r="N7" s="592">
        <f t="shared" si="12"/>
        <v>72.260682788534652</v>
      </c>
      <c r="O7" s="592">
        <f t="shared" si="13"/>
        <v>69.587412033698953</v>
      </c>
      <c r="P7" s="592">
        <f t="shared" si="14"/>
        <v>72.578873429111326</v>
      </c>
      <c r="Q7" s="592">
        <f t="shared" si="15"/>
        <v>74.688319738591005</v>
      </c>
      <c r="R7" s="592">
        <f t="shared" si="16"/>
        <v>78.249087801405707</v>
      </c>
      <c r="S7" s="592">
        <f t="shared" si="17"/>
        <v>68.23064876629347</v>
      </c>
      <c r="T7" s="592">
        <f t="shared" si="18"/>
        <v>79.054677891167941</v>
      </c>
      <c r="U7" s="592">
        <f t="shared" si="19"/>
        <v>78.000131775522334</v>
      </c>
      <c r="V7" s="592">
        <f t="shared" si="20"/>
        <v>78.862543767187773</v>
      </c>
      <c r="W7" s="592">
        <f t="shared" si="21"/>
        <v>76.830541346900432</v>
      </c>
      <c r="X7" s="592">
        <f t="shared" si="22"/>
        <v>75.556466906245589</v>
      </c>
      <c r="Y7" s="592">
        <f t="shared" si="23"/>
        <v>78.605008806624966</v>
      </c>
      <c r="Z7" s="592">
        <f t="shared" si="24"/>
        <v>83.865987424291575</v>
      </c>
      <c r="AA7" s="592">
        <f t="shared" si="25"/>
        <v>72.88793995834736</v>
      </c>
      <c r="AB7" s="592">
        <f t="shared" si="26"/>
        <v>73.758041836730897</v>
      </c>
      <c r="AC7" s="592">
        <f t="shared" si="27"/>
        <v>71.582240700405791</v>
      </c>
      <c r="AD7" s="592">
        <f t="shared" si="28"/>
        <v>66.790534890256978</v>
      </c>
      <c r="AE7" s="592">
        <f t="shared" si="29"/>
        <v>71.696381707173728</v>
      </c>
      <c r="AF7" s="592">
        <f t="shared" si="30"/>
        <v>78.720368469427143</v>
      </c>
      <c r="AG7" s="592">
        <f t="shared" si="31"/>
        <v>71.514185392977922</v>
      </c>
      <c r="AH7" s="592">
        <f t="shared" si="32"/>
        <v>62.396374478458057</v>
      </c>
      <c r="AI7" s="592">
        <f t="shared" si="33"/>
        <v>73.390929444878694</v>
      </c>
      <c r="AJ7" s="592">
        <f t="shared" si="34"/>
        <v>76.624850898734081</v>
      </c>
      <c r="AK7" s="592">
        <f t="shared" si="35"/>
        <v>80.704642635230655</v>
      </c>
      <c r="AL7" s="592">
        <f t="shared" si="36"/>
        <v>68.783785122506131</v>
      </c>
      <c r="AM7" s="592">
        <f t="shared" si="37"/>
        <v>64.65509960485268</v>
      </c>
      <c r="AN7" s="592">
        <f t="shared" si="38"/>
        <v>65.792817693584297</v>
      </c>
      <c r="AO7" s="592">
        <f t="shared" si="39"/>
        <v>69.05589629384643</v>
      </c>
      <c r="AP7" s="592">
        <f t="shared" si="40"/>
        <v>70.293123542723507</v>
      </c>
      <c r="AQ7" s="592">
        <f t="shared" si="41"/>
        <v>65.948743054124819</v>
      </c>
      <c r="AR7" s="592">
        <f t="shared" si="42"/>
        <v>70.368322113935349</v>
      </c>
      <c r="AS7" s="592" t="str">
        <f t="shared" si="43"/>
        <v>0.00</v>
      </c>
      <c r="AT7" s="592" t="str">
        <f t="shared" si="44"/>
        <v>0.00</v>
      </c>
      <c r="AU7" s="592">
        <v>62.949377144825867</v>
      </c>
      <c r="AV7" s="592">
        <v>59.587069056874753</v>
      </c>
      <c r="AW7" s="592">
        <v>75.114392389851389</v>
      </c>
      <c r="AX7" s="592">
        <v>75.180861453118638</v>
      </c>
      <c r="AY7" s="592">
        <v>78.471919006919435</v>
      </c>
      <c r="AZ7" s="592">
        <v>81.503876313116919</v>
      </c>
      <c r="BA7" s="592">
        <v>76.502655989646854</v>
      </c>
      <c r="BB7" s="592">
        <v>84.094113975452558</v>
      </c>
      <c r="BC7" s="592">
        <v>80.888734500143144</v>
      </c>
      <c r="BD7" s="592">
        <v>78.445289981825354</v>
      </c>
      <c r="BE7" s="592">
        <v>71.648043915382374</v>
      </c>
      <c r="BF7" s="592">
        <v>66.688714468396185</v>
      </c>
      <c r="BG7" s="592">
        <v>69.9600433649845</v>
      </c>
      <c r="BH7" s="592">
        <v>65.708488926041809</v>
      </c>
      <c r="BI7" s="592">
        <v>73.093703810070551</v>
      </c>
      <c r="BJ7" s="592">
        <v>71.306914499187982</v>
      </c>
      <c r="BK7" s="592">
        <v>74.831203601789738</v>
      </c>
      <c r="BL7" s="592">
        <v>71.598502186356257</v>
      </c>
      <c r="BM7" s="592">
        <v>71.937368202166937</v>
      </c>
      <c r="BN7" s="592">
        <v>77.606904979161186</v>
      </c>
      <c r="BO7" s="592">
        <v>74.520686034444907</v>
      </c>
      <c r="BP7" s="592">
        <v>80.076013315005568</v>
      </c>
      <c r="BQ7" s="592">
        <v>80.030805563911613</v>
      </c>
      <c r="BR7" s="592">
        <v>74.640444525299941</v>
      </c>
      <c r="BS7" s="592">
        <v>65.668699951965166</v>
      </c>
      <c r="BT7" s="592">
        <v>66.929172706102591</v>
      </c>
      <c r="BU7" s="592">
        <v>72.094073640812624</v>
      </c>
      <c r="BV7" s="592">
        <v>81.522755214588784</v>
      </c>
      <c r="BW7" s="592">
        <v>79.494194702812706</v>
      </c>
      <c r="BX7" s="592">
        <v>76.147083756102319</v>
      </c>
      <c r="BY7" s="592">
        <v>77.65841510638603</v>
      </c>
      <c r="BZ7" s="592">
        <v>77.770049925100054</v>
      </c>
      <c r="CA7" s="592">
        <v>78.571930295080904</v>
      </c>
      <c r="CB7" s="592">
        <v>81.835923891121453</v>
      </c>
      <c r="CC7" s="592">
        <v>75.302016151855099</v>
      </c>
      <c r="CD7" s="592">
        <v>79.449691258586753</v>
      </c>
      <c r="CE7" s="592">
        <v>80.635683842321995</v>
      </c>
      <c r="CF7" s="592">
        <v>69.524861847499238</v>
      </c>
      <c r="CG7" s="592">
        <v>80.331078350880091</v>
      </c>
      <c r="CH7" s="592">
        <v>80.989908522024777</v>
      </c>
      <c r="CI7" s="592">
        <v>75.978207281889667</v>
      </c>
      <c r="CJ7" s="592">
        <v>69.701284914822338</v>
      </c>
      <c r="CK7" s="592">
        <v>78.846512777733608</v>
      </c>
      <c r="CL7" s="592">
        <v>79.51799998374689</v>
      </c>
      <c r="CM7" s="592">
        <v>77.450513658394385</v>
      </c>
      <c r="CN7" s="592">
        <v>85.87275293044118</v>
      </c>
      <c r="CO7" s="592">
        <v>84.134761411344925</v>
      </c>
      <c r="CP7" s="592">
        <v>81.590447931088633</v>
      </c>
      <c r="CQ7" s="592">
        <v>67.685952413104417</v>
      </c>
      <c r="CR7" s="592">
        <v>80.102389950204767</v>
      </c>
      <c r="CS7" s="592">
        <v>70.875477511732853</v>
      </c>
      <c r="CT7" s="592">
        <v>71.743257075127346</v>
      </c>
      <c r="CU7" s="592">
        <v>79.244095678969671</v>
      </c>
      <c r="CV7" s="592">
        <v>70.286772756095701</v>
      </c>
      <c r="CW7" s="592">
        <v>71.34804534092126</v>
      </c>
      <c r="CX7" s="592">
        <v>71.640632529690507</v>
      </c>
      <c r="CY7" s="592">
        <v>71.758044230605634</v>
      </c>
      <c r="CZ7" s="592">
        <v>68.580749604509236</v>
      </c>
      <c r="DA7" s="592">
        <v>66.427866449876419</v>
      </c>
      <c r="DB7" s="592">
        <v>65.362988616385294</v>
      </c>
      <c r="DC7" s="592">
        <v>65.743645812502535</v>
      </c>
      <c r="DD7" s="592">
        <v>68.558868695770414</v>
      </c>
      <c r="DE7" s="592">
        <v>80.786630613248221</v>
      </c>
      <c r="DF7" s="592">
        <v>76.830897159126749</v>
      </c>
      <c r="DG7" s="592">
        <v>79.763216936097407</v>
      </c>
      <c r="DH7" s="592">
        <v>79.566991313057287</v>
      </c>
      <c r="DI7" s="592">
        <v>76.017906558629164</v>
      </c>
      <c r="DJ7" s="592">
        <v>69.006729006544262</v>
      </c>
      <c r="DK7" s="592">
        <v>69.517920613760339</v>
      </c>
      <c r="DL7" s="592">
        <v>64.760249756865932</v>
      </c>
      <c r="DM7" s="592">
        <v>61.883258327502453</v>
      </c>
      <c r="DN7" s="592">
        <v>60.545615351005772</v>
      </c>
      <c r="DO7" s="592">
        <v>68.874134669468702</v>
      </c>
      <c r="DP7" s="592">
        <v>69.049603597750306</v>
      </c>
      <c r="DQ7" s="592">
        <v>82.249050067417116</v>
      </c>
      <c r="DR7" s="592">
        <v>81.725661526688867</v>
      </c>
      <c r="DS7" s="592">
        <v>70.609757547964449</v>
      </c>
      <c r="DT7" s="592">
        <v>77.539133621548928</v>
      </c>
      <c r="DU7" s="592">
        <v>81.443515789623305</v>
      </c>
      <c r="DV7" s="592">
        <v>79.102017446816618</v>
      </c>
      <c r="DW7" s="592">
        <v>81.568394669252072</v>
      </c>
      <c r="DX7" s="592">
        <v>71.911494880234486</v>
      </c>
      <c r="DY7" s="592">
        <v>69.159606519104713</v>
      </c>
      <c r="DZ7" s="592">
        <v>65.280253968179196</v>
      </c>
      <c r="EA7" s="592">
        <v>66.179746097768131</v>
      </c>
      <c r="EB7" s="592">
        <v>62.6389571304911</v>
      </c>
      <c r="EC7" s="592">
        <v>65.146595586298801</v>
      </c>
      <c r="ED7" s="592">
        <v>59.091433904997409</v>
      </c>
      <c r="EE7" s="592">
        <v>69.599148201028868</v>
      </c>
      <c r="EF7" s="592">
        <v>68.687870974726579</v>
      </c>
      <c r="EG7" s="592">
        <v>67.936829648211315</v>
      </c>
      <c r="EH7" s="592">
        <v>70.502748763541845</v>
      </c>
      <c r="EI7" s="592">
        <v>68.728110469786145</v>
      </c>
      <c r="EJ7" s="142">
        <v>71.571602768829592</v>
      </c>
      <c r="EK7" s="142">
        <v>74.069833241948842</v>
      </c>
      <c r="EL7" s="142">
        <v>65.237934617392085</v>
      </c>
      <c r="EM7" s="592">
        <v>64.84969671881376</v>
      </c>
      <c r="EN7" s="592">
        <v>67.325800564512662</v>
      </c>
      <c r="EO7" s="592">
        <v>65.67073187904802</v>
      </c>
      <c r="EP7" s="592">
        <v>66.333730878431751</v>
      </c>
      <c r="EQ7" s="592">
        <v>72.950582500978228</v>
      </c>
      <c r="ER7" s="592">
        <v>71.820652962396053</v>
      </c>
      <c r="ES7" s="592"/>
      <c r="ET7" s="592"/>
      <c r="EU7" s="592"/>
      <c r="EV7" s="143"/>
      <c r="EW7" s="143"/>
      <c r="EX7" s="143"/>
    </row>
    <row r="8" spans="1:154">
      <c r="A8" s="127">
        <v>105</v>
      </c>
      <c r="B8" s="592">
        <f t="shared" si="0"/>
        <v>76.732039590846526</v>
      </c>
      <c r="C8" s="592">
        <f t="shared" si="1"/>
        <v>78.948988895645797</v>
      </c>
      <c r="D8" s="592">
        <f t="shared" si="2"/>
        <v>77.148147457384098</v>
      </c>
      <c r="E8" s="592">
        <f t="shared" si="3"/>
        <v>75.788825068329103</v>
      </c>
      <c r="F8" s="592">
        <f t="shared" si="4"/>
        <v>66.135814316523764</v>
      </c>
      <c r="G8" s="592">
        <f t="shared" si="5"/>
        <v>73.041331640076734</v>
      </c>
      <c r="H8" s="592">
        <f t="shared" si="6"/>
        <v>68.969384697157821</v>
      </c>
      <c r="I8" s="592">
        <f t="shared" si="7"/>
        <v>76.644680967370434</v>
      </c>
      <c r="J8" s="592">
        <f t="shared" si="8"/>
        <v>75.666706335979995</v>
      </c>
      <c r="K8" s="592">
        <f t="shared" si="9"/>
        <v>74.238946459907282</v>
      </c>
      <c r="L8" s="592">
        <f t="shared" si="10"/>
        <v>78.278101923703005</v>
      </c>
      <c r="M8" s="592">
        <f t="shared" si="11"/>
        <v>77.458455878295055</v>
      </c>
      <c r="N8" s="592">
        <f t="shared" si="12"/>
        <v>76.952654101480789</v>
      </c>
      <c r="O8" s="592">
        <f t="shared" si="13"/>
        <v>80.742884063869226</v>
      </c>
      <c r="P8" s="592">
        <f t="shared" si="14"/>
        <v>79.888860666505138</v>
      </c>
      <c r="Q8" s="592">
        <f t="shared" si="15"/>
        <v>77.709931677003524</v>
      </c>
      <c r="R8" s="592">
        <f t="shared" si="16"/>
        <v>77.454279175205272</v>
      </c>
      <c r="S8" s="592">
        <f t="shared" si="17"/>
        <v>74.890607347900243</v>
      </c>
      <c r="T8" s="592">
        <f t="shared" si="18"/>
        <v>71.577638292685478</v>
      </c>
      <c r="U8" s="592">
        <f t="shared" si="19"/>
        <v>80.864800714321774</v>
      </c>
      <c r="V8" s="592">
        <f t="shared" si="20"/>
        <v>81.259543474628913</v>
      </c>
      <c r="W8" s="592">
        <f t="shared" si="21"/>
        <v>80.843544080800228</v>
      </c>
      <c r="X8" s="592">
        <f t="shared" si="22"/>
        <v>74.789104228408121</v>
      </c>
      <c r="Y8" s="592">
        <f t="shared" si="23"/>
        <v>74.012104102418718</v>
      </c>
      <c r="Z8" s="592">
        <f t="shared" si="24"/>
        <v>73.510547861689332</v>
      </c>
      <c r="AA8" s="592">
        <f t="shared" si="25"/>
        <v>63.351258551896045</v>
      </c>
      <c r="AB8" s="592">
        <f t="shared" si="26"/>
        <v>64.612118000616533</v>
      </c>
      <c r="AC8" s="592">
        <f t="shared" si="27"/>
        <v>67.080588145280018</v>
      </c>
      <c r="AD8" s="592">
        <f t="shared" si="28"/>
        <v>69.499292568302465</v>
      </c>
      <c r="AE8" s="592">
        <f t="shared" si="29"/>
        <v>73.531489337641929</v>
      </c>
      <c r="AF8" s="592">
        <f t="shared" si="30"/>
        <v>71.943864988847508</v>
      </c>
      <c r="AG8" s="592">
        <f t="shared" si="31"/>
        <v>73.75400141156392</v>
      </c>
      <c r="AH8" s="592">
        <f t="shared" si="32"/>
        <v>72.93597082225358</v>
      </c>
      <c r="AI8" s="592">
        <f t="shared" si="33"/>
        <v>74.057369041904607</v>
      </c>
      <c r="AJ8" s="592">
        <f t="shared" si="34"/>
        <v>71.442949614732086</v>
      </c>
      <c r="AK8" s="592">
        <f t="shared" si="35"/>
        <v>64.649180643710508</v>
      </c>
      <c r="AL8" s="592">
        <f t="shared" si="36"/>
        <v>65.728039488284082</v>
      </c>
      <c r="AM8" s="592">
        <f t="shared" si="37"/>
        <v>81.793112223563881</v>
      </c>
      <c r="AN8" s="592">
        <f t="shared" si="38"/>
        <v>77.892935448753391</v>
      </c>
      <c r="AO8" s="592">
        <f t="shared" si="39"/>
        <v>74.809818357328183</v>
      </c>
      <c r="AP8" s="592">
        <f t="shared" si="40"/>
        <v>72.082857839836308</v>
      </c>
      <c r="AQ8" s="592">
        <f t="shared" si="41"/>
        <v>75.956018495968308</v>
      </c>
      <c r="AR8" s="592">
        <f t="shared" si="42"/>
        <v>78.147047723573294</v>
      </c>
      <c r="AS8" s="592" t="str">
        <f t="shared" si="43"/>
        <v>0.00</v>
      </c>
      <c r="AT8" s="592" t="str">
        <f t="shared" si="44"/>
        <v>0.00</v>
      </c>
      <c r="AU8" s="592">
        <v>73.858276425220524</v>
      </c>
      <c r="AV8" s="592">
        <v>72.148217717230011</v>
      </c>
      <c r="AW8" s="592">
        <v>76.710345237271298</v>
      </c>
      <c r="AX8" s="592">
        <v>77.399214183686567</v>
      </c>
      <c r="AY8" s="592">
        <v>78.030529962392876</v>
      </c>
      <c r="AZ8" s="592">
        <v>79.404561625029572</v>
      </c>
      <c r="BA8" s="592">
        <v>74.721212104505327</v>
      </c>
      <c r="BB8" s="592">
        <v>80.023046519647664</v>
      </c>
      <c r="BC8" s="592">
        <v>77.631109010732146</v>
      </c>
      <c r="BD8" s="592">
        <v>78.509738536147609</v>
      </c>
      <c r="BE8" s="592">
        <v>75.794298334908163</v>
      </c>
      <c r="BF8" s="592">
        <v>76.55392543338661</v>
      </c>
      <c r="BG8" s="592">
        <v>87.06994570129784</v>
      </c>
      <c r="BH8" s="592">
        <v>77.295239508481174</v>
      </c>
      <c r="BI8" s="592">
        <v>77.863466981828651</v>
      </c>
      <c r="BJ8" s="592">
        <v>82.224804206512886</v>
      </c>
      <c r="BK8" s="592">
        <v>79.484597128680136</v>
      </c>
      <c r="BL8" s="592">
        <v>77.957180664322365</v>
      </c>
      <c r="BM8" s="592">
        <v>78.149295656043847</v>
      </c>
      <c r="BN8" s="592">
        <v>77.601858692777185</v>
      </c>
      <c r="BO8" s="592">
        <v>77.378640682189527</v>
      </c>
      <c r="BP8" s="592">
        <v>77.366068766439369</v>
      </c>
      <c r="BQ8" s="592">
        <v>77.323783420920137</v>
      </c>
      <c r="BR8" s="592">
        <v>77.672985338256311</v>
      </c>
      <c r="BS8" s="592">
        <v>75.202170808449182</v>
      </c>
      <c r="BT8" s="592">
        <v>74.832482853968173</v>
      </c>
      <c r="BU8" s="592">
        <v>74.63716838128336</v>
      </c>
      <c r="BV8" s="592">
        <v>71.101050335037485</v>
      </c>
      <c r="BW8" s="592">
        <v>73.097780755764788</v>
      </c>
      <c r="BX8" s="592">
        <v>70.534083787254161</v>
      </c>
      <c r="BY8" s="592">
        <v>80.525361753276371</v>
      </c>
      <c r="BZ8" s="592">
        <v>81.635136369717003</v>
      </c>
      <c r="CA8" s="592">
        <v>80.433904019971948</v>
      </c>
      <c r="CB8" s="592">
        <v>80.146827685930077</v>
      </c>
      <c r="CC8" s="592">
        <v>80.297490921269741</v>
      </c>
      <c r="CD8" s="592">
        <v>83.334311816686935</v>
      </c>
      <c r="CE8" s="592">
        <v>78.76784766041321</v>
      </c>
      <c r="CF8" s="592">
        <v>82.305880297652124</v>
      </c>
      <c r="CG8" s="592">
        <v>81.456904284335366</v>
      </c>
      <c r="CH8" s="592">
        <v>80.617436184481846</v>
      </c>
      <c r="CI8" s="592">
        <v>79.503097564755478</v>
      </c>
      <c r="CJ8" s="592">
        <v>64.246778935987052</v>
      </c>
      <c r="CK8" s="592">
        <v>74.909701978964236</v>
      </c>
      <c r="CL8" s="592">
        <v>76.499645256408698</v>
      </c>
      <c r="CM8" s="592">
        <v>70.626965071883234</v>
      </c>
      <c r="CN8" s="592">
        <v>76.969698920782449</v>
      </c>
      <c r="CO8" s="592">
        <v>72.706421823246941</v>
      </c>
      <c r="CP8" s="592">
        <v>70.855522841038606</v>
      </c>
      <c r="CQ8" s="592">
        <v>63.418403064065544</v>
      </c>
      <c r="CR8" s="592">
        <v>61.237116768182631</v>
      </c>
      <c r="CS8" s="592">
        <v>65.398255823439953</v>
      </c>
      <c r="CT8" s="592">
        <v>67.621184944083325</v>
      </c>
      <c r="CU8" s="592">
        <v>65.399872171808681</v>
      </c>
      <c r="CV8" s="592">
        <v>60.815296885957586</v>
      </c>
      <c r="CW8" s="592">
        <v>67.944856159896389</v>
      </c>
      <c r="CX8" s="592">
        <v>67.678747827325722</v>
      </c>
      <c r="CY8" s="592">
        <v>65.618160448617942</v>
      </c>
      <c r="CZ8" s="592">
        <v>65.858975209379437</v>
      </c>
      <c r="DA8" s="592">
        <v>68.493911071011212</v>
      </c>
      <c r="DB8" s="592">
        <v>74.144991424516775</v>
      </c>
      <c r="DC8" s="592">
        <v>73.402963650627385</v>
      </c>
      <c r="DD8" s="592">
        <v>80.619901824868165</v>
      </c>
      <c r="DE8" s="592">
        <v>66.571602537430223</v>
      </c>
      <c r="DF8" s="592">
        <v>67.427020721091012</v>
      </c>
      <c r="DG8" s="592">
        <v>71.67960036321675</v>
      </c>
      <c r="DH8" s="592">
        <v>76.72497388223475</v>
      </c>
      <c r="DI8" s="592">
        <v>72.991112222601373</v>
      </c>
      <c r="DJ8" s="592">
        <v>73.920412667756736</v>
      </c>
      <c r="DK8" s="592">
        <v>74.350479344333621</v>
      </c>
      <c r="DL8" s="592">
        <v>73.231724887508122</v>
      </c>
      <c r="DM8" s="592">
        <v>72.653257689809564</v>
      </c>
      <c r="DN8" s="592">
        <v>72.922929889443054</v>
      </c>
      <c r="DO8" s="592">
        <v>74.047785716902339</v>
      </c>
      <c r="DP8" s="592">
        <v>73.436663346330377</v>
      </c>
      <c r="DQ8" s="592">
        <v>74.687658062481106</v>
      </c>
      <c r="DR8" s="592">
        <v>73.478598088554037</v>
      </c>
      <c r="DS8" s="592">
        <v>69.155713696768657</v>
      </c>
      <c r="DT8" s="592">
        <v>71.694537058873593</v>
      </c>
      <c r="DU8" s="592">
        <v>66.989957809885084</v>
      </c>
      <c r="DV8" s="592">
        <v>67.423459736912051</v>
      </c>
      <c r="DW8" s="592">
        <v>59.534124384334419</v>
      </c>
      <c r="DX8" s="592">
        <v>67.229315481704873</v>
      </c>
      <c r="DY8" s="592">
        <v>59.388826466987211</v>
      </c>
      <c r="DZ8" s="592">
        <v>70.565976516160163</v>
      </c>
      <c r="EA8" s="592">
        <v>84.639676444170036</v>
      </c>
      <c r="EB8" s="592">
        <v>80.022746203525642</v>
      </c>
      <c r="EC8" s="592">
        <v>80.716914022995951</v>
      </c>
      <c r="ED8" s="592">
        <v>81.769564290356456</v>
      </c>
      <c r="EE8" s="592">
        <v>77.828343980270901</v>
      </c>
      <c r="EF8" s="592">
        <v>74.080898075632803</v>
      </c>
      <c r="EG8" s="592">
        <v>78.153454654132972</v>
      </c>
      <c r="EH8" s="592">
        <v>74.556057193255356</v>
      </c>
      <c r="EI8" s="592">
        <v>71.719943224596207</v>
      </c>
      <c r="EJ8" s="142">
        <v>78.178595907957884</v>
      </c>
      <c r="EK8" s="142">
        <v>69.920670243851177</v>
      </c>
      <c r="EL8" s="142">
        <v>68.14930736769989</v>
      </c>
      <c r="EM8" s="592">
        <v>72.903980867484648</v>
      </c>
      <c r="EN8" s="592">
        <v>76.706684757224309</v>
      </c>
      <c r="EO8" s="592">
        <v>78.257389863195996</v>
      </c>
      <c r="EP8" s="592">
        <v>75.437408888071147</v>
      </c>
      <c r="EQ8" s="592">
        <v>80.595673119616393</v>
      </c>
      <c r="ER8" s="592">
        <v>78.408061163032343</v>
      </c>
      <c r="ES8" s="592"/>
      <c r="ET8" s="592"/>
      <c r="EU8" s="592"/>
      <c r="EV8" s="143"/>
      <c r="EW8" s="143"/>
      <c r="EX8" s="143"/>
    </row>
    <row r="9" spans="1:154">
      <c r="A9" s="127">
        <v>106</v>
      </c>
      <c r="B9" s="592">
        <f t="shared" si="0"/>
        <v>70.685044112793051</v>
      </c>
      <c r="C9" s="592">
        <f t="shared" si="1"/>
        <v>72.235219010235994</v>
      </c>
      <c r="D9" s="592">
        <f t="shared" si="2"/>
        <v>66.173405149359425</v>
      </c>
      <c r="E9" s="592">
        <f t="shared" si="3"/>
        <v>60.524845274234188</v>
      </c>
      <c r="F9" s="592">
        <f t="shared" si="4"/>
        <v>67.758329296580584</v>
      </c>
      <c r="G9" s="592">
        <f t="shared" si="5"/>
        <v>59.98624206491349</v>
      </c>
      <c r="H9" s="592">
        <f t="shared" si="6"/>
        <v>59.621083320834032</v>
      </c>
      <c r="I9" s="592">
        <f t="shared" si="7"/>
        <v>70.032494815390962</v>
      </c>
      <c r="J9" s="592">
        <f t="shared" si="8"/>
        <v>70.32919030737726</v>
      </c>
      <c r="K9" s="592">
        <f t="shared" si="9"/>
        <v>75.413473169381447</v>
      </c>
      <c r="L9" s="592">
        <f t="shared" si="10"/>
        <v>75.2397312111665</v>
      </c>
      <c r="M9" s="592">
        <f t="shared" si="11"/>
        <v>65.890960061416934</v>
      </c>
      <c r="N9" s="592">
        <f t="shared" si="12"/>
        <v>66.19601200920728</v>
      </c>
      <c r="O9" s="592">
        <f t="shared" si="13"/>
        <v>70.14430082758804</v>
      </c>
      <c r="P9" s="592">
        <f t="shared" si="14"/>
        <v>70.123828707042335</v>
      </c>
      <c r="Q9" s="592">
        <f t="shared" si="15"/>
        <v>72.948739327859926</v>
      </c>
      <c r="R9" s="592">
        <f t="shared" si="16"/>
        <v>75.724007178453647</v>
      </c>
      <c r="S9" s="592">
        <f t="shared" si="17"/>
        <v>67.146967611527131</v>
      </c>
      <c r="T9" s="592">
        <f t="shared" si="18"/>
        <v>64.657686689927857</v>
      </c>
      <c r="U9" s="592">
        <f t="shared" si="19"/>
        <v>66.531649672478252</v>
      </c>
      <c r="V9" s="592">
        <f t="shared" si="20"/>
        <v>66.357316623504516</v>
      </c>
      <c r="W9" s="592">
        <f t="shared" si="21"/>
        <v>60.97477353123395</v>
      </c>
      <c r="X9" s="592">
        <f t="shared" si="22"/>
        <v>61.268843088426372</v>
      </c>
      <c r="Y9" s="592">
        <f t="shared" si="23"/>
        <v>60.510439772039483</v>
      </c>
      <c r="Z9" s="592">
        <f t="shared" si="24"/>
        <v>59.345324705236983</v>
      </c>
      <c r="AA9" s="592">
        <f t="shared" si="25"/>
        <v>67.690551471659873</v>
      </c>
      <c r="AB9" s="592">
        <f t="shared" si="26"/>
        <v>67.736021268522506</v>
      </c>
      <c r="AC9" s="592">
        <f t="shared" si="27"/>
        <v>68.404487746861221</v>
      </c>
      <c r="AD9" s="592">
        <f t="shared" si="28"/>
        <v>67.202256699278777</v>
      </c>
      <c r="AE9" s="592">
        <f t="shared" si="29"/>
        <v>64.925279411424768</v>
      </c>
      <c r="AF9" s="592">
        <f t="shared" si="30"/>
        <v>57.513709211986615</v>
      </c>
      <c r="AG9" s="592">
        <f t="shared" si="31"/>
        <v>59.631805718947454</v>
      </c>
      <c r="AH9" s="592">
        <f t="shared" si="32"/>
        <v>57.874173917295103</v>
      </c>
      <c r="AI9" s="592">
        <f t="shared" si="33"/>
        <v>59.055147604635067</v>
      </c>
      <c r="AJ9" s="592">
        <f t="shared" si="34"/>
        <v>58.718850363134457</v>
      </c>
      <c r="AK9" s="592">
        <f t="shared" si="35"/>
        <v>61.784676952316943</v>
      </c>
      <c r="AL9" s="592">
        <f t="shared" si="36"/>
        <v>58.925658363249646</v>
      </c>
      <c r="AM9" s="592">
        <f t="shared" si="37"/>
        <v>66.302559499645781</v>
      </c>
      <c r="AN9" s="592">
        <f t="shared" si="38"/>
        <v>64.470066677219208</v>
      </c>
      <c r="AO9" s="592">
        <f t="shared" si="39"/>
        <v>73.387222659923836</v>
      </c>
      <c r="AP9" s="592">
        <f t="shared" si="40"/>
        <v>75.970130424774993</v>
      </c>
      <c r="AQ9" s="592">
        <f t="shared" si="41"/>
        <v>75.266980089803496</v>
      </c>
      <c r="AR9" s="592">
        <f t="shared" si="42"/>
        <v>70.143190763212218</v>
      </c>
      <c r="AS9" s="592" t="str">
        <f t="shared" si="43"/>
        <v>0.00</v>
      </c>
      <c r="AT9" s="592" t="str">
        <f t="shared" si="44"/>
        <v>0.00</v>
      </c>
      <c r="AU9" s="592">
        <v>79.751159717923926</v>
      </c>
      <c r="AV9" s="592">
        <v>65.347099403862998</v>
      </c>
      <c r="AW9" s="592">
        <v>81.142160386357389</v>
      </c>
      <c r="AX9" s="592">
        <v>70.220691059255032</v>
      </c>
      <c r="AY9" s="592">
        <v>73.593912716661976</v>
      </c>
      <c r="AZ9" s="592">
        <v>81.904589857582479</v>
      </c>
      <c r="BA9" s="592">
        <v>67.59442940108093</v>
      </c>
      <c r="BB9" s="592">
        <v>66.983456311726499</v>
      </c>
      <c r="BC9" s="592">
        <v>63.0949944714434</v>
      </c>
      <c r="BD9" s="592">
        <v>77.146982743072442</v>
      </c>
      <c r="BE9" s="592">
        <v>57.516645523990796</v>
      </c>
      <c r="BF9" s="592">
        <v>63.924407760558616</v>
      </c>
      <c r="BG9" s="592">
        <v>77.482490622882622</v>
      </c>
      <c r="BH9" s="592">
        <v>65.36590947503899</v>
      </c>
      <c r="BI9" s="592">
        <v>67.58450238484248</v>
      </c>
      <c r="BJ9" s="592">
        <v>67.580232848135154</v>
      </c>
      <c r="BK9" s="592">
        <v>69.65336932669517</v>
      </c>
      <c r="BL9" s="592">
        <v>73.137883946296725</v>
      </c>
      <c r="BM9" s="592">
        <v>71.210937337089931</v>
      </c>
      <c r="BN9" s="592">
        <v>73.467298622821843</v>
      </c>
      <c r="BO9" s="592">
        <v>74.167982023668003</v>
      </c>
      <c r="BP9" s="592">
        <v>75.383060109111995</v>
      </c>
      <c r="BQ9" s="592">
        <v>75.862328395382846</v>
      </c>
      <c r="BR9" s="592">
        <v>75.926633030866142</v>
      </c>
      <c r="BS9" s="592">
        <v>67.930891253610625</v>
      </c>
      <c r="BT9" s="592">
        <v>67.01843903491627</v>
      </c>
      <c r="BU9" s="592">
        <v>66.491572546054499</v>
      </c>
      <c r="BV9" s="592">
        <v>65.572497429220348</v>
      </c>
      <c r="BW9" s="592">
        <v>65.334630531497012</v>
      </c>
      <c r="BX9" s="592">
        <v>63.065932109066203</v>
      </c>
      <c r="BY9" s="592">
        <v>67.427466461911493</v>
      </c>
      <c r="BZ9" s="592">
        <v>68.716039220687705</v>
      </c>
      <c r="CA9" s="592">
        <v>63.451443334835538</v>
      </c>
      <c r="CB9" s="592">
        <v>67.329464207595905</v>
      </c>
      <c r="CC9" s="592">
        <v>66.262368961561364</v>
      </c>
      <c r="CD9" s="592">
        <v>65.480116701356266</v>
      </c>
      <c r="CE9" s="592">
        <v>62.59630096323059</v>
      </c>
      <c r="CF9" s="592">
        <v>59.470784389735798</v>
      </c>
      <c r="CG9" s="592">
        <v>60.857235240735449</v>
      </c>
      <c r="CH9" s="592">
        <v>61.611716422626642</v>
      </c>
      <c r="CI9" s="592">
        <v>61.285217377849264</v>
      </c>
      <c r="CJ9" s="592">
        <v>60.909595464803211</v>
      </c>
      <c r="CK9" s="592">
        <v>61.69245889336699</v>
      </c>
      <c r="CL9" s="592">
        <v>61.117305355278994</v>
      </c>
      <c r="CM9" s="592">
        <v>58.721555067472458</v>
      </c>
      <c r="CN9" s="592">
        <v>59.133951849041779</v>
      </c>
      <c r="CO9" s="592">
        <v>60.000312967272578</v>
      </c>
      <c r="CP9" s="592">
        <v>58.901709299396593</v>
      </c>
      <c r="CQ9" s="592">
        <v>68.301673473042001</v>
      </c>
      <c r="CR9" s="592">
        <v>66.513984250282277</v>
      </c>
      <c r="CS9" s="592">
        <v>68.255996691655355</v>
      </c>
      <c r="CT9" s="592">
        <v>68.504731740012119</v>
      </c>
      <c r="CU9" s="592">
        <v>68.185588469347593</v>
      </c>
      <c r="CV9" s="592">
        <v>66.517743596207836</v>
      </c>
      <c r="CW9" s="592">
        <v>66.733139967744208</v>
      </c>
      <c r="CX9" s="592">
        <v>69.262441023342745</v>
      </c>
      <c r="CY9" s="592">
        <v>69.217882249496725</v>
      </c>
      <c r="CZ9" s="592">
        <v>67.058327155199137</v>
      </c>
      <c r="DA9" s="592">
        <v>67.467221798847959</v>
      </c>
      <c r="DB9" s="592">
        <v>67.081221143789236</v>
      </c>
      <c r="DC9" s="592">
        <v>69.574982285016105</v>
      </c>
      <c r="DD9" s="592">
        <v>69.806698331707182</v>
      </c>
      <c r="DE9" s="592">
        <v>55.394157617551038</v>
      </c>
      <c r="DF9" s="592">
        <v>49.303780639502492</v>
      </c>
      <c r="DG9" s="592">
        <v>68.793246088022485</v>
      </c>
      <c r="DH9" s="592">
        <v>54.444100908434855</v>
      </c>
      <c r="DI9" s="592">
        <v>51.95692036975575</v>
      </c>
      <c r="DJ9" s="592">
        <v>70.268640631861999</v>
      </c>
      <c r="DK9" s="592">
        <v>56.669856155224636</v>
      </c>
      <c r="DL9" s="592">
        <v>51.028071217503538</v>
      </c>
      <c r="DM9" s="592">
        <v>68.145720865875873</v>
      </c>
      <c r="DN9" s="592">
        <v>54.448729668505884</v>
      </c>
      <c r="DO9" s="592">
        <v>58.671612321970606</v>
      </c>
      <c r="DP9" s="592">
        <v>58.906981008084252</v>
      </c>
      <c r="DQ9" s="592">
        <v>59.586849483850351</v>
      </c>
      <c r="DR9" s="592">
        <v>59.699575034775876</v>
      </c>
      <c r="DS9" s="592">
        <v>58.184575993385891</v>
      </c>
      <c r="DT9" s="592">
        <v>58.272400061241598</v>
      </c>
      <c r="DU9" s="592">
        <v>61.52161672650098</v>
      </c>
      <c r="DV9" s="592">
        <v>61.087683479979852</v>
      </c>
      <c r="DW9" s="592">
        <v>62.744730650470004</v>
      </c>
      <c r="DX9" s="592">
        <v>58.664749041677489</v>
      </c>
      <c r="DY9" s="592">
        <v>58.361752992126704</v>
      </c>
      <c r="DZ9" s="592">
        <v>59.750473055944724</v>
      </c>
      <c r="EA9" s="592">
        <v>73.015287298884829</v>
      </c>
      <c r="EB9" s="592">
        <v>58.763233004102787</v>
      </c>
      <c r="EC9" s="592">
        <v>67.129158195949742</v>
      </c>
      <c r="ED9" s="592">
        <v>55.01831130100188</v>
      </c>
      <c r="EE9" s="592">
        <v>65.092489917510505</v>
      </c>
      <c r="EF9" s="592">
        <v>73.299398813145231</v>
      </c>
      <c r="EG9" s="592">
        <v>71.135173730525153</v>
      </c>
      <c r="EH9" s="592">
        <v>73.590623629599875</v>
      </c>
      <c r="EI9" s="592">
        <v>75.435870619646479</v>
      </c>
      <c r="EJ9" s="142">
        <v>74.730858893578898</v>
      </c>
      <c r="EK9" s="142">
        <v>76.058809500554219</v>
      </c>
      <c r="EL9" s="142">
        <v>77.120722880191849</v>
      </c>
      <c r="EM9" s="592">
        <v>76.575633202720482</v>
      </c>
      <c r="EN9" s="592">
        <v>75.180955913501492</v>
      </c>
      <c r="EO9" s="592">
        <v>74.044351153188529</v>
      </c>
      <c r="EP9" s="592">
        <v>65.001144168479826</v>
      </c>
      <c r="EQ9" s="592">
        <v>73.867779531262343</v>
      </c>
      <c r="ER9" s="592">
        <v>71.560648589894484</v>
      </c>
      <c r="ES9" s="592"/>
      <c r="ET9" s="592"/>
      <c r="EU9" s="592"/>
      <c r="EV9" s="143"/>
      <c r="EW9" s="143"/>
      <c r="EX9" s="143"/>
    </row>
    <row r="10" spans="1:154">
      <c r="A10" s="127">
        <v>107</v>
      </c>
      <c r="B10" s="592">
        <f t="shared" si="0"/>
        <v>77.759608440469435</v>
      </c>
      <c r="C10" s="592">
        <f t="shared" si="1"/>
        <v>77.33282555169221</v>
      </c>
      <c r="D10" s="592">
        <f t="shared" si="2"/>
        <v>78.831888613193954</v>
      </c>
      <c r="E10" s="592">
        <f t="shared" si="3"/>
        <v>78.535444507931473</v>
      </c>
      <c r="F10" s="592">
        <f t="shared" si="4"/>
        <v>78.923924662442133</v>
      </c>
      <c r="G10" s="592">
        <f t="shared" si="5"/>
        <v>79.017554744898035</v>
      </c>
      <c r="H10" s="592">
        <f t="shared" si="6"/>
        <v>80.020453235609537</v>
      </c>
      <c r="I10" s="592">
        <f t="shared" si="7"/>
        <v>83.891595488070877</v>
      </c>
      <c r="J10" s="592">
        <f t="shared" si="8"/>
        <v>84.272934172132651</v>
      </c>
      <c r="K10" s="592">
        <f t="shared" si="9"/>
        <v>77.311627789773567</v>
      </c>
      <c r="L10" s="592">
        <f t="shared" si="10"/>
        <v>79.808958092005227</v>
      </c>
      <c r="M10" s="592">
        <f t="shared" si="11"/>
        <v>79.943245367267778</v>
      </c>
      <c r="N10" s="592">
        <f t="shared" si="12"/>
        <v>73.974602512831154</v>
      </c>
      <c r="O10" s="592">
        <f t="shared" si="13"/>
        <v>77.508468807111043</v>
      </c>
      <c r="P10" s="592">
        <f t="shared" si="14"/>
        <v>78.510842298761773</v>
      </c>
      <c r="Q10" s="592">
        <f t="shared" si="15"/>
        <v>77.217246538416831</v>
      </c>
      <c r="R10" s="592">
        <f t="shared" si="16"/>
        <v>76.094744562479221</v>
      </c>
      <c r="S10" s="592">
        <f t="shared" si="17"/>
        <v>79.713288736725161</v>
      </c>
      <c r="T10" s="592">
        <f t="shared" si="18"/>
        <v>80.972079179098785</v>
      </c>
      <c r="U10" s="592">
        <f t="shared" si="19"/>
        <v>77.139469631423523</v>
      </c>
      <c r="V10" s="592">
        <f t="shared" si="20"/>
        <v>77.50271690552826</v>
      </c>
      <c r="W10" s="592">
        <f t="shared" si="21"/>
        <v>77.983527934393081</v>
      </c>
      <c r="X10" s="592">
        <f t="shared" si="22"/>
        <v>78.730347320481854</v>
      </c>
      <c r="Y10" s="592">
        <f t="shared" si="23"/>
        <v>76.428927125401913</v>
      </c>
      <c r="Z10" s="592">
        <f t="shared" si="24"/>
        <v>80.998975651449101</v>
      </c>
      <c r="AA10" s="592">
        <f t="shared" si="25"/>
        <v>80.355252309159539</v>
      </c>
      <c r="AB10" s="592">
        <f t="shared" si="26"/>
        <v>80.161269857512238</v>
      </c>
      <c r="AC10" s="592">
        <f t="shared" si="27"/>
        <v>78.738944065522119</v>
      </c>
      <c r="AD10" s="592">
        <f t="shared" si="28"/>
        <v>76.440232417574592</v>
      </c>
      <c r="AE10" s="592">
        <f t="shared" si="29"/>
        <v>75.485889989041922</v>
      </c>
      <c r="AF10" s="592">
        <f t="shared" si="30"/>
        <v>76.43449799945428</v>
      </c>
      <c r="AG10" s="592">
        <f t="shared" si="31"/>
        <v>81.0660429576252</v>
      </c>
      <c r="AH10" s="592">
        <f t="shared" si="32"/>
        <v>83.083788033470796</v>
      </c>
      <c r="AI10" s="592">
        <f t="shared" si="33"/>
        <v>80.659410350307283</v>
      </c>
      <c r="AJ10" s="592">
        <f t="shared" si="34"/>
        <v>80.72924448574382</v>
      </c>
      <c r="AK10" s="592">
        <f t="shared" si="35"/>
        <v>80.454608446088343</v>
      </c>
      <c r="AL10" s="592">
        <f t="shared" si="36"/>
        <v>78.238549660298659</v>
      </c>
      <c r="AM10" s="592">
        <f t="shared" si="37"/>
        <v>81.69377064497813</v>
      </c>
      <c r="AN10" s="592">
        <f t="shared" si="38"/>
        <v>81.642665852839841</v>
      </c>
      <c r="AO10" s="592">
        <f t="shared" si="39"/>
        <v>87.603232224197484</v>
      </c>
      <c r="AP10" s="592">
        <f t="shared" si="40"/>
        <v>84.626713230268038</v>
      </c>
      <c r="AQ10" s="592">
        <f t="shared" si="41"/>
        <v>87.885034328109896</v>
      </c>
      <c r="AR10" s="592">
        <f t="shared" si="42"/>
        <v>81.094024279036788</v>
      </c>
      <c r="AS10" s="592" t="str">
        <f t="shared" si="43"/>
        <v>0.00</v>
      </c>
      <c r="AT10" s="592" t="str">
        <f t="shared" si="44"/>
        <v>0.00</v>
      </c>
      <c r="AU10" s="592">
        <v>79.396995172060016</v>
      </c>
      <c r="AV10" s="592">
        <v>76.6419234798215</v>
      </c>
      <c r="AW10" s="592">
        <v>75.895964717439156</v>
      </c>
      <c r="AX10" s="592">
        <v>76.779873723933761</v>
      </c>
      <c r="AY10" s="592">
        <v>81.137201058645687</v>
      </c>
      <c r="AZ10" s="592">
        <v>81.509799493436248</v>
      </c>
      <c r="BA10" s="592">
        <v>80.642171233052991</v>
      </c>
      <c r="BB10" s="592">
        <v>80.36583131216743</v>
      </c>
      <c r="BC10" s="592">
        <v>78.821733556582942</v>
      </c>
      <c r="BD10" s="592">
        <v>67.725993480866308</v>
      </c>
      <c r="BE10" s="592">
        <v>72.935980479357426</v>
      </c>
      <c r="BF10" s="592">
        <v>81.26183357826973</v>
      </c>
      <c r="BG10" s="592">
        <v>82.272898294493928</v>
      </c>
      <c r="BH10" s="592">
        <v>74.688922454440771</v>
      </c>
      <c r="BI10" s="592">
        <v>75.563585672398403</v>
      </c>
      <c r="BJ10" s="592">
        <v>78.089205815844153</v>
      </c>
      <c r="BK10" s="592">
        <v>80.094678549489359</v>
      </c>
      <c r="BL10" s="592">
        <v>77.348642530951807</v>
      </c>
      <c r="BM10" s="592">
        <v>76.202755128942968</v>
      </c>
      <c r="BN10" s="592">
        <v>78.878456164868581</v>
      </c>
      <c r="BO10" s="592">
        <v>76.570528321438928</v>
      </c>
      <c r="BP10" s="592">
        <v>78.174826154419321</v>
      </c>
      <c r="BQ10" s="592">
        <v>71.623839878581322</v>
      </c>
      <c r="BR10" s="592">
        <v>78.485567654437034</v>
      </c>
      <c r="BS10" s="592">
        <v>79.735707427307062</v>
      </c>
      <c r="BT10" s="592">
        <v>80.647881138079342</v>
      </c>
      <c r="BU10" s="592">
        <v>78.756277644789094</v>
      </c>
      <c r="BV10" s="592">
        <v>82.094914347903497</v>
      </c>
      <c r="BW10" s="592">
        <v>81.590953539365415</v>
      </c>
      <c r="BX10" s="592">
        <v>79.230369650027455</v>
      </c>
      <c r="BY10" s="592">
        <v>76.529417843044897</v>
      </c>
      <c r="BZ10" s="592">
        <v>76.72899032214589</v>
      </c>
      <c r="CA10" s="592">
        <v>78.160000729079755</v>
      </c>
      <c r="CB10" s="592">
        <v>80.309189460219486</v>
      </c>
      <c r="CC10" s="592">
        <v>76.806147934036645</v>
      </c>
      <c r="CD10" s="592">
        <v>75.392813322328678</v>
      </c>
      <c r="CE10" s="592">
        <v>77.325501299461052</v>
      </c>
      <c r="CF10" s="592">
        <v>74.111287761523613</v>
      </c>
      <c r="CG10" s="592">
        <v>82.513794742194591</v>
      </c>
      <c r="CH10" s="592">
        <v>82.468771377758344</v>
      </c>
      <c r="CI10" s="592">
        <v>75.975993820264691</v>
      </c>
      <c r="CJ10" s="592">
        <v>77.746276763422514</v>
      </c>
      <c r="CK10" s="592">
        <v>74.251071655453003</v>
      </c>
      <c r="CL10" s="592">
        <v>74.658171044805158</v>
      </c>
      <c r="CM10" s="592">
        <v>80.377538675947577</v>
      </c>
      <c r="CN10" s="592">
        <v>82.160182590524883</v>
      </c>
      <c r="CO10" s="592">
        <v>80.245928342624424</v>
      </c>
      <c r="CP10" s="592">
        <v>80.590816021197995</v>
      </c>
      <c r="CQ10" s="592">
        <v>78.557429385681061</v>
      </c>
      <c r="CR10" s="592">
        <v>79.978727475997772</v>
      </c>
      <c r="CS10" s="592">
        <v>82.529600065799798</v>
      </c>
      <c r="CT10" s="592">
        <v>82.441574893590371</v>
      </c>
      <c r="CU10" s="592">
        <v>80.663078546239404</v>
      </c>
      <c r="CV10" s="592">
        <v>77.379156132706953</v>
      </c>
      <c r="CW10" s="592">
        <v>79.875938612489648</v>
      </c>
      <c r="CX10" s="592">
        <v>77.429961407358263</v>
      </c>
      <c r="CY10" s="592">
        <v>78.910932176718447</v>
      </c>
      <c r="CZ10" s="592">
        <v>74.780642206108908</v>
      </c>
      <c r="DA10" s="592">
        <v>76.666813089591244</v>
      </c>
      <c r="DB10" s="592">
        <v>77.873241957023637</v>
      </c>
      <c r="DC10" s="592">
        <v>78.317384913823588</v>
      </c>
      <c r="DD10" s="592">
        <v>75.645632769682308</v>
      </c>
      <c r="DE10" s="592">
        <v>72.494652283619885</v>
      </c>
      <c r="DF10" s="592">
        <v>70.708794447452121</v>
      </c>
      <c r="DG10" s="592">
        <v>75.493511961573986</v>
      </c>
      <c r="DH10" s="592">
        <v>83.101187589336718</v>
      </c>
      <c r="DI10" s="592">
        <v>78.213280821228238</v>
      </c>
      <c r="DJ10" s="592">
        <v>81.719081142491447</v>
      </c>
      <c r="DK10" s="592">
        <v>83.265766909155914</v>
      </c>
      <c r="DL10" s="592">
        <v>85.075377987225821</v>
      </c>
      <c r="DM10" s="592">
        <v>80.710411807458712</v>
      </c>
      <c r="DN10" s="592">
        <v>83.465574305727841</v>
      </c>
      <c r="DO10" s="592">
        <v>80.57711591067698</v>
      </c>
      <c r="DP10" s="592">
        <v>77.46255295362495</v>
      </c>
      <c r="DQ10" s="592">
        <v>83.938562186619919</v>
      </c>
      <c r="DR10" s="592">
        <v>80.696804899090537</v>
      </c>
      <c r="DS10" s="592">
        <v>80.02478669636632</v>
      </c>
      <c r="DT10" s="592">
        <v>81.466141861774616</v>
      </c>
      <c r="DU10" s="592">
        <v>81.079717917653596</v>
      </c>
      <c r="DV10" s="592">
        <v>79.59683071103801</v>
      </c>
      <c r="DW10" s="592">
        <v>80.687276709573453</v>
      </c>
      <c r="DX10" s="592">
        <v>79.412643774602898</v>
      </c>
      <c r="DY10" s="592">
        <v>76.83777923832038</v>
      </c>
      <c r="DZ10" s="592">
        <v>78.465225967972714</v>
      </c>
      <c r="EA10" s="592">
        <v>84.226289461863715</v>
      </c>
      <c r="EB10" s="592">
        <v>76.206269576460841</v>
      </c>
      <c r="EC10" s="592">
        <v>84.648752896609835</v>
      </c>
      <c r="ED10" s="592">
        <v>71.511633841291314</v>
      </c>
      <c r="EE10" s="592">
        <v>85.978944483717314</v>
      </c>
      <c r="EF10" s="592">
        <v>87.437419233510852</v>
      </c>
      <c r="EG10" s="592">
        <v>88.336544509631963</v>
      </c>
      <c r="EH10" s="592">
        <v>89.091531240587045</v>
      </c>
      <c r="EI10" s="592">
        <v>85.381620922373429</v>
      </c>
      <c r="EJ10" s="142">
        <v>84.846757307786504</v>
      </c>
      <c r="EK10" s="142">
        <v>83.109974875819802</v>
      </c>
      <c r="EL10" s="142">
        <v>85.923407507197837</v>
      </c>
      <c r="EM10" s="592">
        <v>88.802353670605157</v>
      </c>
      <c r="EN10" s="592">
        <v>85.125472174447182</v>
      </c>
      <c r="EO10" s="592">
        <v>89.727277139277362</v>
      </c>
      <c r="EP10" s="592">
        <v>79.781257184329476</v>
      </c>
      <c r="EQ10" s="592">
        <v>80.984701124571899</v>
      </c>
      <c r="ER10" s="592">
        <v>82.51611452820903</v>
      </c>
      <c r="ES10" s="592"/>
      <c r="ET10" s="592"/>
      <c r="EU10" s="592"/>
      <c r="EV10" s="143"/>
      <c r="EW10" s="143"/>
      <c r="EX10" s="143"/>
    </row>
    <row r="11" spans="1:154">
      <c r="A11" s="128">
        <v>108</v>
      </c>
      <c r="B11" s="592">
        <f t="shared" si="0"/>
        <v>72.659935797714482</v>
      </c>
      <c r="C11" s="592">
        <f t="shared" si="1"/>
        <v>76.801425736302065</v>
      </c>
      <c r="D11" s="592">
        <f t="shared" si="2"/>
        <v>77.9808994835455</v>
      </c>
      <c r="E11" s="592">
        <f t="shared" si="3"/>
        <v>73.240106792826865</v>
      </c>
      <c r="F11" s="592">
        <f t="shared" si="4"/>
        <v>72.643049553926502</v>
      </c>
      <c r="G11" s="592">
        <f t="shared" si="5"/>
        <v>73.228354181406544</v>
      </c>
      <c r="H11" s="592">
        <f t="shared" si="6"/>
        <v>70.782862787000155</v>
      </c>
      <c r="I11" s="592">
        <f t="shared" si="7"/>
        <v>79.947677675802012</v>
      </c>
      <c r="J11" s="592">
        <f t="shared" si="8"/>
        <v>79.946689855310609</v>
      </c>
      <c r="K11" s="592">
        <f t="shared" si="9"/>
        <v>68.745581948502505</v>
      </c>
      <c r="L11" s="592">
        <f t="shared" si="10"/>
        <v>69.999355062509608</v>
      </c>
      <c r="M11" s="592">
        <f t="shared" si="11"/>
        <v>73.771055333477179</v>
      </c>
      <c r="N11" s="592">
        <f t="shared" si="12"/>
        <v>78.123750846368594</v>
      </c>
      <c r="O11" s="592">
        <f t="shared" si="13"/>
        <v>75.905257556397203</v>
      </c>
      <c r="P11" s="592">
        <f t="shared" si="14"/>
        <v>76.371744453403537</v>
      </c>
      <c r="Q11" s="592">
        <f t="shared" si="15"/>
        <v>76.564466655128044</v>
      </c>
      <c r="R11" s="592">
        <f t="shared" si="16"/>
        <v>78.36423428027949</v>
      </c>
      <c r="S11" s="592">
        <f t="shared" si="17"/>
        <v>73.827330632320354</v>
      </c>
      <c r="T11" s="592">
        <f t="shared" si="18"/>
        <v>79.448983503952107</v>
      </c>
      <c r="U11" s="592">
        <f t="shared" si="19"/>
        <v>81.369973517989635</v>
      </c>
      <c r="V11" s="592">
        <f t="shared" si="20"/>
        <v>77.277310279919902</v>
      </c>
      <c r="W11" s="592">
        <f t="shared" si="21"/>
        <v>72.686685011702153</v>
      </c>
      <c r="X11" s="592">
        <f t="shared" si="22"/>
        <v>73.189318601165382</v>
      </c>
      <c r="Y11" s="592">
        <f t="shared" si="23"/>
        <v>74.689355850395501</v>
      </c>
      <c r="Z11" s="592">
        <f t="shared" si="24"/>
        <v>72.395067708044394</v>
      </c>
      <c r="AA11" s="592">
        <f t="shared" si="25"/>
        <v>68.597758966407056</v>
      </c>
      <c r="AB11" s="592">
        <f t="shared" si="26"/>
        <v>73.166760278345734</v>
      </c>
      <c r="AC11" s="592">
        <f t="shared" si="27"/>
        <v>73.245031618707969</v>
      </c>
      <c r="AD11" s="592">
        <f t="shared" si="28"/>
        <v>75.562647352245236</v>
      </c>
      <c r="AE11" s="592">
        <f t="shared" si="29"/>
        <v>74.113184709062168</v>
      </c>
      <c r="AF11" s="592">
        <f t="shared" si="30"/>
        <v>72.443375898634784</v>
      </c>
      <c r="AG11" s="592">
        <f t="shared" si="31"/>
        <v>73.840461189590727</v>
      </c>
      <c r="AH11" s="592">
        <f t="shared" si="32"/>
        <v>72.516394928338499</v>
      </c>
      <c r="AI11" s="592">
        <f t="shared" si="33"/>
        <v>68.466531340122472</v>
      </c>
      <c r="AJ11" s="592">
        <f t="shared" si="34"/>
        <v>72.082293614125732</v>
      </c>
      <c r="AK11" s="592">
        <f t="shared" si="35"/>
        <v>72.35998958934546</v>
      </c>
      <c r="AL11" s="592">
        <f t="shared" si="36"/>
        <v>70.222636604406958</v>
      </c>
      <c r="AM11" s="592">
        <f t="shared" si="37"/>
        <v>74.858897414729967</v>
      </c>
      <c r="AN11" s="592">
        <f t="shared" si="38"/>
        <v>79.075161061985895</v>
      </c>
      <c r="AO11" s="592">
        <f t="shared" si="39"/>
        <v>83.455660852334347</v>
      </c>
      <c r="AP11" s="592">
        <f t="shared" si="40"/>
        <v>82.400991374157826</v>
      </c>
      <c r="AQ11" s="592">
        <f t="shared" si="41"/>
        <v>79.925956622700468</v>
      </c>
      <c r="AR11" s="592">
        <f t="shared" si="42"/>
        <v>81.98660467328061</v>
      </c>
      <c r="AS11" s="592" t="str">
        <f t="shared" si="43"/>
        <v>0.00</v>
      </c>
      <c r="AT11" s="592" t="str">
        <f t="shared" si="44"/>
        <v>0.00</v>
      </c>
      <c r="AU11" s="592">
        <v>70.794050380090681</v>
      </c>
      <c r="AV11" s="592">
        <v>66.486057988369296</v>
      </c>
      <c r="AW11" s="592">
        <v>68.956637477047522</v>
      </c>
      <c r="AX11" s="592">
        <v>69.700170956428479</v>
      </c>
      <c r="AY11" s="592">
        <v>69.713059698159327</v>
      </c>
      <c r="AZ11" s="592">
        <v>70.584834532941017</v>
      </c>
      <c r="BA11" s="592">
        <v>69.909058093554052</v>
      </c>
      <c r="BB11" s="592">
        <v>76.410654539513558</v>
      </c>
      <c r="BC11" s="592">
        <v>74.993453367363927</v>
      </c>
      <c r="BD11" s="592">
        <v>80.77245254926693</v>
      </c>
      <c r="BE11" s="592">
        <v>75.059664823900349</v>
      </c>
      <c r="BF11" s="592">
        <v>78.53913516593849</v>
      </c>
      <c r="BG11" s="592">
        <v>76.279155794850894</v>
      </c>
      <c r="BH11" s="592">
        <v>75.003114390796313</v>
      </c>
      <c r="BI11" s="592">
        <v>76.433502483544402</v>
      </c>
      <c r="BJ11" s="592">
        <v>75.869731746435562</v>
      </c>
      <c r="BK11" s="592">
        <v>76.119897962930523</v>
      </c>
      <c r="BL11" s="592">
        <v>77.125603650844539</v>
      </c>
      <c r="BM11" s="592">
        <v>76.663873681271383</v>
      </c>
      <c r="BN11" s="592">
        <v>76.394311477287303</v>
      </c>
      <c r="BO11" s="592">
        <v>76.635214806825459</v>
      </c>
      <c r="BP11" s="592">
        <v>77.401369890804091</v>
      </c>
      <c r="BQ11" s="592">
        <v>78.519792489500148</v>
      </c>
      <c r="BR11" s="592">
        <v>79.17154046053426</v>
      </c>
      <c r="BS11" s="592">
        <v>75.661264406151545</v>
      </c>
      <c r="BT11" s="592">
        <v>67.742082069007751</v>
      </c>
      <c r="BU11" s="592">
        <v>78.078645421801767</v>
      </c>
      <c r="BV11" s="592">
        <v>78.814848525674364</v>
      </c>
      <c r="BW11" s="592">
        <v>77.636169056646366</v>
      </c>
      <c r="BX11" s="592">
        <v>81.895932929535576</v>
      </c>
      <c r="BY11" s="592">
        <v>80.122114958397134</v>
      </c>
      <c r="BZ11" s="592">
        <v>83.61324538596682</v>
      </c>
      <c r="CA11" s="592">
        <v>80.374560209604951</v>
      </c>
      <c r="CB11" s="592">
        <v>76.96484317239937</v>
      </c>
      <c r="CC11" s="592">
        <v>76.87592713368241</v>
      </c>
      <c r="CD11" s="592">
        <v>77.991160533677927</v>
      </c>
      <c r="CE11" s="592">
        <v>72.587117656268006</v>
      </c>
      <c r="CF11" s="592">
        <v>69.847189774198739</v>
      </c>
      <c r="CG11" s="592">
        <v>75.625747604639756</v>
      </c>
      <c r="CH11" s="592">
        <v>74.834968587137723</v>
      </c>
      <c r="CI11" s="592">
        <v>73.670339008598447</v>
      </c>
      <c r="CJ11" s="592">
        <v>71.062648207760006</v>
      </c>
      <c r="CK11" s="592">
        <v>77.890350530559388</v>
      </c>
      <c r="CL11" s="592">
        <v>73.191349363258041</v>
      </c>
      <c r="CM11" s="592">
        <v>72.986367657369073</v>
      </c>
      <c r="CN11" s="592">
        <v>72.243164125296033</v>
      </c>
      <c r="CO11" s="592">
        <v>71.433734770145463</v>
      </c>
      <c r="CP11" s="592">
        <v>73.508304228691699</v>
      </c>
      <c r="CQ11" s="592">
        <v>67.510014673639844</v>
      </c>
      <c r="CR11" s="592">
        <v>67.041920788523896</v>
      </c>
      <c r="CS11" s="592">
        <v>71.241341437057415</v>
      </c>
      <c r="CT11" s="592">
        <v>73.053035128578458</v>
      </c>
      <c r="CU11" s="592">
        <v>74.938012556050268</v>
      </c>
      <c r="CV11" s="592">
        <v>71.509233150408463</v>
      </c>
      <c r="CW11" s="592">
        <v>73.662562957990801</v>
      </c>
      <c r="CX11" s="592">
        <v>74.038196979120755</v>
      </c>
      <c r="CY11" s="592">
        <v>72.034334919012352</v>
      </c>
      <c r="CZ11" s="592">
        <v>76.776513529839846</v>
      </c>
      <c r="DA11" s="592">
        <v>74.278545159170093</v>
      </c>
      <c r="DB11" s="592">
        <v>75.632883367725753</v>
      </c>
      <c r="DC11" s="592">
        <v>73.813094519062076</v>
      </c>
      <c r="DD11" s="592">
        <v>74.533781422718306</v>
      </c>
      <c r="DE11" s="592">
        <v>73.992678185406135</v>
      </c>
      <c r="DF11" s="592">
        <v>74.575797077829463</v>
      </c>
      <c r="DG11" s="592">
        <v>71.816862173330748</v>
      </c>
      <c r="DH11" s="592">
        <v>70.937468444744141</v>
      </c>
      <c r="DI11" s="592">
        <v>74.982644073393942</v>
      </c>
      <c r="DJ11" s="592">
        <v>74.683991642444838</v>
      </c>
      <c r="DK11" s="592">
        <v>71.854747852933443</v>
      </c>
      <c r="DL11" s="592">
        <v>74.912538913542392</v>
      </c>
      <c r="DM11" s="592">
        <v>70.809729064508531</v>
      </c>
      <c r="DN11" s="592">
        <v>71.826916806964576</v>
      </c>
      <c r="DO11" s="592">
        <v>70.594411714540072</v>
      </c>
      <c r="DP11" s="592">
        <v>64.634770356176134</v>
      </c>
      <c r="DQ11" s="592">
        <v>70.170411949651196</v>
      </c>
      <c r="DR11" s="592">
        <v>72.719809055630478</v>
      </c>
      <c r="DS11" s="592">
        <v>71.500108905325305</v>
      </c>
      <c r="DT11" s="592">
        <v>72.026962881421412</v>
      </c>
      <c r="DU11" s="592">
        <v>75.830903748715428</v>
      </c>
      <c r="DV11" s="592">
        <v>71.648828178310694</v>
      </c>
      <c r="DW11" s="592">
        <v>69.600236841010258</v>
      </c>
      <c r="DX11" s="592">
        <v>67.967728543683663</v>
      </c>
      <c r="DY11" s="592">
        <v>72.248016367572504</v>
      </c>
      <c r="DZ11" s="592">
        <v>70.452164901964736</v>
      </c>
      <c r="EA11" s="592">
        <v>82.543136481283241</v>
      </c>
      <c r="EB11" s="592">
        <v>66.334832666289714</v>
      </c>
      <c r="EC11" s="592">
        <v>75.698723096616931</v>
      </c>
      <c r="ED11" s="592">
        <v>75.580075929884103</v>
      </c>
      <c r="EE11" s="592">
        <v>78.62360993775394</v>
      </c>
      <c r="EF11" s="592">
        <v>83.021797318319642</v>
      </c>
      <c r="EG11" s="592">
        <v>84.786649630125368</v>
      </c>
      <c r="EH11" s="592">
        <v>84.664300942274792</v>
      </c>
      <c r="EI11" s="592">
        <v>80.916031984602881</v>
      </c>
      <c r="EJ11" s="142">
        <v>81.856568911270628</v>
      </c>
      <c r="EK11" s="142">
        <v>81.145950128481772</v>
      </c>
      <c r="EL11" s="142">
        <v>84.200455082721078</v>
      </c>
      <c r="EM11" s="592">
        <v>82.531282635386347</v>
      </c>
      <c r="EN11" s="592">
        <v>78.755926807035891</v>
      </c>
      <c r="EO11" s="592">
        <v>78.490660425679181</v>
      </c>
      <c r="EP11" s="592">
        <v>81.548840794064034</v>
      </c>
      <c r="EQ11" s="592">
        <v>82.97352118754938</v>
      </c>
      <c r="ER11" s="592">
        <v>81.437452038228429</v>
      </c>
      <c r="ES11" s="592"/>
      <c r="ET11" s="592"/>
      <c r="EU11" s="592"/>
      <c r="EV11" s="143"/>
      <c r="EW11" s="143"/>
      <c r="EX11" s="143"/>
    </row>
    <row r="12" spans="1:154">
      <c r="A12" s="129">
        <v>110</v>
      </c>
      <c r="B12" s="592">
        <f t="shared" si="0"/>
        <v>75.407960916996146</v>
      </c>
      <c r="C12" s="592">
        <f t="shared" si="1"/>
        <v>76.679553783404231</v>
      </c>
      <c r="D12" s="592">
        <f t="shared" si="2"/>
        <v>67.25859101295508</v>
      </c>
      <c r="E12" s="592">
        <f t="shared" si="3"/>
        <v>71.863159124231274</v>
      </c>
      <c r="F12" s="592">
        <f t="shared" si="4"/>
        <v>71.442624099333401</v>
      </c>
      <c r="G12" s="592">
        <f t="shared" si="5"/>
        <v>65.291622713825703</v>
      </c>
      <c r="H12" s="592">
        <f t="shared" si="6"/>
        <v>67.289179105087428</v>
      </c>
      <c r="I12" s="592">
        <f t="shared" si="7"/>
        <v>81.540989491950256</v>
      </c>
      <c r="J12" s="592">
        <f t="shared" si="8"/>
        <v>80.802842514168375</v>
      </c>
      <c r="K12" s="592">
        <f t="shared" si="9"/>
        <v>74.220917722714532</v>
      </c>
      <c r="L12" s="592">
        <f t="shared" si="10"/>
        <v>77.323778068535617</v>
      </c>
      <c r="M12" s="592">
        <f t="shared" si="11"/>
        <v>73.271484358038421</v>
      </c>
      <c r="N12" s="592">
        <f t="shared" si="12"/>
        <v>76.815663518696013</v>
      </c>
      <c r="O12" s="592">
        <f t="shared" si="13"/>
        <v>74.273644416261547</v>
      </c>
      <c r="P12" s="592">
        <f t="shared" si="14"/>
        <v>81.473749977901491</v>
      </c>
      <c r="Q12" s="592">
        <f t="shared" si="15"/>
        <v>75.528483745563975</v>
      </c>
      <c r="R12" s="592">
        <f t="shared" si="16"/>
        <v>75.442336993889924</v>
      </c>
      <c r="S12" s="592">
        <f t="shared" si="17"/>
        <v>64.555114550307835</v>
      </c>
      <c r="T12" s="592">
        <f t="shared" si="18"/>
        <v>69.181377429395596</v>
      </c>
      <c r="U12" s="592">
        <f t="shared" si="19"/>
        <v>72.56891630246075</v>
      </c>
      <c r="V12" s="592">
        <f t="shared" si="20"/>
        <v>62.728955769656132</v>
      </c>
      <c r="W12" s="592">
        <f t="shared" si="21"/>
        <v>63.923962000719577</v>
      </c>
      <c r="X12" s="592">
        <f t="shared" si="22"/>
        <v>72.995119305378736</v>
      </c>
      <c r="Y12" s="592">
        <f t="shared" si="23"/>
        <v>77.016191070326286</v>
      </c>
      <c r="Z12" s="592">
        <f t="shared" si="24"/>
        <v>73.517364120500517</v>
      </c>
      <c r="AA12" s="592">
        <f t="shared" si="25"/>
        <v>67.61790470792603</v>
      </c>
      <c r="AB12" s="592">
        <f t="shared" si="26"/>
        <v>70.11729457040137</v>
      </c>
      <c r="AC12" s="592">
        <f t="shared" si="27"/>
        <v>71.614173419774957</v>
      </c>
      <c r="AD12" s="592">
        <f t="shared" si="28"/>
        <v>76.421123699231245</v>
      </c>
      <c r="AE12" s="592">
        <f t="shared" si="29"/>
        <v>67.96375940405818</v>
      </c>
      <c r="AF12" s="592">
        <f t="shared" si="30"/>
        <v>54.526021891877484</v>
      </c>
      <c r="AG12" s="592">
        <f t="shared" si="31"/>
        <v>67.509746289966202</v>
      </c>
      <c r="AH12" s="592">
        <f t="shared" si="32"/>
        <v>71.166963269400924</v>
      </c>
      <c r="AI12" s="592">
        <f t="shared" si="33"/>
        <v>66.861888087317254</v>
      </c>
      <c r="AJ12" s="592">
        <f t="shared" si="34"/>
        <v>62.655071382511998</v>
      </c>
      <c r="AK12" s="592">
        <f t="shared" si="35"/>
        <v>64.135559664477071</v>
      </c>
      <c r="AL12" s="592">
        <f t="shared" si="36"/>
        <v>75.50419728604335</v>
      </c>
      <c r="AM12" s="592">
        <f t="shared" si="37"/>
        <v>83.153271245642927</v>
      </c>
      <c r="AN12" s="592">
        <f t="shared" si="38"/>
        <v>80.475694590903288</v>
      </c>
      <c r="AO12" s="592">
        <f t="shared" si="39"/>
        <v>81.801655322767914</v>
      </c>
      <c r="AP12" s="592">
        <f t="shared" si="40"/>
        <v>80.733336808486897</v>
      </c>
      <c r="AQ12" s="592">
        <f t="shared" si="41"/>
        <v>77.852508082296978</v>
      </c>
      <c r="AR12" s="592">
        <f t="shared" si="42"/>
        <v>80.133819861581671</v>
      </c>
      <c r="AS12" s="592" t="str">
        <f t="shared" si="43"/>
        <v>0.00</v>
      </c>
      <c r="AT12" s="592" t="str">
        <f t="shared" si="44"/>
        <v>0.00</v>
      </c>
      <c r="AU12" s="592">
        <v>80.295539355971613</v>
      </c>
      <c r="AV12" s="592">
        <v>69.700155470751099</v>
      </c>
      <c r="AW12" s="592">
        <v>72.667058341420869</v>
      </c>
      <c r="AX12" s="592">
        <v>72.997226719010186</v>
      </c>
      <c r="AY12" s="592">
        <v>79.61929042434177</v>
      </c>
      <c r="AZ12" s="592">
        <v>79.354817062254924</v>
      </c>
      <c r="BA12" s="592">
        <v>79.494927333703558</v>
      </c>
      <c r="BB12" s="592">
        <v>70.002832947733424</v>
      </c>
      <c r="BC12" s="592">
        <v>70.316692792678282</v>
      </c>
      <c r="BD12" s="592">
        <v>73.72838415039584</v>
      </c>
      <c r="BE12" s="592">
        <v>77.246477914264844</v>
      </c>
      <c r="BF12" s="592">
        <v>79.472128491427398</v>
      </c>
      <c r="BG12" s="592">
        <v>83.217333684264517</v>
      </c>
      <c r="BH12" s="592">
        <v>70.346455051499362</v>
      </c>
      <c r="BI12" s="592">
        <v>69.257144513020762</v>
      </c>
      <c r="BJ12" s="592">
        <v>76.088895374413411</v>
      </c>
      <c r="BK12" s="592">
        <v>84.016773162457596</v>
      </c>
      <c r="BL12" s="592">
        <v>84.315581396833451</v>
      </c>
      <c r="BM12" s="592">
        <v>77.811259761453357</v>
      </c>
      <c r="BN12" s="592">
        <v>75.33327934545234</v>
      </c>
      <c r="BO12" s="592">
        <v>73.440912129786241</v>
      </c>
      <c r="BP12" s="592">
        <v>75.983510567554717</v>
      </c>
      <c r="BQ12" s="592">
        <v>78.376805983817164</v>
      </c>
      <c r="BR12" s="592">
        <v>71.966694430297878</v>
      </c>
      <c r="BS12" s="592">
        <v>69.583599670834758</v>
      </c>
      <c r="BT12" s="592">
        <v>61.360810608538465</v>
      </c>
      <c r="BU12" s="592">
        <v>62.720933371550274</v>
      </c>
      <c r="BV12" s="592">
        <v>64.059218285386464</v>
      </c>
      <c r="BW12" s="592">
        <v>74.842680759193584</v>
      </c>
      <c r="BX12" s="592">
        <v>68.642233243606768</v>
      </c>
      <c r="BY12" s="592">
        <v>75.992223453950388</v>
      </c>
      <c r="BZ12" s="592">
        <v>72.467712304542417</v>
      </c>
      <c r="CA12" s="592">
        <v>69.24681314888943</v>
      </c>
      <c r="CB12" s="592">
        <v>60.878045296861387</v>
      </c>
      <c r="CC12" s="592">
        <v>65.137240254517081</v>
      </c>
      <c r="CD12" s="592">
        <v>62.171581757589927</v>
      </c>
      <c r="CE12" s="592">
        <v>68.015955074477191</v>
      </c>
      <c r="CF12" s="592">
        <v>55.996809334157504</v>
      </c>
      <c r="CG12" s="592">
        <v>67.759121593524057</v>
      </c>
      <c r="CH12" s="592">
        <v>76.149844418113005</v>
      </c>
      <c r="CI12" s="592">
        <v>75.178464622002096</v>
      </c>
      <c r="CJ12" s="592">
        <v>67.657048876021108</v>
      </c>
      <c r="CK12" s="592">
        <v>81.737309744761689</v>
      </c>
      <c r="CL12" s="592">
        <v>80.744025817099555</v>
      </c>
      <c r="CM12" s="592">
        <v>68.567237649117615</v>
      </c>
      <c r="CN12" s="592">
        <v>74.821294023789761</v>
      </c>
      <c r="CO12" s="592">
        <v>69.742045589448907</v>
      </c>
      <c r="CP12" s="592">
        <v>75.988752748262897</v>
      </c>
      <c r="CQ12" s="592">
        <v>74.263162870237963</v>
      </c>
      <c r="CR12" s="592">
        <v>63.386090174437754</v>
      </c>
      <c r="CS12" s="592">
        <v>65.204461079102359</v>
      </c>
      <c r="CT12" s="592">
        <v>71.62841195714374</v>
      </c>
      <c r="CU12" s="592">
        <v>72.666647127685792</v>
      </c>
      <c r="CV12" s="592">
        <v>66.056824626374578</v>
      </c>
      <c r="CW12" s="592">
        <v>68.782902402151308</v>
      </c>
      <c r="CX12" s="592">
        <v>72.601259053598866</v>
      </c>
      <c r="CY12" s="592">
        <v>73.458358803574697</v>
      </c>
      <c r="CZ12" s="592">
        <v>75.92785451674942</v>
      </c>
      <c r="DA12" s="592">
        <v>76.216060311803503</v>
      </c>
      <c r="DB12" s="592">
        <v>77.119456269140798</v>
      </c>
      <c r="DC12" s="592">
        <v>71.414167537354388</v>
      </c>
      <c r="DD12" s="592">
        <v>73.601185025090913</v>
      </c>
      <c r="DE12" s="592">
        <v>58.875925649729268</v>
      </c>
      <c r="DF12" s="592">
        <v>49.752689002975053</v>
      </c>
      <c r="DG12" s="592">
        <v>50.921478966489012</v>
      </c>
      <c r="DH12" s="592">
        <v>62.903897706168387</v>
      </c>
      <c r="DI12" s="592">
        <v>64.958434732043798</v>
      </c>
      <c r="DJ12" s="592">
        <v>66.60995288882043</v>
      </c>
      <c r="DK12" s="592">
        <v>70.960851249034391</v>
      </c>
      <c r="DL12" s="592">
        <v>72.049742407595289</v>
      </c>
      <c r="DM12" s="592">
        <v>70.219877222545776</v>
      </c>
      <c r="DN12" s="592">
        <v>71.231270178061735</v>
      </c>
      <c r="DO12" s="592">
        <v>69.584656929880808</v>
      </c>
      <c r="DP12" s="592">
        <v>61.925579526577231</v>
      </c>
      <c r="DQ12" s="592">
        <v>69.075427805493703</v>
      </c>
      <c r="DR12" s="592">
        <v>68.389461502591871</v>
      </c>
      <c r="DS12" s="592">
        <v>61.596882771968531</v>
      </c>
      <c r="DT12" s="592">
        <v>57.978869872975594</v>
      </c>
      <c r="DU12" s="592">
        <v>57.280739413183987</v>
      </c>
      <c r="DV12" s="592">
        <v>61.123694497624115</v>
      </c>
      <c r="DW12" s="592">
        <v>74.002245082623133</v>
      </c>
      <c r="DX12" s="592">
        <v>74.334463332568902</v>
      </c>
      <c r="DY12" s="592">
        <v>78.343573672949773</v>
      </c>
      <c r="DZ12" s="592">
        <v>73.83455485261139</v>
      </c>
      <c r="EA12" s="592">
        <v>87.856020531929644</v>
      </c>
      <c r="EB12" s="592">
        <v>80.536591767240068</v>
      </c>
      <c r="EC12" s="592">
        <v>81.067201437759081</v>
      </c>
      <c r="ED12" s="592">
        <v>81.103444579643039</v>
      </c>
      <c r="EE12" s="592">
        <v>80.834555316487567</v>
      </c>
      <c r="EF12" s="592">
        <v>79.489083876579272</v>
      </c>
      <c r="EG12" s="592">
        <v>82.62718420570144</v>
      </c>
      <c r="EH12" s="592">
        <v>82.420910820263913</v>
      </c>
      <c r="EI12" s="592">
        <v>80.356870942338389</v>
      </c>
      <c r="EJ12" s="142">
        <v>79.912859252542987</v>
      </c>
      <c r="EK12" s="142">
        <v>78.803525463808285</v>
      </c>
      <c r="EL12" s="142">
        <v>83.483625709109404</v>
      </c>
      <c r="EM12" s="592">
        <v>78.998256798546905</v>
      </c>
      <c r="EN12" s="592">
        <v>77.301818848624535</v>
      </c>
      <c r="EO12" s="592">
        <v>77.257448599719496</v>
      </c>
      <c r="EP12" s="592">
        <v>78.345693044013871</v>
      </c>
      <c r="EQ12" s="592">
        <v>82.519130506429832</v>
      </c>
      <c r="ER12" s="592">
        <v>79.536636034301281</v>
      </c>
      <c r="ES12" s="592"/>
      <c r="ET12" s="592"/>
      <c r="EU12" s="592"/>
      <c r="EV12" s="143"/>
      <c r="EW12" s="143"/>
      <c r="EX12" s="143"/>
    </row>
    <row r="13" spans="1:154">
      <c r="A13" s="128">
        <v>120</v>
      </c>
      <c r="B13" s="592">
        <f t="shared" si="0"/>
        <v>73.28813466857342</v>
      </c>
      <c r="C13" s="592">
        <f t="shared" si="1"/>
        <v>73.471226663985533</v>
      </c>
      <c r="D13" s="592">
        <f t="shared" si="2"/>
        <v>72.987484922489273</v>
      </c>
      <c r="E13" s="592">
        <f t="shared" si="3"/>
        <v>65.309110945709236</v>
      </c>
      <c r="F13" s="592">
        <f t="shared" si="4"/>
        <v>76.887242425507168</v>
      </c>
      <c r="G13" s="592">
        <f t="shared" si="5"/>
        <v>59.704957648408673</v>
      </c>
      <c r="H13" s="592">
        <f t="shared" si="6"/>
        <v>61.354165623582226</v>
      </c>
      <c r="I13" s="592">
        <f t="shared" si="7"/>
        <v>84.159939264277639</v>
      </c>
      <c r="J13" s="592">
        <f t="shared" si="8"/>
        <v>83.722433731169772</v>
      </c>
      <c r="K13" s="592">
        <f t="shared" si="9"/>
        <v>66.636372516122307</v>
      </c>
      <c r="L13" s="592">
        <f t="shared" si="10"/>
        <v>74.199306072293723</v>
      </c>
      <c r="M13" s="592">
        <f t="shared" si="11"/>
        <v>77.231132327616876</v>
      </c>
      <c r="N13" s="592">
        <f t="shared" si="12"/>
        <v>75.085727758260774</v>
      </c>
      <c r="O13" s="592">
        <f t="shared" si="13"/>
        <v>67.825304424856043</v>
      </c>
      <c r="P13" s="592">
        <f t="shared" si="14"/>
        <v>86.620393857150475</v>
      </c>
      <c r="Q13" s="592">
        <f t="shared" si="15"/>
        <v>71.137854689454059</v>
      </c>
      <c r="R13" s="592">
        <f t="shared" si="16"/>
        <v>68.301353684481597</v>
      </c>
      <c r="S13" s="592">
        <f t="shared" si="17"/>
        <v>79.979663570671292</v>
      </c>
      <c r="T13" s="592">
        <f t="shared" si="18"/>
        <v>78.536835458645598</v>
      </c>
      <c r="U13" s="592">
        <f t="shared" si="19"/>
        <v>77.206053446250166</v>
      </c>
      <c r="V13" s="592">
        <f t="shared" si="20"/>
        <v>56.22738721439007</v>
      </c>
      <c r="W13" s="592">
        <f t="shared" si="21"/>
        <v>62.358054590395852</v>
      </c>
      <c r="X13" s="592">
        <f t="shared" si="22"/>
        <v>66.277145047231386</v>
      </c>
      <c r="Y13" s="592">
        <f t="shared" si="23"/>
        <v>66.619112784230438</v>
      </c>
      <c r="Z13" s="592">
        <f t="shared" si="24"/>
        <v>65.982131360979267</v>
      </c>
      <c r="AA13" s="592">
        <f t="shared" si="25"/>
        <v>78.057681150650112</v>
      </c>
      <c r="AB13" s="592">
        <f t="shared" si="26"/>
        <v>77.440312434610334</v>
      </c>
      <c r="AC13" s="592">
        <f t="shared" si="27"/>
        <v>77.240945716995498</v>
      </c>
      <c r="AD13" s="592">
        <f t="shared" si="28"/>
        <v>74.810030399772714</v>
      </c>
      <c r="AE13" s="592">
        <f t="shared" si="29"/>
        <v>66.818023571635166</v>
      </c>
      <c r="AF13" s="592">
        <f t="shared" si="30"/>
        <v>47.915200430368266</v>
      </c>
      <c r="AG13" s="592">
        <f t="shared" si="31"/>
        <v>70.44946839510736</v>
      </c>
      <c r="AH13" s="592">
        <f t="shared" si="32"/>
        <v>53.637138196523871</v>
      </c>
      <c r="AI13" s="592">
        <f t="shared" si="33"/>
        <v>80.30631296064044</v>
      </c>
      <c r="AJ13" s="592">
        <f t="shared" si="34"/>
        <v>55.098753704506692</v>
      </c>
      <c r="AK13" s="592">
        <f t="shared" si="35"/>
        <v>32.084484684179351</v>
      </c>
      <c r="AL13" s="592">
        <f t="shared" si="36"/>
        <v>77.927111145002399</v>
      </c>
      <c r="AM13" s="592">
        <f t="shared" si="37"/>
        <v>98.247360386573575</v>
      </c>
      <c r="AN13" s="592">
        <f t="shared" si="38"/>
        <v>91.724151372557841</v>
      </c>
      <c r="AO13" s="592">
        <f t="shared" si="39"/>
        <v>68.819438123807757</v>
      </c>
      <c r="AP13" s="592">
        <f t="shared" si="40"/>
        <v>77.848807174171441</v>
      </c>
      <c r="AQ13" s="592">
        <f t="shared" si="41"/>
        <v>93.644446538067598</v>
      </c>
      <c r="AR13" s="592">
        <f t="shared" si="42"/>
        <v>89.240306328646895</v>
      </c>
      <c r="AS13" s="592" t="str">
        <f t="shared" si="43"/>
        <v>0.00</v>
      </c>
      <c r="AT13" s="592" t="str">
        <f t="shared" si="44"/>
        <v>0.00</v>
      </c>
      <c r="AU13" s="592">
        <v>67.719748330632484</v>
      </c>
      <c r="AV13" s="592">
        <v>52.531026901244914</v>
      </c>
      <c r="AW13" s="592">
        <v>79.658342316489524</v>
      </c>
      <c r="AX13" s="592">
        <v>71.301820326897769</v>
      </c>
      <c r="AY13" s="592">
        <v>80.282819439692375</v>
      </c>
      <c r="AZ13" s="592">
        <v>71.013278450291025</v>
      </c>
      <c r="BA13" s="592">
        <v>80.185604274881683</v>
      </c>
      <c r="BB13" s="592">
        <v>80.30067844308094</v>
      </c>
      <c r="BC13" s="592">
        <v>71.207114264887991</v>
      </c>
      <c r="BD13" s="592">
        <v>71.083955711473592</v>
      </c>
      <c r="BE13" s="592">
        <v>73.744730380675762</v>
      </c>
      <c r="BF13" s="592">
        <v>80.428497182632981</v>
      </c>
      <c r="BG13" s="592">
        <v>62.097400906657327</v>
      </c>
      <c r="BH13" s="592">
        <v>52.602061834023196</v>
      </c>
      <c r="BI13" s="592">
        <v>88.776450533887598</v>
      </c>
      <c r="BJ13" s="592">
        <v>89.599304416575947</v>
      </c>
      <c r="BK13" s="592">
        <v>89.801261887796414</v>
      </c>
      <c r="BL13" s="592">
        <v>80.460615267079021</v>
      </c>
      <c r="BM13" s="592">
        <v>53.217670599439018</v>
      </c>
      <c r="BN13" s="592">
        <v>89.109841121470183</v>
      </c>
      <c r="BO13" s="592">
        <v>71.086052347452991</v>
      </c>
      <c r="BP13" s="592">
        <v>62.132808723115147</v>
      </c>
      <c r="BQ13" s="592">
        <v>62.143991857322675</v>
      </c>
      <c r="BR13" s="592">
        <v>80.62726047300697</v>
      </c>
      <c r="BS13" s="592">
        <v>70.873963132147495</v>
      </c>
      <c r="BT13" s="592">
        <v>84.498267366149946</v>
      </c>
      <c r="BU13" s="592">
        <v>84.566760213716449</v>
      </c>
      <c r="BV13" s="592">
        <v>84.346944052136649</v>
      </c>
      <c r="BW13" s="592">
        <v>75.669280322728042</v>
      </c>
      <c r="BX13" s="592">
        <v>75.594282001072074</v>
      </c>
      <c r="BY13" s="592">
        <v>80.118115858554162</v>
      </c>
      <c r="BZ13" s="592">
        <v>71.039427276425698</v>
      </c>
      <c r="CA13" s="592">
        <v>80.460617203770667</v>
      </c>
      <c r="CB13" s="592">
        <v>53.620782294755188</v>
      </c>
      <c r="CC13" s="592">
        <v>52.966074571434504</v>
      </c>
      <c r="CD13" s="592">
        <v>62.095304776980527</v>
      </c>
      <c r="CE13" s="592">
        <v>56.145174521140696</v>
      </c>
      <c r="CF13" s="592">
        <v>67.176005347491042</v>
      </c>
      <c r="CG13" s="592">
        <v>63.752983902555812</v>
      </c>
      <c r="CH13" s="592">
        <v>65.649570041753009</v>
      </c>
      <c r="CI13" s="592">
        <v>66.438133426866926</v>
      </c>
      <c r="CJ13" s="592">
        <v>66.743731673074237</v>
      </c>
      <c r="CK13" s="592">
        <v>66.827885248443337</v>
      </c>
      <c r="CL13" s="592">
        <v>66.003976514612134</v>
      </c>
      <c r="CM13" s="592">
        <v>67.025476589635844</v>
      </c>
      <c r="CN13" s="592">
        <v>65.982062260745721</v>
      </c>
      <c r="CO13" s="592">
        <v>65.517047353422754</v>
      </c>
      <c r="CP13" s="592">
        <v>66.447284468769297</v>
      </c>
      <c r="CQ13" s="592">
        <v>77.594194383849583</v>
      </c>
      <c r="CR13" s="592">
        <v>77.348337083480033</v>
      </c>
      <c r="CS13" s="592">
        <v>79.230511984620691</v>
      </c>
      <c r="CT13" s="592">
        <v>90.02948705801488</v>
      </c>
      <c r="CU13" s="592">
        <v>69.797459548861013</v>
      </c>
      <c r="CV13" s="592">
        <v>72.493990696955123</v>
      </c>
      <c r="CW13" s="592">
        <v>74.419761244217995</v>
      </c>
      <c r="CX13" s="592">
        <v>80.947474617611306</v>
      </c>
      <c r="CY13" s="592">
        <v>76.355601289157178</v>
      </c>
      <c r="CZ13" s="592">
        <v>77.352972256367764</v>
      </c>
      <c r="DA13" s="592">
        <v>75.584049061587393</v>
      </c>
      <c r="DB13" s="592">
        <v>71.493069881362985</v>
      </c>
      <c r="DC13" s="592">
        <v>73.94244418281869</v>
      </c>
      <c r="DD13" s="592">
        <v>72.507554355017632</v>
      </c>
      <c r="DE13" s="592">
        <v>54.004072177069162</v>
      </c>
      <c r="DF13" s="592">
        <v>1.5893556881847262</v>
      </c>
      <c r="DG13" s="592">
        <v>73.557629005500928</v>
      </c>
      <c r="DH13" s="592">
        <v>68.598616597419152</v>
      </c>
      <c r="DI13" s="592">
        <v>75.984257099446353</v>
      </c>
      <c r="DJ13" s="592">
        <v>73.237863748126344</v>
      </c>
      <c r="DK13" s="592">
        <v>62.126284337749404</v>
      </c>
      <c r="DL13" s="592">
        <v>53.444272836435168</v>
      </c>
      <c r="DM13" s="592">
        <v>52.057391763494259</v>
      </c>
      <c r="DN13" s="592">
        <v>55.409749989642201</v>
      </c>
      <c r="DO13" s="592">
        <v>78.444995793829392</v>
      </c>
      <c r="DP13" s="592">
        <v>81.05118796509403</v>
      </c>
      <c r="DQ13" s="592">
        <v>81.422755122997899</v>
      </c>
      <c r="DR13" s="592">
        <v>76.304168014402293</v>
      </c>
      <c r="DS13" s="592">
        <v>79.307454395498922</v>
      </c>
      <c r="DT13" s="592">
        <v>9.6846387036188784</v>
      </c>
      <c r="DU13" s="592">
        <v>8.8044593529832564</v>
      </c>
      <c r="DV13" s="592">
        <v>9.896819715450718</v>
      </c>
      <c r="DW13" s="592">
        <v>77.55217498410407</v>
      </c>
      <c r="DX13" s="592">
        <v>80.794623916444166</v>
      </c>
      <c r="DY13" s="592">
        <v>80.980529857938208</v>
      </c>
      <c r="DZ13" s="592">
        <v>72.006179660624824</v>
      </c>
      <c r="EA13" s="592">
        <v>97.920205366714001</v>
      </c>
      <c r="EB13" s="592">
        <v>99.106017346827386</v>
      </c>
      <c r="EC13" s="592">
        <v>97.715858446179325</v>
      </c>
      <c r="ED13" s="592">
        <v>79.088449093234217</v>
      </c>
      <c r="EE13" s="592">
        <v>99.254182136845614</v>
      </c>
      <c r="EF13" s="592">
        <v>96.829822887593679</v>
      </c>
      <c r="EG13" s="592">
        <v>74.287054683732975</v>
      </c>
      <c r="EH13" s="592">
        <v>54.603630235384237</v>
      </c>
      <c r="EI13" s="592">
        <v>77.567629452306065</v>
      </c>
      <c r="EJ13" s="142">
        <v>77.473239997658595</v>
      </c>
      <c r="EK13" s="142">
        <v>56.50376055510727</v>
      </c>
      <c r="EL13" s="142">
        <v>99.56942096974845</v>
      </c>
      <c r="EM13" s="592">
        <v>92.670138969419313</v>
      </c>
      <c r="EN13" s="592">
        <v>91.485098108232208</v>
      </c>
      <c r="EO13" s="592">
        <v>96.778102536551273</v>
      </c>
      <c r="EP13" s="592">
        <v>92.892427165772631</v>
      </c>
      <c r="EQ13" s="592">
        <v>93.352215046283277</v>
      </c>
      <c r="ER13" s="592">
        <v>81.476276773884749</v>
      </c>
      <c r="ES13" s="592"/>
      <c r="ET13" s="592"/>
      <c r="EU13" s="592"/>
      <c r="EV13" s="143"/>
      <c r="EW13" s="143"/>
      <c r="EX13" s="143"/>
    </row>
    <row r="14" spans="1:154">
      <c r="A14" s="129">
        <v>131</v>
      </c>
      <c r="B14" s="592">
        <f t="shared" si="0"/>
        <v>80.166541511650607</v>
      </c>
      <c r="C14" s="592">
        <f t="shared" si="1"/>
        <v>88.055285942409071</v>
      </c>
      <c r="D14" s="592">
        <f t="shared" si="2"/>
        <v>67.755312939619088</v>
      </c>
      <c r="E14" s="592">
        <f t="shared" si="3"/>
        <v>65.483882317417184</v>
      </c>
      <c r="F14" s="592">
        <f t="shared" si="4"/>
        <v>65.55254484578056</v>
      </c>
      <c r="G14" s="592">
        <f t="shared" si="5"/>
        <v>62.473973838475985</v>
      </c>
      <c r="H14" s="592">
        <f t="shared" si="6"/>
        <v>73.675495704711125</v>
      </c>
      <c r="I14" s="592">
        <f t="shared" si="7"/>
        <v>86.544407000387707</v>
      </c>
      <c r="J14" s="592">
        <f t="shared" si="8"/>
        <v>84.024275980007317</v>
      </c>
      <c r="K14" s="592">
        <f t="shared" si="9"/>
        <v>71.505474679288</v>
      </c>
      <c r="L14" s="592">
        <f t="shared" si="10"/>
        <v>76.038266324935648</v>
      </c>
      <c r="M14" s="592">
        <f t="shared" si="11"/>
        <v>82.53560314333042</v>
      </c>
      <c r="N14" s="592">
        <f t="shared" si="12"/>
        <v>90.586821899048388</v>
      </c>
      <c r="O14" s="592">
        <f t="shared" si="13"/>
        <v>88.724654659039857</v>
      </c>
      <c r="P14" s="592">
        <f t="shared" si="14"/>
        <v>88.83201852535062</v>
      </c>
      <c r="Q14" s="592">
        <f t="shared" si="15"/>
        <v>88.465293238427833</v>
      </c>
      <c r="R14" s="592">
        <f t="shared" si="16"/>
        <v>86.199177346818018</v>
      </c>
      <c r="S14" s="592">
        <f t="shared" si="17"/>
        <v>71.572166193649309</v>
      </c>
      <c r="T14" s="592">
        <f t="shared" si="18"/>
        <v>59.374383178342612</v>
      </c>
      <c r="U14" s="592">
        <f t="shared" si="19"/>
        <v>70.782789306339055</v>
      </c>
      <c r="V14" s="592">
        <f t="shared" si="20"/>
        <v>69.291913080145363</v>
      </c>
      <c r="W14" s="592">
        <f t="shared" si="21"/>
        <v>58.147003758043091</v>
      </c>
      <c r="X14" s="592">
        <f t="shared" si="22"/>
        <v>74.085273508646637</v>
      </c>
      <c r="Y14" s="592">
        <f t="shared" si="23"/>
        <v>64.576124373892171</v>
      </c>
      <c r="Z14" s="592">
        <f t="shared" si="24"/>
        <v>65.127127629086843</v>
      </c>
      <c r="AA14" s="592">
        <f t="shared" si="25"/>
        <v>65.66745446626156</v>
      </c>
      <c r="AB14" s="592">
        <f t="shared" si="26"/>
        <v>64.890513926310433</v>
      </c>
      <c r="AC14" s="592">
        <f t="shared" si="27"/>
        <v>65.649402213395391</v>
      </c>
      <c r="AD14" s="592">
        <f t="shared" si="28"/>
        <v>66.002808777154868</v>
      </c>
      <c r="AE14" s="592">
        <f t="shared" si="29"/>
        <v>69.858352088676824</v>
      </c>
      <c r="AF14" s="592">
        <f t="shared" si="30"/>
        <v>48.268609535397353</v>
      </c>
      <c r="AG14" s="592">
        <f t="shared" si="31"/>
        <v>65.261481946605457</v>
      </c>
      <c r="AH14" s="592">
        <f t="shared" si="32"/>
        <v>66.507451783224312</v>
      </c>
      <c r="AI14" s="592">
        <f t="shared" si="33"/>
        <v>80.979201248686209</v>
      </c>
      <c r="AJ14" s="592">
        <f t="shared" si="34"/>
        <v>77.019091619391972</v>
      </c>
      <c r="AK14" s="592">
        <f t="shared" si="35"/>
        <v>67.157442688086391</v>
      </c>
      <c r="AL14" s="592">
        <f t="shared" si="36"/>
        <v>69.546247262679969</v>
      </c>
      <c r="AM14" s="592">
        <f t="shared" si="37"/>
        <v>88.269341030704993</v>
      </c>
      <c r="AN14" s="592">
        <f t="shared" si="38"/>
        <v>81.404671679576722</v>
      </c>
      <c r="AO14" s="592">
        <f t="shared" si="39"/>
        <v>89.254587054802755</v>
      </c>
      <c r="AP14" s="592">
        <f t="shared" si="40"/>
        <v>87.249028236466401</v>
      </c>
      <c r="AQ14" s="592">
        <f t="shared" si="41"/>
        <v>63.43874750612872</v>
      </c>
      <c r="AR14" s="592">
        <f t="shared" si="42"/>
        <v>73.815120660091409</v>
      </c>
      <c r="AS14" s="592" t="str">
        <f t="shared" si="43"/>
        <v>0.00</v>
      </c>
      <c r="AT14" s="592" t="str">
        <f t="shared" si="44"/>
        <v>0.00</v>
      </c>
      <c r="AU14" s="592">
        <v>69.375980827927165</v>
      </c>
      <c r="AV14" s="592">
        <v>67.507082798256278</v>
      </c>
      <c r="AW14" s="592">
        <v>77.633360411680542</v>
      </c>
      <c r="AX14" s="592">
        <v>75.992859511802621</v>
      </c>
      <c r="AY14" s="592">
        <v>69.209646202763622</v>
      </c>
      <c r="AZ14" s="592">
        <v>82.912293260240673</v>
      </c>
      <c r="BA14" s="592">
        <v>83.08366536959872</v>
      </c>
      <c r="BB14" s="592">
        <v>81.454851248181583</v>
      </c>
      <c r="BC14" s="592">
        <v>83.068292812210913</v>
      </c>
      <c r="BD14" s="592">
        <v>91.664545899071825</v>
      </c>
      <c r="BE14" s="592">
        <v>89.826859990015933</v>
      </c>
      <c r="BF14" s="592">
        <v>90.269059808057406</v>
      </c>
      <c r="BG14" s="592">
        <v>90.697036042731611</v>
      </c>
      <c r="BH14" s="592">
        <v>87.31937283291613</v>
      </c>
      <c r="BI14" s="592">
        <v>88.157555101471814</v>
      </c>
      <c r="BJ14" s="592">
        <v>87.94073242495179</v>
      </c>
      <c r="BK14" s="592">
        <v>88.712611775024058</v>
      </c>
      <c r="BL14" s="592">
        <v>89.842711376076025</v>
      </c>
      <c r="BM14" s="592">
        <v>89.501669141542223</v>
      </c>
      <c r="BN14" s="592">
        <v>90.381361771549351</v>
      </c>
      <c r="BO14" s="592">
        <v>85.512848802191954</v>
      </c>
      <c r="BP14" s="592">
        <v>87.35126392582184</v>
      </c>
      <c r="BQ14" s="592">
        <v>82.809861075593417</v>
      </c>
      <c r="BR14" s="592">
        <v>88.43640703903877</v>
      </c>
      <c r="BS14" s="592">
        <v>67.662104811151849</v>
      </c>
      <c r="BT14" s="592">
        <v>71.392233446312019</v>
      </c>
      <c r="BU14" s="592">
        <v>75.662160323484031</v>
      </c>
      <c r="BV14" s="592">
        <v>62.887231235820536</v>
      </c>
      <c r="BW14" s="592">
        <v>59.891440883362918</v>
      </c>
      <c r="BX14" s="592">
        <v>55.344477415844374</v>
      </c>
      <c r="BY14" s="592">
        <v>59.151273452598012</v>
      </c>
      <c r="BZ14" s="592">
        <v>73.413826911498248</v>
      </c>
      <c r="CA14" s="592">
        <v>79.783267554920897</v>
      </c>
      <c r="CB14" s="592">
        <v>72.789138506959134</v>
      </c>
      <c r="CC14" s="592">
        <v>63.859707638321176</v>
      </c>
      <c r="CD14" s="592">
        <v>71.226893095155759</v>
      </c>
      <c r="CE14" s="592">
        <v>64.680002606267735</v>
      </c>
      <c r="CF14" s="592">
        <v>54.601056959337441</v>
      </c>
      <c r="CG14" s="592">
        <v>55.159951708524083</v>
      </c>
      <c r="CH14" s="592">
        <v>65.125087487901851</v>
      </c>
      <c r="CI14" s="592">
        <v>65.799693069592337</v>
      </c>
      <c r="CJ14" s="592">
        <v>91.331039968445737</v>
      </c>
      <c r="CK14" s="592">
        <v>65.207027524183317</v>
      </c>
      <c r="CL14" s="592">
        <v>65.846145181327842</v>
      </c>
      <c r="CM14" s="592">
        <v>62.675200416165374</v>
      </c>
      <c r="CN14" s="592">
        <v>69.713201325582205</v>
      </c>
      <c r="CO14" s="592">
        <v>62.053969126046248</v>
      </c>
      <c r="CP14" s="592">
        <v>63.614212435632069</v>
      </c>
      <c r="CQ14" s="592">
        <v>66.136789826004858</v>
      </c>
      <c r="CR14" s="592">
        <v>64.298974783912996</v>
      </c>
      <c r="CS14" s="592">
        <v>66.566598788866813</v>
      </c>
      <c r="CT14" s="592">
        <v>66.433314459693449</v>
      </c>
      <c r="CU14" s="592">
        <v>64.294009248144206</v>
      </c>
      <c r="CV14" s="592">
        <v>63.944218071093651</v>
      </c>
      <c r="CW14" s="592">
        <v>65.700128210133812</v>
      </c>
      <c r="CX14" s="592">
        <v>65.622007705512871</v>
      </c>
      <c r="CY14" s="592">
        <v>65.62607072453946</v>
      </c>
      <c r="CZ14" s="592">
        <v>66.90095345713344</v>
      </c>
      <c r="DA14" s="592">
        <v>66.741620376592479</v>
      </c>
      <c r="DB14" s="592">
        <v>64.365852497738686</v>
      </c>
      <c r="DC14" s="592">
        <v>75.164261454966848</v>
      </c>
      <c r="DD14" s="592">
        <v>73.276867884002741</v>
      </c>
      <c r="DE14" s="592">
        <v>61.133926927060919</v>
      </c>
      <c r="DF14" s="592">
        <v>30.484689978959825</v>
      </c>
      <c r="DG14" s="592">
        <v>49.687069378975217</v>
      </c>
      <c r="DH14" s="592">
        <v>64.63406924825702</v>
      </c>
      <c r="DI14" s="592">
        <v>65.370515665738978</v>
      </c>
      <c r="DJ14" s="592">
        <v>65.207009295409904</v>
      </c>
      <c r="DK14" s="592">
        <v>65.206920878667518</v>
      </c>
      <c r="DL14" s="592">
        <v>65.981168772233701</v>
      </c>
      <c r="DM14" s="592">
        <v>66.589621374416282</v>
      </c>
      <c r="DN14" s="592">
        <v>66.951565203022923</v>
      </c>
      <c r="DO14" s="592">
        <v>75.56412047374674</v>
      </c>
      <c r="DP14" s="592">
        <v>86.748182759636592</v>
      </c>
      <c r="DQ14" s="592">
        <v>80.625300512675295</v>
      </c>
      <c r="DR14" s="592">
        <v>83.845855757952748</v>
      </c>
      <c r="DS14" s="592">
        <v>76.471628072397166</v>
      </c>
      <c r="DT14" s="592">
        <v>70.739791027826001</v>
      </c>
      <c r="DU14" s="592">
        <v>71.527981783906256</v>
      </c>
      <c r="DV14" s="592">
        <v>62.174325991990855</v>
      </c>
      <c r="DW14" s="592">
        <v>67.770020288362062</v>
      </c>
      <c r="DX14" s="592">
        <v>69.180604041265269</v>
      </c>
      <c r="DY14" s="592">
        <v>69.605696769373736</v>
      </c>
      <c r="DZ14" s="592">
        <v>69.852440977400889</v>
      </c>
      <c r="EA14" s="592">
        <v>88.518175734200852</v>
      </c>
      <c r="EB14" s="592">
        <v>86.24427640681013</v>
      </c>
      <c r="EC14" s="592">
        <v>90.045570951103983</v>
      </c>
      <c r="ED14" s="592">
        <v>82.441199616521601</v>
      </c>
      <c r="EE14" s="592">
        <v>78.378920550683716</v>
      </c>
      <c r="EF14" s="592">
        <v>83.39389487152485</v>
      </c>
      <c r="EG14" s="592">
        <v>86.116089749129657</v>
      </c>
      <c r="EH14" s="592">
        <v>87.113846936545414</v>
      </c>
      <c r="EI14" s="592">
        <v>94.533824478733209</v>
      </c>
      <c r="EJ14" s="142">
        <v>87.129434037078894</v>
      </c>
      <c r="EK14" s="142">
        <v>86.003461353378071</v>
      </c>
      <c r="EL14" s="142">
        <v>88.614189318942238</v>
      </c>
      <c r="EM14" s="592">
        <v>58.276603489636209</v>
      </c>
      <c r="EN14" s="592">
        <v>65.52171663920835</v>
      </c>
      <c r="EO14" s="592">
        <v>66.517922389541596</v>
      </c>
      <c r="EP14" s="592">
        <v>71.991087498451279</v>
      </c>
      <c r="EQ14" s="592">
        <v>71.256567906404243</v>
      </c>
      <c r="ER14" s="592">
        <v>78.197706575418721</v>
      </c>
      <c r="ES14" s="592"/>
      <c r="ET14" s="592"/>
      <c r="EU14" s="592"/>
      <c r="EV14" s="143"/>
      <c r="EW14" s="143"/>
      <c r="EX14" s="143"/>
    </row>
    <row r="15" spans="1:154">
      <c r="A15" s="127">
        <v>139</v>
      </c>
      <c r="B15" s="592">
        <f t="shared" si="0"/>
        <v>82.519548474129692</v>
      </c>
      <c r="C15" s="592">
        <f t="shared" si="1"/>
        <v>81.6609034522332</v>
      </c>
      <c r="D15" s="592">
        <f t="shared" si="2"/>
        <v>79.810380757859647</v>
      </c>
      <c r="E15" s="592">
        <f t="shared" si="3"/>
        <v>77.676582598779959</v>
      </c>
      <c r="F15" s="592">
        <f t="shared" si="4"/>
        <v>78.014770174450646</v>
      </c>
      <c r="G15" s="592">
        <f t="shared" si="5"/>
        <v>73.757331912024412</v>
      </c>
      <c r="H15" s="592">
        <f t="shared" si="6"/>
        <v>73.676880030738047</v>
      </c>
      <c r="I15" s="592">
        <f t="shared" si="7"/>
        <v>82.809747671173</v>
      </c>
      <c r="J15" s="592">
        <f t="shared" si="8"/>
        <v>82.425926450271092</v>
      </c>
      <c r="K15" s="592">
        <f t="shared" si="9"/>
        <v>86.994555131960183</v>
      </c>
      <c r="L15" s="592">
        <f t="shared" si="10"/>
        <v>80.288785152122628</v>
      </c>
      <c r="M15" s="592">
        <f t="shared" si="11"/>
        <v>80.233656295964394</v>
      </c>
      <c r="N15" s="592">
        <f t="shared" si="12"/>
        <v>82.561197316471578</v>
      </c>
      <c r="O15" s="592">
        <f t="shared" si="13"/>
        <v>82.223580193908603</v>
      </c>
      <c r="P15" s="592">
        <f t="shared" si="14"/>
        <v>82.707452860358387</v>
      </c>
      <c r="Q15" s="592">
        <f t="shared" si="15"/>
        <v>81.086688672807114</v>
      </c>
      <c r="R15" s="592">
        <f t="shared" si="16"/>
        <v>80.625892081858709</v>
      </c>
      <c r="S15" s="592">
        <f t="shared" si="17"/>
        <v>79.65401333227264</v>
      </c>
      <c r="T15" s="592">
        <f t="shared" si="18"/>
        <v>80.398489408774921</v>
      </c>
      <c r="U15" s="592">
        <f t="shared" si="19"/>
        <v>79.363583173336252</v>
      </c>
      <c r="V15" s="592">
        <f t="shared" si="20"/>
        <v>79.825437117054818</v>
      </c>
      <c r="W15" s="592">
        <f t="shared" si="21"/>
        <v>78.551383349954904</v>
      </c>
      <c r="X15" s="592">
        <f t="shared" si="22"/>
        <v>79.249053861610165</v>
      </c>
      <c r="Y15" s="592">
        <f t="shared" si="23"/>
        <v>77.128272593404006</v>
      </c>
      <c r="Z15" s="592">
        <f t="shared" si="24"/>
        <v>75.777620590150761</v>
      </c>
      <c r="AA15" s="592">
        <f t="shared" si="25"/>
        <v>78.539310121556738</v>
      </c>
      <c r="AB15" s="592">
        <f t="shared" si="26"/>
        <v>77.994359772973795</v>
      </c>
      <c r="AC15" s="592">
        <f t="shared" si="27"/>
        <v>77.785491038170264</v>
      </c>
      <c r="AD15" s="592">
        <f t="shared" si="28"/>
        <v>77.73991976510176</v>
      </c>
      <c r="AE15" s="592">
        <f t="shared" si="29"/>
        <v>76.291417790406399</v>
      </c>
      <c r="AF15" s="592">
        <f t="shared" si="30"/>
        <v>68.902575899906779</v>
      </c>
      <c r="AG15" s="592">
        <f t="shared" si="31"/>
        <v>75.80210361837409</v>
      </c>
      <c r="AH15" s="592">
        <f t="shared" si="32"/>
        <v>74.033230339410409</v>
      </c>
      <c r="AI15" s="592">
        <f t="shared" si="33"/>
        <v>71.771843534979595</v>
      </c>
      <c r="AJ15" s="592">
        <f t="shared" si="34"/>
        <v>72.472695482693993</v>
      </c>
      <c r="AK15" s="592">
        <f t="shared" si="35"/>
        <v>70.945587095088911</v>
      </c>
      <c r="AL15" s="592">
        <f t="shared" si="36"/>
        <v>79.517394010189719</v>
      </c>
      <c r="AM15" s="592">
        <f t="shared" si="37"/>
        <v>82.313758275333996</v>
      </c>
      <c r="AN15" s="592">
        <f t="shared" si="38"/>
        <v>86.990280063885351</v>
      </c>
      <c r="AO15" s="592">
        <f t="shared" si="39"/>
        <v>83.986636003241813</v>
      </c>
      <c r="AP15" s="592">
        <f t="shared" si="40"/>
        <v>77.948316342230854</v>
      </c>
      <c r="AQ15" s="592">
        <f t="shared" si="41"/>
        <v>87.466856526681894</v>
      </c>
      <c r="AR15" s="592">
        <f t="shared" si="42"/>
        <v>87.185504077359951</v>
      </c>
      <c r="AS15" s="592" t="str">
        <f t="shared" si="43"/>
        <v>0.00</v>
      </c>
      <c r="AT15" s="592" t="str">
        <f t="shared" si="44"/>
        <v>0.00</v>
      </c>
      <c r="AU15" s="592">
        <v>89.009266780410528</v>
      </c>
      <c r="AV15" s="592">
        <v>84.68454567666133</v>
      </c>
      <c r="AW15" s="592">
        <v>87.289852938808721</v>
      </c>
      <c r="AX15" s="592">
        <v>84.578576338130361</v>
      </c>
      <c r="AY15" s="592">
        <v>77.623726856676171</v>
      </c>
      <c r="AZ15" s="592">
        <v>78.664052261561366</v>
      </c>
      <c r="BA15" s="592">
        <v>80.848350960575601</v>
      </c>
      <c r="BB15" s="592">
        <v>78.250358861149024</v>
      </c>
      <c r="BC15" s="592">
        <v>81.602259066168543</v>
      </c>
      <c r="BD15" s="592">
        <v>80.767010619546028</v>
      </c>
      <c r="BE15" s="592">
        <v>82.606386054814649</v>
      </c>
      <c r="BF15" s="592">
        <v>84.310195275054085</v>
      </c>
      <c r="BG15" s="592">
        <v>82.144953902178869</v>
      </c>
      <c r="BH15" s="592">
        <v>82.247023183495912</v>
      </c>
      <c r="BI15" s="592">
        <v>82.278763496050999</v>
      </c>
      <c r="BJ15" s="592">
        <v>83.082634322227008</v>
      </c>
      <c r="BK15" s="592">
        <v>82.549142113249246</v>
      </c>
      <c r="BL15" s="592">
        <v>82.490582145598935</v>
      </c>
      <c r="BM15" s="592">
        <v>81.422397151112591</v>
      </c>
      <c r="BN15" s="592">
        <v>81.033456964952265</v>
      </c>
      <c r="BO15" s="592">
        <v>80.804211902356485</v>
      </c>
      <c r="BP15" s="592">
        <v>80.510098137305008</v>
      </c>
      <c r="BQ15" s="592">
        <v>80.623748790501296</v>
      </c>
      <c r="BR15" s="592">
        <v>80.743829317769837</v>
      </c>
      <c r="BS15" s="592">
        <v>79.040781806283348</v>
      </c>
      <c r="BT15" s="592">
        <v>79.571075850928082</v>
      </c>
      <c r="BU15" s="592">
        <v>80.350182339606476</v>
      </c>
      <c r="BV15" s="592">
        <v>80.265815493694674</v>
      </c>
      <c r="BW15" s="592">
        <v>80.708100172420998</v>
      </c>
      <c r="BX15" s="592">
        <v>80.221552560209105</v>
      </c>
      <c r="BY15" s="592">
        <v>79.890780427556095</v>
      </c>
      <c r="BZ15" s="592">
        <v>79.668943315616673</v>
      </c>
      <c r="CA15" s="592">
        <v>78.531025776836003</v>
      </c>
      <c r="CB15" s="592">
        <v>80.004326050462225</v>
      </c>
      <c r="CC15" s="592">
        <v>79.431618511132839</v>
      </c>
      <c r="CD15" s="592">
        <v>80.040366789569376</v>
      </c>
      <c r="CE15" s="592">
        <v>79.13833903603404</v>
      </c>
      <c r="CF15" s="592">
        <v>77.717068283150141</v>
      </c>
      <c r="CG15" s="592">
        <v>78.798742730680559</v>
      </c>
      <c r="CH15" s="592">
        <v>79.731579062548775</v>
      </c>
      <c r="CI15" s="592">
        <v>78.165407962151903</v>
      </c>
      <c r="CJ15" s="592">
        <v>79.850174560129844</v>
      </c>
      <c r="CK15" s="592">
        <v>78.124754740336385</v>
      </c>
      <c r="CL15" s="592">
        <v>79.451270293116366</v>
      </c>
      <c r="CM15" s="592">
        <v>73.808792746759238</v>
      </c>
      <c r="CN15" s="592">
        <v>73.851965994460002</v>
      </c>
      <c r="CO15" s="592">
        <v>74.22829443772433</v>
      </c>
      <c r="CP15" s="592">
        <v>79.252601338267951</v>
      </c>
      <c r="CQ15" s="592">
        <v>78.723329990970001</v>
      </c>
      <c r="CR15" s="592">
        <v>78.374766334036877</v>
      </c>
      <c r="CS15" s="592">
        <v>78.519834039663337</v>
      </c>
      <c r="CT15" s="592">
        <v>78.67732319502295</v>
      </c>
      <c r="CU15" s="592">
        <v>77.011338180389657</v>
      </c>
      <c r="CV15" s="592">
        <v>78.29441794350879</v>
      </c>
      <c r="CW15" s="592">
        <v>77.902646336414875</v>
      </c>
      <c r="CX15" s="592">
        <v>78.175118478439188</v>
      </c>
      <c r="CY15" s="592">
        <v>77.278708299656742</v>
      </c>
      <c r="CZ15" s="592">
        <v>77.477566954103793</v>
      </c>
      <c r="DA15" s="592">
        <v>77.905088197283561</v>
      </c>
      <c r="DB15" s="592">
        <v>77.837104143917912</v>
      </c>
      <c r="DC15" s="592">
        <v>78.081624850017931</v>
      </c>
      <c r="DD15" s="592">
        <v>77.317141064236168</v>
      </c>
      <c r="DE15" s="592">
        <v>73.47548745696507</v>
      </c>
      <c r="DF15" s="592">
        <v>60.981124707670311</v>
      </c>
      <c r="DG15" s="592">
        <v>71.90721770638045</v>
      </c>
      <c r="DH15" s="592">
        <v>73.819385285669597</v>
      </c>
      <c r="DI15" s="592">
        <v>76.029906049096155</v>
      </c>
      <c r="DJ15" s="592">
        <v>75.497680826903007</v>
      </c>
      <c r="DK15" s="592">
        <v>75.878723979123095</v>
      </c>
      <c r="DL15" s="592">
        <v>73.964014635646208</v>
      </c>
      <c r="DM15" s="592">
        <v>74.081140852257946</v>
      </c>
      <c r="DN15" s="592">
        <v>74.054535530327087</v>
      </c>
      <c r="DO15" s="592">
        <v>74.55064632988551</v>
      </c>
      <c r="DP15" s="592">
        <v>69.875122976133355</v>
      </c>
      <c r="DQ15" s="592">
        <v>70.889761298919879</v>
      </c>
      <c r="DR15" s="592">
        <v>72.36645112501256</v>
      </c>
      <c r="DS15" s="592">
        <v>76.910731679805451</v>
      </c>
      <c r="DT15" s="592">
        <v>68.140903643263982</v>
      </c>
      <c r="DU15" s="592">
        <v>67.214891832789633</v>
      </c>
      <c r="DV15" s="592">
        <v>71.556129292713436</v>
      </c>
      <c r="DW15" s="592">
        <v>74.065740159763649</v>
      </c>
      <c r="DX15" s="592">
        <v>78.755595999533952</v>
      </c>
      <c r="DY15" s="592">
        <v>79.788756670193493</v>
      </c>
      <c r="DZ15" s="592">
        <v>80.007829360841697</v>
      </c>
      <c r="EA15" s="592">
        <v>87.012356132050115</v>
      </c>
      <c r="EB15" s="592">
        <v>80.965861083866969</v>
      </c>
      <c r="EC15" s="592">
        <v>78.963057610084888</v>
      </c>
      <c r="ED15" s="592">
        <v>89.559277829287325</v>
      </c>
      <c r="EE15" s="592">
        <v>86.536666956841955</v>
      </c>
      <c r="EF15" s="592">
        <v>84.8748954055268</v>
      </c>
      <c r="EG15" s="592">
        <v>84.908847597634022</v>
      </c>
      <c r="EH15" s="592">
        <v>83.410326819815992</v>
      </c>
      <c r="EI15" s="592">
        <v>83.640733592275424</v>
      </c>
      <c r="EJ15" s="142">
        <v>81.153377777423515</v>
      </c>
      <c r="EK15" s="142">
        <v>81.579758968027051</v>
      </c>
      <c r="EL15" s="142">
        <v>71.111812281242024</v>
      </c>
      <c r="EM15" s="592">
        <v>82.406501481227266</v>
      </c>
      <c r="EN15" s="592">
        <v>86.848089482626406</v>
      </c>
      <c r="EO15" s="592">
        <v>93.145978616191982</v>
      </c>
      <c r="EP15" s="592">
        <v>85.947611164612084</v>
      </c>
      <c r="EQ15" s="592">
        <v>87.935512176135177</v>
      </c>
      <c r="ER15" s="592">
        <v>87.673388891332579</v>
      </c>
      <c r="ES15" s="592"/>
      <c r="ET15" s="592"/>
      <c r="EU15" s="592"/>
      <c r="EV15" s="143"/>
      <c r="EW15" s="143"/>
      <c r="EX15" s="143"/>
    </row>
    <row r="16" spans="1:154">
      <c r="A16" s="129">
        <v>141</v>
      </c>
      <c r="B16" s="592">
        <f t="shared" si="0"/>
        <v>90.444460928151045</v>
      </c>
      <c r="C16" s="592">
        <f t="shared" si="1"/>
        <v>89.74675632251018</v>
      </c>
      <c r="D16" s="592">
        <f t="shared" si="2"/>
        <v>85.133794382072168</v>
      </c>
      <c r="E16" s="592">
        <f t="shared" si="3"/>
        <v>87.245005436758603</v>
      </c>
      <c r="F16" s="592">
        <f t="shared" si="4"/>
        <v>86.955551529858965</v>
      </c>
      <c r="G16" s="592">
        <f t="shared" si="5"/>
        <v>71.529211683254275</v>
      </c>
      <c r="H16" s="592">
        <f t="shared" si="6"/>
        <v>76.338660352177911</v>
      </c>
      <c r="I16" s="592">
        <f t="shared" si="7"/>
        <v>74.04654909433701</v>
      </c>
      <c r="J16" s="592">
        <f t="shared" si="8"/>
        <v>74.451199850319099</v>
      </c>
      <c r="K16" s="592">
        <f t="shared" si="9"/>
        <v>86.683324157189801</v>
      </c>
      <c r="L16" s="592">
        <f t="shared" si="10"/>
        <v>92.776317207825571</v>
      </c>
      <c r="M16" s="592">
        <f t="shared" si="11"/>
        <v>92.28964973786492</v>
      </c>
      <c r="N16" s="592">
        <f t="shared" si="12"/>
        <v>90.028552609723917</v>
      </c>
      <c r="O16" s="592">
        <f t="shared" si="13"/>
        <v>89.330036185297402</v>
      </c>
      <c r="P16" s="592">
        <f t="shared" si="14"/>
        <v>89.27952336334711</v>
      </c>
      <c r="Q16" s="592">
        <f t="shared" si="15"/>
        <v>90.600840296522037</v>
      </c>
      <c r="R16" s="592">
        <f t="shared" si="16"/>
        <v>89.776625444874171</v>
      </c>
      <c r="S16" s="592">
        <f t="shared" si="17"/>
        <v>83.986630525590598</v>
      </c>
      <c r="T16" s="592">
        <f t="shared" si="18"/>
        <v>81.987182242909057</v>
      </c>
      <c r="U16" s="592">
        <f t="shared" si="19"/>
        <v>86.191130178509795</v>
      </c>
      <c r="V16" s="592">
        <f t="shared" si="20"/>
        <v>88.370234581279234</v>
      </c>
      <c r="W16" s="592">
        <f t="shared" si="21"/>
        <v>87.163105351269451</v>
      </c>
      <c r="X16" s="592">
        <f t="shared" si="22"/>
        <v>87.270943681026935</v>
      </c>
      <c r="Y16" s="592">
        <f t="shared" si="23"/>
        <v>87.242177681406019</v>
      </c>
      <c r="Z16" s="592">
        <f t="shared" si="24"/>
        <v>87.303795033332051</v>
      </c>
      <c r="AA16" s="592">
        <f t="shared" si="25"/>
        <v>85.113993251746948</v>
      </c>
      <c r="AB16" s="592">
        <f t="shared" si="26"/>
        <v>86.842722578421714</v>
      </c>
      <c r="AC16" s="592">
        <f t="shared" si="27"/>
        <v>87.627728839563417</v>
      </c>
      <c r="AD16" s="592">
        <f t="shared" si="28"/>
        <v>88.237761449703825</v>
      </c>
      <c r="AE16" s="592">
        <f t="shared" si="29"/>
        <v>76.36694709674137</v>
      </c>
      <c r="AF16" s="592">
        <f t="shared" si="30"/>
        <v>61.369520688962005</v>
      </c>
      <c r="AG16" s="592">
        <f t="shared" si="31"/>
        <v>72.769245686314605</v>
      </c>
      <c r="AH16" s="592">
        <f t="shared" si="32"/>
        <v>75.611133260999111</v>
      </c>
      <c r="AI16" s="592">
        <f t="shared" si="33"/>
        <v>78.693220177003397</v>
      </c>
      <c r="AJ16" s="592">
        <f t="shared" si="34"/>
        <v>76.466526067160757</v>
      </c>
      <c r="AK16" s="592">
        <f t="shared" si="35"/>
        <v>70.948094793721609</v>
      </c>
      <c r="AL16" s="592">
        <f t="shared" si="36"/>
        <v>79.246800370825937</v>
      </c>
      <c r="AM16" s="592">
        <f t="shared" si="37"/>
        <v>73.204452568454187</v>
      </c>
      <c r="AN16" s="592">
        <f t="shared" si="38"/>
        <v>78.438948220606051</v>
      </c>
      <c r="AO16" s="592">
        <f t="shared" si="39"/>
        <v>74.189296688937802</v>
      </c>
      <c r="AP16" s="592">
        <f t="shared" si="40"/>
        <v>70.353498899350001</v>
      </c>
      <c r="AQ16" s="592">
        <f t="shared" si="41"/>
        <v>77.871593396313585</v>
      </c>
      <c r="AR16" s="592">
        <f t="shared" si="42"/>
        <v>81.71833529406257</v>
      </c>
      <c r="AS16" s="592" t="str">
        <f t="shared" si="43"/>
        <v>0.00</v>
      </c>
      <c r="AT16" s="592" t="str">
        <f t="shared" si="44"/>
        <v>0.00</v>
      </c>
      <c r="AU16" s="592">
        <v>89.071530356182635</v>
      </c>
      <c r="AV16" s="592">
        <v>83.021753184229652</v>
      </c>
      <c r="AW16" s="592">
        <v>87.956688931157089</v>
      </c>
      <c r="AX16" s="592">
        <v>92.598181428633737</v>
      </c>
      <c r="AY16" s="592">
        <v>91.707539367554276</v>
      </c>
      <c r="AZ16" s="592">
        <v>94.023230827288685</v>
      </c>
      <c r="BA16" s="592">
        <v>93.099055555133717</v>
      </c>
      <c r="BB16" s="592">
        <v>92.605685406299173</v>
      </c>
      <c r="BC16" s="592">
        <v>91.164208252161842</v>
      </c>
      <c r="BD16" s="592">
        <v>91.307248670084391</v>
      </c>
      <c r="BE16" s="592">
        <v>88.81995767959252</v>
      </c>
      <c r="BF16" s="592">
        <v>89.95845147949484</v>
      </c>
      <c r="BG16" s="592">
        <v>91.883267276433202</v>
      </c>
      <c r="BH16" s="592">
        <v>84.956963432357853</v>
      </c>
      <c r="BI16" s="592">
        <v>91.14987784710118</v>
      </c>
      <c r="BJ16" s="592">
        <v>89.239100443739758</v>
      </c>
      <c r="BK16" s="592">
        <v>87.874147936691315</v>
      </c>
      <c r="BL16" s="592">
        <v>90.725321709610256</v>
      </c>
      <c r="BM16" s="592">
        <v>90.120025651367897</v>
      </c>
      <c r="BN16" s="592">
        <v>90.32373555524174</v>
      </c>
      <c r="BO16" s="592">
        <v>91.358759682956475</v>
      </c>
      <c r="BP16" s="592">
        <v>91.991263908740663</v>
      </c>
      <c r="BQ16" s="592">
        <v>92.277365307922423</v>
      </c>
      <c r="BR16" s="592">
        <v>85.061247117959411</v>
      </c>
      <c r="BS16" s="592">
        <v>85.606955221438525</v>
      </c>
      <c r="BT16" s="592">
        <v>80.695981250514919</v>
      </c>
      <c r="BU16" s="592">
        <v>85.656955104818365</v>
      </c>
      <c r="BV16" s="592">
        <v>85.512250094574696</v>
      </c>
      <c r="BW16" s="592">
        <v>84.580780126317805</v>
      </c>
      <c r="BX16" s="592">
        <v>75.86851650783467</v>
      </c>
      <c r="BY16" s="592">
        <v>85.918825968010481</v>
      </c>
      <c r="BZ16" s="592">
        <v>86.331123823388239</v>
      </c>
      <c r="CA16" s="592">
        <v>86.323440744130664</v>
      </c>
      <c r="CB16" s="592">
        <v>87.643355012334112</v>
      </c>
      <c r="CC16" s="592">
        <v>88.015366790424167</v>
      </c>
      <c r="CD16" s="592">
        <v>89.451981941079396</v>
      </c>
      <c r="CE16" s="592">
        <v>87.422220854823934</v>
      </c>
      <c r="CF16" s="592">
        <v>85.408908553880806</v>
      </c>
      <c r="CG16" s="592">
        <v>88.658186645103612</v>
      </c>
      <c r="CH16" s="592">
        <v>87.861009907187466</v>
      </c>
      <c r="CI16" s="592">
        <v>88.15778861191319</v>
      </c>
      <c r="CJ16" s="592">
        <v>85.794032523980178</v>
      </c>
      <c r="CK16" s="592">
        <v>88.882975633394537</v>
      </c>
      <c r="CL16" s="592">
        <v>87.132241658881924</v>
      </c>
      <c r="CM16" s="592">
        <v>85.711315751941555</v>
      </c>
      <c r="CN16" s="592">
        <v>88.180995530238789</v>
      </c>
      <c r="CO16" s="592">
        <v>85.979342690859056</v>
      </c>
      <c r="CP16" s="592">
        <v>87.751046878898308</v>
      </c>
      <c r="CQ16" s="592">
        <v>86.346287075648817</v>
      </c>
      <c r="CR16" s="592">
        <v>81.944882353960793</v>
      </c>
      <c r="CS16" s="592">
        <v>87.050810325631247</v>
      </c>
      <c r="CT16" s="592">
        <v>86.634606457203986</v>
      </c>
      <c r="CU16" s="592">
        <v>88.104881062839468</v>
      </c>
      <c r="CV16" s="592">
        <v>85.78868021522166</v>
      </c>
      <c r="CW16" s="592">
        <v>89.189963530352898</v>
      </c>
      <c r="CX16" s="592">
        <v>87.586285889906563</v>
      </c>
      <c r="CY16" s="592">
        <v>86.106937098430791</v>
      </c>
      <c r="CZ16" s="592">
        <v>86.481647052623856</v>
      </c>
      <c r="DA16" s="592">
        <v>87.448727309655084</v>
      </c>
      <c r="DB16" s="592">
        <v>90.782909986832536</v>
      </c>
      <c r="DC16" s="592">
        <v>78.857939060391971</v>
      </c>
      <c r="DD16" s="592">
        <v>80.170323205499926</v>
      </c>
      <c r="DE16" s="592">
        <v>70.072579024332214</v>
      </c>
      <c r="DF16" s="592">
        <v>52.930774099143022</v>
      </c>
      <c r="DG16" s="592">
        <v>60.061905811017503</v>
      </c>
      <c r="DH16" s="592">
        <v>71.115882156725505</v>
      </c>
      <c r="DI16" s="592">
        <v>69.416423471307851</v>
      </c>
      <c r="DJ16" s="592">
        <v>73.588059093941538</v>
      </c>
      <c r="DK16" s="592">
        <v>75.303254493694439</v>
      </c>
      <c r="DL16" s="592">
        <v>75.761684399006796</v>
      </c>
      <c r="DM16" s="592">
        <v>74.219256011207207</v>
      </c>
      <c r="DN16" s="592">
        <v>76.852459372783343</v>
      </c>
      <c r="DO16" s="592">
        <v>80.606856187941744</v>
      </c>
      <c r="DP16" s="592">
        <v>76.880814042136763</v>
      </c>
      <c r="DQ16" s="592">
        <v>78.591990300931684</v>
      </c>
      <c r="DR16" s="592">
        <v>79.716605326318899</v>
      </c>
      <c r="DS16" s="592">
        <v>79.074641198186114</v>
      </c>
      <c r="DT16" s="592">
        <v>70.608331676977215</v>
      </c>
      <c r="DU16" s="592">
        <v>69.135446054368558</v>
      </c>
      <c r="DV16" s="592">
        <v>71.634537310821699</v>
      </c>
      <c r="DW16" s="592">
        <v>72.074301015974569</v>
      </c>
      <c r="DX16" s="592">
        <v>77.479300302248291</v>
      </c>
      <c r="DY16" s="592">
        <v>79.689775310331981</v>
      </c>
      <c r="DZ16" s="592">
        <v>80.571325499897497</v>
      </c>
      <c r="EA16" s="592">
        <v>73.071582513885147</v>
      </c>
      <c r="EB16" s="592">
        <v>70.644309769279317</v>
      </c>
      <c r="EC16" s="592">
        <v>75.89746542219811</v>
      </c>
      <c r="ED16" s="592">
        <v>78.59526421004405</v>
      </c>
      <c r="EE16" s="592">
        <v>81.111875761722104</v>
      </c>
      <c r="EF16" s="592">
        <v>75.609704690051998</v>
      </c>
      <c r="EG16" s="592">
        <v>77.549280006365308</v>
      </c>
      <c r="EH16" s="592">
        <v>71.844756430541153</v>
      </c>
      <c r="EI16" s="592">
        <v>73.173853629906944</v>
      </c>
      <c r="EJ16" s="142">
        <v>68.602184412865356</v>
      </c>
      <c r="EK16" s="142">
        <v>69.177871574366023</v>
      </c>
      <c r="EL16" s="142">
        <v>73.280440710818624</v>
      </c>
      <c r="EM16" s="592">
        <v>77.927391585670321</v>
      </c>
      <c r="EN16" s="592">
        <v>72.794202689331087</v>
      </c>
      <c r="EO16" s="592">
        <v>82.893185913939377</v>
      </c>
      <c r="EP16" s="592">
        <v>81.716362235101258</v>
      </c>
      <c r="EQ16" s="592">
        <v>81.476609629362528</v>
      </c>
      <c r="ER16" s="592">
        <v>81.962034017723923</v>
      </c>
      <c r="ES16" s="592"/>
      <c r="ET16" s="592"/>
      <c r="EU16" s="592"/>
      <c r="EV16" s="143"/>
      <c r="EW16" s="143"/>
      <c r="EX16" s="143"/>
    </row>
    <row r="17" spans="1:154">
      <c r="A17" s="130">
        <v>142</v>
      </c>
      <c r="B17" s="592">
        <f t="shared" si="0"/>
        <v>64.308611478674038</v>
      </c>
      <c r="C17" s="592">
        <f t="shared" si="1"/>
        <v>64.308611478674038</v>
      </c>
      <c r="D17" s="592">
        <f t="shared" si="2"/>
        <v>75.835006227274036</v>
      </c>
      <c r="E17" s="592">
        <f t="shared" si="3"/>
        <v>79.365210412128917</v>
      </c>
      <c r="F17" s="592">
        <f t="shared" si="4"/>
        <v>72.463323755554654</v>
      </c>
      <c r="G17" s="592">
        <f t="shared" si="5"/>
        <v>64.181818181818187</v>
      </c>
      <c r="H17" s="592">
        <f t="shared" si="6"/>
        <v>47.231829287563713</v>
      </c>
      <c r="I17" s="592">
        <f t="shared" si="7"/>
        <v>68.888262364160582</v>
      </c>
      <c r="J17" s="592">
        <f t="shared" si="8"/>
        <v>70.651429030827245</v>
      </c>
      <c r="K17" s="592">
        <f t="shared" si="9"/>
        <v>64.308611478674038</v>
      </c>
      <c r="L17" s="592">
        <f t="shared" si="10"/>
        <v>64.308611478674052</v>
      </c>
      <c r="M17" s="592">
        <f t="shared" si="11"/>
        <v>64.308611478674052</v>
      </c>
      <c r="N17" s="592">
        <f t="shared" si="12"/>
        <v>64.308611478674038</v>
      </c>
      <c r="O17" s="592">
        <f t="shared" si="13"/>
        <v>64.308611478674038</v>
      </c>
      <c r="P17" s="592">
        <f t="shared" si="14"/>
        <v>64.308611478674052</v>
      </c>
      <c r="Q17" s="592">
        <f t="shared" si="15"/>
        <v>64.308611478674038</v>
      </c>
      <c r="R17" s="592">
        <f t="shared" si="16"/>
        <v>64.308611478674038</v>
      </c>
      <c r="S17" s="592">
        <f t="shared" si="17"/>
        <v>62.422415587103877</v>
      </c>
      <c r="T17" s="592">
        <f t="shared" si="18"/>
        <v>82.800249334156732</v>
      </c>
      <c r="U17" s="592">
        <f t="shared" si="19"/>
        <v>79.784290959832717</v>
      </c>
      <c r="V17" s="592">
        <f t="shared" si="20"/>
        <v>78.333069028002797</v>
      </c>
      <c r="W17" s="592">
        <f t="shared" si="21"/>
        <v>80.038559348736769</v>
      </c>
      <c r="X17" s="592">
        <f t="shared" si="22"/>
        <v>79.157581574532045</v>
      </c>
      <c r="Y17" s="592">
        <f t="shared" si="23"/>
        <v>79.066972951695448</v>
      </c>
      <c r="Z17" s="592">
        <f t="shared" si="24"/>
        <v>79.197727773551392</v>
      </c>
      <c r="AA17" s="592">
        <f t="shared" si="25"/>
        <v>58.744237975715144</v>
      </c>
      <c r="AB17" s="592">
        <f t="shared" si="26"/>
        <v>85.962390139828003</v>
      </c>
      <c r="AC17" s="592">
        <f t="shared" si="27"/>
        <v>79.251909205552082</v>
      </c>
      <c r="AD17" s="592">
        <f t="shared" si="28"/>
        <v>65.894757701123325</v>
      </c>
      <c r="AE17" s="592">
        <f t="shared" si="29"/>
        <v>62</v>
      </c>
      <c r="AF17" s="592">
        <f t="shared" si="30"/>
        <v>60.5</v>
      </c>
      <c r="AG17" s="592">
        <f t="shared" si="31"/>
        <v>60.333333333333336</v>
      </c>
      <c r="AH17" s="592">
        <f t="shared" si="32"/>
        <v>72.666666666666671</v>
      </c>
      <c r="AI17" s="592">
        <f t="shared" si="33"/>
        <v>57.439430958545699</v>
      </c>
      <c r="AJ17" s="592">
        <f t="shared" si="34"/>
        <v>37.5</v>
      </c>
      <c r="AK17" s="592">
        <f t="shared" si="35"/>
        <v>33</v>
      </c>
      <c r="AL17" s="592">
        <f t="shared" si="36"/>
        <v>53</v>
      </c>
      <c r="AM17" s="592">
        <f t="shared" si="37"/>
        <v>57.466666666666661</v>
      </c>
      <c r="AN17" s="592">
        <f t="shared" si="38"/>
        <v>73.885185185185193</v>
      </c>
      <c r="AO17" s="592">
        <f t="shared" si="39"/>
        <v>74.067864271457083</v>
      </c>
      <c r="AP17" s="592">
        <f t="shared" si="40"/>
        <v>70.13333333333334</v>
      </c>
      <c r="AQ17" s="592">
        <f t="shared" si="41"/>
        <v>60.506499999999996</v>
      </c>
      <c r="AR17" s="592">
        <f t="shared" si="42"/>
        <v>53.770861111111117</v>
      </c>
      <c r="AS17" s="592" t="str">
        <f t="shared" si="43"/>
        <v>0.00</v>
      </c>
      <c r="AT17" s="592" t="str">
        <f t="shared" si="44"/>
        <v>0.00</v>
      </c>
      <c r="AU17" s="592">
        <v>64.308611478674052</v>
      </c>
      <c r="AV17" s="592">
        <v>64.308611478674038</v>
      </c>
      <c r="AW17" s="592">
        <v>64.308611478674052</v>
      </c>
      <c r="AX17" s="592">
        <v>64.308611478674052</v>
      </c>
      <c r="AY17" s="592">
        <v>64.308611478674052</v>
      </c>
      <c r="AZ17" s="592">
        <v>64.308611478674052</v>
      </c>
      <c r="BA17" s="592">
        <v>64.308611478674052</v>
      </c>
      <c r="BB17" s="592">
        <v>64.308611478674052</v>
      </c>
      <c r="BC17" s="592">
        <v>64.308611478674052</v>
      </c>
      <c r="BD17" s="592">
        <v>64.308611478674038</v>
      </c>
      <c r="BE17" s="592">
        <v>64.308611478674038</v>
      </c>
      <c r="BF17" s="592">
        <v>64.308611478674038</v>
      </c>
      <c r="BG17" s="592">
        <v>64.308611478674052</v>
      </c>
      <c r="BH17" s="592">
        <v>64.308611478674038</v>
      </c>
      <c r="BI17" s="592">
        <v>64.308611478674052</v>
      </c>
      <c r="BJ17" s="592">
        <v>64.308611478674052</v>
      </c>
      <c r="BK17" s="592">
        <v>64.308611478674052</v>
      </c>
      <c r="BL17" s="592">
        <v>64.308611478674038</v>
      </c>
      <c r="BM17" s="592">
        <v>64.308611478674038</v>
      </c>
      <c r="BN17" s="592">
        <v>64.308611478674038</v>
      </c>
      <c r="BO17" s="592">
        <v>64.308611478674052</v>
      </c>
      <c r="BP17" s="592">
        <v>64.308611478674038</v>
      </c>
      <c r="BQ17" s="592">
        <v>64.308611478674052</v>
      </c>
      <c r="BR17" s="592">
        <v>64.308611478674052</v>
      </c>
      <c r="BS17" s="592">
        <v>64.106152807950693</v>
      </c>
      <c r="BT17" s="592">
        <v>53.977515852127787</v>
      </c>
      <c r="BU17" s="592">
        <v>69.183578101233167</v>
      </c>
      <c r="BV17" s="592">
        <v>82.512304365207527</v>
      </c>
      <c r="BW17" s="592">
        <v>81.053581174043998</v>
      </c>
      <c r="BX17" s="592">
        <v>84.834862463218684</v>
      </c>
      <c r="BY17" s="592">
        <v>64.790325444630739</v>
      </c>
      <c r="BZ17" s="592">
        <v>94.835625673719477</v>
      </c>
      <c r="CA17" s="592">
        <v>79.726921761147935</v>
      </c>
      <c r="CB17" s="592">
        <v>84.686410334315127</v>
      </c>
      <c r="CC17" s="592">
        <v>69.267511994865387</v>
      </c>
      <c r="CD17" s="592">
        <v>81.045284754827904</v>
      </c>
      <c r="CE17" s="592">
        <v>82.162495277599831</v>
      </c>
      <c r="CF17" s="592">
        <v>78.68987667043605</v>
      </c>
      <c r="CG17" s="592">
        <v>79.263306098174439</v>
      </c>
      <c r="CH17" s="592">
        <v>77.75791433784444</v>
      </c>
      <c r="CI17" s="592">
        <v>80.265207322818668</v>
      </c>
      <c r="CJ17" s="592">
        <v>79.449623062933014</v>
      </c>
      <c r="CK17" s="592">
        <v>78.985731648171438</v>
      </c>
      <c r="CL17" s="592">
        <v>79.18401270544264</v>
      </c>
      <c r="CM17" s="592">
        <v>79.031174501472265</v>
      </c>
      <c r="CN17" s="592">
        <v>79.387699093371836</v>
      </c>
      <c r="CO17" s="592">
        <v>79.100052035902621</v>
      </c>
      <c r="CP17" s="592">
        <v>79.105432191379734</v>
      </c>
      <c r="CQ17" s="592">
        <v>61.158544723792275</v>
      </c>
      <c r="CR17" s="592">
        <v>56.056985990810688</v>
      </c>
      <c r="CS17" s="592">
        <v>59.017183212542463</v>
      </c>
      <c r="CT17" s="592">
        <v>68.950291438815484</v>
      </c>
      <c r="CU17" s="592">
        <v>93.208586387181924</v>
      </c>
      <c r="CV17" s="592">
        <v>95.728292593486557</v>
      </c>
      <c r="CW17" s="592">
        <v>86.83515731677069</v>
      </c>
      <c r="CX17" s="592">
        <v>78.623228329986986</v>
      </c>
      <c r="CY17" s="592">
        <v>72.297341969898582</v>
      </c>
      <c r="CZ17" s="592">
        <v>79.039245088940532</v>
      </c>
      <c r="DA17" s="592">
        <v>65.354679145208763</v>
      </c>
      <c r="DB17" s="592">
        <v>53.290348869220686</v>
      </c>
      <c r="DC17" s="592">
        <v>67</v>
      </c>
      <c r="DD17" s="592">
        <v>59</v>
      </c>
      <c r="DE17" s="592">
        <v>60</v>
      </c>
      <c r="DF17" s="592" t="s">
        <v>334</v>
      </c>
      <c r="DG17" s="592">
        <v>63</v>
      </c>
      <c r="DH17" s="592">
        <v>57.999999999999993</v>
      </c>
      <c r="DI17" s="592">
        <v>63</v>
      </c>
      <c r="DJ17" s="592">
        <v>52</v>
      </c>
      <c r="DK17" s="592">
        <v>66</v>
      </c>
      <c r="DL17" s="592">
        <v>76</v>
      </c>
      <c r="DM17" s="592">
        <v>76</v>
      </c>
      <c r="DN17" s="592">
        <v>66</v>
      </c>
      <c r="DO17" s="592">
        <v>75.318292875637113</v>
      </c>
      <c r="DP17" s="592">
        <v>52</v>
      </c>
      <c r="DQ17" s="592">
        <v>45</v>
      </c>
      <c r="DR17" s="592">
        <v>41</v>
      </c>
      <c r="DS17" s="592">
        <v>34</v>
      </c>
      <c r="DT17" s="592" t="s">
        <v>334</v>
      </c>
      <c r="DU17" s="592" t="s">
        <v>334</v>
      </c>
      <c r="DV17" s="592">
        <v>21</v>
      </c>
      <c r="DW17" s="592">
        <v>45</v>
      </c>
      <c r="DX17" s="592">
        <v>52.999999999999993</v>
      </c>
      <c r="DY17" s="592">
        <v>53</v>
      </c>
      <c r="DZ17" s="592">
        <v>52.999999999999993</v>
      </c>
      <c r="EA17" s="592">
        <v>53.299999999999983</v>
      </c>
      <c r="EB17" s="592">
        <v>52.999999999999993</v>
      </c>
      <c r="EC17" s="592">
        <v>66.099999999999994</v>
      </c>
      <c r="ED17" s="592">
        <v>66.099999999999994</v>
      </c>
      <c r="EE17" s="592">
        <v>55.555555555555564</v>
      </c>
      <c r="EF17" s="592">
        <v>100</v>
      </c>
      <c r="EG17" s="592">
        <v>98.203592814371248</v>
      </c>
      <c r="EH17" s="592">
        <v>66</v>
      </c>
      <c r="EI17" s="592">
        <v>58</v>
      </c>
      <c r="EJ17" s="142">
        <v>59.2</v>
      </c>
      <c r="EK17" s="142">
        <v>66</v>
      </c>
      <c r="EL17" s="142">
        <v>85.2</v>
      </c>
      <c r="EM17" s="592">
        <v>74.457999999999998</v>
      </c>
      <c r="EN17" s="592">
        <v>50.007000000000012</v>
      </c>
      <c r="EO17" s="592">
        <v>57.054499999999997</v>
      </c>
      <c r="EP17" s="592">
        <v>17.858333333333334</v>
      </c>
      <c r="EQ17" s="592">
        <v>80.340500000000006</v>
      </c>
      <c r="ER17" s="592">
        <v>63.11375000000001</v>
      </c>
      <c r="ES17" s="592"/>
      <c r="ET17" s="592"/>
      <c r="EU17" s="592"/>
      <c r="EV17" s="143"/>
      <c r="EW17" s="143"/>
      <c r="EX17" s="143"/>
    </row>
    <row r="18" spans="1:154">
      <c r="A18" s="127">
        <v>143</v>
      </c>
      <c r="B18" s="592">
        <f t="shared" si="0"/>
        <v>78.100000000000009</v>
      </c>
      <c r="C18" s="592">
        <f t="shared" si="1"/>
        <v>78.100000000000009</v>
      </c>
      <c r="D18" s="592">
        <f t="shared" si="2"/>
        <v>61.413084512028369</v>
      </c>
      <c r="E18" s="592">
        <f t="shared" si="3"/>
        <v>92.69795471353477</v>
      </c>
      <c r="F18" s="592">
        <f t="shared" si="4"/>
        <v>89.83174670187816</v>
      </c>
      <c r="G18" s="592">
        <f t="shared" si="5"/>
        <v>54.000272345621191</v>
      </c>
      <c r="H18" s="592">
        <f t="shared" si="6"/>
        <v>69.560352224840415</v>
      </c>
      <c r="I18" s="592">
        <f t="shared" si="7"/>
        <v>76.324485741220727</v>
      </c>
      <c r="J18" s="592">
        <f t="shared" si="8"/>
        <v>78.287951890552179</v>
      </c>
      <c r="K18" s="592">
        <f t="shared" si="9"/>
        <v>78.099999999999994</v>
      </c>
      <c r="L18" s="592">
        <f t="shared" si="10"/>
        <v>78.09999999999998</v>
      </c>
      <c r="M18" s="592">
        <f t="shared" si="11"/>
        <v>78.099999999999994</v>
      </c>
      <c r="N18" s="592">
        <f t="shared" si="12"/>
        <v>78.099999999999994</v>
      </c>
      <c r="O18" s="592">
        <f t="shared" si="13"/>
        <v>78.099999999999994</v>
      </c>
      <c r="P18" s="592">
        <f t="shared" si="14"/>
        <v>78.099999999999994</v>
      </c>
      <c r="Q18" s="592">
        <f t="shared" si="15"/>
        <v>78.099999999999994</v>
      </c>
      <c r="R18" s="592">
        <f t="shared" si="16"/>
        <v>78.100000000000009</v>
      </c>
      <c r="S18" s="592">
        <f t="shared" si="17"/>
        <v>58.758872397643451</v>
      </c>
      <c r="T18" s="592">
        <f t="shared" si="18"/>
        <v>61.887747484075255</v>
      </c>
      <c r="U18" s="592">
        <f t="shared" si="19"/>
        <v>62.491023232230795</v>
      </c>
      <c r="V18" s="592">
        <f t="shared" si="20"/>
        <v>62.514694934163948</v>
      </c>
      <c r="W18" s="592">
        <f t="shared" si="21"/>
        <v>93.050233180910269</v>
      </c>
      <c r="X18" s="592">
        <f t="shared" si="22"/>
        <v>92.462377565378389</v>
      </c>
      <c r="Y18" s="592">
        <f t="shared" si="23"/>
        <v>92.678627065363926</v>
      </c>
      <c r="Z18" s="592">
        <f t="shared" si="24"/>
        <v>92.600581042486468</v>
      </c>
      <c r="AA18" s="592">
        <f t="shared" si="25"/>
        <v>89.857293096700673</v>
      </c>
      <c r="AB18" s="592">
        <f t="shared" si="26"/>
        <v>90.857711719468213</v>
      </c>
      <c r="AC18" s="592">
        <f t="shared" si="27"/>
        <v>87.362978070752249</v>
      </c>
      <c r="AD18" s="592">
        <f t="shared" si="28"/>
        <v>91.249003920591534</v>
      </c>
      <c r="AE18" s="592">
        <f t="shared" si="29"/>
        <v>61.92464278162894</v>
      </c>
      <c r="AF18" s="592">
        <f t="shared" si="30"/>
        <v>45.663838088425443</v>
      </c>
      <c r="AG18" s="592">
        <f t="shared" si="31"/>
        <v>54.76402411054621</v>
      </c>
      <c r="AH18" s="592">
        <f t="shared" si="32"/>
        <v>53.648584401884115</v>
      </c>
      <c r="AI18" s="592">
        <f t="shared" si="33"/>
        <v>65.320259632163285</v>
      </c>
      <c r="AJ18" s="592">
        <f t="shared" si="34"/>
        <v>72.894126481753105</v>
      </c>
      <c r="AK18" s="592">
        <f t="shared" si="35"/>
        <v>65.295965444628266</v>
      </c>
      <c r="AL18" s="592">
        <f t="shared" si="36"/>
        <v>74.731057340817003</v>
      </c>
      <c r="AM18" s="592">
        <f t="shared" si="37"/>
        <v>75.754225288367138</v>
      </c>
      <c r="AN18" s="592">
        <f t="shared" si="38"/>
        <v>76.303883401466919</v>
      </c>
      <c r="AO18" s="592">
        <f t="shared" si="39"/>
        <v>75.106734538276257</v>
      </c>
      <c r="AP18" s="592">
        <f t="shared" si="40"/>
        <v>78.133099736772593</v>
      </c>
      <c r="AQ18" s="592">
        <f t="shared" si="41"/>
        <v>95.098272196343146</v>
      </c>
      <c r="AR18" s="592">
        <f t="shared" si="42"/>
        <v>78.385157801521657</v>
      </c>
      <c r="AS18" s="592" t="str">
        <f t="shared" si="43"/>
        <v>0.00</v>
      </c>
      <c r="AT18" s="592" t="str">
        <f t="shared" si="44"/>
        <v>0.00</v>
      </c>
      <c r="AU18" s="592">
        <v>78.099999999999994</v>
      </c>
      <c r="AV18" s="592">
        <v>78.099999999999994</v>
      </c>
      <c r="AW18" s="592">
        <v>78.099999999999994</v>
      </c>
      <c r="AX18" s="592">
        <v>78.099999999999994</v>
      </c>
      <c r="AY18" s="592">
        <v>78.100000000000009</v>
      </c>
      <c r="AZ18" s="592">
        <v>78.09999999999998</v>
      </c>
      <c r="BA18" s="592">
        <v>78.099999999999994</v>
      </c>
      <c r="BB18" s="592">
        <v>78.100000000000009</v>
      </c>
      <c r="BC18" s="592">
        <v>78.099999999999994</v>
      </c>
      <c r="BD18" s="592">
        <v>78.099999999999994</v>
      </c>
      <c r="BE18" s="592">
        <v>78.099999999999994</v>
      </c>
      <c r="BF18" s="592">
        <v>78.099999999999994</v>
      </c>
      <c r="BG18" s="592">
        <v>78.099999999999994</v>
      </c>
      <c r="BH18" s="592">
        <v>78.099999999999994</v>
      </c>
      <c r="BI18" s="592">
        <v>78.099999999999994</v>
      </c>
      <c r="BJ18" s="592">
        <v>78.099999999999994</v>
      </c>
      <c r="BK18" s="592">
        <v>78.099999999999994</v>
      </c>
      <c r="BL18" s="592">
        <v>78.099999999999994</v>
      </c>
      <c r="BM18" s="592">
        <v>78.099999999999994</v>
      </c>
      <c r="BN18" s="592">
        <v>78.099999999999994</v>
      </c>
      <c r="BO18" s="592">
        <v>78.099999999999994</v>
      </c>
      <c r="BP18" s="592">
        <v>78.099999999999994</v>
      </c>
      <c r="BQ18" s="592">
        <v>78.099999999999994</v>
      </c>
      <c r="BR18" s="592">
        <v>78.100000000000009</v>
      </c>
      <c r="BS18" s="592">
        <v>61.00985152018599</v>
      </c>
      <c r="BT18" s="592">
        <v>53.695739642862868</v>
      </c>
      <c r="BU18" s="592">
        <v>61.571026029881494</v>
      </c>
      <c r="BV18" s="592">
        <v>61.056172327173634</v>
      </c>
      <c r="BW18" s="592">
        <v>62.142947289522702</v>
      </c>
      <c r="BX18" s="592">
        <v>62.46412283552943</v>
      </c>
      <c r="BY18" s="592">
        <v>62.653852823056887</v>
      </c>
      <c r="BZ18" s="592">
        <v>62.564779151556429</v>
      </c>
      <c r="CA18" s="592">
        <v>62.254437722079068</v>
      </c>
      <c r="CB18" s="592">
        <v>62.741147155441901</v>
      </c>
      <c r="CC18" s="592">
        <v>62.437547549682847</v>
      </c>
      <c r="CD18" s="592">
        <v>62.365390097367118</v>
      </c>
      <c r="CE18" s="592">
        <v>93.333554032162525</v>
      </c>
      <c r="CF18" s="592">
        <v>91.406322484759826</v>
      </c>
      <c r="CG18" s="592">
        <v>94.410823025808469</v>
      </c>
      <c r="CH18" s="592">
        <v>91.674795139696911</v>
      </c>
      <c r="CI18" s="592">
        <v>92.901306450813237</v>
      </c>
      <c r="CJ18" s="592">
        <v>92.81103110562502</v>
      </c>
      <c r="CK18" s="592">
        <v>96.103529464795628</v>
      </c>
      <c r="CL18" s="592">
        <v>93.448874118739752</v>
      </c>
      <c r="CM18" s="592">
        <v>88.483477612556399</v>
      </c>
      <c r="CN18" s="592">
        <v>93.0648414178184</v>
      </c>
      <c r="CO18" s="592">
        <v>92.855484482349809</v>
      </c>
      <c r="CP18" s="592">
        <v>91.881417227291166</v>
      </c>
      <c r="CQ18" s="592">
        <v>91.758447528517124</v>
      </c>
      <c r="CR18" s="592">
        <v>87.917019463366898</v>
      </c>
      <c r="CS18" s="592">
        <v>89.896412298217953</v>
      </c>
      <c r="CT18" s="592">
        <v>90.322353893948673</v>
      </c>
      <c r="CU18" s="592">
        <v>92.234054726728758</v>
      </c>
      <c r="CV18" s="592">
        <v>90.016726537727223</v>
      </c>
      <c r="CW18" s="592">
        <v>87.815239845815725</v>
      </c>
      <c r="CX18" s="592">
        <v>87.608280230508882</v>
      </c>
      <c r="CY18" s="592">
        <v>86.665414135932124</v>
      </c>
      <c r="CZ18" s="592">
        <v>89.539629798262567</v>
      </c>
      <c r="DA18" s="592">
        <v>90.631150028034142</v>
      </c>
      <c r="DB18" s="592">
        <v>93.576231935477921</v>
      </c>
      <c r="DC18" s="592">
        <v>68.114223032249285</v>
      </c>
      <c r="DD18" s="592">
        <v>74.258578037478415</v>
      </c>
      <c r="DE18" s="592">
        <v>43.401127275159133</v>
      </c>
      <c r="DF18" s="592">
        <v>35</v>
      </c>
      <c r="DG18" s="592">
        <v>51.718841472617754</v>
      </c>
      <c r="DH18" s="592">
        <v>50.272672792658575</v>
      </c>
      <c r="DI18" s="592">
        <v>55.96236142939653</v>
      </c>
      <c r="DJ18" s="592">
        <v>55.950052275916633</v>
      </c>
      <c r="DK18" s="592">
        <v>52.379658626325451</v>
      </c>
      <c r="DL18" s="592">
        <v>54.18996510917227</v>
      </c>
      <c r="DM18" s="592">
        <v>52.319477963571067</v>
      </c>
      <c r="DN18" s="592">
        <v>54.436310132909021</v>
      </c>
      <c r="DO18" s="592">
        <v>63.834342237418753</v>
      </c>
      <c r="DP18" s="592">
        <v>62.762086994349751</v>
      </c>
      <c r="DQ18" s="592">
        <v>69.364349664721331</v>
      </c>
      <c r="DR18" s="592">
        <v>67.09833688149763</v>
      </c>
      <c r="DS18" s="592">
        <v>73.594472521855153</v>
      </c>
      <c r="DT18" s="592">
        <v>77.989570041906504</v>
      </c>
      <c r="DU18" s="592">
        <v>75.278081984827523</v>
      </c>
      <c r="DV18" s="592">
        <v>58.42850193962424</v>
      </c>
      <c r="DW18" s="592">
        <v>62.181312409433019</v>
      </c>
      <c r="DX18" s="592">
        <v>68.657637120377046</v>
      </c>
      <c r="DY18" s="592">
        <v>80.000000000000014</v>
      </c>
      <c r="DZ18" s="592">
        <v>75.535534902073948</v>
      </c>
      <c r="EA18" s="592">
        <v>73.825225389275289</v>
      </c>
      <c r="EB18" s="592">
        <v>75.475908237351561</v>
      </c>
      <c r="EC18" s="592">
        <v>77.961542238474578</v>
      </c>
      <c r="ED18" s="592">
        <v>77.782056689533746</v>
      </c>
      <c r="EE18" s="592">
        <v>72.495118236968992</v>
      </c>
      <c r="EF18" s="592">
        <v>78.634475277898019</v>
      </c>
      <c r="EG18" s="592">
        <v>74.933766766694816</v>
      </c>
      <c r="EH18" s="592">
        <v>75.491143353236765</v>
      </c>
      <c r="EI18" s="592">
        <v>74.895293494897189</v>
      </c>
      <c r="EJ18" s="142">
        <v>74.769231329785697</v>
      </c>
      <c r="EK18" s="142">
        <v>78.849222850124036</v>
      </c>
      <c r="EL18" s="142">
        <v>80.780845030408031</v>
      </c>
      <c r="EM18" s="592">
        <v>97.386819181252562</v>
      </c>
      <c r="EN18" s="592">
        <v>98.14296314121539</v>
      </c>
      <c r="EO18" s="592">
        <v>89.7650342665615</v>
      </c>
      <c r="EP18" s="592">
        <v>78.300218765456378</v>
      </c>
      <c r="EQ18" s="592">
        <v>78.413329729006492</v>
      </c>
      <c r="ER18" s="592">
        <v>78.441924910102102</v>
      </c>
      <c r="ES18" s="592"/>
      <c r="ET18" s="592"/>
      <c r="EU18" s="592"/>
      <c r="EV18" s="143"/>
      <c r="EW18" s="143"/>
      <c r="EX18" s="143"/>
    </row>
    <row r="19" spans="1:154">
      <c r="A19" s="128">
        <v>151</v>
      </c>
      <c r="B19" s="592">
        <f t="shared" si="0"/>
        <v>82.518916693118797</v>
      </c>
      <c r="C19" s="592">
        <f t="shared" si="1"/>
        <v>86.289110288369102</v>
      </c>
      <c r="D19" s="592">
        <f t="shared" si="2"/>
        <v>83.596749364082555</v>
      </c>
      <c r="E19" s="592">
        <f t="shared" si="3"/>
        <v>85.312716885074039</v>
      </c>
      <c r="F19" s="592">
        <f t="shared" si="4"/>
        <v>78.484058341144689</v>
      </c>
      <c r="G19" s="592">
        <f t="shared" si="5"/>
        <v>64.073820211290624</v>
      </c>
      <c r="H19" s="592">
        <f t="shared" si="6"/>
        <v>67.567779145760682</v>
      </c>
      <c r="I19" s="592">
        <f t="shared" si="7"/>
        <v>89.67880525463049</v>
      </c>
      <c r="J19" s="592">
        <f t="shared" si="8"/>
        <v>90.126858612775735</v>
      </c>
      <c r="K19" s="592">
        <f t="shared" si="9"/>
        <v>82.875659063719453</v>
      </c>
      <c r="L19" s="592">
        <f t="shared" si="10"/>
        <v>80.658828551801818</v>
      </c>
      <c r="M19" s="592">
        <f t="shared" si="11"/>
        <v>82.678397812941611</v>
      </c>
      <c r="N19" s="592">
        <f t="shared" si="12"/>
        <v>83.862781344012333</v>
      </c>
      <c r="O19" s="592">
        <f t="shared" si="13"/>
        <v>86.924083192435873</v>
      </c>
      <c r="P19" s="592">
        <f t="shared" si="14"/>
        <v>86.638300517349464</v>
      </c>
      <c r="Q19" s="592">
        <f t="shared" si="15"/>
        <v>86.032514239768901</v>
      </c>
      <c r="R19" s="592">
        <f t="shared" si="16"/>
        <v>85.561543203922142</v>
      </c>
      <c r="S19" s="592">
        <f t="shared" si="17"/>
        <v>84.896940724473808</v>
      </c>
      <c r="T19" s="592">
        <f t="shared" si="18"/>
        <v>81.714237869896934</v>
      </c>
      <c r="U19" s="592">
        <f t="shared" si="19"/>
        <v>83.332624958001489</v>
      </c>
      <c r="V19" s="592">
        <f t="shared" si="20"/>
        <v>84.443193903957976</v>
      </c>
      <c r="W19" s="592">
        <f t="shared" si="21"/>
        <v>83.386767887540231</v>
      </c>
      <c r="X19" s="592">
        <f t="shared" si="22"/>
        <v>88.865434098890489</v>
      </c>
      <c r="Y19" s="592">
        <f t="shared" si="23"/>
        <v>88.149807587762993</v>
      </c>
      <c r="Z19" s="592">
        <f t="shared" si="24"/>
        <v>80.848857966102514</v>
      </c>
      <c r="AA19" s="592">
        <f t="shared" si="25"/>
        <v>74.939704963780073</v>
      </c>
      <c r="AB19" s="592">
        <f t="shared" si="26"/>
        <v>78.009432752928603</v>
      </c>
      <c r="AC19" s="592">
        <f t="shared" si="27"/>
        <v>79.5665181384486</v>
      </c>
      <c r="AD19" s="592">
        <f t="shared" si="28"/>
        <v>81.420577509421392</v>
      </c>
      <c r="AE19" s="592">
        <f t="shared" si="29"/>
        <v>63.842685988842426</v>
      </c>
      <c r="AF19" s="592">
        <f t="shared" si="30"/>
        <v>54.482855368328131</v>
      </c>
      <c r="AG19" s="592">
        <f t="shared" si="31"/>
        <v>67.437961278312613</v>
      </c>
      <c r="AH19" s="592">
        <f t="shared" si="32"/>
        <v>70.531778209679388</v>
      </c>
      <c r="AI19" s="592">
        <f t="shared" si="33"/>
        <v>66.471003670779865</v>
      </c>
      <c r="AJ19" s="592">
        <f t="shared" si="34"/>
        <v>61.240226333306332</v>
      </c>
      <c r="AK19" s="592">
        <f t="shared" si="35"/>
        <v>66.355899589544194</v>
      </c>
      <c r="AL19" s="592">
        <f t="shared" si="36"/>
        <v>76.203986989412329</v>
      </c>
      <c r="AM19" s="592">
        <f t="shared" si="37"/>
        <v>87.9005328014821</v>
      </c>
      <c r="AN19" s="592">
        <f t="shared" si="38"/>
        <v>82.652345716237974</v>
      </c>
      <c r="AO19" s="592">
        <f t="shared" si="39"/>
        <v>93.568549748295979</v>
      </c>
      <c r="AP19" s="592">
        <f t="shared" si="40"/>
        <v>94.593792752505877</v>
      </c>
      <c r="AQ19" s="592">
        <f t="shared" si="41"/>
        <v>94.958888748852885</v>
      </c>
      <c r="AR19" s="592">
        <f t="shared" si="42"/>
        <v>80.871750102154166</v>
      </c>
      <c r="AS19" s="592" t="str">
        <f t="shared" si="43"/>
        <v>0.00</v>
      </c>
      <c r="AT19" s="592" t="str">
        <f t="shared" si="44"/>
        <v>0.00</v>
      </c>
      <c r="AU19" s="592">
        <v>86.620673600982585</v>
      </c>
      <c r="AV19" s="592">
        <v>77.009587506314674</v>
      </c>
      <c r="AW19" s="592">
        <v>84.996716083861116</v>
      </c>
      <c r="AX19" s="592">
        <v>80.655495456382965</v>
      </c>
      <c r="AY19" s="592">
        <v>79.102823900001169</v>
      </c>
      <c r="AZ19" s="592">
        <v>82.218166299021291</v>
      </c>
      <c r="BA19" s="592">
        <v>84.461227908155792</v>
      </c>
      <c r="BB19" s="592">
        <v>81.725206604159439</v>
      </c>
      <c r="BC19" s="592">
        <v>81.848758926509618</v>
      </c>
      <c r="BD19" s="592">
        <v>82.908229898153934</v>
      </c>
      <c r="BE19" s="592">
        <v>83.708941098700322</v>
      </c>
      <c r="BF19" s="592">
        <v>84.971173035182758</v>
      </c>
      <c r="BG19" s="592">
        <v>87.332441531922811</v>
      </c>
      <c r="BH19" s="592">
        <v>86.867469943141003</v>
      </c>
      <c r="BI19" s="592">
        <v>86.572338102243805</v>
      </c>
      <c r="BJ19" s="592">
        <v>88.856153916331834</v>
      </c>
      <c r="BK19" s="592">
        <v>82.36251576957261</v>
      </c>
      <c r="BL19" s="592">
        <v>88.696231866143961</v>
      </c>
      <c r="BM19" s="592">
        <v>84.439439196031614</v>
      </c>
      <c r="BN19" s="592">
        <v>86.518210218339377</v>
      </c>
      <c r="BO19" s="592">
        <v>87.139893304935697</v>
      </c>
      <c r="BP19" s="592">
        <v>87.023655869307262</v>
      </c>
      <c r="BQ19" s="592">
        <v>86.940990307555438</v>
      </c>
      <c r="BR19" s="592">
        <v>82.719983434903739</v>
      </c>
      <c r="BS19" s="592">
        <v>84.518683139746429</v>
      </c>
      <c r="BT19" s="592">
        <v>82.56655857345244</v>
      </c>
      <c r="BU19" s="592">
        <v>87.605580460222569</v>
      </c>
      <c r="BV19" s="592">
        <v>85.132786208875672</v>
      </c>
      <c r="BW19" s="592">
        <v>81.043487702991925</v>
      </c>
      <c r="BX19" s="592">
        <v>78.966439697823191</v>
      </c>
      <c r="BY19" s="592">
        <v>82.643320796628828</v>
      </c>
      <c r="BZ19" s="592">
        <v>86.745144542106317</v>
      </c>
      <c r="CA19" s="592">
        <v>80.609409535269336</v>
      </c>
      <c r="CB19" s="592">
        <v>85.836154470084892</v>
      </c>
      <c r="CC19" s="592">
        <v>84.39052456452977</v>
      </c>
      <c r="CD19" s="592">
        <v>83.102902677259237</v>
      </c>
      <c r="CE19" s="592">
        <v>82.799847851337972</v>
      </c>
      <c r="CF19" s="592">
        <v>80.705347184251494</v>
      </c>
      <c r="CG19" s="592">
        <v>86.65510862703124</v>
      </c>
      <c r="CH19" s="592">
        <v>87.304974748101273</v>
      </c>
      <c r="CI19" s="592">
        <v>86.473986254185547</v>
      </c>
      <c r="CJ19" s="592">
        <v>92.817341294384633</v>
      </c>
      <c r="CK19" s="592">
        <v>93.109569788514378</v>
      </c>
      <c r="CL19" s="592">
        <v>89.195547353183102</v>
      </c>
      <c r="CM19" s="592">
        <v>82.144305621591499</v>
      </c>
      <c r="CN19" s="592">
        <v>81.277427021699538</v>
      </c>
      <c r="CO19" s="592">
        <v>81.54991877069736</v>
      </c>
      <c r="CP19" s="592">
        <v>79.719228105910631</v>
      </c>
      <c r="CQ19" s="592">
        <v>69.966144196185013</v>
      </c>
      <c r="CR19" s="592">
        <v>75.919278113793212</v>
      </c>
      <c r="CS19" s="592">
        <v>78.933692581362024</v>
      </c>
      <c r="CT19" s="592">
        <v>78.105404805444962</v>
      </c>
      <c r="CU19" s="592">
        <v>81.44298672415168</v>
      </c>
      <c r="CV19" s="592">
        <v>74.479906729189153</v>
      </c>
      <c r="CW19" s="592">
        <v>80.92622607756789</v>
      </c>
      <c r="CX19" s="592">
        <v>78.99708921066923</v>
      </c>
      <c r="CY19" s="592">
        <v>78.776239127108695</v>
      </c>
      <c r="CZ19" s="592">
        <v>80.642986314598559</v>
      </c>
      <c r="DA19" s="592">
        <v>80.467638439673095</v>
      </c>
      <c r="DB19" s="592">
        <v>83.151107773992521</v>
      </c>
      <c r="DC19" s="592">
        <v>74.60122959134786</v>
      </c>
      <c r="DD19" s="592">
        <v>68.585807874505292</v>
      </c>
      <c r="DE19" s="592">
        <v>48.341020500674112</v>
      </c>
      <c r="DF19" s="592">
        <v>35.526297328519412</v>
      </c>
      <c r="DG19" s="592">
        <v>58.312025106773248</v>
      </c>
      <c r="DH19" s="592">
        <v>69.610243669691727</v>
      </c>
      <c r="DI19" s="592">
        <v>70.225399755241639</v>
      </c>
      <c r="DJ19" s="592">
        <v>65.583382484919255</v>
      </c>
      <c r="DK19" s="592">
        <v>66.505101594776917</v>
      </c>
      <c r="DL19" s="592">
        <v>63.760871948370777</v>
      </c>
      <c r="DM19" s="592">
        <v>72.557718837161502</v>
      </c>
      <c r="DN19" s="592">
        <v>75.276743843505884</v>
      </c>
      <c r="DO19" s="592">
        <v>68.108868222770568</v>
      </c>
      <c r="DP19" s="592">
        <v>65.582889558653505</v>
      </c>
      <c r="DQ19" s="592">
        <v>65.721253230915508</v>
      </c>
      <c r="DR19" s="592">
        <v>68.399470623985721</v>
      </c>
      <c r="DS19" s="592">
        <v>65.487104394761758</v>
      </c>
      <c r="DT19" s="592">
        <v>49.834103981171531</v>
      </c>
      <c r="DU19" s="592">
        <v>63.196021580261338</v>
      </c>
      <c r="DV19" s="592">
        <v>57.952205833019853</v>
      </c>
      <c r="DW19" s="592">
        <v>77.919471355351405</v>
      </c>
      <c r="DX19" s="592">
        <v>77.413506323762903</v>
      </c>
      <c r="DY19" s="592">
        <v>76.427815617249095</v>
      </c>
      <c r="DZ19" s="592">
        <v>74.770639027225002</v>
      </c>
      <c r="EA19" s="592">
        <v>91.57411730501326</v>
      </c>
      <c r="EB19" s="592">
        <v>84.83968448497734</v>
      </c>
      <c r="EC19" s="592">
        <v>87.287796614455715</v>
      </c>
      <c r="ED19" s="592">
        <v>79.936901232443262</v>
      </c>
      <c r="EE19" s="592">
        <v>74.177407264040397</v>
      </c>
      <c r="EF19" s="592">
        <v>93.84272865223025</v>
      </c>
      <c r="EG19" s="592">
        <v>90.680519579845694</v>
      </c>
      <c r="EH19" s="592">
        <v>95.539095816215919</v>
      </c>
      <c r="EI19" s="592">
        <v>94.486033848826338</v>
      </c>
      <c r="EJ19" s="142">
        <v>93.727174673877684</v>
      </c>
      <c r="EK19" s="142">
        <v>95.488626537632555</v>
      </c>
      <c r="EL19" s="142">
        <v>94.565577046007419</v>
      </c>
      <c r="EM19" s="592">
        <v>96.950757602756298</v>
      </c>
      <c r="EN19" s="592">
        <v>93.786325925360572</v>
      </c>
      <c r="EO19" s="592">
        <v>94.139582718441787</v>
      </c>
      <c r="EP19" s="592">
        <v>77.841729300123873</v>
      </c>
      <c r="EQ19" s="592">
        <v>82.229919713978902</v>
      </c>
      <c r="ER19" s="592">
        <v>82.543601292359725</v>
      </c>
      <c r="ES19" s="592"/>
      <c r="ET19" s="592"/>
      <c r="EU19" s="592"/>
      <c r="EV19" s="143"/>
      <c r="EW19" s="143"/>
      <c r="EX19" s="143"/>
    </row>
    <row r="20" spans="1:154">
      <c r="A20" s="127">
        <v>152</v>
      </c>
      <c r="B20" s="592">
        <f t="shared" si="0"/>
        <v>81.707284779065773</v>
      </c>
      <c r="C20" s="592">
        <f t="shared" si="1"/>
        <v>79.378823611983009</v>
      </c>
      <c r="D20" s="592">
        <f t="shared" si="2"/>
        <v>78.683082004813045</v>
      </c>
      <c r="E20" s="592">
        <f t="shared" si="3"/>
        <v>77.062363101001452</v>
      </c>
      <c r="F20" s="592">
        <f t="shared" si="4"/>
        <v>79.890065561279698</v>
      </c>
      <c r="G20" s="592">
        <f t="shared" si="5"/>
        <v>77.36445928226884</v>
      </c>
      <c r="H20" s="592">
        <f t="shared" si="6"/>
        <v>75.441815109294097</v>
      </c>
      <c r="I20" s="592">
        <f t="shared" si="7"/>
        <v>90.1720856348486</v>
      </c>
      <c r="J20" s="592">
        <f t="shared" si="8"/>
        <v>89.968725997215031</v>
      </c>
      <c r="K20" s="592">
        <f t="shared" si="9"/>
        <v>81.296681903838717</v>
      </c>
      <c r="L20" s="592">
        <f t="shared" si="10"/>
        <v>83.489034712657158</v>
      </c>
      <c r="M20" s="592">
        <f t="shared" si="11"/>
        <v>82.024745329054838</v>
      </c>
      <c r="N20" s="592">
        <f t="shared" si="12"/>
        <v>80.018677170712337</v>
      </c>
      <c r="O20" s="592">
        <f t="shared" si="13"/>
        <v>77.684552683242387</v>
      </c>
      <c r="P20" s="592">
        <f t="shared" si="14"/>
        <v>79.321381801968684</v>
      </c>
      <c r="Q20" s="592">
        <f t="shared" si="15"/>
        <v>78.916484535359757</v>
      </c>
      <c r="R20" s="592">
        <f t="shared" si="16"/>
        <v>81.592875427361193</v>
      </c>
      <c r="S20" s="592">
        <f t="shared" si="17"/>
        <v>82.632555264692826</v>
      </c>
      <c r="T20" s="592">
        <f t="shared" si="18"/>
        <v>80.995888498908513</v>
      </c>
      <c r="U20" s="592">
        <f t="shared" si="19"/>
        <v>76.417810168134153</v>
      </c>
      <c r="V20" s="592">
        <f t="shared" si="20"/>
        <v>74.686074087516701</v>
      </c>
      <c r="W20" s="592">
        <f t="shared" si="21"/>
        <v>76.806140220944982</v>
      </c>
      <c r="X20" s="592">
        <f t="shared" si="22"/>
        <v>77.060346238367131</v>
      </c>
      <c r="Y20" s="592">
        <f t="shared" si="23"/>
        <v>77.032840408389831</v>
      </c>
      <c r="Z20" s="592">
        <f t="shared" si="24"/>
        <v>77.350125536303878</v>
      </c>
      <c r="AA20" s="592">
        <f t="shared" si="25"/>
        <v>76.711498005326177</v>
      </c>
      <c r="AB20" s="592">
        <f t="shared" si="26"/>
        <v>80.294101380195272</v>
      </c>
      <c r="AC20" s="592">
        <f t="shared" si="27"/>
        <v>79.920902666380712</v>
      </c>
      <c r="AD20" s="592">
        <f t="shared" si="28"/>
        <v>82.633760193216617</v>
      </c>
      <c r="AE20" s="592">
        <f t="shared" si="29"/>
        <v>81.916344584990995</v>
      </c>
      <c r="AF20" s="592">
        <f t="shared" si="30"/>
        <v>68.985743425368753</v>
      </c>
      <c r="AG20" s="592">
        <f t="shared" si="31"/>
        <v>77.951131217638917</v>
      </c>
      <c r="AH20" s="592">
        <f t="shared" si="32"/>
        <v>80.604617901076665</v>
      </c>
      <c r="AI20" s="592">
        <f t="shared" si="33"/>
        <v>80.808776484236077</v>
      </c>
      <c r="AJ20" s="592">
        <f t="shared" si="34"/>
        <v>83.277386105263545</v>
      </c>
      <c r="AK20" s="592">
        <f t="shared" si="35"/>
        <v>67.481590751459166</v>
      </c>
      <c r="AL20" s="592">
        <f t="shared" si="36"/>
        <v>70.199507096217587</v>
      </c>
      <c r="AM20" s="592">
        <f t="shared" si="37"/>
        <v>87.454509770249729</v>
      </c>
      <c r="AN20" s="592">
        <f t="shared" si="38"/>
        <v>90.907920871514932</v>
      </c>
      <c r="AO20" s="592">
        <f t="shared" si="39"/>
        <v>91.353927868955509</v>
      </c>
      <c r="AP20" s="592">
        <f t="shared" si="40"/>
        <v>90.971984028674186</v>
      </c>
      <c r="AQ20" s="592">
        <f t="shared" si="41"/>
        <v>78.868717702954697</v>
      </c>
      <c r="AR20" s="592">
        <f t="shared" si="42"/>
        <v>86.178586546027773</v>
      </c>
      <c r="AS20" s="592" t="str">
        <f t="shared" si="43"/>
        <v>0.00</v>
      </c>
      <c r="AT20" s="592" t="str">
        <f t="shared" si="44"/>
        <v>0.00</v>
      </c>
      <c r="AU20" s="592">
        <v>81.507029000133215</v>
      </c>
      <c r="AV20" s="592">
        <v>79.280388995999743</v>
      </c>
      <c r="AW20" s="592">
        <v>83.102627715383235</v>
      </c>
      <c r="AX20" s="592">
        <v>83.827062736206173</v>
      </c>
      <c r="AY20" s="592">
        <v>83.569544366296995</v>
      </c>
      <c r="AZ20" s="592">
        <v>83.070497035468335</v>
      </c>
      <c r="BA20" s="592">
        <v>82.634874946933039</v>
      </c>
      <c r="BB20" s="592">
        <v>82.657100031642287</v>
      </c>
      <c r="BC20" s="592">
        <v>80.782261008589188</v>
      </c>
      <c r="BD20" s="592">
        <v>79.275868264122536</v>
      </c>
      <c r="BE20" s="592">
        <v>80.045185252001403</v>
      </c>
      <c r="BF20" s="592">
        <v>80.734977996013058</v>
      </c>
      <c r="BG20" s="592">
        <v>78.457169698674946</v>
      </c>
      <c r="BH20" s="592">
        <v>76.02035074282476</v>
      </c>
      <c r="BI20" s="592">
        <v>78.576137608227441</v>
      </c>
      <c r="BJ20" s="592">
        <v>80.681725244247914</v>
      </c>
      <c r="BK20" s="592">
        <v>79.727238418279427</v>
      </c>
      <c r="BL20" s="592">
        <v>77.555181743378682</v>
      </c>
      <c r="BM20" s="592">
        <v>77.912572464543032</v>
      </c>
      <c r="BN20" s="592">
        <v>77.209511127853617</v>
      </c>
      <c r="BO20" s="592">
        <v>81.627370013682622</v>
      </c>
      <c r="BP20" s="592">
        <v>79.170379689177366</v>
      </c>
      <c r="BQ20" s="592">
        <v>83.772369198830674</v>
      </c>
      <c r="BR20" s="592">
        <v>81.83587739407551</v>
      </c>
      <c r="BS20" s="592">
        <v>83.445253288279375</v>
      </c>
      <c r="BT20" s="592">
        <v>82.049839631160154</v>
      </c>
      <c r="BU20" s="592">
        <v>82.402572874638977</v>
      </c>
      <c r="BV20" s="592">
        <v>80.570939583565817</v>
      </c>
      <c r="BW20" s="592">
        <v>80.737355896696172</v>
      </c>
      <c r="BX20" s="592">
        <v>81.679370016463523</v>
      </c>
      <c r="BY20" s="592">
        <v>77.357608739963752</v>
      </c>
      <c r="BZ20" s="592">
        <v>76.784444022041527</v>
      </c>
      <c r="CA20" s="592">
        <v>75.111377742397153</v>
      </c>
      <c r="CB20" s="592">
        <v>73.878894662007966</v>
      </c>
      <c r="CC20" s="592">
        <v>73.834931589546244</v>
      </c>
      <c r="CD20" s="592">
        <v>76.344396010995879</v>
      </c>
      <c r="CE20" s="592">
        <v>77.421232181853611</v>
      </c>
      <c r="CF20" s="592">
        <v>75.118696542374906</v>
      </c>
      <c r="CG20" s="592">
        <v>77.878491938606444</v>
      </c>
      <c r="CH20" s="592">
        <v>77.67898576645635</v>
      </c>
      <c r="CI20" s="592">
        <v>77.620646667724515</v>
      </c>
      <c r="CJ20" s="592">
        <v>75.881406280920558</v>
      </c>
      <c r="CK20" s="592">
        <v>77.102958135077614</v>
      </c>
      <c r="CL20" s="592">
        <v>76.889610039324893</v>
      </c>
      <c r="CM20" s="592">
        <v>77.105953050766999</v>
      </c>
      <c r="CN20" s="592">
        <v>78.328074588209788</v>
      </c>
      <c r="CO20" s="592">
        <v>76.803942641233846</v>
      </c>
      <c r="CP20" s="592">
        <v>76.918359379467972</v>
      </c>
      <c r="CQ20" s="592">
        <v>78.566108169671409</v>
      </c>
      <c r="CR20" s="592">
        <v>74.17316033137655</v>
      </c>
      <c r="CS20" s="592">
        <v>77.395225514930587</v>
      </c>
      <c r="CT20" s="592">
        <v>81.240259743120788</v>
      </c>
      <c r="CU20" s="592">
        <v>78.7277767921628</v>
      </c>
      <c r="CV20" s="592">
        <v>80.914267605302214</v>
      </c>
      <c r="CW20" s="592">
        <v>78.816183122251488</v>
      </c>
      <c r="CX20" s="592">
        <v>81.530717578403014</v>
      </c>
      <c r="CY20" s="592">
        <v>79.415807298487664</v>
      </c>
      <c r="CZ20" s="592">
        <v>83.41024563843969</v>
      </c>
      <c r="DA20" s="592">
        <v>80.786601618008831</v>
      </c>
      <c r="DB20" s="592">
        <v>83.704433323201314</v>
      </c>
      <c r="DC20" s="592">
        <v>83.151914168211363</v>
      </c>
      <c r="DD20" s="592">
        <v>85.045768629276438</v>
      </c>
      <c r="DE20" s="592">
        <v>77.551350957485198</v>
      </c>
      <c r="DF20" s="592">
        <v>52.901770741574914</v>
      </c>
      <c r="DG20" s="592">
        <v>78.483320364723241</v>
      </c>
      <c r="DH20" s="592">
        <v>75.572139169808125</v>
      </c>
      <c r="DI20" s="592">
        <v>77.357222949244829</v>
      </c>
      <c r="DJ20" s="592">
        <v>77.894000780034389</v>
      </c>
      <c r="DK20" s="592">
        <v>78.602169923637533</v>
      </c>
      <c r="DL20" s="592">
        <v>79.532169629839899</v>
      </c>
      <c r="DM20" s="592">
        <v>81.707142483827639</v>
      </c>
      <c r="DN20" s="592">
        <v>80.574541589562457</v>
      </c>
      <c r="DO20" s="592">
        <v>78.829723850824124</v>
      </c>
      <c r="DP20" s="592">
        <v>79.347746649610571</v>
      </c>
      <c r="DQ20" s="592">
        <v>84.248858952273523</v>
      </c>
      <c r="DR20" s="592">
        <v>83.072036696575836</v>
      </c>
      <c r="DS20" s="592">
        <v>82.144471277790615</v>
      </c>
      <c r="DT20" s="592">
        <v>84.615650341424185</v>
      </c>
      <c r="DU20" s="592">
        <v>67.69022512430621</v>
      </c>
      <c r="DV20" s="592">
        <v>66.075639141037882</v>
      </c>
      <c r="DW20" s="592">
        <v>68.678907989033405</v>
      </c>
      <c r="DX20" s="592">
        <v>70.022400202899803</v>
      </c>
      <c r="DY20" s="592">
        <v>71.509978511880732</v>
      </c>
      <c r="DZ20" s="592">
        <v>69.066142573872256</v>
      </c>
      <c r="EA20" s="592">
        <v>88.525239549050397</v>
      </c>
      <c r="EB20" s="592">
        <v>82.901871265543576</v>
      </c>
      <c r="EC20" s="592">
        <v>90.936418496155198</v>
      </c>
      <c r="ED20" s="592">
        <v>89.771502028365305</v>
      </c>
      <c r="EE20" s="592">
        <v>91.315021103447449</v>
      </c>
      <c r="EF20" s="592">
        <v>91.637239482732042</v>
      </c>
      <c r="EG20" s="592">
        <v>90.749068357719707</v>
      </c>
      <c r="EH20" s="592">
        <v>93.155151548783167</v>
      </c>
      <c r="EI20" s="592">
        <v>90.157563700363639</v>
      </c>
      <c r="EJ20" s="142">
        <v>90.455145355642088</v>
      </c>
      <c r="EK20" s="142">
        <v>90.3130302436889</v>
      </c>
      <c r="EL20" s="142">
        <v>92.147776486691555</v>
      </c>
      <c r="EM20" s="592">
        <v>86.084923897447837</v>
      </c>
      <c r="EN20" s="592">
        <v>74.451838614598714</v>
      </c>
      <c r="EO20" s="592">
        <v>76.069390596817541</v>
      </c>
      <c r="EP20" s="592">
        <v>85.87363957009029</v>
      </c>
      <c r="EQ20" s="592">
        <v>87.010439356698967</v>
      </c>
      <c r="ER20" s="592">
        <v>85.651680711294091</v>
      </c>
      <c r="ES20" s="592"/>
      <c r="ET20" s="592"/>
      <c r="EU20" s="592"/>
      <c r="EV20" s="143"/>
      <c r="EW20" s="143"/>
      <c r="EX20" s="143"/>
    </row>
    <row r="21" spans="1:154">
      <c r="A21" s="128">
        <v>161</v>
      </c>
      <c r="B21" s="592">
        <f t="shared" si="0"/>
        <v>72.833077842372958</v>
      </c>
      <c r="C21" s="592">
        <f t="shared" si="1"/>
        <v>74.291170032557957</v>
      </c>
      <c r="D21" s="592">
        <f t="shared" si="2"/>
        <v>75.291408228100224</v>
      </c>
      <c r="E21" s="592">
        <f t="shared" si="3"/>
        <v>73.532533158994667</v>
      </c>
      <c r="F21" s="592">
        <f t="shared" si="4"/>
        <v>75.274422561541215</v>
      </c>
      <c r="G21" s="592">
        <f t="shared" si="5"/>
        <v>68.779744149878525</v>
      </c>
      <c r="H21" s="592">
        <f t="shared" si="6"/>
        <v>68.127853096049549</v>
      </c>
      <c r="I21" s="592">
        <f t="shared" si="7"/>
        <v>77.330290295843696</v>
      </c>
      <c r="J21" s="592">
        <f t="shared" si="8"/>
        <v>77.445609738650035</v>
      </c>
      <c r="K21" s="592">
        <f t="shared" si="9"/>
        <v>72.556209851717412</v>
      </c>
      <c r="L21" s="592">
        <f t="shared" si="10"/>
        <v>72.13722064815353</v>
      </c>
      <c r="M21" s="592">
        <f t="shared" si="11"/>
        <v>72.577363395679981</v>
      </c>
      <c r="N21" s="592">
        <f t="shared" si="12"/>
        <v>74.06151747394091</v>
      </c>
      <c r="O21" s="592">
        <f t="shared" si="13"/>
        <v>75.028316492688987</v>
      </c>
      <c r="P21" s="592">
        <f t="shared" si="14"/>
        <v>74.586921320977012</v>
      </c>
      <c r="Q21" s="592">
        <f t="shared" si="15"/>
        <v>72.521597958503435</v>
      </c>
      <c r="R21" s="592">
        <f t="shared" si="16"/>
        <v>75.027844358062325</v>
      </c>
      <c r="S21" s="592">
        <f t="shared" si="17"/>
        <v>74.920838295763431</v>
      </c>
      <c r="T21" s="592">
        <f t="shared" si="18"/>
        <v>74.421592834473316</v>
      </c>
      <c r="U21" s="592">
        <f t="shared" si="19"/>
        <v>76.441137336739871</v>
      </c>
      <c r="V21" s="592">
        <f t="shared" si="20"/>
        <v>75.382064445424234</v>
      </c>
      <c r="W21" s="592">
        <f t="shared" si="21"/>
        <v>72.34606915269255</v>
      </c>
      <c r="X21" s="592">
        <f t="shared" si="22"/>
        <v>72.159120227194379</v>
      </c>
      <c r="Y21" s="592">
        <f t="shared" si="23"/>
        <v>75.049883090968208</v>
      </c>
      <c r="Z21" s="592">
        <f t="shared" si="24"/>
        <v>74.57506016512356</v>
      </c>
      <c r="AA21" s="592">
        <f t="shared" si="25"/>
        <v>74.175257088577524</v>
      </c>
      <c r="AB21" s="592">
        <f t="shared" si="26"/>
        <v>76.297085618776023</v>
      </c>
      <c r="AC21" s="592">
        <f t="shared" si="27"/>
        <v>75.382008502120456</v>
      </c>
      <c r="AD21" s="592">
        <f t="shared" si="28"/>
        <v>75.243339036690813</v>
      </c>
      <c r="AE21" s="592">
        <f t="shared" si="29"/>
        <v>69.138514921132341</v>
      </c>
      <c r="AF21" s="592">
        <f t="shared" si="30"/>
        <v>65.117106548545877</v>
      </c>
      <c r="AG21" s="592">
        <f t="shared" si="31"/>
        <v>70.71850391628719</v>
      </c>
      <c r="AH21" s="592">
        <f t="shared" si="32"/>
        <v>70.144851213548677</v>
      </c>
      <c r="AI21" s="592">
        <f t="shared" si="33"/>
        <v>69.80936994105123</v>
      </c>
      <c r="AJ21" s="592">
        <f t="shared" si="34"/>
        <v>65.996817797264484</v>
      </c>
      <c r="AK21" s="592">
        <f t="shared" si="35"/>
        <v>66.932222832763884</v>
      </c>
      <c r="AL21" s="592">
        <f t="shared" si="36"/>
        <v>69.773001813118626</v>
      </c>
      <c r="AM21" s="592">
        <f t="shared" si="37"/>
        <v>74.217095456708464</v>
      </c>
      <c r="AN21" s="592">
        <f t="shared" si="38"/>
        <v>78.757148475310643</v>
      </c>
      <c r="AO21" s="592">
        <f t="shared" si="39"/>
        <v>78.949641891417983</v>
      </c>
      <c r="AP21" s="592">
        <f t="shared" si="40"/>
        <v>77.397275359937723</v>
      </c>
      <c r="AQ21" s="592">
        <f t="shared" si="41"/>
        <v>75.111907276574527</v>
      </c>
      <c r="AR21" s="592">
        <f t="shared" si="42"/>
        <v>78.244279252565079</v>
      </c>
      <c r="AS21" s="592" t="str">
        <f t="shared" si="43"/>
        <v>0.00</v>
      </c>
      <c r="AT21" s="592" t="str">
        <f t="shared" si="44"/>
        <v>0.00</v>
      </c>
      <c r="AU21" s="592">
        <v>76.195195807758921</v>
      </c>
      <c r="AV21" s="592">
        <v>71.601748277898437</v>
      </c>
      <c r="AW21" s="592">
        <v>69.871685469494906</v>
      </c>
      <c r="AX21" s="592">
        <v>73.534462995332575</v>
      </c>
      <c r="AY21" s="592">
        <v>73.28847888513539</v>
      </c>
      <c r="AZ21" s="592">
        <v>69.588720063992611</v>
      </c>
      <c r="BA21" s="592">
        <v>69.561795252118785</v>
      </c>
      <c r="BB21" s="592">
        <v>74.772013796995395</v>
      </c>
      <c r="BC21" s="592">
        <v>73.398281137925792</v>
      </c>
      <c r="BD21" s="592">
        <v>75.383639211281221</v>
      </c>
      <c r="BE21" s="592">
        <v>75.526957103414702</v>
      </c>
      <c r="BF21" s="592">
        <v>71.273956107126835</v>
      </c>
      <c r="BG21" s="592">
        <v>75.752891556118229</v>
      </c>
      <c r="BH21" s="592">
        <v>72.10873345138404</v>
      </c>
      <c r="BI21" s="592">
        <v>77.223324470564719</v>
      </c>
      <c r="BJ21" s="592">
        <v>75.394850841893643</v>
      </c>
      <c r="BK21" s="592">
        <v>75.149978816453427</v>
      </c>
      <c r="BL21" s="592">
        <v>73.215934304583968</v>
      </c>
      <c r="BM21" s="592">
        <v>70.925685244227409</v>
      </c>
      <c r="BN21" s="592">
        <v>73.842331185967481</v>
      </c>
      <c r="BO21" s="592">
        <v>72.796777445315414</v>
      </c>
      <c r="BP21" s="592">
        <v>73.270356426582495</v>
      </c>
      <c r="BQ21" s="592">
        <v>75.399675776661823</v>
      </c>
      <c r="BR21" s="592">
        <v>76.41350087094267</v>
      </c>
      <c r="BS21" s="592">
        <v>75.461158841465604</v>
      </c>
      <c r="BT21" s="592">
        <v>74.745416292056873</v>
      </c>
      <c r="BU21" s="592">
        <v>74.555939753767831</v>
      </c>
      <c r="BV21" s="592">
        <v>76.604776570764088</v>
      </c>
      <c r="BW21" s="592">
        <v>76.282243380831787</v>
      </c>
      <c r="BX21" s="592">
        <v>70.377758551824087</v>
      </c>
      <c r="BY21" s="592">
        <v>76.766501903625155</v>
      </c>
      <c r="BZ21" s="592">
        <v>77.427765215019889</v>
      </c>
      <c r="CA21" s="592">
        <v>75.129144891574583</v>
      </c>
      <c r="CB21" s="592">
        <v>76.050520362486566</v>
      </c>
      <c r="CC21" s="592">
        <v>75.827905547454591</v>
      </c>
      <c r="CD21" s="592">
        <v>74.267767426331574</v>
      </c>
      <c r="CE21" s="592">
        <v>73.356696811668158</v>
      </c>
      <c r="CF21" s="592">
        <v>68.472172995549158</v>
      </c>
      <c r="CG21" s="592">
        <v>75.209337650860348</v>
      </c>
      <c r="CH21" s="592">
        <v>71.485066569578223</v>
      </c>
      <c r="CI21" s="592">
        <v>71.993612633083742</v>
      </c>
      <c r="CJ21" s="592">
        <v>72.998681478921185</v>
      </c>
      <c r="CK21" s="592">
        <v>75.73465619853593</v>
      </c>
      <c r="CL21" s="592">
        <v>73.664397952586143</v>
      </c>
      <c r="CM21" s="592">
        <v>75.750595121782581</v>
      </c>
      <c r="CN21" s="592">
        <v>74.311735033729761</v>
      </c>
      <c r="CO21" s="592">
        <v>75.415615993771453</v>
      </c>
      <c r="CP21" s="592">
        <v>73.997829467869494</v>
      </c>
      <c r="CQ21" s="592">
        <v>77.886342528141299</v>
      </c>
      <c r="CR21" s="592">
        <v>68.309206478437247</v>
      </c>
      <c r="CS21" s="592">
        <v>76.330222259154027</v>
      </c>
      <c r="CT21" s="592">
        <v>76.823511723410689</v>
      </c>
      <c r="CU21" s="592">
        <v>77.347774535023746</v>
      </c>
      <c r="CV21" s="592">
        <v>74.719970597893635</v>
      </c>
      <c r="CW21" s="592">
        <v>74.299960723928919</v>
      </c>
      <c r="CX21" s="592">
        <v>74.898402537442692</v>
      </c>
      <c r="CY21" s="592">
        <v>76.947662244989758</v>
      </c>
      <c r="CZ21" s="592">
        <v>77.421500091882379</v>
      </c>
      <c r="DA21" s="592">
        <v>77.072989247588779</v>
      </c>
      <c r="DB21" s="592">
        <v>71.235527770601294</v>
      </c>
      <c r="DC21" s="592">
        <v>73.879662746379111</v>
      </c>
      <c r="DD21" s="592">
        <v>74.591914030116911</v>
      </c>
      <c r="DE21" s="592">
        <v>58.943967986900979</v>
      </c>
      <c r="DF21" s="592">
        <v>56.664184529667388</v>
      </c>
      <c r="DG21" s="592">
        <v>66.498195260497326</v>
      </c>
      <c r="DH21" s="592">
        <v>72.18893985547291</v>
      </c>
      <c r="DI21" s="592">
        <v>68.409144185517746</v>
      </c>
      <c r="DJ21" s="592">
        <v>71.39491009956231</v>
      </c>
      <c r="DK21" s="592">
        <v>72.351457463781514</v>
      </c>
      <c r="DL21" s="592">
        <v>71.282015134037408</v>
      </c>
      <c r="DM21" s="592">
        <v>69.720426600592745</v>
      </c>
      <c r="DN21" s="592">
        <v>69.432111906015862</v>
      </c>
      <c r="DO21" s="592">
        <v>70.173984424573888</v>
      </c>
      <c r="DP21" s="592">
        <v>68.836082835418523</v>
      </c>
      <c r="DQ21" s="592">
        <v>70.418042563161265</v>
      </c>
      <c r="DR21" s="592">
        <v>69.731917575562406</v>
      </c>
      <c r="DS21" s="592">
        <v>68.129002051458158</v>
      </c>
      <c r="DT21" s="592">
        <v>60.12953376477288</v>
      </c>
      <c r="DU21" s="592">
        <v>64.717743478682863</v>
      </c>
      <c r="DV21" s="592">
        <v>67.9539987758927</v>
      </c>
      <c r="DW21" s="592">
        <v>68.124926243716089</v>
      </c>
      <c r="DX21" s="592">
        <v>70.514872246531425</v>
      </c>
      <c r="DY21" s="592">
        <v>71.650160429116781</v>
      </c>
      <c r="DZ21" s="592">
        <v>67.153972763707642</v>
      </c>
      <c r="EA21" s="592">
        <v>72.34706173477575</v>
      </c>
      <c r="EB21" s="592">
        <v>70.597298311257077</v>
      </c>
      <c r="EC21" s="592">
        <v>79.706926324092549</v>
      </c>
      <c r="ED21" s="592">
        <v>78.629498325181117</v>
      </c>
      <c r="EE21" s="592">
        <v>76.395125595936364</v>
      </c>
      <c r="EF21" s="592">
        <v>81.246821504814406</v>
      </c>
      <c r="EG21" s="592">
        <v>78.570095924373206</v>
      </c>
      <c r="EH21" s="592">
        <v>79.383099770791745</v>
      </c>
      <c r="EI21" s="592">
        <v>78.895729979088998</v>
      </c>
      <c r="EJ21" s="142">
        <v>75.530886071006734</v>
      </c>
      <c r="EK21" s="142">
        <v>77.60728468632017</v>
      </c>
      <c r="EL21" s="142">
        <v>79.053655322486222</v>
      </c>
      <c r="EM21" s="592">
        <v>73.730895048451771</v>
      </c>
      <c r="EN21" s="592">
        <v>76.046790053303582</v>
      </c>
      <c r="EO21" s="592">
        <v>75.558036727968215</v>
      </c>
      <c r="EP21" s="592">
        <v>78.559748777862424</v>
      </c>
      <c r="EQ21" s="592">
        <v>77.313148915323197</v>
      </c>
      <c r="ER21" s="592">
        <v>78.85994006450963</v>
      </c>
      <c r="ES21" s="592"/>
      <c r="ET21" s="592"/>
      <c r="EU21" s="592"/>
      <c r="EV21" s="143"/>
      <c r="EW21" s="143"/>
      <c r="EX21" s="143"/>
    </row>
    <row r="22" spans="1:154">
      <c r="A22" s="127">
        <v>162</v>
      </c>
      <c r="B22" s="592">
        <f t="shared" si="0"/>
        <v>78.474508691072742</v>
      </c>
      <c r="C22" s="592">
        <f t="shared" si="1"/>
        <v>74.189729552370366</v>
      </c>
      <c r="D22" s="592">
        <f t="shared" si="2"/>
        <v>74.996307181413485</v>
      </c>
      <c r="E22" s="592">
        <f t="shared" si="3"/>
        <v>76.014095236010192</v>
      </c>
      <c r="F22" s="592">
        <f t="shared" si="4"/>
        <v>73.422601136597976</v>
      </c>
      <c r="G22" s="592">
        <f t="shared" si="5"/>
        <v>67.141217314570483</v>
      </c>
      <c r="H22" s="592">
        <f t="shared" si="6"/>
        <v>69.153076688032726</v>
      </c>
      <c r="I22" s="592">
        <f t="shared" si="7"/>
        <v>70.99941973191082</v>
      </c>
      <c r="J22" s="592">
        <f t="shared" si="8"/>
        <v>70.530535531525999</v>
      </c>
      <c r="K22" s="592">
        <f t="shared" si="9"/>
        <v>77.96046447121681</v>
      </c>
      <c r="L22" s="592">
        <f t="shared" si="10"/>
        <v>77.898221348410871</v>
      </c>
      <c r="M22" s="592">
        <f t="shared" si="11"/>
        <v>79.419810296969331</v>
      </c>
      <c r="N22" s="592">
        <f t="shared" si="12"/>
        <v>78.619538647693943</v>
      </c>
      <c r="O22" s="592">
        <f t="shared" si="13"/>
        <v>73.772046624278005</v>
      </c>
      <c r="P22" s="592">
        <f t="shared" si="14"/>
        <v>73.800256950011374</v>
      </c>
      <c r="Q22" s="592">
        <f t="shared" si="15"/>
        <v>73.599640567555511</v>
      </c>
      <c r="R22" s="592">
        <f t="shared" si="16"/>
        <v>75.586974067636547</v>
      </c>
      <c r="S22" s="592">
        <f t="shared" si="17"/>
        <v>75.212558475653069</v>
      </c>
      <c r="T22" s="592">
        <f t="shared" si="18"/>
        <v>73.753218826562019</v>
      </c>
      <c r="U22" s="592">
        <f t="shared" si="19"/>
        <v>73.884832099565088</v>
      </c>
      <c r="V22" s="592">
        <f t="shared" si="20"/>
        <v>77.134619323873778</v>
      </c>
      <c r="W22" s="592">
        <f t="shared" si="21"/>
        <v>75.156868419035348</v>
      </c>
      <c r="X22" s="592">
        <f t="shared" si="22"/>
        <v>75.604399929175102</v>
      </c>
      <c r="Y22" s="592">
        <f t="shared" si="23"/>
        <v>76.491059262892108</v>
      </c>
      <c r="Z22" s="592">
        <f t="shared" si="24"/>
        <v>76.804053332938182</v>
      </c>
      <c r="AA22" s="592">
        <f t="shared" si="25"/>
        <v>75.036795416793055</v>
      </c>
      <c r="AB22" s="592">
        <f t="shared" si="26"/>
        <v>73.823818835184838</v>
      </c>
      <c r="AC22" s="592">
        <f t="shared" si="27"/>
        <v>72.543820013235802</v>
      </c>
      <c r="AD22" s="592">
        <f t="shared" si="28"/>
        <v>72.285970281178166</v>
      </c>
      <c r="AE22" s="592">
        <f t="shared" si="29"/>
        <v>66.741371550950106</v>
      </c>
      <c r="AF22" s="592">
        <f t="shared" si="30"/>
        <v>61.489355359590093</v>
      </c>
      <c r="AG22" s="592">
        <f t="shared" si="31"/>
        <v>70.199899498289227</v>
      </c>
      <c r="AH22" s="592">
        <f t="shared" si="32"/>
        <v>70.134242849452477</v>
      </c>
      <c r="AI22" s="592">
        <f t="shared" si="33"/>
        <v>68.664496361363419</v>
      </c>
      <c r="AJ22" s="592">
        <f t="shared" si="34"/>
        <v>69.138295743690563</v>
      </c>
      <c r="AK22" s="592">
        <f t="shared" si="35"/>
        <v>66.417061869942302</v>
      </c>
      <c r="AL22" s="592">
        <f t="shared" si="36"/>
        <v>72.392452777134622</v>
      </c>
      <c r="AM22" s="592">
        <f t="shared" si="37"/>
        <v>72.061778849900364</v>
      </c>
      <c r="AN22" s="592">
        <f t="shared" si="38"/>
        <v>71.715154260868516</v>
      </c>
      <c r="AO22" s="592">
        <f t="shared" si="39"/>
        <v>71.674197228337277</v>
      </c>
      <c r="AP22" s="592">
        <f t="shared" si="40"/>
        <v>68.546548588537078</v>
      </c>
      <c r="AQ22" s="592">
        <f t="shared" si="41"/>
        <v>66.10124843112466</v>
      </c>
      <c r="AR22" s="592">
        <f t="shared" si="42"/>
        <v>66.280872855613595</v>
      </c>
      <c r="AS22" s="592" t="str">
        <f t="shared" si="43"/>
        <v>0.00</v>
      </c>
      <c r="AT22" s="592" t="str">
        <f t="shared" si="44"/>
        <v>0.00</v>
      </c>
      <c r="AU22" s="592">
        <v>80.133984297480183</v>
      </c>
      <c r="AV22" s="592">
        <v>76.629434951385278</v>
      </c>
      <c r="AW22" s="592">
        <v>77.117974164784954</v>
      </c>
      <c r="AX22" s="592">
        <v>76.745025301885974</v>
      </c>
      <c r="AY22" s="592">
        <v>78.708892468184516</v>
      </c>
      <c r="AZ22" s="592">
        <v>78.240746275162138</v>
      </c>
      <c r="BA22" s="592">
        <v>77.928295540596295</v>
      </c>
      <c r="BB22" s="592">
        <v>79.467293738024878</v>
      </c>
      <c r="BC22" s="592">
        <v>80.863841612286805</v>
      </c>
      <c r="BD22" s="592">
        <v>79.896911153789077</v>
      </c>
      <c r="BE22" s="592">
        <v>78.367055338431641</v>
      </c>
      <c r="BF22" s="592">
        <v>77.594649450861098</v>
      </c>
      <c r="BG22" s="592">
        <v>76.012426587781903</v>
      </c>
      <c r="BH22" s="592">
        <v>71.045783854591164</v>
      </c>
      <c r="BI22" s="592">
        <v>74.257929430460919</v>
      </c>
      <c r="BJ22" s="592">
        <v>73.847901557067289</v>
      </c>
      <c r="BK22" s="592">
        <v>74.114819083027413</v>
      </c>
      <c r="BL22" s="592">
        <v>73.438050209939433</v>
      </c>
      <c r="BM22" s="592">
        <v>71.053762814372476</v>
      </c>
      <c r="BN22" s="592">
        <v>75.996822858289818</v>
      </c>
      <c r="BO22" s="592">
        <v>73.748336030004211</v>
      </c>
      <c r="BP22" s="592">
        <v>76.553005710534109</v>
      </c>
      <c r="BQ22" s="592">
        <v>74.239101869610266</v>
      </c>
      <c r="BR22" s="592">
        <v>75.968814622765279</v>
      </c>
      <c r="BS22" s="592">
        <v>76.141125441091503</v>
      </c>
      <c r="BT22" s="592">
        <v>73.746752221932454</v>
      </c>
      <c r="BU22" s="592">
        <v>75.749797763935248</v>
      </c>
      <c r="BV22" s="592">
        <v>74.700483902987543</v>
      </c>
      <c r="BW22" s="592">
        <v>75.29369499531424</v>
      </c>
      <c r="BX22" s="592">
        <v>71.26547758138426</v>
      </c>
      <c r="BY22" s="592">
        <v>74.211611677752288</v>
      </c>
      <c r="BZ22" s="592">
        <v>74.206169511255439</v>
      </c>
      <c r="CA22" s="592">
        <v>73.236715109687566</v>
      </c>
      <c r="CB22" s="592">
        <v>77.834920876370816</v>
      </c>
      <c r="CC22" s="592">
        <v>75.720050995007497</v>
      </c>
      <c r="CD22" s="592">
        <v>77.848886100243021</v>
      </c>
      <c r="CE22" s="592">
        <v>77.022001198183816</v>
      </c>
      <c r="CF22" s="592">
        <v>70.772712553167423</v>
      </c>
      <c r="CG22" s="592">
        <v>77.675891505754791</v>
      </c>
      <c r="CH22" s="592">
        <v>77.057856362907586</v>
      </c>
      <c r="CI22" s="592">
        <v>76.532927340266895</v>
      </c>
      <c r="CJ22" s="592">
        <v>73.222416084350812</v>
      </c>
      <c r="CK22" s="592">
        <v>76.550518819421598</v>
      </c>
      <c r="CL22" s="592">
        <v>76.89211500855204</v>
      </c>
      <c r="CM22" s="592">
        <v>76.030543960702715</v>
      </c>
      <c r="CN22" s="592">
        <v>76.725092353428195</v>
      </c>
      <c r="CO22" s="592">
        <v>76.332443674288072</v>
      </c>
      <c r="CP22" s="592">
        <v>77.35462397109832</v>
      </c>
      <c r="CQ22" s="592">
        <v>76.067513515413665</v>
      </c>
      <c r="CR22" s="592">
        <v>72.672215781978437</v>
      </c>
      <c r="CS22" s="592">
        <v>76.370656952987076</v>
      </c>
      <c r="CT22" s="592">
        <v>76.723734488886009</v>
      </c>
      <c r="CU22" s="592">
        <v>73.648213946176668</v>
      </c>
      <c r="CV22" s="592">
        <v>71.099508070491851</v>
      </c>
      <c r="CW22" s="592">
        <v>72.452557072467798</v>
      </c>
      <c r="CX22" s="592">
        <v>74.175143818370501</v>
      </c>
      <c r="CY22" s="592">
        <v>71.003759148869122</v>
      </c>
      <c r="CZ22" s="592">
        <v>73.568449570386932</v>
      </c>
      <c r="DA22" s="592">
        <v>71.422310264267821</v>
      </c>
      <c r="DB22" s="592">
        <v>71.867151008879787</v>
      </c>
      <c r="DC22" s="592">
        <v>69.847476417825078</v>
      </c>
      <c r="DD22" s="592">
        <v>70.490561158041018</v>
      </c>
      <c r="DE22" s="592">
        <v>59.886077076984201</v>
      </c>
      <c r="DF22" s="592">
        <v>54.438739420605806</v>
      </c>
      <c r="DG22" s="592">
        <v>59.965662471152662</v>
      </c>
      <c r="DH22" s="592">
        <v>70.06366418701181</v>
      </c>
      <c r="DI22" s="592">
        <v>70.560304301807847</v>
      </c>
      <c r="DJ22" s="592">
        <v>69.643777325342796</v>
      </c>
      <c r="DK22" s="592">
        <v>70.395616867717052</v>
      </c>
      <c r="DL22" s="592">
        <v>69.004065611412415</v>
      </c>
      <c r="DM22" s="592">
        <v>70.703554935576079</v>
      </c>
      <c r="DN22" s="592">
        <v>70.695108001368936</v>
      </c>
      <c r="DO22" s="592">
        <v>67.877475431535586</v>
      </c>
      <c r="DP22" s="592">
        <v>68.451547039207512</v>
      </c>
      <c r="DQ22" s="592">
        <v>69.66446661334713</v>
      </c>
      <c r="DR22" s="592">
        <v>69.564799322200798</v>
      </c>
      <c r="DS22" s="592">
        <v>71.514582683817167</v>
      </c>
      <c r="DT22" s="592">
        <v>66.335505225053737</v>
      </c>
      <c r="DU22" s="592">
        <v>63.406702266688249</v>
      </c>
      <c r="DV22" s="592">
        <v>67.080825160875094</v>
      </c>
      <c r="DW22" s="592">
        <v>68.763658182263555</v>
      </c>
      <c r="DX22" s="592">
        <v>74.669122473436403</v>
      </c>
      <c r="DY22" s="592">
        <v>72.909213752459834</v>
      </c>
      <c r="DZ22" s="592">
        <v>69.599022105507615</v>
      </c>
      <c r="EA22" s="592">
        <v>71.56856337568243</v>
      </c>
      <c r="EB22" s="592">
        <v>70.782320466382529</v>
      </c>
      <c r="EC22" s="592">
        <v>73.834452707636174</v>
      </c>
      <c r="ED22" s="592">
        <v>72.185300224195501</v>
      </c>
      <c r="EE22" s="592">
        <v>70.840506571945525</v>
      </c>
      <c r="EF22" s="592">
        <v>72.119655986464508</v>
      </c>
      <c r="EG22" s="592">
        <v>69.587945210923777</v>
      </c>
      <c r="EH22" s="592">
        <v>73.825754129216719</v>
      </c>
      <c r="EI22" s="592">
        <v>71.608892344871336</v>
      </c>
      <c r="EJ22" s="142">
        <v>71.619092708849664</v>
      </c>
      <c r="EK22" s="142">
        <v>67.420901310169057</v>
      </c>
      <c r="EL22" s="142">
        <v>66.599651746592556</v>
      </c>
      <c r="EM22" s="592">
        <v>65.941952971064694</v>
      </c>
      <c r="EN22" s="592">
        <v>65.753944329696409</v>
      </c>
      <c r="EO22" s="592">
        <v>66.607847992612889</v>
      </c>
      <c r="EP22" s="592">
        <v>65.281676929460289</v>
      </c>
      <c r="EQ22" s="592">
        <v>68.33764442807032</v>
      </c>
      <c r="ER22" s="592">
        <v>65.223297209310175</v>
      </c>
      <c r="ES22" s="592"/>
      <c r="ET22" s="592"/>
      <c r="EU22" s="592"/>
      <c r="EV22" s="143"/>
      <c r="EW22" s="143"/>
      <c r="EX22" s="143"/>
    </row>
    <row r="23" spans="1:154">
      <c r="A23" s="127">
        <v>170</v>
      </c>
      <c r="B23" s="592">
        <f t="shared" si="0"/>
        <v>77.279813037512042</v>
      </c>
      <c r="C23" s="592">
        <f t="shared" si="1"/>
        <v>79.897973138764129</v>
      </c>
      <c r="D23" s="592">
        <f t="shared" si="2"/>
        <v>78.17183801199964</v>
      </c>
      <c r="E23" s="592">
        <f t="shared" si="3"/>
        <v>80.964413232092014</v>
      </c>
      <c r="F23" s="592">
        <f t="shared" si="4"/>
        <v>79.055071599363473</v>
      </c>
      <c r="G23" s="592">
        <f t="shared" si="5"/>
        <v>73.883805310058065</v>
      </c>
      <c r="H23" s="592">
        <f t="shared" si="6"/>
        <v>74.15779649520141</v>
      </c>
      <c r="I23" s="592">
        <f t="shared" si="7"/>
        <v>79.259765994830545</v>
      </c>
      <c r="J23" s="592">
        <f t="shared" si="8"/>
        <v>78.505271578440244</v>
      </c>
      <c r="K23" s="592">
        <f t="shared" si="9"/>
        <v>77.158420074689715</v>
      </c>
      <c r="L23" s="592">
        <f t="shared" si="10"/>
        <v>78.117307769185373</v>
      </c>
      <c r="M23" s="592">
        <f t="shared" si="11"/>
        <v>76.081769591202772</v>
      </c>
      <c r="N23" s="592">
        <f t="shared" si="12"/>
        <v>77.761754714970351</v>
      </c>
      <c r="O23" s="592">
        <f t="shared" si="13"/>
        <v>78.245003039321759</v>
      </c>
      <c r="P23" s="592">
        <f t="shared" si="14"/>
        <v>80.779803267617766</v>
      </c>
      <c r="Q23" s="592">
        <f t="shared" si="15"/>
        <v>80.391553431784018</v>
      </c>
      <c r="R23" s="592">
        <f t="shared" si="16"/>
        <v>80.175532816332975</v>
      </c>
      <c r="S23" s="592">
        <f t="shared" si="17"/>
        <v>77.701064300846099</v>
      </c>
      <c r="T23" s="592">
        <f t="shared" si="18"/>
        <v>78.08903396913405</v>
      </c>
      <c r="U23" s="592">
        <f t="shared" si="19"/>
        <v>78.070672465099747</v>
      </c>
      <c r="V23" s="592">
        <f t="shared" si="20"/>
        <v>78.82658131291862</v>
      </c>
      <c r="W23" s="592">
        <f t="shared" si="21"/>
        <v>81.161163678158573</v>
      </c>
      <c r="X23" s="592">
        <f t="shared" si="22"/>
        <v>80.74889878907517</v>
      </c>
      <c r="Y23" s="592">
        <f t="shared" si="23"/>
        <v>81.212042734402104</v>
      </c>
      <c r="Z23" s="592">
        <f t="shared" si="24"/>
        <v>80.735547726732207</v>
      </c>
      <c r="AA23" s="592">
        <f t="shared" si="25"/>
        <v>78.207336802475552</v>
      </c>
      <c r="AB23" s="592">
        <f t="shared" si="26"/>
        <v>79.114784763030258</v>
      </c>
      <c r="AC23" s="592">
        <f t="shared" si="27"/>
        <v>78.717892337831088</v>
      </c>
      <c r="AD23" s="592">
        <f t="shared" si="28"/>
        <v>80.180272494117006</v>
      </c>
      <c r="AE23" s="592">
        <f t="shared" si="29"/>
        <v>74.382342923381358</v>
      </c>
      <c r="AF23" s="592">
        <f t="shared" si="30"/>
        <v>68.397225436093322</v>
      </c>
      <c r="AG23" s="592">
        <f t="shared" si="31"/>
        <v>75.681785970473328</v>
      </c>
      <c r="AH23" s="592">
        <f t="shared" si="32"/>
        <v>77.073866910284281</v>
      </c>
      <c r="AI23" s="592">
        <f t="shared" si="33"/>
        <v>77.631913877304029</v>
      </c>
      <c r="AJ23" s="592">
        <f t="shared" si="34"/>
        <v>75.306576915857576</v>
      </c>
      <c r="AK23" s="592">
        <f t="shared" si="35"/>
        <v>70.370461438965989</v>
      </c>
      <c r="AL23" s="592">
        <f t="shared" si="36"/>
        <v>73.322233748678016</v>
      </c>
      <c r="AM23" s="592">
        <f t="shared" si="37"/>
        <v>82.724681353326631</v>
      </c>
      <c r="AN23" s="592">
        <f t="shared" si="38"/>
        <v>79.327449429107688</v>
      </c>
      <c r="AO23" s="592">
        <f t="shared" si="39"/>
        <v>78.38904605521077</v>
      </c>
      <c r="AP23" s="592">
        <f t="shared" si="40"/>
        <v>76.59788714167712</v>
      </c>
      <c r="AQ23" s="592">
        <f t="shared" si="41"/>
        <v>77.263353563109604</v>
      </c>
      <c r="AR23" s="592">
        <f t="shared" si="42"/>
        <v>76.36909600820421</v>
      </c>
      <c r="AS23" s="592" t="str">
        <f t="shared" si="43"/>
        <v>0.00</v>
      </c>
      <c r="AT23" s="592" t="str">
        <f t="shared" si="44"/>
        <v>0.00</v>
      </c>
      <c r="AU23" s="592">
        <v>78.702781102994592</v>
      </c>
      <c r="AV23" s="592">
        <v>74.224337883002121</v>
      </c>
      <c r="AW23" s="592">
        <v>78.548141238072418</v>
      </c>
      <c r="AX23" s="592">
        <v>78.863708404028031</v>
      </c>
      <c r="AY23" s="592">
        <v>78.052107527058652</v>
      </c>
      <c r="AZ23" s="592">
        <v>77.436107376469437</v>
      </c>
      <c r="BA23" s="592">
        <v>74.912718772622753</v>
      </c>
      <c r="BB23" s="592">
        <v>75.875908089772608</v>
      </c>
      <c r="BC23" s="592">
        <v>77.456681911212968</v>
      </c>
      <c r="BD23" s="592">
        <v>79.774651449795499</v>
      </c>
      <c r="BE23" s="592">
        <v>76.278911450987891</v>
      </c>
      <c r="BF23" s="592">
        <v>77.231701244127663</v>
      </c>
      <c r="BG23" s="592">
        <v>78.021665058332516</v>
      </c>
      <c r="BH23" s="592">
        <v>74.901651052506736</v>
      </c>
      <c r="BI23" s="592">
        <v>81.811693007125996</v>
      </c>
      <c r="BJ23" s="592">
        <v>78.689696072569902</v>
      </c>
      <c r="BK23" s="592">
        <v>81.965512478083383</v>
      </c>
      <c r="BL23" s="592">
        <v>81.684201252199998</v>
      </c>
      <c r="BM23" s="592">
        <v>76.390939716358361</v>
      </c>
      <c r="BN23" s="592">
        <v>83.477904721106214</v>
      </c>
      <c r="BO23" s="592">
        <v>81.305815857887453</v>
      </c>
      <c r="BP23" s="592">
        <v>79.846806813661459</v>
      </c>
      <c r="BQ23" s="592">
        <v>78.607453221419163</v>
      </c>
      <c r="BR23" s="592">
        <v>82.072338413918303</v>
      </c>
      <c r="BS23" s="592">
        <v>77.646895236681047</v>
      </c>
      <c r="BT23" s="592">
        <v>77.119195870110616</v>
      </c>
      <c r="BU23" s="592">
        <v>78.337101795746634</v>
      </c>
      <c r="BV23" s="592">
        <v>79.066603112753171</v>
      </c>
      <c r="BW23" s="592">
        <v>80.297825416514996</v>
      </c>
      <c r="BX23" s="592">
        <v>74.902673378133969</v>
      </c>
      <c r="BY23" s="592">
        <v>80.061392608702107</v>
      </c>
      <c r="BZ23" s="592">
        <v>76.963061714475387</v>
      </c>
      <c r="CA23" s="592">
        <v>77.187563072121762</v>
      </c>
      <c r="CB23" s="592">
        <v>78.978349245214872</v>
      </c>
      <c r="CC23" s="592">
        <v>79.547353531531016</v>
      </c>
      <c r="CD23" s="592">
        <v>77.954041162009958</v>
      </c>
      <c r="CE23" s="592">
        <v>83.083527757157</v>
      </c>
      <c r="CF23" s="592">
        <v>79.15434745552038</v>
      </c>
      <c r="CG23" s="592">
        <v>81.245615821798324</v>
      </c>
      <c r="CH23" s="592">
        <v>81.892374380269132</v>
      </c>
      <c r="CI23" s="592">
        <v>81.406646657056598</v>
      </c>
      <c r="CJ23" s="592">
        <v>78.947675329899809</v>
      </c>
      <c r="CK23" s="592">
        <v>81.580975546019587</v>
      </c>
      <c r="CL23" s="592">
        <v>81.593187820778212</v>
      </c>
      <c r="CM23" s="592">
        <v>80.461964836408498</v>
      </c>
      <c r="CN23" s="592">
        <v>81.648944812836987</v>
      </c>
      <c r="CO23" s="592">
        <v>79.762517586218451</v>
      </c>
      <c r="CP23" s="592">
        <v>80.79518078114117</v>
      </c>
      <c r="CQ23" s="592">
        <v>78.857814583914646</v>
      </c>
      <c r="CR23" s="592">
        <v>75.830921222551012</v>
      </c>
      <c r="CS23" s="592">
        <v>79.933274600960999</v>
      </c>
      <c r="CT23" s="592">
        <v>80.446558096139739</v>
      </c>
      <c r="CU23" s="592">
        <v>81.544186641150034</v>
      </c>
      <c r="CV23" s="592">
        <v>75.353609551800986</v>
      </c>
      <c r="CW23" s="592">
        <v>79.224055120896125</v>
      </c>
      <c r="CX23" s="592">
        <v>78.101388254551978</v>
      </c>
      <c r="CY23" s="592">
        <v>78.828233638045148</v>
      </c>
      <c r="CZ23" s="592">
        <v>79.662380656834259</v>
      </c>
      <c r="DA23" s="592">
        <v>81.185998939906369</v>
      </c>
      <c r="DB23" s="592">
        <v>79.692437885610374</v>
      </c>
      <c r="DC23" s="592">
        <v>78.510419262663376</v>
      </c>
      <c r="DD23" s="592">
        <v>78.573845919807823</v>
      </c>
      <c r="DE23" s="592">
        <v>66.06276358767289</v>
      </c>
      <c r="DF23" s="592">
        <v>61.794402604162137</v>
      </c>
      <c r="DG23" s="592">
        <v>68.14853916523424</v>
      </c>
      <c r="DH23" s="592">
        <v>75.248734538883568</v>
      </c>
      <c r="DI23" s="592">
        <v>75.912993966281576</v>
      </c>
      <c r="DJ23" s="592">
        <v>74.545429740206345</v>
      </c>
      <c r="DK23" s="592">
        <v>76.586934204932078</v>
      </c>
      <c r="DL23" s="592">
        <v>77.158772010805365</v>
      </c>
      <c r="DM23" s="592">
        <v>77.0309989925004</v>
      </c>
      <c r="DN23" s="592">
        <v>77.031829727547105</v>
      </c>
      <c r="DO23" s="592">
        <v>79.708358932679687</v>
      </c>
      <c r="DP23" s="592">
        <v>75.081374151395437</v>
      </c>
      <c r="DQ23" s="592">
        <v>78.106008547836936</v>
      </c>
      <c r="DR23" s="592">
        <v>76.791597145654237</v>
      </c>
      <c r="DS23" s="592">
        <v>75.461774814619858</v>
      </c>
      <c r="DT23" s="592">
        <v>73.666358787298634</v>
      </c>
      <c r="DU23" s="592">
        <v>70.839427818333974</v>
      </c>
      <c r="DV23" s="592">
        <v>68.384996376564089</v>
      </c>
      <c r="DW23" s="592">
        <v>71.88696012199992</v>
      </c>
      <c r="DX23" s="592">
        <v>70.738832488456481</v>
      </c>
      <c r="DY23" s="592">
        <v>73.720533377282848</v>
      </c>
      <c r="DZ23" s="592">
        <v>75.50733538029472</v>
      </c>
      <c r="EA23" s="592">
        <v>83.61731465555232</v>
      </c>
      <c r="EB23" s="592">
        <v>80.025421867974472</v>
      </c>
      <c r="EC23" s="592">
        <v>84.531307536453099</v>
      </c>
      <c r="ED23" s="592">
        <v>80.27297273236546</v>
      </c>
      <c r="EE23" s="592">
        <v>76.768200460467497</v>
      </c>
      <c r="EF23" s="592">
        <v>80.941175094490106</v>
      </c>
      <c r="EG23" s="592">
        <v>79.499917345303274</v>
      </c>
      <c r="EH23" s="592">
        <v>78.097400380806661</v>
      </c>
      <c r="EI23" s="592">
        <v>77.569820439522374</v>
      </c>
      <c r="EJ23" s="142">
        <v>77.909721382422489</v>
      </c>
      <c r="EK23" s="142">
        <v>75.414106705581389</v>
      </c>
      <c r="EL23" s="142">
        <v>76.469833337027453</v>
      </c>
      <c r="EM23" s="592">
        <v>74.563381658868565</v>
      </c>
      <c r="EN23" s="592">
        <v>77.315023898331617</v>
      </c>
      <c r="EO23" s="592">
        <v>79.911655132128644</v>
      </c>
      <c r="EP23" s="592">
        <v>76.493598596745429</v>
      </c>
      <c r="EQ23" s="592">
        <v>75.59063005466696</v>
      </c>
      <c r="ER23" s="592">
        <v>77.023059373200226</v>
      </c>
      <c r="ES23" s="592"/>
      <c r="ET23" s="592"/>
      <c r="EU23" s="592"/>
      <c r="EV23" s="143"/>
      <c r="EW23" s="143"/>
      <c r="EX23" s="143"/>
    </row>
    <row r="24" spans="1:154">
      <c r="A24" s="130">
        <v>181</v>
      </c>
      <c r="B24" s="592">
        <f t="shared" si="0"/>
        <v>78.193669953154327</v>
      </c>
      <c r="C24" s="592">
        <f t="shared" si="1"/>
        <v>76.650212173949953</v>
      </c>
      <c r="D24" s="592">
        <f t="shared" si="2"/>
        <v>77.025627028854416</v>
      </c>
      <c r="E24" s="592">
        <f t="shared" si="3"/>
        <v>76.394198194636175</v>
      </c>
      <c r="F24" s="592">
        <f t="shared" si="4"/>
        <v>77.094117273360226</v>
      </c>
      <c r="G24" s="592">
        <f t="shared" si="5"/>
        <v>69.846811794703697</v>
      </c>
      <c r="H24" s="592">
        <f t="shared" si="6"/>
        <v>70.893560147192375</v>
      </c>
      <c r="I24" s="592">
        <f t="shared" si="7"/>
        <v>82.053612842686917</v>
      </c>
      <c r="J24" s="592">
        <f t="shared" si="8"/>
        <v>82.502341386064018</v>
      </c>
      <c r="K24" s="592">
        <f t="shared" si="9"/>
        <v>78.94517419280163</v>
      </c>
      <c r="L24" s="592">
        <f t="shared" si="10"/>
        <v>78.942276328865759</v>
      </c>
      <c r="M24" s="592">
        <f t="shared" si="11"/>
        <v>76.576892575093495</v>
      </c>
      <c r="N24" s="592">
        <f t="shared" si="12"/>
        <v>78.310336715856451</v>
      </c>
      <c r="O24" s="592">
        <f t="shared" si="13"/>
        <v>75.087707758328492</v>
      </c>
      <c r="P24" s="592">
        <f t="shared" si="14"/>
        <v>75.359407634417394</v>
      </c>
      <c r="Q24" s="592">
        <f t="shared" si="15"/>
        <v>77.920919749238863</v>
      </c>
      <c r="R24" s="592">
        <f t="shared" si="16"/>
        <v>78.232813553815035</v>
      </c>
      <c r="S24" s="592">
        <f t="shared" si="17"/>
        <v>74.55600707014878</v>
      </c>
      <c r="T24" s="592">
        <f t="shared" si="18"/>
        <v>79.052689442031337</v>
      </c>
      <c r="U24" s="592">
        <f t="shared" si="19"/>
        <v>79.128724047664406</v>
      </c>
      <c r="V24" s="592">
        <f t="shared" si="20"/>
        <v>75.365087555573112</v>
      </c>
      <c r="W24" s="592">
        <f t="shared" si="21"/>
        <v>74.897402515531738</v>
      </c>
      <c r="X24" s="592">
        <f t="shared" si="22"/>
        <v>79.175510418774252</v>
      </c>
      <c r="Y24" s="592">
        <f t="shared" si="23"/>
        <v>78.691096475847985</v>
      </c>
      <c r="Z24" s="592">
        <f t="shared" si="24"/>
        <v>72.812783368390754</v>
      </c>
      <c r="AA24" s="592">
        <f t="shared" si="25"/>
        <v>75.52538730112208</v>
      </c>
      <c r="AB24" s="592">
        <f t="shared" si="26"/>
        <v>78.670483518997329</v>
      </c>
      <c r="AC24" s="592">
        <f t="shared" si="27"/>
        <v>78.256289241340156</v>
      </c>
      <c r="AD24" s="592">
        <f t="shared" si="28"/>
        <v>75.924309031981366</v>
      </c>
      <c r="AE24" s="592">
        <f t="shared" si="29"/>
        <v>73.815837878102968</v>
      </c>
      <c r="AF24" s="592">
        <f t="shared" si="30"/>
        <v>62.933568711022794</v>
      </c>
      <c r="AG24" s="592">
        <f t="shared" si="31"/>
        <v>72.554013109143867</v>
      </c>
      <c r="AH24" s="592">
        <f t="shared" si="32"/>
        <v>70.083827480545153</v>
      </c>
      <c r="AI24" s="592">
        <f t="shared" si="33"/>
        <v>74.42366138223484</v>
      </c>
      <c r="AJ24" s="592">
        <f t="shared" si="34"/>
        <v>69.451882626336442</v>
      </c>
      <c r="AK24" s="592">
        <f t="shared" si="35"/>
        <v>65.143004372929738</v>
      </c>
      <c r="AL24" s="592">
        <f t="shared" si="36"/>
        <v>74.555692207268464</v>
      </c>
      <c r="AM24" s="592">
        <f t="shared" si="37"/>
        <v>78.063044479432563</v>
      </c>
      <c r="AN24" s="592">
        <f t="shared" si="38"/>
        <v>82.812693356441017</v>
      </c>
      <c r="AO24" s="592">
        <f t="shared" si="39"/>
        <v>84.558074166812261</v>
      </c>
      <c r="AP24" s="592">
        <f t="shared" si="40"/>
        <v>82.780639368061884</v>
      </c>
      <c r="AQ24" s="592">
        <f t="shared" si="41"/>
        <v>81.50524234936411</v>
      </c>
      <c r="AR24" s="592">
        <f t="shared" si="42"/>
        <v>83.242824437960564</v>
      </c>
      <c r="AS24" s="592" t="str">
        <f t="shared" si="43"/>
        <v>0.00</v>
      </c>
      <c r="AT24" s="592" t="str">
        <f t="shared" si="44"/>
        <v>0.00</v>
      </c>
      <c r="AU24" s="592">
        <v>80.526566942498008</v>
      </c>
      <c r="AV24" s="592">
        <v>79.191377987499237</v>
      </c>
      <c r="AW24" s="592">
        <v>77.117577648407632</v>
      </c>
      <c r="AX24" s="592">
        <v>75.869415774745775</v>
      </c>
      <c r="AY24" s="592">
        <v>79.578061687893126</v>
      </c>
      <c r="AZ24" s="592">
        <v>81.379351523958334</v>
      </c>
      <c r="BA24" s="592">
        <v>80.513026193249914</v>
      </c>
      <c r="BB24" s="592">
        <v>75.025239755835344</v>
      </c>
      <c r="BC24" s="592">
        <v>74.192411776195215</v>
      </c>
      <c r="BD24" s="592">
        <v>79.251024544534573</v>
      </c>
      <c r="BE24" s="592">
        <v>76.834541739192687</v>
      </c>
      <c r="BF24" s="592">
        <v>78.845443863842092</v>
      </c>
      <c r="BG24" s="592">
        <v>77.260079368252605</v>
      </c>
      <c r="BH24" s="592">
        <v>73.843705422668066</v>
      </c>
      <c r="BI24" s="592">
        <v>74.159338484064818</v>
      </c>
      <c r="BJ24" s="592">
        <v>73.919556190134131</v>
      </c>
      <c r="BK24" s="592">
        <v>77.00089422623553</v>
      </c>
      <c r="BL24" s="592">
        <v>75.157772486882521</v>
      </c>
      <c r="BM24" s="592">
        <v>75.780322286949485</v>
      </c>
      <c r="BN24" s="592">
        <v>77.16346950312834</v>
      </c>
      <c r="BO24" s="592">
        <v>80.818967457638777</v>
      </c>
      <c r="BP24" s="592">
        <v>80.380232043932651</v>
      </c>
      <c r="BQ24" s="592">
        <v>76.281319981759012</v>
      </c>
      <c r="BR24" s="592">
        <v>78.036888635753428</v>
      </c>
      <c r="BS24" s="592">
        <v>74.600288074157049</v>
      </c>
      <c r="BT24" s="592">
        <v>74.528363032661559</v>
      </c>
      <c r="BU24" s="592">
        <v>74.539370103627746</v>
      </c>
      <c r="BV24" s="592">
        <v>82.527237288528767</v>
      </c>
      <c r="BW24" s="592">
        <v>75.793494149586465</v>
      </c>
      <c r="BX24" s="592">
        <v>78.837336887978807</v>
      </c>
      <c r="BY24" s="592">
        <v>78.536071502233384</v>
      </c>
      <c r="BZ24" s="592">
        <v>82.563755854531792</v>
      </c>
      <c r="CA24" s="592">
        <v>76.286344786228057</v>
      </c>
      <c r="CB24" s="592">
        <v>77.042661092130402</v>
      </c>
      <c r="CC24" s="592">
        <v>75.405817366584202</v>
      </c>
      <c r="CD24" s="592">
        <v>73.646784208004775</v>
      </c>
      <c r="CE24" s="592">
        <v>72.600869663117891</v>
      </c>
      <c r="CF24" s="592">
        <v>72.488317626167785</v>
      </c>
      <c r="CG24" s="592">
        <v>79.60302025730951</v>
      </c>
      <c r="CH24" s="592">
        <v>76.517632669617115</v>
      </c>
      <c r="CI24" s="592">
        <v>81.098119380253024</v>
      </c>
      <c r="CJ24" s="592">
        <v>79.910779206452602</v>
      </c>
      <c r="CK24" s="592">
        <v>81.273678685470912</v>
      </c>
      <c r="CL24" s="592">
        <v>80.215420312786506</v>
      </c>
      <c r="CM24" s="592">
        <v>74.584190429286551</v>
      </c>
      <c r="CN24" s="592">
        <v>74.783061807278557</v>
      </c>
      <c r="CO24" s="592">
        <v>69.668161886056907</v>
      </c>
      <c r="CP24" s="592">
        <v>73.987126411836812</v>
      </c>
      <c r="CQ24" s="592">
        <v>75.076710441917172</v>
      </c>
      <c r="CR24" s="592">
        <v>75.438096439604664</v>
      </c>
      <c r="CS24" s="592">
        <v>76.061355021844392</v>
      </c>
      <c r="CT24" s="592">
        <v>79.99155302007479</v>
      </c>
      <c r="CU24" s="592">
        <v>77.823709571012415</v>
      </c>
      <c r="CV24" s="592">
        <v>78.196187965904784</v>
      </c>
      <c r="CW24" s="592">
        <v>77.626413491240839</v>
      </c>
      <c r="CX24" s="592">
        <v>80.540324432884603</v>
      </c>
      <c r="CY24" s="592">
        <v>76.602129799895039</v>
      </c>
      <c r="CZ24" s="592">
        <v>74.157123868906979</v>
      </c>
      <c r="DA24" s="592">
        <v>77.033664666901515</v>
      </c>
      <c r="DB24" s="592">
        <v>76.582138560135604</v>
      </c>
      <c r="DC24" s="592">
        <v>73.592382815686364</v>
      </c>
      <c r="DD24" s="592">
        <v>76.413871965465461</v>
      </c>
      <c r="DE24" s="592">
        <v>71.441258853157095</v>
      </c>
      <c r="DF24" s="592">
        <v>47.420070219710126</v>
      </c>
      <c r="DG24" s="592">
        <v>65.029334509037284</v>
      </c>
      <c r="DH24" s="592">
        <v>76.351301404320978</v>
      </c>
      <c r="DI24" s="592">
        <v>75.272417752884564</v>
      </c>
      <c r="DJ24" s="592">
        <v>71.086859297387306</v>
      </c>
      <c r="DK24" s="592">
        <v>71.302762277159701</v>
      </c>
      <c r="DL24" s="592">
        <v>70.769369939066564</v>
      </c>
      <c r="DM24" s="592">
        <v>69.491863002105987</v>
      </c>
      <c r="DN24" s="592">
        <v>69.990249500462923</v>
      </c>
      <c r="DO24" s="592">
        <v>72.511213034141605</v>
      </c>
      <c r="DP24" s="592">
        <v>73.630917558170125</v>
      </c>
      <c r="DQ24" s="592">
        <v>77.128853554392762</v>
      </c>
      <c r="DR24" s="592">
        <v>73.836738998616838</v>
      </c>
      <c r="DS24" s="592">
        <v>68.922845263498616</v>
      </c>
      <c r="DT24" s="592">
        <v>65.596063616893872</v>
      </c>
      <c r="DU24" s="592">
        <v>62.364905275405093</v>
      </c>
      <c r="DV24" s="592">
        <v>65.856185790988903</v>
      </c>
      <c r="DW24" s="592">
        <v>67.207922052395219</v>
      </c>
      <c r="DX24" s="592">
        <v>75.077246891463503</v>
      </c>
      <c r="DY24" s="592">
        <v>74.149796121015058</v>
      </c>
      <c r="DZ24" s="592">
        <v>74.440033609326818</v>
      </c>
      <c r="EA24" s="592">
        <v>75.939129295817594</v>
      </c>
      <c r="EB24" s="592">
        <v>77.324380523608596</v>
      </c>
      <c r="EC24" s="592">
        <v>80.925623618871512</v>
      </c>
      <c r="ED24" s="592">
        <v>81.783939845044443</v>
      </c>
      <c r="EE24" s="592">
        <v>80.726203655801129</v>
      </c>
      <c r="EF24" s="592">
        <v>85.927936568477477</v>
      </c>
      <c r="EG24" s="592">
        <v>83.367650682583047</v>
      </c>
      <c r="EH24" s="592">
        <v>85.233340897519696</v>
      </c>
      <c r="EI24" s="592">
        <v>85.073230920334055</v>
      </c>
      <c r="EJ24" s="142">
        <v>82.225817010823022</v>
      </c>
      <c r="EK24" s="142">
        <v>83.487696136554646</v>
      </c>
      <c r="EL24" s="142">
        <v>82.628404956807955</v>
      </c>
      <c r="EM24" s="592">
        <v>81.323871816342773</v>
      </c>
      <c r="EN24" s="592">
        <v>82.586345424600992</v>
      </c>
      <c r="EO24" s="592">
        <v>80.60550980714855</v>
      </c>
      <c r="EP24" s="592">
        <v>82.773934765914987</v>
      </c>
      <c r="EQ24" s="592">
        <v>83.842361852321574</v>
      </c>
      <c r="ER24" s="592">
        <v>83.112176695645147</v>
      </c>
      <c r="ES24" s="592"/>
      <c r="ET24" s="592"/>
      <c r="EU24" s="592"/>
      <c r="EV24" s="143"/>
      <c r="EW24" s="143"/>
      <c r="EX24" s="143"/>
    </row>
    <row r="25" spans="1:154">
      <c r="A25" s="127">
        <v>182</v>
      </c>
      <c r="B25" s="592">
        <f t="shared" si="0"/>
        <v>76</v>
      </c>
      <c r="C25" s="592">
        <f t="shared" si="1"/>
        <v>76</v>
      </c>
      <c r="D25" s="592">
        <f t="shared" si="2"/>
        <v>77.100000000000009</v>
      </c>
      <c r="E25" s="592">
        <f t="shared" si="3"/>
        <v>77.100000000000009</v>
      </c>
      <c r="F25" s="592">
        <f t="shared" si="4"/>
        <v>70</v>
      </c>
      <c r="G25" s="592">
        <f t="shared" si="5"/>
        <v>61</v>
      </c>
      <c r="H25" s="592">
        <f t="shared" si="6"/>
        <v>67.90281392164573</v>
      </c>
      <c r="I25" s="592">
        <f t="shared" si="7"/>
        <v>71</v>
      </c>
      <c r="J25" s="592">
        <f t="shared" si="8"/>
        <v>71.416666666666671</v>
      </c>
      <c r="K25" s="592">
        <f t="shared" si="9"/>
        <v>76</v>
      </c>
      <c r="L25" s="592">
        <f t="shared" si="10"/>
        <v>76</v>
      </c>
      <c r="M25" s="592">
        <f t="shared" si="11"/>
        <v>76</v>
      </c>
      <c r="N25" s="592">
        <f t="shared" si="12"/>
        <v>76</v>
      </c>
      <c r="O25" s="592">
        <f t="shared" si="13"/>
        <v>76</v>
      </c>
      <c r="P25" s="592">
        <f t="shared" si="14"/>
        <v>76</v>
      </c>
      <c r="Q25" s="592">
        <f t="shared" si="15"/>
        <v>76</v>
      </c>
      <c r="R25" s="592">
        <f t="shared" si="16"/>
        <v>76</v>
      </c>
      <c r="S25" s="592">
        <f t="shared" si="17"/>
        <v>77.099999999999994</v>
      </c>
      <c r="T25" s="592">
        <f t="shared" si="18"/>
        <v>77.099999999999994</v>
      </c>
      <c r="U25" s="592">
        <f t="shared" si="19"/>
        <v>77.09999999999998</v>
      </c>
      <c r="V25" s="592">
        <f t="shared" si="20"/>
        <v>77.099999999999994</v>
      </c>
      <c r="W25" s="592">
        <f t="shared" si="21"/>
        <v>77.099999999999994</v>
      </c>
      <c r="X25" s="592">
        <f t="shared" si="22"/>
        <v>77.099999999999994</v>
      </c>
      <c r="Y25" s="592">
        <f t="shared" si="23"/>
        <v>77.099999999999994</v>
      </c>
      <c r="Z25" s="592">
        <f t="shared" si="24"/>
        <v>77.100000000000009</v>
      </c>
      <c r="AA25" s="592">
        <f t="shared" si="25"/>
        <v>70</v>
      </c>
      <c r="AB25" s="592">
        <f t="shared" si="26"/>
        <v>70</v>
      </c>
      <c r="AC25" s="592">
        <f t="shared" si="27"/>
        <v>70</v>
      </c>
      <c r="AD25" s="592">
        <f t="shared" si="28"/>
        <v>70</v>
      </c>
      <c r="AE25" s="592">
        <f t="shared" si="29"/>
        <v>60.666666666666664</v>
      </c>
      <c r="AF25" s="592">
        <f t="shared" si="30"/>
        <v>37.333333333333336</v>
      </c>
      <c r="AG25" s="592">
        <f t="shared" si="31"/>
        <v>85</v>
      </c>
      <c r="AH25" s="592" t="str">
        <f t="shared" si="32"/>
        <v>0.00</v>
      </c>
      <c r="AI25" s="592">
        <f t="shared" si="33"/>
        <v>67.998679690376392</v>
      </c>
      <c r="AJ25" s="592">
        <f t="shared" si="34"/>
        <v>67.990719571880973</v>
      </c>
      <c r="AK25" s="592">
        <f t="shared" si="35"/>
        <v>67.94284407864653</v>
      </c>
      <c r="AL25" s="592">
        <f t="shared" si="36"/>
        <v>67.679012345678998</v>
      </c>
      <c r="AM25" s="592">
        <f t="shared" si="37"/>
        <v>66.333333333333329</v>
      </c>
      <c r="AN25" s="592">
        <f t="shared" si="38"/>
        <v>72</v>
      </c>
      <c r="AO25" s="592">
        <f t="shared" si="39"/>
        <v>69.666666666666671</v>
      </c>
      <c r="AP25" s="592">
        <f t="shared" si="40"/>
        <v>76</v>
      </c>
      <c r="AQ25" s="592">
        <f t="shared" si="41"/>
        <v>77.333295247368341</v>
      </c>
      <c r="AR25" s="592" t="str">
        <f t="shared" si="42"/>
        <v>0.00</v>
      </c>
      <c r="AS25" s="592" t="str">
        <f t="shared" si="43"/>
        <v>0.00</v>
      </c>
      <c r="AT25" s="592" t="str">
        <f t="shared" si="44"/>
        <v>0.00</v>
      </c>
      <c r="AU25" s="592">
        <v>76</v>
      </c>
      <c r="AV25" s="592">
        <v>76</v>
      </c>
      <c r="AW25" s="592">
        <v>76</v>
      </c>
      <c r="AX25" s="592">
        <v>76</v>
      </c>
      <c r="AY25" s="592">
        <v>76</v>
      </c>
      <c r="AZ25" s="592">
        <v>76</v>
      </c>
      <c r="BA25" s="592">
        <v>76</v>
      </c>
      <c r="BB25" s="592">
        <v>76</v>
      </c>
      <c r="BC25" s="592">
        <v>76</v>
      </c>
      <c r="BD25" s="592">
        <v>76</v>
      </c>
      <c r="BE25" s="592">
        <v>76</v>
      </c>
      <c r="BF25" s="592">
        <v>76</v>
      </c>
      <c r="BG25" s="592">
        <v>75.999999999999986</v>
      </c>
      <c r="BH25" s="592">
        <v>76</v>
      </c>
      <c r="BI25" s="592">
        <v>76</v>
      </c>
      <c r="BJ25" s="592">
        <v>76</v>
      </c>
      <c r="BK25" s="592">
        <v>76</v>
      </c>
      <c r="BL25" s="592">
        <v>76</v>
      </c>
      <c r="BM25" s="592">
        <v>76</v>
      </c>
      <c r="BN25" s="592">
        <v>76</v>
      </c>
      <c r="BO25" s="592">
        <v>76</v>
      </c>
      <c r="BP25" s="592">
        <v>76</v>
      </c>
      <c r="BQ25" s="592">
        <v>76</v>
      </c>
      <c r="BR25" s="592">
        <v>76</v>
      </c>
      <c r="BS25" s="592">
        <v>77.099999999999994</v>
      </c>
      <c r="BT25" s="592">
        <v>77.099999999999994</v>
      </c>
      <c r="BU25" s="592">
        <v>77.099999999999994</v>
      </c>
      <c r="BV25" s="592">
        <v>77.099999999999994</v>
      </c>
      <c r="BW25" s="592">
        <v>77.099999999999994</v>
      </c>
      <c r="BX25" s="592">
        <v>77.099999999999994</v>
      </c>
      <c r="BY25" s="592">
        <v>77.099999999999994</v>
      </c>
      <c r="BZ25" s="592">
        <v>77.099999999999994</v>
      </c>
      <c r="CA25" s="592">
        <v>77.09999999999998</v>
      </c>
      <c r="CB25" s="592">
        <v>77.099999999999994</v>
      </c>
      <c r="CC25" s="592">
        <v>77.099999999999994</v>
      </c>
      <c r="CD25" s="592">
        <v>77.099999999999994</v>
      </c>
      <c r="CE25" s="592">
        <v>77.099999999999994</v>
      </c>
      <c r="CF25" s="592">
        <v>77.099999999999994</v>
      </c>
      <c r="CG25" s="592">
        <v>77.099999999999994</v>
      </c>
      <c r="CH25" s="592">
        <v>77.099999999999994</v>
      </c>
      <c r="CI25" s="592">
        <v>77.09999999999998</v>
      </c>
      <c r="CJ25" s="592">
        <v>77.099999999999994</v>
      </c>
      <c r="CK25" s="592">
        <v>77.09999999999998</v>
      </c>
      <c r="CL25" s="592">
        <v>77.099999999999994</v>
      </c>
      <c r="CM25" s="592">
        <v>77.099999999999994</v>
      </c>
      <c r="CN25" s="592">
        <v>77.099999999999994</v>
      </c>
      <c r="CO25" s="592">
        <v>77.099999999999994</v>
      </c>
      <c r="CP25" s="592">
        <v>77.100000000000009</v>
      </c>
      <c r="CQ25" s="592">
        <v>70</v>
      </c>
      <c r="CR25" s="592">
        <v>70</v>
      </c>
      <c r="CS25" s="592">
        <v>70</v>
      </c>
      <c r="CT25" s="592">
        <v>70</v>
      </c>
      <c r="CU25" s="592">
        <v>70</v>
      </c>
      <c r="CV25" s="592">
        <v>70</v>
      </c>
      <c r="CW25" s="592">
        <v>70</v>
      </c>
      <c r="CX25" s="592">
        <v>70</v>
      </c>
      <c r="CY25" s="592">
        <v>70</v>
      </c>
      <c r="CZ25" s="592">
        <v>70</v>
      </c>
      <c r="DA25" s="592">
        <v>70</v>
      </c>
      <c r="DB25" s="592">
        <v>70</v>
      </c>
      <c r="DC25" s="592">
        <v>70</v>
      </c>
      <c r="DD25" s="592">
        <v>67</v>
      </c>
      <c r="DE25" s="592">
        <v>45</v>
      </c>
      <c r="DF25" s="592">
        <v>12</v>
      </c>
      <c r="DG25" s="592">
        <v>20</v>
      </c>
      <c r="DH25" s="592">
        <v>80</v>
      </c>
      <c r="DI25" s="592">
        <v>95.000000000000014</v>
      </c>
      <c r="DJ25" s="592">
        <v>70</v>
      </c>
      <c r="DK25" s="592">
        <v>90</v>
      </c>
      <c r="DL25" s="592" t="s">
        <v>334</v>
      </c>
      <c r="DM25" s="592" t="s">
        <v>334</v>
      </c>
      <c r="DN25" s="592" t="s">
        <v>334</v>
      </c>
      <c r="DO25" s="592">
        <v>67.998641429622467</v>
      </c>
      <c r="DP25" s="592">
        <v>68.006678069625778</v>
      </c>
      <c r="DQ25" s="592">
        <v>67.990719571880973</v>
      </c>
      <c r="DR25" s="592">
        <v>67.998526647360663</v>
      </c>
      <c r="DS25" s="592">
        <v>68.030787989635712</v>
      </c>
      <c r="DT25" s="592">
        <v>67.94284407864653</v>
      </c>
      <c r="DU25" s="592">
        <v>68.021947873799718</v>
      </c>
      <c r="DV25" s="592">
        <v>68.127572016460888</v>
      </c>
      <c r="DW25" s="592">
        <v>67.679012345678998</v>
      </c>
      <c r="DX25" s="592">
        <v>68.259259259259252</v>
      </c>
      <c r="DY25" s="592">
        <v>68.444444444444443</v>
      </c>
      <c r="DZ25" s="592">
        <v>66.333333333333329</v>
      </c>
      <c r="EA25" s="592">
        <v>70</v>
      </c>
      <c r="EB25" s="592">
        <v>69</v>
      </c>
      <c r="EC25" s="592">
        <v>60</v>
      </c>
      <c r="ED25" s="592">
        <v>70</v>
      </c>
      <c r="EE25" s="592">
        <v>71</v>
      </c>
      <c r="EF25" s="592">
        <v>75</v>
      </c>
      <c r="EG25" s="592">
        <v>70</v>
      </c>
      <c r="EH25" s="592">
        <v>70</v>
      </c>
      <c r="EI25" s="592">
        <v>69</v>
      </c>
      <c r="EJ25" s="142">
        <v>70</v>
      </c>
      <c r="EK25" s="142">
        <v>80.000000000000014</v>
      </c>
      <c r="EL25" s="142">
        <v>78</v>
      </c>
      <c r="EM25" s="592">
        <v>75</v>
      </c>
      <c r="EN25" s="592">
        <v>76.999885742105022</v>
      </c>
      <c r="EO25" s="592">
        <v>80</v>
      </c>
      <c r="EP25" s="592" t="s">
        <v>334</v>
      </c>
      <c r="EQ25" s="592" t="s">
        <v>334</v>
      </c>
      <c r="ER25" s="592" t="s">
        <v>334</v>
      </c>
      <c r="ES25" s="592"/>
      <c r="ET25" s="592"/>
      <c r="EU25" s="592"/>
      <c r="EV25" s="143"/>
      <c r="EW25" s="143"/>
      <c r="EX25" s="143"/>
    </row>
    <row r="26" spans="1:154">
      <c r="A26" s="127">
        <v>191</v>
      </c>
      <c r="B26" s="592" t="str">
        <f t="shared" si="0"/>
        <v>0.00</v>
      </c>
      <c r="C26" s="592" t="str">
        <f t="shared" si="1"/>
        <v>0.00</v>
      </c>
      <c r="D26" s="592" t="str">
        <f t="shared" si="2"/>
        <v>0.00</v>
      </c>
      <c r="E26" s="592" t="str">
        <f t="shared" si="3"/>
        <v>0.00</v>
      </c>
      <c r="F26" s="592" t="str">
        <f t="shared" si="4"/>
        <v>0.00</v>
      </c>
      <c r="G26" s="592" t="str">
        <f t="shared" si="5"/>
        <v>0.00</v>
      </c>
      <c r="H26" s="592" t="str">
        <f t="shared" si="6"/>
        <v>0.00</v>
      </c>
      <c r="I26" s="592" t="str">
        <f t="shared" si="7"/>
        <v>0.00</v>
      </c>
      <c r="J26" s="592" t="str">
        <f t="shared" si="8"/>
        <v>0.00</v>
      </c>
      <c r="K26" s="592" t="str">
        <f t="shared" si="9"/>
        <v>0.00</v>
      </c>
      <c r="L26" s="592" t="str">
        <f t="shared" si="10"/>
        <v>0.00</v>
      </c>
      <c r="M26" s="592" t="str">
        <f t="shared" si="11"/>
        <v>0.00</v>
      </c>
      <c r="N26" s="592" t="str">
        <f t="shared" si="12"/>
        <v>0.00</v>
      </c>
      <c r="O26" s="592" t="str">
        <f t="shared" si="13"/>
        <v>0.00</v>
      </c>
      <c r="P26" s="592" t="str">
        <f t="shared" si="14"/>
        <v>0.00</v>
      </c>
      <c r="Q26" s="592" t="str">
        <f t="shared" si="15"/>
        <v>0.00</v>
      </c>
      <c r="R26" s="592" t="str">
        <f t="shared" si="16"/>
        <v>0.00</v>
      </c>
      <c r="S26" s="592" t="str">
        <f t="shared" si="17"/>
        <v>0.00</v>
      </c>
      <c r="T26" s="592" t="str">
        <f t="shared" si="18"/>
        <v>0.00</v>
      </c>
      <c r="U26" s="592" t="str">
        <f t="shared" si="19"/>
        <v>0.00</v>
      </c>
      <c r="V26" s="592" t="str">
        <f t="shared" si="20"/>
        <v>0.00</v>
      </c>
      <c r="W26" s="592" t="str">
        <f t="shared" si="21"/>
        <v>0.00</v>
      </c>
      <c r="X26" s="592" t="str">
        <f t="shared" si="22"/>
        <v>0.00</v>
      </c>
      <c r="Y26" s="592" t="str">
        <f t="shared" si="23"/>
        <v>0.00</v>
      </c>
      <c r="Z26" s="592" t="str">
        <f t="shared" si="24"/>
        <v>0.00</v>
      </c>
      <c r="AA26" s="592" t="str">
        <f t="shared" si="25"/>
        <v>0.00</v>
      </c>
      <c r="AB26" s="592" t="str">
        <f t="shared" si="26"/>
        <v>0.00</v>
      </c>
      <c r="AC26" s="592" t="str">
        <f t="shared" si="27"/>
        <v>0.00</v>
      </c>
      <c r="AD26" s="592" t="str">
        <f t="shared" si="28"/>
        <v>0.00</v>
      </c>
      <c r="AE26" s="592" t="str">
        <f t="shared" si="29"/>
        <v>0.00</v>
      </c>
      <c r="AF26" s="592" t="str">
        <f t="shared" si="30"/>
        <v>0.00</v>
      </c>
      <c r="AG26" s="592" t="str">
        <f t="shared" si="31"/>
        <v>0.00</v>
      </c>
      <c r="AH26" s="592" t="str">
        <f t="shared" si="32"/>
        <v>0.00</v>
      </c>
      <c r="AI26" s="592" t="str">
        <f t="shared" si="33"/>
        <v>0.00</v>
      </c>
      <c r="AJ26" s="592" t="str">
        <f t="shared" si="34"/>
        <v>0.00</v>
      </c>
      <c r="AK26" s="592" t="str">
        <f t="shared" si="35"/>
        <v>0.00</v>
      </c>
      <c r="AL26" s="592" t="str">
        <f t="shared" si="36"/>
        <v>0.00</v>
      </c>
      <c r="AM26" s="592" t="str">
        <f t="shared" si="37"/>
        <v>0.00</v>
      </c>
      <c r="AN26" s="592" t="str">
        <f t="shared" si="38"/>
        <v>0.00</v>
      </c>
      <c r="AO26" s="592" t="str">
        <f t="shared" si="39"/>
        <v>0.00</v>
      </c>
      <c r="AP26" s="592" t="str">
        <f t="shared" si="40"/>
        <v>0.00</v>
      </c>
      <c r="AQ26" s="592" t="str">
        <f t="shared" si="41"/>
        <v>0.00</v>
      </c>
      <c r="AR26" s="592" t="str">
        <f t="shared" si="42"/>
        <v>0.00</v>
      </c>
      <c r="AS26" s="592" t="str">
        <f t="shared" si="43"/>
        <v>0.00</v>
      </c>
      <c r="AT26" s="592" t="str">
        <f t="shared" si="44"/>
        <v>0.00</v>
      </c>
      <c r="AU26" s="592" t="s">
        <v>334</v>
      </c>
      <c r="AV26" s="592" t="s">
        <v>334</v>
      </c>
      <c r="AW26" s="592" t="s">
        <v>334</v>
      </c>
      <c r="AX26" s="592" t="s">
        <v>334</v>
      </c>
      <c r="AY26" s="592" t="s">
        <v>334</v>
      </c>
      <c r="AZ26" s="592" t="s">
        <v>334</v>
      </c>
      <c r="BA26" s="592" t="s">
        <v>334</v>
      </c>
      <c r="BB26" s="592" t="s">
        <v>334</v>
      </c>
      <c r="BC26" s="592" t="s">
        <v>334</v>
      </c>
      <c r="BD26" s="592" t="s">
        <v>334</v>
      </c>
      <c r="BE26" s="592" t="s">
        <v>334</v>
      </c>
      <c r="BF26" s="592" t="s">
        <v>334</v>
      </c>
      <c r="BG26" s="592" t="s">
        <v>334</v>
      </c>
      <c r="BH26" s="592" t="s">
        <v>334</v>
      </c>
      <c r="BI26" s="592" t="s">
        <v>334</v>
      </c>
      <c r="BJ26" s="592" t="s">
        <v>334</v>
      </c>
      <c r="BK26" s="592" t="s">
        <v>334</v>
      </c>
      <c r="BL26" s="592" t="s">
        <v>334</v>
      </c>
      <c r="BM26" s="592" t="s">
        <v>334</v>
      </c>
      <c r="BN26" s="592" t="s">
        <v>334</v>
      </c>
      <c r="BO26" s="592" t="s">
        <v>334</v>
      </c>
      <c r="BP26" s="592" t="s">
        <v>334</v>
      </c>
      <c r="BQ26" s="592" t="s">
        <v>334</v>
      </c>
      <c r="BR26" s="592" t="s">
        <v>334</v>
      </c>
      <c r="BS26" s="592" t="s">
        <v>334</v>
      </c>
      <c r="BT26" s="592" t="s">
        <v>334</v>
      </c>
      <c r="BU26" s="592" t="s">
        <v>334</v>
      </c>
      <c r="BV26" s="592" t="s">
        <v>334</v>
      </c>
      <c r="BW26" s="592" t="s">
        <v>334</v>
      </c>
      <c r="BX26" s="592" t="s">
        <v>334</v>
      </c>
      <c r="BY26" s="592" t="s">
        <v>334</v>
      </c>
      <c r="BZ26" s="592" t="s">
        <v>334</v>
      </c>
      <c r="CA26" s="592" t="s">
        <v>334</v>
      </c>
      <c r="CB26" s="592" t="s">
        <v>334</v>
      </c>
      <c r="CC26" s="592" t="s">
        <v>334</v>
      </c>
      <c r="CD26" s="592" t="s">
        <v>334</v>
      </c>
      <c r="CE26" s="592" t="s">
        <v>334</v>
      </c>
      <c r="CF26" s="592" t="s">
        <v>334</v>
      </c>
      <c r="CG26" s="592" t="s">
        <v>334</v>
      </c>
      <c r="CH26" s="592" t="s">
        <v>334</v>
      </c>
      <c r="CI26" s="592" t="s">
        <v>334</v>
      </c>
      <c r="CJ26" s="592" t="s">
        <v>334</v>
      </c>
      <c r="CK26" s="592" t="s">
        <v>334</v>
      </c>
      <c r="CL26" s="592" t="s">
        <v>334</v>
      </c>
      <c r="CM26" s="592" t="s">
        <v>334</v>
      </c>
      <c r="CN26" s="592" t="s">
        <v>334</v>
      </c>
      <c r="CO26" s="592" t="s">
        <v>334</v>
      </c>
      <c r="CP26" s="592" t="s">
        <v>334</v>
      </c>
      <c r="CQ26" s="592" t="s">
        <v>334</v>
      </c>
      <c r="CR26" s="592" t="s">
        <v>334</v>
      </c>
      <c r="CS26" s="592" t="s">
        <v>334</v>
      </c>
      <c r="CT26" s="592" t="s">
        <v>334</v>
      </c>
      <c r="CU26" s="592" t="s">
        <v>334</v>
      </c>
      <c r="CV26" s="592" t="s">
        <v>334</v>
      </c>
      <c r="CW26" s="592" t="s">
        <v>334</v>
      </c>
      <c r="CX26" s="592" t="s">
        <v>334</v>
      </c>
      <c r="CY26" s="592" t="s">
        <v>334</v>
      </c>
      <c r="CZ26" s="592" t="s">
        <v>334</v>
      </c>
      <c r="DA26" s="592" t="s">
        <v>334</v>
      </c>
      <c r="DB26" s="592" t="s">
        <v>334</v>
      </c>
      <c r="DC26" s="592" t="s">
        <v>334</v>
      </c>
      <c r="DD26" s="592" t="s">
        <v>334</v>
      </c>
      <c r="DE26" s="592" t="s">
        <v>334</v>
      </c>
      <c r="DF26" s="592" t="s">
        <v>334</v>
      </c>
      <c r="DG26" s="592" t="s">
        <v>334</v>
      </c>
      <c r="DH26" s="592" t="s">
        <v>334</v>
      </c>
      <c r="DI26" s="592" t="s">
        <v>334</v>
      </c>
      <c r="DJ26" s="592" t="s">
        <v>334</v>
      </c>
      <c r="DK26" s="592" t="s">
        <v>334</v>
      </c>
      <c r="DL26" s="592" t="s">
        <v>334</v>
      </c>
      <c r="DM26" s="592" t="s">
        <v>334</v>
      </c>
      <c r="DN26" s="592" t="s">
        <v>334</v>
      </c>
      <c r="DO26" s="592" t="s">
        <v>334</v>
      </c>
      <c r="DP26" s="592" t="s">
        <v>334</v>
      </c>
      <c r="DQ26" s="592" t="s">
        <v>334</v>
      </c>
      <c r="DR26" s="592" t="s">
        <v>334</v>
      </c>
      <c r="DS26" s="592" t="s">
        <v>334</v>
      </c>
      <c r="DT26" s="592" t="s">
        <v>334</v>
      </c>
      <c r="DU26" s="592" t="s">
        <v>334</v>
      </c>
      <c r="DV26" s="592" t="s">
        <v>334</v>
      </c>
      <c r="DW26" s="592" t="s">
        <v>334</v>
      </c>
      <c r="DX26" s="592" t="s">
        <v>334</v>
      </c>
      <c r="DY26" s="592" t="s">
        <v>334</v>
      </c>
      <c r="DZ26" s="592" t="s">
        <v>334</v>
      </c>
      <c r="EA26" s="592" t="s">
        <v>334</v>
      </c>
      <c r="EB26" s="592" t="s">
        <v>334</v>
      </c>
      <c r="EC26" s="592" t="s">
        <v>334</v>
      </c>
      <c r="ED26" s="592" t="s">
        <v>334</v>
      </c>
      <c r="EE26" s="592" t="s">
        <v>334</v>
      </c>
      <c r="EF26" s="592" t="s">
        <v>334</v>
      </c>
      <c r="EG26" s="592" t="s">
        <v>334</v>
      </c>
      <c r="EH26" s="592" t="s">
        <v>334</v>
      </c>
      <c r="EI26" s="592" t="s">
        <v>334</v>
      </c>
      <c r="EJ26" s="142" t="s">
        <v>334</v>
      </c>
      <c r="EK26" s="142" t="s">
        <v>334</v>
      </c>
      <c r="EL26" s="142" t="s">
        <v>334</v>
      </c>
      <c r="EM26" s="592" t="s">
        <v>334</v>
      </c>
      <c r="EN26" s="592" t="s">
        <v>334</v>
      </c>
      <c r="EO26" s="592" t="s">
        <v>334</v>
      </c>
      <c r="EP26" s="592" t="s">
        <v>334</v>
      </c>
      <c r="EQ26" s="592" t="s">
        <v>334</v>
      </c>
      <c r="ER26" s="592" t="s">
        <v>334</v>
      </c>
      <c r="ES26" s="592"/>
      <c r="ET26" s="592"/>
      <c r="EU26" s="592"/>
      <c r="EV26" s="143"/>
      <c r="EW26" s="143"/>
      <c r="EX26" s="143"/>
    </row>
    <row r="27" spans="1:154">
      <c r="A27" s="128">
        <v>192</v>
      </c>
      <c r="B27" s="592">
        <f t="shared" si="0"/>
        <v>85.547848303919508</v>
      </c>
      <c r="C27" s="592">
        <f t="shared" si="1"/>
        <v>86.094969215060075</v>
      </c>
      <c r="D27" s="592">
        <f t="shared" si="2"/>
        <v>86.89918662887419</v>
      </c>
      <c r="E27" s="592">
        <f t="shared" si="3"/>
        <v>84.360274585631061</v>
      </c>
      <c r="F27" s="592">
        <f t="shared" si="4"/>
        <v>80.340157099304108</v>
      </c>
      <c r="G27" s="592">
        <f t="shared" si="5"/>
        <v>62.997102478641381</v>
      </c>
      <c r="H27" s="592">
        <f t="shared" si="6"/>
        <v>70.83904090317769</v>
      </c>
      <c r="I27" s="592">
        <f t="shared" si="7"/>
        <v>81.615743461505147</v>
      </c>
      <c r="J27" s="592">
        <f t="shared" si="8"/>
        <v>81.630069195638569</v>
      </c>
      <c r="K27" s="592">
        <f t="shared" si="9"/>
        <v>90.235273997403098</v>
      </c>
      <c r="L27" s="592">
        <f t="shared" si="10"/>
        <v>86.604255594562531</v>
      </c>
      <c r="M27" s="592">
        <f t="shared" si="11"/>
        <v>83.027581011453194</v>
      </c>
      <c r="N27" s="592">
        <f t="shared" si="12"/>
        <v>82.324282612259154</v>
      </c>
      <c r="O27" s="592">
        <f t="shared" si="13"/>
        <v>88.247810747804976</v>
      </c>
      <c r="P27" s="592">
        <f t="shared" si="14"/>
        <v>84.558053440217449</v>
      </c>
      <c r="Q27" s="592">
        <f t="shared" si="15"/>
        <v>81.855075006939003</v>
      </c>
      <c r="R27" s="592">
        <f t="shared" si="16"/>
        <v>89.718937665278872</v>
      </c>
      <c r="S27" s="592">
        <f t="shared" si="17"/>
        <v>88.56017255550762</v>
      </c>
      <c r="T27" s="592">
        <f t="shared" si="18"/>
        <v>82.82729197448343</v>
      </c>
      <c r="U27" s="592">
        <f t="shared" si="19"/>
        <v>87.821543740001701</v>
      </c>
      <c r="V27" s="592">
        <f t="shared" si="20"/>
        <v>88.38773824550394</v>
      </c>
      <c r="W27" s="592">
        <f t="shared" si="21"/>
        <v>85.847486002336794</v>
      </c>
      <c r="X27" s="592">
        <f t="shared" si="22"/>
        <v>85.93753812911666</v>
      </c>
      <c r="Y27" s="592">
        <f t="shared" si="23"/>
        <v>81.800943266383129</v>
      </c>
      <c r="Z27" s="592">
        <f t="shared" si="24"/>
        <v>83.855130944687616</v>
      </c>
      <c r="AA27" s="592">
        <f t="shared" si="25"/>
        <v>74.400646709594341</v>
      </c>
      <c r="AB27" s="592">
        <f t="shared" si="26"/>
        <v>79.754102474181366</v>
      </c>
      <c r="AC27" s="592">
        <f t="shared" si="27"/>
        <v>83.519713981589746</v>
      </c>
      <c r="AD27" s="592">
        <f t="shared" si="28"/>
        <v>83.686165231850921</v>
      </c>
      <c r="AE27" s="592">
        <f t="shared" si="29"/>
        <v>65.691095886080802</v>
      </c>
      <c r="AF27" s="592">
        <f t="shared" si="30"/>
        <v>50.906753894325284</v>
      </c>
      <c r="AG27" s="592">
        <f t="shared" si="31"/>
        <v>67.04806809270157</v>
      </c>
      <c r="AH27" s="592">
        <f t="shared" si="32"/>
        <v>68.342492041457845</v>
      </c>
      <c r="AI27" s="592">
        <f t="shared" si="33"/>
        <v>78.675422694908022</v>
      </c>
      <c r="AJ27" s="592">
        <f t="shared" si="34"/>
        <v>77.29135923954108</v>
      </c>
      <c r="AK27" s="592">
        <f t="shared" si="35"/>
        <v>64.212649447528733</v>
      </c>
      <c r="AL27" s="592">
        <f t="shared" si="36"/>
        <v>63.176732230732931</v>
      </c>
      <c r="AM27" s="592">
        <f t="shared" si="37"/>
        <v>84.434533398106666</v>
      </c>
      <c r="AN27" s="592">
        <f t="shared" si="38"/>
        <v>74.732279160517578</v>
      </c>
      <c r="AO27" s="592">
        <f t="shared" si="39"/>
        <v>81.638266022455085</v>
      </c>
      <c r="AP27" s="592">
        <f t="shared" si="40"/>
        <v>85.657895264941203</v>
      </c>
      <c r="AQ27" s="592">
        <f t="shared" si="41"/>
        <v>82.237288296321807</v>
      </c>
      <c r="AR27" s="592">
        <f t="shared" si="42"/>
        <v>73.480264740296704</v>
      </c>
      <c r="AS27" s="592" t="str">
        <f t="shared" si="43"/>
        <v>0.00</v>
      </c>
      <c r="AT27" s="592" t="str">
        <f t="shared" si="44"/>
        <v>0.00</v>
      </c>
      <c r="AU27" s="592">
        <v>90.590102273516251</v>
      </c>
      <c r="AV27" s="592">
        <v>90.478571553477437</v>
      </c>
      <c r="AW27" s="592">
        <v>89.637148165215606</v>
      </c>
      <c r="AX27" s="592">
        <v>83.052198824381875</v>
      </c>
      <c r="AY27" s="592">
        <v>87.429402319523049</v>
      </c>
      <c r="AZ27" s="592">
        <v>89.331165639782711</v>
      </c>
      <c r="BA27" s="592">
        <v>89.68245147273025</v>
      </c>
      <c r="BB27" s="592">
        <v>75.369664644016524</v>
      </c>
      <c r="BC27" s="592">
        <v>84.030626917612807</v>
      </c>
      <c r="BD27" s="592">
        <v>89.849842631781215</v>
      </c>
      <c r="BE27" s="592">
        <v>74.102928656572303</v>
      </c>
      <c r="BF27" s="592">
        <v>83.02007654842393</v>
      </c>
      <c r="BG27" s="592">
        <v>88.797797357772339</v>
      </c>
      <c r="BH27" s="592">
        <v>88.253329479204211</v>
      </c>
      <c r="BI27" s="592">
        <v>87.692305406438365</v>
      </c>
      <c r="BJ27" s="592">
        <v>78.866958486267691</v>
      </c>
      <c r="BK27" s="592">
        <v>86.258273734173883</v>
      </c>
      <c r="BL27" s="592">
        <v>88.548928100210787</v>
      </c>
      <c r="BM27" s="592">
        <v>83.921263203879604</v>
      </c>
      <c r="BN27" s="592">
        <v>79.473530087791033</v>
      </c>
      <c r="BO27" s="592">
        <v>82.170431729146415</v>
      </c>
      <c r="BP27" s="592">
        <v>87.997945372149331</v>
      </c>
      <c r="BQ27" s="592">
        <v>89.222760352501737</v>
      </c>
      <c r="BR27" s="592">
        <v>91.936107271185591</v>
      </c>
      <c r="BS27" s="592">
        <v>90.039631519048825</v>
      </c>
      <c r="BT27" s="592">
        <v>89.434266281438255</v>
      </c>
      <c r="BU27" s="592">
        <v>86.206619866035822</v>
      </c>
      <c r="BV27" s="592">
        <v>76.077405251790566</v>
      </c>
      <c r="BW27" s="592">
        <v>81.753451069913609</v>
      </c>
      <c r="BX27" s="592">
        <v>90.651019601746114</v>
      </c>
      <c r="BY27" s="592">
        <v>90.802230326413067</v>
      </c>
      <c r="BZ27" s="592">
        <v>88.270569023779629</v>
      </c>
      <c r="CA27" s="592">
        <v>84.391831869812407</v>
      </c>
      <c r="CB27" s="592">
        <v>87.230170158542208</v>
      </c>
      <c r="CC27" s="592">
        <v>89.458443257243701</v>
      </c>
      <c r="CD27" s="592">
        <v>88.474601320725924</v>
      </c>
      <c r="CE27" s="592">
        <v>88.585401612536728</v>
      </c>
      <c r="CF27" s="592">
        <v>84.146283811001553</v>
      </c>
      <c r="CG27" s="592">
        <v>84.810772583472115</v>
      </c>
      <c r="CH27" s="592">
        <v>86.21383726665853</v>
      </c>
      <c r="CI27" s="592">
        <v>85.184474528813368</v>
      </c>
      <c r="CJ27" s="592">
        <v>86.414302591878069</v>
      </c>
      <c r="CK27" s="592">
        <v>85.767851757682891</v>
      </c>
      <c r="CL27" s="592">
        <v>79.647148167212194</v>
      </c>
      <c r="CM27" s="592">
        <v>79.987829874254288</v>
      </c>
      <c r="CN27" s="592">
        <v>76.427407826188471</v>
      </c>
      <c r="CO27" s="592">
        <v>86.955661955948614</v>
      </c>
      <c r="CP27" s="592">
        <v>88.182323051925763</v>
      </c>
      <c r="CQ27" s="592">
        <v>73.83611788770979</v>
      </c>
      <c r="CR27" s="592">
        <v>77.44424336212812</v>
      </c>
      <c r="CS27" s="592">
        <v>71.921578878945098</v>
      </c>
      <c r="CT27" s="592">
        <v>72.760001846473074</v>
      </c>
      <c r="CU27" s="592">
        <v>79.992879932947488</v>
      </c>
      <c r="CV27" s="592">
        <v>86.509425643123521</v>
      </c>
      <c r="CW27" s="592">
        <v>83.392856219430541</v>
      </c>
      <c r="CX27" s="592">
        <v>82.350646765733188</v>
      </c>
      <c r="CY27" s="592">
        <v>84.815638959605494</v>
      </c>
      <c r="CZ27" s="592">
        <v>81.649827751032149</v>
      </c>
      <c r="DA27" s="592">
        <v>85.627065682268224</v>
      </c>
      <c r="DB27" s="592">
        <v>83.78160226225242</v>
      </c>
      <c r="DC27" s="592">
        <v>67.549574428516792</v>
      </c>
      <c r="DD27" s="592">
        <v>69.188317701801139</v>
      </c>
      <c r="DE27" s="592">
        <v>60.335395527924476</v>
      </c>
      <c r="DF27" s="592">
        <v>31.964177138573909</v>
      </c>
      <c r="DG27" s="592">
        <v>54.155130231173999</v>
      </c>
      <c r="DH27" s="592">
        <v>66.600954313227959</v>
      </c>
      <c r="DI27" s="592">
        <v>65.341342904797258</v>
      </c>
      <c r="DJ27" s="592">
        <v>66.639911479324056</v>
      </c>
      <c r="DK27" s="592">
        <v>69.162949893983381</v>
      </c>
      <c r="DL27" s="592">
        <v>73.378415095709414</v>
      </c>
      <c r="DM27" s="592">
        <v>62.624408588173488</v>
      </c>
      <c r="DN27" s="592">
        <v>69.024652440490655</v>
      </c>
      <c r="DO27" s="592">
        <v>78.753878788966745</v>
      </c>
      <c r="DP27" s="592">
        <v>79.242547230749693</v>
      </c>
      <c r="DQ27" s="592">
        <v>78.029842065007628</v>
      </c>
      <c r="DR27" s="592">
        <v>78.041691239323129</v>
      </c>
      <c r="DS27" s="592">
        <v>79.100448379050206</v>
      </c>
      <c r="DT27" s="592">
        <v>74.731938100249906</v>
      </c>
      <c r="DU27" s="592">
        <v>74.332531607818666</v>
      </c>
      <c r="DV27" s="592">
        <v>64.458281500719337</v>
      </c>
      <c r="DW27" s="592">
        <v>53.847135234048196</v>
      </c>
      <c r="DX27" s="592">
        <v>57.292700165028918</v>
      </c>
      <c r="DY27" s="592">
        <v>64.559463043179747</v>
      </c>
      <c r="DZ27" s="592">
        <v>67.678033483990134</v>
      </c>
      <c r="EA27" s="592">
        <v>85.712927828828285</v>
      </c>
      <c r="EB27" s="592">
        <v>90.789718273078748</v>
      </c>
      <c r="EC27" s="592">
        <v>76.800954092412979</v>
      </c>
      <c r="ED27" s="592">
        <v>86.389084662952882</v>
      </c>
      <c r="EE27" s="592">
        <v>71.641326888035806</v>
      </c>
      <c r="EF27" s="592">
        <v>66.16642593056406</v>
      </c>
      <c r="EG27" s="592">
        <v>79.818440768571364</v>
      </c>
      <c r="EH27" s="592">
        <v>80.090566692705764</v>
      </c>
      <c r="EI27" s="592">
        <v>85.005790606088127</v>
      </c>
      <c r="EJ27" s="142">
        <v>84.656937896202479</v>
      </c>
      <c r="EK27" s="142">
        <v>86.429357945179845</v>
      </c>
      <c r="EL27" s="142">
        <v>85.887389953441314</v>
      </c>
      <c r="EM27" s="592">
        <v>85.884836638429405</v>
      </c>
      <c r="EN27" s="592">
        <v>79.422903913339553</v>
      </c>
      <c r="EO27" s="592">
        <v>81.404124337196464</v>
      </c>
      <c r="EP27" s="592">
        <v>72.784750794471691</v>
      </c>
      <c r="EQ27" s="592">
        <v>73.512278199322523</v>
      </c>
      <c r="ER27" s="592">
        <v>74.143765227095869</v>
      </c>
      <c r="ES27" s="592"/>
      <c r="ET27" s="592"/>
      <c r="EU27" s="592"/>
      <c r="EV27" s="143"/>
      <c r="EW27" s="143"/>
      <c r="EX27" s="143"/>
    </row>
    <row r="28" spans="1:154">
      <c r="A28" s="129">
        <v>201</v>
      </c>
      <c r="B28" s="592">
        <f t="shared" si="0"/>
        <v>83.435038676465794</v>
      </c>
      <c r="C28" s="592">
        <f t="shared" si="1"/>
        <v>84.921019214874406</v>
      </c>
      <c r="D28" s="592">
        <f t="shared" si="2"/>
        <v>79.468289424283995</v>
      </c>
      <c r="E28" s="592">
        <f t="shared" si="3"/>
        <v>84.053318288515825</v>
      </c>
      <c r="F28" s="592">
        <f t="shared" si="4"/>
        <v>82.45633591896582</v>
      </c>
      <c r="G28" s="592">
        <f t="shared" si="5"/>
        <v>76.58015990936984</v>
      </c>
      <c r="H28" s="592">
        <f t="shared" si="6"/>
        <v>81.59080717674631</v>
      </c>
      <c r="I28" s="592">
        <f t="shared" si="7"/>
        <v>80.174590726714925</v>
      </c>
      <c r="J28" s="592">
        <f t="shared" si="8"/>
        <v>80.04419484910072</v>
      </c>
      <c r="K28" s="592">
        <f t="shared" si="9"/>
        <v>84.656774026864184</v>
      </c>
      <c r="L28" s="592">
        <f t="shared" si="10"/>
        <v>80.458209888270062</v>
      </c>
      <c r="M28" s="592">
        <f t="shared" si="11"/>
        <v>84.56566090394918</v>
      </c>
      <c r="N28" s="592">
        <f t="shared" si="12"/>
        <v>84.059509886779736</v>
      </c>
      <c r="O28" s="592">
        <f t="shared" si="13"/>
        <v>83.134511266310625</v>
      </c>
      <c r="P28" s="592">
        <f t="shared" si="14"/>
        <v>84.06543689445698</v>
      </c>
      <c r="Q28" s="592">
        <f t="shared" si="15"/>
        <v>86.828098909107283</v>
      </c>
      <c r="R28" s="592">
        <f t="shared" si="16"/>
        <v>85.656029789622721</v>
      </c>
      <c r="S28" s="592">
        <f t="shared" si="17"/>
        <v>78.595263745728985</v>
      </c>
      <c r="T28" s="592">
        <f t="shared" si="18"/>
        <v>78.2769397055512</v>
      </c>
      <c r="U28" s="592">
        <f t="shared" si="19"/>
        <v>80.437109583976635</v>
      </c>
      <c r="V28" s="592">
        <f t="shared" si="20"/>
        <v>80.563844661879187</v>
      </c>
      <c r="W28" s="592">
        <f t="shared" si="21"/>
        <v>85.366389762991616</v>
      </c>
      <c r="X28" s="592">
        <f t="shared" si="22"/>
        <v>82.229716967728891</v>
      </c>
      <c r="Y28" s="592">
        <f t="shared" si="23"/>
        <v>84.041489762117052</v>
      </c>
      <c r="Z28" s="592">
        <f t="shared" si="24"/>
        <v>84.575676661225714</v>
      </c>
      <c r="AA28" s="592">
        <f t="shared" si="25"/>
        <v>81.066143319370909</v>
      </c>
      <c r="AB28" s="592">
        <f t="shared" si="26"/>
        <v>83.769127153092825</v>
      </c>
      <c r="AC28" s="592">
        <f t="shared" si="27"/>
        <v>81.736589551390765</v>
      </c>
      <c r="AD28" s="592">
        <f t="shared" si="28"/>
        <v>83.253483652008697</v>
      </c>
      <c r="AE28" s="592">
        <f t="shared" si="29"/>
        <v>76.065443578227402</v>
      </c>
      <c r="AF28" s="592">
        <f t="shared" si="30"/>
        <v>72.310323401040421</v>
      </c>
      <c r="AG28" s="592">
        <f t="shared" si="31"/>
        <v>77.908648659306508</v>
      </c>
      <c r="AH28" s="592">
        <f t="shared" si="32"/>
        <v>80.036223998905086</v>
      </c>
      <c r="AI28" s="592">
        <f t="shared" si="33"/>
        <v>83.134566107831475</v>
      </c>
      <c r="AJ28" s="592">
        <f t="shared" si="34"/>
        <v>79.930541959275772</v>
      </c>
      <c r="AK28" s="592">
        <f t="shared" si="35"/>
        <v>80.03594749453687</v>
      </c>
      <c r="AL28" s="592">
        <f t="shared" si="36"/>
        <v>83.262173145341066</v>
      </c>
      <c r="AM28" s="592">
        <f t="shared" si="37"/>
        <v>81.011731125808765</v>
      </c>
      <c r="AN28" s="592">
        <f t="shared" si="38"/>
        <v>80.049508919793041</v>
      </c>
      <c r="AO28" s="592">
        <f t="shared" si="39"/>
        <v>79.380724076466123</v>
      </c>
      <c r="AP28" s="592">
        <f t="shared" si="40"/>
        <v>80.256398784791784</v>
      </c>
      <c r="AQ28" s="592">
        <f t="shared" si="41"/>
        <v>80.380606904200064</v>
      </c>
      <c r="AR28" s="592">
        <f t="shared" si="42"/>
        <v>82.589858773135091</v>
      </c>
      <c r="AS28" s="592" t="str">
        <f t="shared" si="43"/>
        <v>0.00</v>
      </c>
      <c r="AT28" s="592" t="str">
        <f t="shared" si="44"/>
        <v>0.00</v>
      </c>
      <c r="AU28" s="592">
        <v>83.989431103555063</v>
      </c>
      <c r="AV28" s="592">
        <v>85.873553965622349</v>
      </c>
      <c r="AW28" s="592">
        <v>84.107337011415154</v>
      </c>
      <c r="AX28" s="592">
        <v>83.18418621120496</v>
      </c>
      <c r="AY28" s="592">
        <v>78.772453511801544</v>
      </c>
      <c r="AZ28" s="592">
        <v>79.417989941803697</v>
      </c>
      <c r="BA28" s="592">
        <v>86.648817889643482</v>
      </c>
      <c r="BB28" s="592">
        <v>85.64643181828437</v>
      </c>
      <c r="BC28" s="592">
        <v>81.401733003919702</v>
      </c>
      <c r="BD28" s="592">
        <v>86.363969259521255</v>
      </c>
      <c r="BE28" s="592">
        <v>82.3626486769476</v>
      </c>
      <c r="BF28" s="592">
        <v>83.451911723870367</v>
      </c>
      <c r="BG28" s="592">
        <v>82.238940467939926</v>
      </c>
      <c r="BH28" s="592">
        <v>82.287288326928262</v>
      </c>
      <c r="BI28" s="592">
        <v>84.877305004063686</v>
      </c>
      <c r="BJ28" s="592">
        <v>83.18901259421385</v>
      </c>
      <c r="BK28" s="592">
        <v>83.242153106621387</v>
      </c>
      <c r="BL28" s="592">
        <v>85.765144982535688</v>
      </c>
      <c r="BM28" s="592">
        <v>88.851300367607962</v>
      </c>
      <c r="BN28" s="592">
        <v>85.27848690937364</v>
      </c>
      <c r="BO28" s="592">
        <v>86.354509450340231</v>
      </c>
      <c r="BP28" s="592">
        <v>86.796044476934725</v>
      </c>
      <c r="BQ28" s="592">
        <v>85.53471436042166</v>
      </c>
      <c r="BR28" s="592">
        <v>84.637330531511779</v>
      </c>
      <c r="BS28" s="592">
        <v>79.935031114097583</v>
      </c>
      <c r="BT28" s="592">
        <v>77.806289189092297</v>
      </c>
      <c r="BU28" s="592">
        <v>78.044470933997118</v>
      </c>
      <c r="BV28" s="592">
        <v>76.092178791557274</v>
      </c>
      <c r="BW28" s="592">
        <v>75.496765630136466</v>
      </c>
      <c r="BX28" s="592">
        <v>83.241874694959876</v>
      </c>
      <c r="BY28" s="592">
        <v>79.576414501582136</v>
      </c>
      <c r="BZ28" s="592">
        <v>79.074144947968904</v>
      </c>
      <c r="CA28" s="592">
        <v>82.660769302378881</v>
      </c>
      <c r="CB28" s="592">
        <v>82.663016974765839</v>
      </c>
      <c r="CC28" s="592">
        <v>78.5220740169067</v>
      </c>
      <c r="CD28" s="592">
        <v>80.50644299396501</v>
      </c>
      <c r="CE28" s="592">
        <v>85.318231014529772</v>
      </c>
      <c r="CF28" s="592">
        <v>86.402464707341579</v>
      </c>
      <c r="CG28" s="592">
        <v>84.378473567103512</v>
      </c>
      <c r="CH28" s="592">
        <v>81.526663966985723</v>
      </c>
      <c r="CI28" s="592">
        <v>84.958739073741526</v>
      </c>
      <c r="CJ28" s="592">
        <v>80.203747862459423</v>
      </c>
      <c r="CK28" s="592">
        <v>84.815188674827667</v>
      </c>
      <c r="CL28" s="592">
        <v>83.228944533242441</v>
      </c>
      <c r="CM28" s="592">
        <v>84.080336078281064</v>
      </c>
      <c r="CN28" s="592">
        <v>84.706546044928601</v>
      </c>
      <c r="CO28" s="592">
        <v>85.558687728745099</v>
      </c>
      <c r="CP28" s="592">
        <v>83.46179621000347</v>
      </c>
      <c r="CQ28" s="592">
        <v>80.041606090908971</v>
      </c>
      <c r="CR28" s="592">
        <v>84.505594698688427</v>
      </c>
      <c r="CS28" s="592">
        <v>78.651229168515343</v>
      </c>
      <c r="CT28" s="592">
        <v>81.976442387818551</v>
      </c>
      <c r="CU28" s="592">
        <v>84.967041896378163</v>
      </c>
      <c r="CV28" s="592">
        <v>84.363897175081789</v>
      </c>
      <c r="CW28" s="592">
        <v>82.785504460820988</v>
      </c>
      <c r="CX28" s="592">
        <v>79.565546438409555</v>
      </c>
      <c r="CY28" s="592">
        <v>82.858717754941793</v>
      </c>
      <c r="CZ28" s="592">
        <v>83.208142956213081</v>
      </c>
      <c r="DA28" s="592">
        <v>84.159719360899771</v>
      </c>
      <c r="DB28" s="592">
        <v>82.392588638913239</v>
      </c>
      <c r="DC28" s="592">
        <v>78.003457117884764</v>
      </c>
      <c r="DD28" s="592">
        <v>79.372486727299361</v>
      </c>
      <c r="DE28" s="592">
        <v>70.820386889498067</v>
      </c>
      <c r="DF28" s="592">
        <v>62.990897208483503</v>
      </c>
      <c r="DG28" s="592">
        <v>78.147328045902242</v>
      </c>
      <c r="DH28" s="592">
        <v>75.792744948735503</v>
      </c>
      <c r="DI28" s="592">
        <v>77.773985140021892</v>
      </c>
      <c r="DJ28" s="592">
        <v>75.968499621416456</v>
      </c>
      <c r="DK28" s="592">
        <v>79.983461216481189</v>
      </c>
      <c r="DL28" s="592">
        <v>81.704322651129473</v>
      </c>
      <c r="DM28" s="592">
        <v>80.613365977186533</v>
      </c>
      <c r="DN28" s="592">
        <v>77.790983368399239</v>
      </c>
      <c r="DO28" s="592">
        <v>84.737126756619062</v>
      </c>
      <c r="DP28" s="592">
        <v>84.220475243957679</v>
      </c>
      <c r="DQ28" s="592">
        <v>80.446096322917683</v>
      </c>
      <c r="DR28" s="592">
        <v>78.904859043513653</v>
      </c>
      <c r="DS28" s="592">
        <v>84.171027927686794</v>
      </c>
      <c r="DT28" s="592">
        <v>76.715738906626854</v>
      </c>
      <c r="DU28" s="592">
        <v>78.605648217867966</v>
      </c>
      <c r="DV28" s="592">
        <v>77.370245143240126</v>
      </c>
      <c r="DW28" s="592">
        <v>84.131949122502533</v>
      </c>
      <c r="DX28" s="592">
        <v>82.76387240657408</v>
      </c>
      <c r="DY28" s="592">
        <v>84.746574284348611</v>
      </c>
      <c r="DZ28" s="592">
        <v>82.276072745100521</v>
      </c>
      <c r="EA28" s="592">
        <v>81.841006927881295</v>
      </c>
      <c r="EB28" s="592">
        <v>76.794210522271968</v>
      </c>
      <c r="EC28" s="592">
        <v>84.399975927273019</v>
      </c>
      <c r="ED28" s="592">
        <v>83.005521440477636</v>
      </c>
      <c r="EE28" s="592">
        <v>80.200907808430841</v>
      </c>
      <c r="EF28" s="592">
        <v>76.94209751047066</v>
      </c>
      <c r="EG28" s="592">
        <v>80.682859117100136</v>
      </c>
      <c r="EH28" s="592">
        <v>82.276807634032536</v>
      </c>
      <c r="EI28" s="592">
        <v>75.182505478265711</v>
      </c>
      <c r="EJ28" s="142">
        <v>82.103660630837382</v>
      </c>
      <c r="EK28" s="142">
        <v>80.52622749652123</v>
      </c>
      <c r="EL28" s="142">
        <v>78.139308227016727</v>
      </c>
      <c r="EM28" s="592">
        <v>80.27625639651086</v>
      </c>
      <c r="EN28" s="592">
        <v>81.047975077848719</v>
      </c>
      <c r="EO28" s="592">
        <v>79.8175892382406</v>
      </c>
      <c r="EP28" s="592">
        <v>81.030032178977677</v>
      </c>
      <c r="EQ28" s="592">
        <v>82.711325089084497</v>
      </c>
      <c r="ER28" s="592">
        <v>84.028219051343086</v>
      </c>
      <c r="ES28" s="592"/>
      <c r="ET28" s="592"/>
      <c r="EU28" s="592"/>
      <c r="EV28" s="143"/>
      <c r="EW28" s="143"/>
      <c r="EX28" s="143"/>
    </row>
    <row r="29" spans="1:154">
      <c r="A29" s="130">
        <v>202</v>
      </c>
      <c r="B29" s="592">
        <f t="shared" si="0"/>
        <v>75.61769461586357</v>
      </c>
      <c r="C29" s="592">
        <f t="shared" si="1"/>
        <v>78.058374176127984</v>
      </c>
      <c r="D29" s="592">
        <f t="shared" si="2"/>
        <v>75.567313931837603</v>
      </c>
      <c r="E29" s="592">
        <f t="shared" si="3"/>
        <v>76.03990511505225</v>
      </c>
      <c r="F29" s="592">
        <f t="shared" si="4"/>
        <v>75.989625497376196</v>
      </c>
      <c r="G29" s="592">
        <f t="shared" si="5"/>
        <v>75.596110045729631</v>
      </c>
      <c r="H29" s="592">
        <f t="shared" si="6"/>
        <v>75.184865393650512</v>
      </c>
      <c r="I29" s="592">
        <f t="shared" si="7"/>
        <v>80.312151696737899</v>
      </c>
      <c r="J29" s="592">
        <f t="shared" si="8"/>
        <v>80.319385226801799</v>
      </c>
      <c r="K29" s="592">
        <f t="shared" si="9"/>
        <v>73.881165835131327</v>
      </c>
      <c r="L29" s="592">
        <f t="shared" si="10"/>
        <v>75.707056201533248</v>
      </c>
      <c r="M29" s="592">
        <f t="shared" si="11"/>
        <v>77.041613799283752</v>
      </c>
      <c r="N29" s="592">
        <f t="shared" si="12"/>
        <v>75.840942627505967</v>
      </c>
      <c r="O29" s="592">
        <f t="shared" si="13"/>
        <v>77.845161817329469</v>
      </c>
      <c r="P29" s="592">
        <f t="shared" si="14"/>
        <v>79.235940111121138</v>
      </c>
      <c r="Q29" s="592">
        <f t="shared" si="15"/>
        <v>76.360668195110492</v>
      </c>
      <c r="R29" s="592">
        <f t="shared" si="16"/>
        <v>78.791726580950822</v>
      </c>
      <c r="S29" s="592">
        <f t="shared" si="17"/>
        <v>76.734198773378907</v>
      </c>
      <c r="T29" s="592">
        <f t="shared" si="18"/>
        <v>74.286260046049605</v>
      </c>
      <c r="U29" s="592">
        <f t="shared" si="19"/>
        <v>75.704245409284113</v>
      </c>
      <c r="V29" s="592">
        <f t="shared" si="20"/>
        <v>75.544551498637858</v>
      </c>
      <c r="W29" s="592">
        <f t="shared" si="21"/>
        <v>78.656464274393997</v>
      </c>
      <c r="X29" s="592">
        <f t="shared" si="22"/>
        <v>76.44187257852434</v>
      </c>
      <c r="Y29" s="592">
        <f t="shared" si="23"/>
        <v>76.112054022254526</v>
      </c>
      <c r="Z29" s="592">
        <f t="shared" si="24"/>
        <v>72.94922958503615</v>
      </c>
      <c r="AA29" s="592">
        <f t="shared" si="25"/>
        <v>74.751645770595474</v>
      </c>
      <c r="AB29" s="592">
        <f t="shared" si="26"/>
        <v>76.189510822451169</v>
      </c>
      <c r="AC29" s="592">
        <f t="shared" si="27"/>
        <v>76.474720985612166</v>
      </c>
      <c r="AD29" s="592">
        <f t="shared" si="28"/>
        <v>76.542624410845974</v>
      </c>
      <c r="AE29" s="592">
        <f t="shared" si="29"/>
        <v>76.314473411764851</v>
      </c>
      <c r="AF29" s="592">
        <f t="shared" si="30"/>
        <v>69.851274673176931</v>
      </c>
      <c r="AG29" s="592">
        <f t="shared" si="31"/>
        <v>78.47061761190696</v>
      </c>
      <c r="AH29" s="592">
        <f t="shared" si="32"/>
        <v>77.748074486069711</v>
      </c>
      <c r="AI29" s="592">
        <f t="shared" si="33"/>
        <v>76.974504531532276</v>
      </c>
      <c r="AJ29" s="592">
        <f t="shared" si="34"/>
        <v>74.926694045450446</v>
      </c>
      <c r="AK29" s="592">
        <f t="shared" si="35"/>
        <v>71.644593744135292</v>
      </c>
      <c r="AL29" s="592">
        <f t="shared" si="36"/>
        <v>77.193669253484003</v>
      </c>
      <c r="AM29" s="592">
        <f t="shared" si="37"/>
        <v>81.072287418987813</v>
      </c>
      <c r="AN29" s="592">
        <f t="shared" si="38"/>
        <v>80.704689625039208</v>
      </c>
      <c r="AO29" s="592">
        <f t="shared" si="39"/>
        <v>82.335944056443608</v>
      </c>
      <c r="AP29" s="592">
        <f t="shared" si="40"/>
        <v>77.135685686480912</v>
      </c>
      <c r="AQ29" s="592">
        <f t="shared" si="41"/>
        <v>79.179404864501137</v>
      </c>
      <c r="AR29" s="592">
        <f t="shared" si="42"/>
        <v>78.572146150086027</v>
      </c>
      <c r="AS29" s="592" t="str">
        <f t="shared" si="43"/>
        <v>0.00</v>
      </c>
      <c r="AT29" s="592" t="str">
        <f t="shared" si="44"/>
        <v>0.00</v>
      </c>
      <c r="AU29" s="592">
        <v>75.938450426757498</v>
      </c>
      <c r="AV29" s="592">
        <v>70.074313498585454</v>
      </c>
      <c r="AW29" s="592">
        <v>75.630733580051043</v>
      </c>
      <c r="AX29" s="592">
        <v>75.31104081915673</v>
      </c>
      <c r="AY29" s="592">
        <v>74.9443072735546</v>
      </c>
      <c r="AZ29" s="592">
        <v>76.865820511888401</v>
      </c>
      <c r="BA29" s="592">
        <v>75.746038399684764</v>
      </c>
      <c r="BB29" s="592">
        <v>77.167732501189477</v>
      </c>
      <c r="BC29" s="592">
        <v>78.211070496977001</v>
      </c>
      <c r="BD29" s="592">
        <v>77.786797335935958</v>
      </c>
      <c r="BE29" s="592">
        <v>74.074524576916701</v>
      </c>
      <c r="BF29" s="592">
        <v>75.661505969665257</v>
      </c>
      <c r="BG29" s="592">
        <v>77.62309047074848</v>
      </c>
      <c r="BH29" s="592">
        <v>76.568245663820349</v>
      </c>
      <c r="BI29" s="592">
        <v>79.344149317419593</v>
      </c>
      <c r="BJ29" s="592">
        <v>79.283456496545838</v>
      </c>
      <c r="BK29" s="592">
        <v>79.087624458581317</v>
      </c>
      <c r="BL29" s="592">
        <v>79.336739378236288</v>
      </c>
      <c r="BM29" s="592">
        <v>74.160855710524146</v>
      </c>
      <c r="BN29" s="592">
        <v>78.08890065179547</v>
      </c>
      <c r="BO29" s="592">
        <v>76.832248223011874</v>
      </c>
      <c r="BP29" s="592">
        <v>78.819239312049049</v>
      </c>
      <c r="BQ29" s="592">
        <v>79.020306222800059</v>
      </c>
      <c r="BR29" s="592">
        <v>78.535634208003358</v>
      </c>
      <c r="BS29" s="592">
        <v>77.946641974170916</v>
      </c>
      <c r="BT29" s="592">
        <v>75.187730099564135</v>
      </c>
      <c r="BU29" s="592">
        <v>77.068224246401641</v>
      </c>
      <c r="BV29" s="592">
        <v>74.184904660728307</v>
      </c>
      <c r="BW29" s="592">
        <v>75.224029120521777</v>
      </c>
      <c r="BX29" s="592">
        <v>73.449846356898732</v>
      </c>
      <c r="BY29" s="592">
        <v>76.171481304193819</v>
      </c>
      <c r="BZ29" s="592">
        <v>76.456940139170172</v>
      </c>
      <c r="CA29" s="592">
        <v>74.484314784488348</v>
      </c>
      <c r="CB29" s="592">
        <v>77.117950528899271</v>
      </c>
      <c r="CC29" s="592">
        <v>75.557854896359231</v>
      </c>
      <c r="CD29" s="592">
        <v>73.957849070655072</v>
      </c>
      <c r="CE29" s="592">
        <v>80.030120866930005</v>
      </c>
      <c r="CF29" s="592">
        <v>76.62983269272496</v>
      </c>
      <c r="CG29" s="592">
        <v>79.309439263526983</v>
      </c>
      <c r="CH29" s="592">
        <v>75.710124911972883</v>
      </c>
      <c r="CI29" s="592">
        <v>77.217753228582765</v>
      </c>
      <c r="CJ29" s="592">
        <v>76.397739595017342</v>
      </c>
      <c r="CK29" s="592">
        <v>78.462191305003813</v>
      </c>
      <c r="CL29" s="592">
        <v>76.585070496449902</v>
      </c>
      <c r="CM29" s="592">
        <v>73.288900265309849</v>
      </c>
      <c r="CN29" s="592">
        <v>74.077324141114588</v>
      </c>
      <c r="CO29" s="592">
        <v>70.080631874537374</v>
      </c>
      <c r="CP29" s="592">
        <v>74.689732739456474</v>
      </c>
      <c r="CQ29" s="592">
        <v>76.649117238200731</v>
      </c>
      <c r="CR29" s="592">
        <v>72.641306995227438</v>
      </c>
      <c r="CS29" s="592">
        <v>74.96451307835828</v>
      </c>
      <c r="CT29" s="592">
        <v>76.137473005191083</v>
      </c>
      <c r="CU29" s="592">
        <v>79.250782300520157</v>
      </c>
      <c r="CV29" s="592">
        <v>73.18027716164228</v>
      </c>
      <c r="CW29" s="592">
        <v>74.657232565094816</v>
      </c>
      <c r="CX29" s="592">
        <v>77.083886985634251</v>
      </c>
      <c r="CY29" s="592">
        <v>77.683043406107416</v>
      </c>
      <c r="CZ29" s="592">
        <v>74.577636818111387</v>
      </c>
      <c r="DA29" s="592">
        <v>77.037737672281253</v>
      </c>
      <c r="DB29" s="592">
        <v>78.012498742145269</v>
      </c>
      <c r="DC29" s="592">
        <v>78.647476853743271</v>
      </c>
      <c r="DD29" s="592">
        <v>79.197010766629035</v>
      </c>
      <c r="DE29" s="592">
        <v>71.098932614922234</v>
      </c>
      <c r="DF29" s="592">
        <v>62.411738269272483</v>
      </c>
      <c r="DG29" s="592">
        <v>71.231483178478115</v>
      </c>
      <c r="DH29" s="592">
        <v>75.910602571780203</v>
      </c>
      <c r="DI29" s="592">
        <v>78.849748651307678</v>
      </c>
      <c r="DJ29" s="592">
        <v>77.212178144876219</v>
      </c>
      <c r="DK29" s="592">
        <v>79.349926039536967</v>
      </c>
      <c r="DL29" s="592">
        <v>77.659270730473608</v>
      </c>
      <c r="DM29" s="592">
        <v>79.483112889576972</v>
      </c>
      <c r="DN29" s="592">
        <v>76.101839838158597</v>
      </c>
      <c r="DO29" s="592">
        <v>76.031534196806163</v>
      </c>
      <c r="DP29" s="592">
        <v>76.26712352846063</v>
      </c>
      <c r="DQ29" s="592">
        <v>78.624855869330034</v>
      </c>
      <c r="DR29" s="592">
        <v>75.567495723515137</v>
      </c>
      <c r="DS29" s="592">
        <v>75.404112989430914</v>
      </c>
      <c r="DT29" s="592">
        <v>73.808473423405275</v>
      </c>
      <c r="DU29" s="592">
        <v>68.94188026695538</v>
      </c>
      <c r="DV29" s="592">
        <v>70.465502503006803</v>
      </c>
      <c r="DW29" s="592">
        <v>75.526398462443694</v>
      </c>
      <c r="DX29" s="592">
        <v>77.699235088484684</v>
      </c>
      <c r="DY29" s="592">
        <v>78.604183076504455</v>
      </c>
      <c r="DZ29" s="592">
        <v>75.277589595462857</v>
      </c>
      <c r="EA29" s="592">
        <v>78.173554610168139</v>
      </c>
      <c r="EB29" s="592">
        <v>81.002972769601371</v>
      </c>
      <c r="EC29" s="592">
        <v>84.040334877193928</v>
      </c>
      <c r="ED29" s="592">
        <v>79.249325346965321</v>
      </c>
      <c r="EE29" s="592">
        <v>77.842273816655677</v>
      </c>
      <c r="EF29" s="592">
        <v>85.022469711496626</v>
      </c>
      <c r="EG29" s="592">
        <v>81.727559599332452</v>
      </c>
      <c r="EH29" s="592">
        <v>83.966388725946118</v>
      </c>
      <c r="EI29" s="592">
        <v>81.313883844052256</v>
      </c>
      <c r="EJ29" s="142">
        <v>78.164453982496994</v>
      </c>
      <c r="EK29" s="142">
        <v>78.297843669913505</v>
      </c>
      <c r="EL29" s="142">
        <v>74.944759407032251</v>
      </c>
      <c r="EM29" s="592">
        <v>78.260356970935007</v>
      </c>
      <c r="EN29" s="592">
        <v>78.591036083964624</v>
      </c>
      <c r="EO29" s="592">
        <v>80.686821538603795</v>
      </c>
      <c r="EP29" s="592">
        <v>74.098730054765454</v>
      </c>
      <c r="EQ29" s="592">
        <v>80.139605731092459</v>
      </c>
      <c r="ER29" s="592">
        <v>81.478102664400154</v>
      </c>
      <c r="ES29" s="592"/>
      <c r="ET29" s="592"/>
      <c r="EU29" s="592"/>
      <c r="EV29" s="143"/>
      <c r="EW29" s="143"/>
      <c r="EX29" s="143"/>
    </row>
    <row r="30" spans="1:154">
      <c r="A30" s="130">
        <v>203</v>
      </c>
      <c r="B30" s="592">
        <f t="shared" si="0"/>
        <v>77.100000000000009</v>
      </c>
      <c r="C30" s="592">
        <f t="shared" si="1"/>
        <v>77.100000000000009</v>
      </c>
      <c r="D30" s="592">
        <f t="shared" si="2"/>
        <v>82.407676576393754</v>
      </c>
      <c r="E30" s="592">
        <f t="shared" si="3"/>
        <v>76.448676604222698</v>
      </c>
      <c r="F30" s="592">
        <f t="shared" si="4"/>
        <v>77.235527861141591</v>
      </c>
      <c r="G30" s="592">
        <f t="shared" si="5"/>
        <v>55.16699282619436</v>
      </c>
      <c r="H30" s="592">
        <f t="shared" si="6"/>
        <v>66.578673286166705</v>
      </c>
      <c r="I30" s="592">
        <f t="shared" si="7"/>
        <v>67.093244805706163</v>
      </c>
      <c r="J30" s="592">
        <f t="shared" si="8"/>
        <v>65.513712693724599</v>
      </c>
      <c r="K30" s="592">
        <f t="shared" si="9"/>
        <v>77.099999999999994</v>
      </c>
      <c r="L30" s="592">
        <f t="shared" si="10"/>
        <v>77.099999999999994</v>
      </c>
      <c r="M30" s="592">
        <f t="shared" si="11"/>
        <v>77.099999999999994</v>
      </c>
      <c r="N30" s="592">
        <f t="shared" si="12"/>
        <v>77.099999999999994</v>
      </c>
      <c r="O30" s="592">
        <f t="shared" si="13"/>
        <v>77.099999999999994</v>
      </c>
      <c r="P30" s="592">
        <f t="shared" si="14"/>
        <v>77.099999999999994</v>
      </c>
      <c r="Q30" s="592">
        <f t="shared" si="15"/>
        <v>77.099999999999994</v>
      </c>
      <c r="R30" s="592">
        <f t="shared" si="16"/>
        <v>77.099999999999994</v>
      </c>
      <c r="S30" s="592">
        <f t="shared" si="17"/>
        <v>71.88235846730619</v>
      </c>
      <c r="T30" s="592">
        <f t="shared" si="18"/>
        <v>85.477392369072632</v>
      </c>
      <c r="U30" s="592">
        <f t="shared" si="19"/>
        <v>86.12301608243321</v>
      </c>
      <c r="V30" s="592">
        <f t="shared" si="20"/>
        <v>86.147939386762957</v>
      </c>
      <c r="W30" s="592">
        <f t="shared" si="21"/>
        <v>83.490924636757782</v>
      </c>
      <c r="X30" s="592">
        <f t="shared" si="22"/>
        <v>79.735721323698399</v>
      </c>
      <c r="Y30" s="592">
        <f t="shared" si="23"/>
        <v>71.878982550350642</v>
      </c>
      <c r="Z30" s="592">
        <f t="shared" si="24"/>
        <v>70.689077906083938</v>
      </c>
      <c r="AA30" s="592">
        <f t="shared" si="25"/>
        <v>80.866791516603428</v>
      </c>
      <c r="AB30" s="592">
        <f t="shared" si="26"/>
        <v>80.729225190074516</v>
      </c>
      <c r="AC30" s="592">
        <f t="shared" si="27"/>
        <v>75.029256402558701</v>
      </c>
      <c r="AD30" s="592">
        <f t="shared" si="28"/>
        <v>72.316838335329706</v>
      </c>
      <c r="AE30" s="592">
        <f t="shared" si="29"/>
        <v>65.358941152866578</v>
      </c>
      <c r="AF30" s="592">
        <f t="shared" si="30"/>
        <v>31.983496581097853</v>
      </c>
      <c r="AG30" s="592">
        <f t="shared" si="31"/>
        <v>60.675820310897485</v>
      </c>
      <c r="AH30" s="592">
        <f t="shared" si="32"/>
        <v>62.649713259915522</v>
      </c>
      <c r="AI30" s="592">
        <f t="shared" si="33"/>
        <v>66.326426167097296</v>
      </c>
      <c r="AJ30" s="592">
        <f t="shared" si="34"/>
        <v>67.012139554977935</v>
      </c>
      <c r="AK30" s="592">
        <f t="shared" si="35"/>
        <v>66.199850727514658</v>
      </c>
      <c r="AL30" s="592">
        <f t="shared" si="36"/>
        <v>66.776276695076874</v>
      </c>
      <c r="AM30" s="592">
        <f t="shared" si="37"/>
        <v>75.263842180098763</v>
      </c>
      <c r="AN30" s="592">
        <f t="shared" si="38"/>
        <v>68.635955772991991</v>
      </c>
      <c r="AO30" s="592">
        <f t="shared" si="39"/>
        <v>62.546552013686188</v>
      </c>
      <c r="AP30" s="592">
        <f t="shared" si="40"/>
        <v>61.92662925604774</v>
      </c>
      <c r="AQ30" s="592">
        <f t="shared" si="41"/>
        <v>61.146138069716052</v>
      </c>
      <c r="AR30" s="592">
        <f t="shared" si="42"/>
        <v>58.546114643219596</v>
      </c>
      <c r="AS30" s="592" t="str">
        <f t="shared" si="43"/>
        <v>0.00</v>
      </c>
      <c r="AT30" s="592" t="str">
        <f t="shared" si="44"/>
        <v>0.00</v>
      </c>
      <c r="AU30" s="592">
        <v>77.099999999999994</v>
      </c>
      <c r="AV30" s="592">
        <v>77.099999999999994</v>
      </c>
      <c r="AW30" s="592">
        <v>77.099999999999994</v>
      </c>
      <c r="AX30" s="592">
        <v>77.099999999999994</v>
      </c>
      <c r="AY30" s="592">
        <v>77.099999999999994</v>
      </c>
      <c r="AZ30" s="592">
        <v>77.099999999999994</v>
      </c>
      <c r="BA30" s="592">
        <v>77.099999999999994</v>
      </c>
      <c r="BB30" s="592">
        <v>77.099999999999994</v>
      </c>
      <c r="BC30" s="592">
        <v>77.099999999999994</v>
      </c>
      <c r="BD30" s="592">
        <v>77.099999999999994</v>
      </c>
      <c r="BE30" s="592">
        <v>77.099999999999994</v>
      </c>
      <c r="BF30" s="592">
        <v>77.099999999999994</v>
      </c>
      <c r="BG30" s="592">
        <v>77.099999999999994</v>
      </c>
      <c r="BH30" s="592">
        <v>77.099999999999994</v>
      </c>
      <c r="BI30" s="592">
        <v>77.099999999999994</v>
      </c>
      <c r="BJ30" s="592">
        <v>77.099999999999994</v>
      </c>
      <c r="BK30" s="592">
        <v>77.099999999999994</v>
      </c>
      <c r="BL30" s="592">
        <v>77.099999999999994</v>
      </c>
      <c r="BM30" s="592">
        <v>77.099999999999994</v>
      </c>
      <c r="BN30" s="592">
        <v>77.099999999999994</v>
      </c>
      <c r="BO30" s="592">
        <v>77.099999999999994</v>
      </c>
      <c r="BP30" s="592">
        <v>77.099999999999994</v>
      </c>
      <c r="BQ30" s="592">
        <v>77.099999999999994</v>
      </c>
      <c r="BR30" s="592">
        <v>77.099999999999994</v>
      </c>
      <c r="BS30" s="592">
        <v>63.533460870754766</v>
      </c>
      <c r="BT30" s="592">
        <v>64.979836893005597</v>
      </c>
      <c r="BU30" s="592">
        <v>87.133777638158207</v>
      </c>
      <c r="BV30" s="592">
        <v>88.032178082744437</v>
      </c>
      <c r="BW30" s="592">
        <v>82.280891456297098</v>
      </c>
      <c r="BX30" s="592">
        <v>86.119107568176375</v>
      </c>
      <c r="BY30" s="592">
        <v>86.120962995938086</v>
      </c>
      <c r="BZ30" s="592">
        <v>86.156112164508343</v>
      </c>
      <c r="CA30" s="592">
        <v>86.091973086853201</v>
      </c>
      <c r="CB30" s="592">
        <v>86.097944159116807</v>
      </c>
      <c r="CC30" s="592">
        <v>86.159062342867927</v>
      </c>
      <c r="CD30" s="592">
        <v>86.186811658304094</v>
      </c>
      <c r="CE30" s="592">
        <v>70.440553037510341</v>
      </c>
      <c r="CF30" s="592">
        <v>84.475428544582073</v>
      </c>
      <c r="CG30" s="592">
        <v>95.556792328180961</v>
      </c>
      <c r="CH30" s="592">
        <v>70.282605251719218</v>
      </c>
      <c r="CI30" s="592">
        <v>85.367696516420494</v>
      </c>
      <c r="CJ30" s="592">
        <v>83.5568622029555</v>
      </c>
      <c r="CK30" s="592">
        <v>81.518347979636417</v>
      </c>
      <c r="CL30" s="592">
        <v>53.399618707825248</v>
      </c>
      <c r="CM30" s="592">
        <v>80.718980963590255</v>
      </c>
      <c r="CN30" s="592">
        <v>51.508135832877294</v>
      </c>
      <c r="CO30" s="592">
        <v>85.012706521464168</v>
      </c>
      <c r="CP30" s="592">
        <v>75.546391363910374</v>
      </c>
      <c r="CQ30" s="592">
        <v>77.25023409363142</v>
      </c>
      <c r="CR30" s="592">
        <v>82.287581932771005</v>
      </c>
      <c r="CS30" s="592">
        <v>83.062558523407844</v>
      </c>
      <c r="CT30" s="592">
        <v>74.925304321720816</v>
      </c>
      <c r="CU30" s="592">
        <v>85</v>
      </c>
      <c r="CV30" s="592">
        <v>82.262371248502717</v>
      </c>
      <c r="CW30" s="592">
        <v>79.937441476592141</v>
      </c>
      <c r="CX30" s="592">
        <v>79.162464885955288</v>
      </c>
      <c r="CY30" s="592">
        <v>65.987862845128674</v>
      </c>
      <c r="CZ30" s="592">
        <v>71.025210684268274</v>
      </c>
      <c r="DA30" s="592">
        <v>77.225023409363146</v>
      </c>
      <c r="DB30" s="592">
        <v>68.700280912357698</v>
      </c>
      <c r="DC30" s="592">
        <v>74.505178637172975</v>
      </c>
      <c r="DD30" s="592">
        <v>68.763416387719815</v>
      </c>
      <c r="DE30" s="592">
        <v>52.808228433706951</v>
      </c>
      <c r="DF30" s="592">
        <v>28.248575309796497</v>
      </c>
      <c r="DG30" s="592">
        <v>25.307615429486564</v>
      </c>
      <c r="DH30" s="592">
        <v>42.394299004010506</v>
      </c>
      <c r="DI30" s="592">
        <v>51.562527244304142</v>
      </c>
      <c r="DJ30" s="592">
        <v>63.886532757701637</v>
      </c>
      <c r="DK30" s="592">
        <v>66.578400930686698</v>
      </c>
      <c r="DL30" s="592">
        <v>61.960150248521408</v>
      </c>
      <c r="DM30" s="592">
        <v>58.702989929524051</v>
      </c>
      <c r="DN30" s="592">
        <v>67.285999601701093</v>
      </c>
      <c r="DO30" s="592">
        <v>69.654605705243426</v>
      </c>
      <c r="DP30" s="592">
        <v>63.894294966144358</v>
      </c>
      <c r="DQ30" s="592">
        <v>65.430377829904103</v>
      </c>
      <c r="DR30" s="592">
        <v>68.118522841483667</v>
      </c>
      <c r="DS30" s="592">
        <v>61.252995966064915</v>
      </c>
      <c r="DT30" s="592">
        <v>71.664899857385223</v>
      </c>
      <c r="DU30" s="592">
        <v>68.256523101108797</v>
      </c>
      <c r="DV30" s="592">
        <v>60.544001700130778</v>
      </c>
      <c r="DW30" s="592">
        <v>69.799027381304398</v>
      </c>
      <c r="DX30" s="592">
        <v>60.544001700130778</v>
      </c>
      <c r="DY30" s="592">
        <v>68.157096877329863</v>
      </c>
      <c r="DZ30" s="592">
        <v>71.627731507769951</v>
      </c>
      <c r="EA30" s="592">
        <v>74.964071310359159</v>
      </c>
      <c r="EB30" s="592">
        <v>75.58588812412161</v>
      </c>
      <c r="EC30" s="592">
        <v>75.241567105815534</v>
      </c>
      <c r="ED30" s="592">
        <v>64.383747450522023</v>
      </c>
      <c r="EE30" s="592">
        <v>74.356420100403213</v>
      </c>
      <c r="EF30" s="592">
        <v>67.167699768050738</v>
      </c>
      <c r="EG30" s="592">
        <v>56.833417973747615</v>
      </c>
      <c r="EH30" s="592">
        <v>67.80167055397321</v>
      </c>
      <c r="EI30" s="592">
        <v>63.004567513337747</v>
      </c>
      <c r="EJ30" s="142">
        <v>61.946025865924113</v>
      </c>
      <c r="EK30" s="142">
        <v>63.429109962590083</v>
      </c>
      <c r="EL30" s="142">
        <v>60.404751939629008</v>
      </c>
      <c r="EM30" s="592">
        <v>56.0096859665803</v>
      </c>
      <c r="EN30" s="592">
        <v>55.816252096065945</v>
      </c>
      <c r="EO30" s="592">
        <v>71.612476146501905</v>
      </c>
      <c r="EP30" s="592">
        <v>59.059543339245707</v>
      </c>
      <c r="EQ30" s="592">
        <v>63.544634275321343</v>
      </c>
      <c r="ER30" s="592">
        <v>53.034166315091731</v>
      </c>
      <c r="ES30" s="592"/>
      <c r="ET30" s="592"/>
      <c r="EU30" s="592"/>
      <c r="EV30" s="143"/>
      <c r="EW30" s="143"/>
      <c r="EX30" s="143"/>
    </row>
    <row r="31" spans="1:154">
      <c r="A31" s="129">
        <v>210</v>
      </c>
      <c r="B31" s="592">
        <f t="shared" si="0"/>
        <v>72.312715412144073</v>
      </c>
      <c r="C31" s="592">
        <f t="shared" si="1"/>
        <v>74.671954303789462</v>
      </c>
      <c r="D31" s="592">
        <f t="shared" si="2"/>
        <v>72.396490011046481</v>
      </c>
      <c r="E31" s="592">
        <f t="shared" si="3"/>
        <v>74.57588005077875</v>
      </c>
      <c r="F31" s="592">
        <f t="shared" si="4"/>
        <v>73.287801877026467</v>
      </c>
      <c r="G31" s="592">
        <f t="shared" si="5"/>
        <v>73.669623713177685</v>
      </c>
      <c r="H31" s="592">
        <f t="shared" si="6"/>
        <v>72.422283014160016</v>
      </c>
      <c r="I31" s="592">
        <f t="shared" si="7"/>
        <v>79.970670753190106</v>
      </c>
      <c r="J31" s="592">
        <f t="shared" si="8"/>
        <v>80.049868206218449</v>
      </c>
      <c r="K31" s="592">
        <f t="shared" si="9"/>
        <v>72.237841899832517</v>
      </c>
      <c r="L31" s="592">
        <f t="shared" si="10"/>
        <v>72.254610350750752</v>
      </c>
      <c r="M31" s="592">
        <f t="shared" si="11"/>
        <v>72.189799203250217</v>
      </c>
      <c r="N31" s="592">
        <f t="shared" si="12"/>
        <v>72.568610194742831</v>
      </c>
      <c r="O31" s="592">
        <f t="shared" si="13"/>
        <v>73.491822080354211</v>
      </c>
      <c r="P31" s="592">
        <f t="shared" si="14"/>
        <v>78.116562789717804</v>
      </c>
      <c r="Q31" s="592">
        <f t="shared" si="15"/>
        <v>73.519960729584241</v>
      </c>
      <c r="R31" s="592">
        <f t="shared" si="16"/>
        <v>73.559471615501579</v>
      </c>
      <c r="S31" s="592">
        <f t="shared" si="17"/>
        <v>69.291117053639951</v>
      </c>
      <c r="T31" s="592">
        <f t="shared" si="18"/>
        <v>71.233120879348931</v>
      </c>
      <c r="U31" s="592">
        <f t="shared" si="19"/>
        <v>72.543692438963731</v>
      </c>
      <c r="V31" s="592">
        <f t="shared" si="20"/>
        <v>76.518029672233311</v>
      </c>
      <c r="W31" s="592">
        <f t="shared" si="21"/>
        <v>74.782917590066759</v>
      </c>
      <c r="X31" s="592">
        <f t="shared" si="22"/>
        <v>72.875079036024843</v>
      </c>
      <c r="Y31" s="592">
        <f t="shared" si="23"/>
        <v>75.999732412747662</v>
      </c>
      <c r="Z31" s="592">
        <f t="shared" si="24"/>
        <v>74.645791164275735</v>
      </c>
      <c r="AA31" s="592">
        <f t="shared" si="25"/>
        <v>72.941365320670116</v>
      </c>
      <c r="AB31" s="592">
        <f t="shared" si="26"/>
        <v>75.038465714417711</v>
      </c>
      <c r="AC31" s="592">
        <f t="shared" si="27"/>
        <v>74.549216768371295</v>
      </c>
      <c r="AD31" s="592">
        <f t="shared" si="28"/>
        <v>70.622159704646776</v>
      </c>
      <c r="AE31" s="592">
        <f t="shared" si="29"/>
        <v>72.963110289548538</v>
      </c>
      <c r="AF31" s="592">
        <f t="shared" si="30"/>
        <v>70.546621570439058</v>
      </c>
      <c r="AG31" s="592">
        <f t="shared" si="31"/>
        <v>76.02894541454846</v>
      </c>
      <c r="AH31" s="592">
        <f t="shared" si="32"/>
        <v>75.139817578174728</v>
      </c>
      <c r="AI31" s="592">
        <f t="shared" si="33"/>
        <v>72.874589905675862</v>
      </c>
      <c r="AJ31" s="592">
        <f t="shared" si="34"/>
        <v>71.239999307998787</v>
      </c>
      <c r="AK31" s="592">
        <f t="shared" si="35"/>
        <v>74.414400452886426</v>
      </c>
      <c r="AL31" s="592">
        <f t="shared" si="36"/>
        <v>71.160142390079088</v>
      </c>
      <c r="AM31" s="592">
        <f t="shared" si="37"/>
        <v>76.726083729631867</v>
      </c>
      <c r="AN31" s="592">
        <f t="shared" si="38"/>
        <v>79.779397324527736</v>
      </c>
      <c r="AO31" s="592">
        <f t="shared" si="39"/>
        <v>86.391178932324223</v>
      </c>
      <c r="AP31" s="592">
        <f t="shared" si="40"/>
        <v>76.986023026276541</v>
      </c>
      <c r="AQ31" s="592">
        <f t="shared" si="41"/>
        <v>82.840145600149228</v>
      </c>
      <c r="AR31" s="592">
        <f t="shared" si="42"/>
        <v>80.766130627805509</v>
      </c>
      <c r="AS31" s="592" t="str">
        <f t="shared" si="43"/>
        <v>0.00</v>
      </c>
      <c r="AT31" s="592" t="str">
        <f t="shared" si="44"/>
        <v>0.00</v>
      </c>
      <c r="AU31" s="592">
        <v>75.02620913450491</v>
      </c>
      <c r="AV31" s="592">
        <v>70.143226103769194</v>
      </c>
      <c r="AW31" s="592">
        <v>71.544090461223462</v>
      </c>
      <c r="AX31" s="592">
        <v>71.407027046497632</v>
      </c>
      <c r="AY31" s="592">
        <v>71.542241053028278</v>
      </c>
      <c r="AZ31" s="592">
        <v>73.814562952726334</v>
      </c>
      <c r="BA31" s="592">
        <v>69.955869595549771</v>
      </c>
      <c r="BB31" s="592">
        <v>73.472494951125029</v>
      </c>
      <c r="BC31" s="592">
        <v>73.141033063075852</v>
      </c>
      <c r="BD31" s="592">
        <v>71.84572650791992</v>
      </c>
      <c r="BE31" s="592">
        <v>75.655828394703974</v>
      </c>
      <c r="BF31" s="592">
        <v>70.204275681604599</v>
      </c>
      <c r="BG31" s="592">
        <v>75.698090285081378</v>
      </c>
      <c r="BH31" s="592">
        <v>71.306919240933013</v>
      </c>
      <c r="BI31" s="592">
        <v>73.470456715048229</v>
      </c>
      <c r="BJ31" s="592">
        <v>75.389864159071934</v>
      </c>
      <c r="BK31" s="592">
        <v>78.606321614343813</v>
      </c>
      <c r="BL31" s="592">
        <v>80.353502595737666</v>
      </c>
      <c r="BM31" s="592">
        <v>70.576180939836036</v>
      </c>
      <c r="BN31" s="592">
        <v>75.906049878154221</v>
      </c>
      <c r="BO31" s="592">
        <v>74.077651370762467</v>
      </c>
      <c r="BP31" s="592">
        <v>73.875102810680332</v>
      </c>
      <c r="BQ31" s="592">
        <v>74.269663435275277</v>
      </c>
      <c r="BR31" s="592">
        <v>72.5336486005491</v>
      </c>
      <c r="BS31" s="592">
        <v>72.910670713141911</v>
      </c>
      <c r="BT31" s="592">
        <v>64.336880344804754</v>
      </c>
      <c r="BU31" s="592">
        <v>70.625800102973173</v>
      </c>
      <c r="BV31" s="592">
        <v>74.235145780713381</v>
      </c>
      <c r="BW31" s="592">
        <v>69.024070116250726</v>
      </c>
      <c r="BX31" s="592">
        <v>70.440146741082685</v>
      </c>
      <c r="BY31" s="592">
        <v>71.998492773317778</v>
      </c>
      <c r="BZ31" s="592">
        <v>73.401808242456866</v>
      </c>
      <c r="CA31" s="592">
        <v>72.230776301116563</v>
      </c>
      <c r="CB31" s="592">
        <v>75.967147240305678</v>
      </c>
      <c r="CC31" s="592">
        <v>79.863628531831864</v>
      </c>
      <c r="CD31" s="592">
        <v>73.723313244562391</v>
      </c>
      <c r="CE31" s="592">
        <v>75.585751495069857</v>
      </c>
      <c r="CF31" s="592">
        <v>73.784516977939859</v>
      </c>
      <c r="CG31" s="592">
        <v>74.978484297190562</v>
      </c>
      <c r="CH31" s="592">
        <v>72.1804064890311</v>
      </c>
      <c r="CI31" s="592">
        <v>71.828849144063113</v>
      </c>
      <c r="CJ31" s="592">
        <v>74.615981474980316</v>
      </c>
      <c r="CK31" s="592">
        <v>79.453599802726785</v>
      </c>
      <c r="CL31" s="592">
        <v>75.943269087193897</v>
      </c>
      <c r="CM31" s="592">
        <v>72.602328348322274</v>
      </c>
      <c r="CN31" s="592">
        <v>75.417700511226528</v>
      </c>
      <c r="CO31" s="592">
        <v>73.091665460844879</v>
      </c>
      <c r="CP31" s="592">
        <v>75.428007520755799</v>
      </c>
      <c r="CQ31" s="592">
        <v>75.750498013365657</v>
      </c>
      <c r="CR31" s="592">
        <v>71.661323291996652</v>
      </c>
      <c r="CS31" s="592">
        <v>71.412274656648023</v>
      </c>
      <c r="CT31" s="592">
        <v>76.129675069283806</v>
      </c>
      <c r="CU31" s="592">
        <v>75.369010735615291</v>
      </c>
      <c r="CV31" s="592">
        <v>73.616711338354065</v>
      </c>
      <c r="CW31" s="592">
        <v>76.052277539964436</v>
      </c>
      <c r="CX31" s="592">
        <v>75.731570147741294</v>
      </c>
      <c r="CY31" s="592">
        <v>71.86380261740814</v>
      </c>
      <c r="CZ31" s="592">
        <v>72.250063854761734</v>
      </c>
      <c r="DA31" s="592">
        <v>72.120609673446538</v>
      </c>
      <c r="DB31" s="592">
        <v>67.495805585732043</v>
      </c>
      <c r="DC31" s="592">
        <v>76.195663677065099</v>
      </c>
      <c r="DD31" s="592">
        <v>73.516324383041066</v>
      </c>
      <c r="DE31" s="592">
        <v>69.17734280853945</v>
      </c>
      <c r="DF31" s="592">
        <v>69.36645635114543</v>
      </c>
      <c r="DG31" s="592">
        <v>68.6248653695352</v>
      </c>
      <c r="DH31" s="592">
        <v>73.648542990636571</v>
      </c>
      <c r="DI31" s="592">
        <v>73.429678017518455</v>
      </c>
      <c r="DJ31" s="592">
        <v>77.101113295016873</v>
      </c>
      <c r="DK31" s="592">
        <v>77.556044931110051</v>
      </c>
      <c r="DL31" s="592">
        <v>75.979317818968724</v>
      </c>
      <c r="DM31" s="592">
        <v>71.987605574193736</v>
      </c>
      <c r="DN31" s="592">
        <v>77.452529341361725</v>
      </c>
      <c r="DO31" s="592">
        <v>72.138590434815541</v>
      </c>
      <c r="DP31" s="592">
        <v>74.104289977152277</v>
      </c>
      <c r="DQ31" s="592">
        <v>72.380889305059796</v>
      </c>
      <c r="DR31" s="592">
        <v>74.994871071702178</v>
      </c>
      <c r="DS31" s="592">
        <v>69.80063967981701</v>
      </c>
      <c r="DT31" s="592">
        <v>68.924487172477129</v>
      </c>
      <c r="DU31" s="592">
        <v>72.252777446990308</v>
      </c>
      <c r="DV31" s="592">
        <v>74.257350926642687</v>
      </c>
      <c r="DW31" s="592">
        <v>76.733072985026311</v>
      </c>
      <c r="DX31" s="592">
        <v>69.804077750394683</v>
      </c>
      <c r="DY31" s="592">
        <v>72.383433732093863</v>
      </c>
      <c r="DZ31" s="592">
        <v>71.292915687748675</v>
      </c>
      <c r="EA31" s="592">
        <v>78.608277407162234</v>
      </c>
      <c r="EB31" s="592">
        <v>71.145867692701955</v>
      </c>
      <c r="EC31" s="592">
        <v>80.424106089031397</v>
      </c>
      <c r="ED31" s="592">
        <v>78.466795270068431</v>
      </c>
      <c r="EE31" s="592">
        <v>76.270916097817363</v>
      </c>
      <c r="EF31" s="592">
        <v>84.600480605697413</v>
      </c>
      <c r="EG31" s="592">
        <v>86.71115992979442</v>
      </c>
      <c r="EH31" s="592">
        <v>88.24366697966525</v>
      </c>
      <c r="EI31" s="592">
        <v>84.218709887513</v>
      </c>
      <c r="EJ31" s="142">
        <v>82.217323531942839</v>
      </c>
      <c r="EK31" s="142">
        <v>79.216856462147746</v>
      </c>
      <c r="EL31" s="142">
        <v>69.523889084739039</v>
      </c>
      <c r="EM31" s="592">
        <v>79.558646843502501</v>
      </c>
      <c r="EN31" s="592">
        <v>85.826843222558409</v>
      </c>
      <c r="EO31" s="592">
        <v>83.134946734386759</v>
      </c>
      <c r="EP31" s="592">
        <v>80.659953132474953</v>
      </c>
      <c r="EQ31" s="592">
        <v>80.607088331635111</v>
      </c>
      <c r="ER31" s="592">
        <v>81.031350419306435</v>
      </c>
      <c r="ES31" s="592"/>
      <c r="ET31" s="592"/>
      <c r="EU31" s="592"/>
      <c r="EV31" s="143"/>
      <c r="EW31" s="143"/>
      <c r="EX31" s="143"/>
    </row>
    <row r="32" spans="1:154">
      <c r="A32" s="127">
        <v>221</v>
      </c>
      <c r="B32" s="592">
        <f t="shared" si="0"/>
        <v>80.971459375912275</v>
      </c>
      <c r="C32" s="592">
        <f t="shared" si="1"/>
        <v>82.333846478289288</v>
      </c>
      <c r="D32" s="592">
        <f t="shared" si="2"/>
        <v>82.329927880687634</v>
      </c>
      <c r="E32" s="592">
        <f t="shared" si="3"/>
        <v>80.119192682419353</v>
      </c>
      <c r="F32" s="592">
        <f t="shared" si="4"/>
        <v>80.270936413052866</v>
      </c>
      <c r="G32" s="592">
        <f t="shared" si="5"/>
        <v>81.925710441921424</v>
      </c>
      <c r="H32" s="592">
        <f t="shared" si="6"/>
        <v>79.120068684609819</v>
      </c>
      <c r="I32" s="592">
        <f t="shared" si="7"/>
        <v>79.379539079419771</v>
      </c>
      <c r="J32" s="592">
        <f t="shared" si="8"/>
        <v>78.852355197049391</v>
      </c>
      <c r="K32" s="592">
        <f t="shared" si="9"/>
        <v>79.723256188214037</v>
      </c>
      <c r="L32" s="592">
        <f t="shared" si="10"/>
        <v>80.841995173222514</v>
      </c>
      <c r="M32" s="592">
        <f t="shared" si="11"/>
        <v>81.292280065809038</v>
      </c>
      <c r="N32" s="592">
        <f t="shared" si="12"/>
        <v>82.028306076403524</v>
      </c>
      <c r="O32" s="592">
        <f t="shared" si="13"/>
        <v>82.531561702871656</v>
      </c>
      <c r="P32" s="592">
        <f t="shared" si="14"/>
        <v>82.000355492851824</v>
      </c>
      <c r="Q32" s="592">
        <f t="shared" si="15"/>
        <v>82.264791149058865</v>
      </c>
      <c r="R32" s="592">
        <f t="shared" si="16"/>
        <v>82.538677568374808</v>
      </c>
      <c r="S32" s="592">
        <f t="shared" si="17"/>
        <v>82.362998784333058</v>
      </c>
      <c r="T32" s="592">
        <f t="shared" si="18"/>
        <v>81.579546866644691</v>
      </c>
      <c r="U32" s="592">
        <f t="shared" si="19"/>
        <v>82.317329745787177</v>
      </c>
      <c r="V32" s="592">
        <f t="shared" si="20"/>
        <v>83.059836125985683</v>
      </c>
      <c r="W32" s="592">
        <f t="shared" si="21"/>
        <v>81.241676230054949</v>
      </c>
      <c r="X32" s="592">
        <f t="shared" si="22"/>
        <v>79.359827663565099</v>
      </c>
      <c r="Y32" s="592">
        <f t="shared" si="23"/>
        <v>80.006987991116603</v>
      </c>
      <c r="Z32" s="592">
        <f t="shared" si="24"/>
        <v>79.868278844940747</v>
      </c>
      <c r="AA32" s="592">
        <f t="shared" si="25"/>
        <v>79.5413527316461</v>
      </c>
      <c r="AB32" s="592">
        <f t="shared" si="26"/>
        <v>79.896668080189031</v>
      </c>
      <c r="AC32" s="592">
        <f t="shared" si="27"/>
        <v>80.508395990495686</v>
      </c>
      <c r="AD32" s="592">
        <f t="shared" si="28"/>
        <v>81.137328849880632</v>
      </c>
      <c r="AE32" s="592">
        <f t="shared" si="29"/>
        <v>80.938008507783636</v>
      </c>
      <c r="AF32" s="592">
        <f t="shared" si="30"/>
        <v>79.963118112794859</v>
      </c>
      <c r="AG32" s="592">
        <f t="shared" si="31"/>
        <v>82.938520622302008</v>
      </c>
      <c r="AH32" s="592">
        <f t="shared" si="32"/>
        <v>83.863194524805181</v>
      </c>
      <c r="AI32" s="592">
        <f t="shared" si="33"/>
        <v>81.28748035322765</v>
      </c>
      <c r="AJ32" s="592">
        <f t="shared" si="34"/>
        <v>80.517027069897992</v>
      </c>
      <c r="AK32" s="592">
        <f t="shared" si="35"/>
        <v>73.573487215607429</v>
      </c>
      <c r="AL32" s="592">
        <f t="shared" si="36"/>
        <v>81.102280099706192</v>
      </c>
      <c r="AM32" s="592">
        <f t="shared" si="37"/>
        <v>82.087540531281135</v>
      </c>
      <c r="AN32" s="592">
        <f t="shared" si="38"/>
        <v>81.35477195608506</v>
      </c>
      <c r="AO32" s="592">
        <f t="shared" si="39"/>
        <v>77.58437870198857</v>
      </c>
      <c r="AP32" s="592">
        <f t="shared" si="40"/>
        <v>76.491465128324293</v>
      </c>
      <c r="AQ32" s="592">
        <f t="shared" si="41"/>
        <v>77.481139924711357</v>
      </c>
      <c r="AR32" s="592">
        <f t="shared" si="42"/>
        <v>77.88179702508873</v>
      </c>
      <c r="AS32" s="592" t="str">
        <f t="shared" si="43"/>
        <v>0.00</v>
      </c>
      <c r="AT32" s="592" t="str">
        <f t="shared" si="44"/>
        <v>0.00</v>
      </c>
      <c r="AU32" s="592">
        <v>80.230917238156266</v>
      </c>
      <c r="AV32" s="592">
        <v>77.72643721545154</v>
      </c>
      <c r="AW32" s="592">
        <v>81.212414111034292</v>
      </c>
      <c r="AX32" s="592">
        <v>81.102752883684744</v>
      </c>
      <c r="AY32" s="592">
        <v>81.107411170295052</v>
      </c>
      <c r="AZ32" s="592">
        <v>80.315821465687762</v>
      </c>
      <c r="BA32" s="592">
        <v>79.061136293161269</v>
      </c>
      <c r="BB32" s="592">
        <v>82.399911087326899</v>
      </c>
      <c r="BC32" s="592">
        <v>82.415792816938932</v>
      </c>
      <c r="BD32" s="592">
        <v>82.378740387041532</v>
      </c>
      <c r="BE32" s="592">
        <v>81.406385756399899</v>
      </c>
      <c r="BF32" s="592">
        <v>82.299792085769127</v>
      </c>
      <c r="BG32" s="592">
        <v>82.083768188398764</v>
      </c>
      <c r="BH32" s="592">
        <v>81.736873139693699</v>
      </c>
      <c r="BI32" s="592">
        <v>83.774043780522533</v>
      </c>
      <c r="BJ32" s="592">
        <v>82.984983295850569</v>
      </c>
      <c r="BK32" s="592">
        <v>81.088642265246264</v>
      </c>
      <c r="BL32" s="592">
        <v>81.927440917458625</v>
      </c>
      <c r="BM32" s="592">
        <v>81.659309670808426</v>
      </c>
      <c r="BN32" s="592">
        <v>82.673419557086049</v>
      </c>
      <c r="BO32" s="592">
        <v>82.461644219282121</v>
      </c>
      <c r="BP32" s="592">
        <v>82.528758969613691</v>
      </c>
      <c r="BQ32" s="592">
        <v>82.714627665608432</v>
      </c>
      <c r="BR32" s="592">
        <v>82.372646069902316</v>
      </c>
      <c r="BS32" s="592">
        <v>82.065802912295112</v>
      </c>
      <c r="BT32" s="592">
        <v>82.147060469547824</v>
      </c>
      <c r="BU32" s="592">
        <v>82.876132971156224</v>
      </c>
      <c r="BV32" s="592">
        <v>82.270661754537969</v>
      </c>
      <c r="BW32" s="592">
        <v>80.942787880013256</v>
      </c>
      <c r="BX32" s="592">
        <v>81.525190965382805</v>
      </c>
      <c r="BY32" s="592">
        <v>82.624046014337111</v>
      </c>
      <c r="BZ32" s="592">
        <v>82.436276426689062</v>
      </c>
      <c r="CA32" s="592">
        <v>81.891666796335343</v>
      </c>
      <c r="CB32" s="592">
        <v>83.469376594248544</v>
      </c>
      <c r="CC32" s="592">
        <v>82.879492357328033</v>
      </c>
      <c r="CD32" s="592">
        <v>82.8306394263805</v>
      </c>
      <c r="CE32" s="592">
        <v>82.260916060008995</v>
      </c>
      <c r="CF32" s="592">
        <v>79.802897615561733</v>
      </c>
      <c r="CG32" s="592">
        <v>81.66121501459412</v>
      </c>
      <c r="CH32" s="592">
        <v>79.925967965130255</v>
      </c>
      <c r="CI32" s="592">
        <v>79.585651554932952</v>
      </c>
      <c r="CJ32" s="592">
        <v>78.567863470632076</v>
      </c>
      <c r="CK32" s="592">
        <v>80.201234669916161</v>
      </c>
      <c r="CL32" s="592">
        <v>80.022149609772342</v>
      </c>
      <c r="CM32" s="592">
        <v>79.797579693661319</v>
      </c>
      <c r="CN32" s="592">
        <v>80.632457125194094</v>
      </c>
      <c r="CO32" s="592">
        <v>79.419561879461085</v>
      </c>
      <c r="CP32" s="592">
        <v>79.552817530167076</v>
      </c>
      <c r="CQ32" s="592">
        <v>79.916014706454234</v>
      </c>
      <c r="CR32" s="592">
        <v>79.09936630923778</v>
      </c>
      <c r="CS32" s="592">
        <v>79.6086771792463</v>
      </c>
      <c r="CT32" s="592">
        <v>78.972572141276174</v>
      </c>
      <c r="CU32" s="592">
        <v>80.360462042030093</v>
      </c>
      <c r="CV32" s="592">
        <v>80.356970057260824</v>
      </c>
      <c r="CW32" s="592">
        <v>80.560436652388574</v>
      </c>
      <c r="CX32" s="592">
        <v>81.22217184657606</v>
      </c>
      <c r="CY32" s="592">
        <v>79.742579472522422</v>
      </c>
      <c r="CZ32" s="592">
        <v>80.612025166415648</v>
      </c>
      <c r="DA32" s="592">
        <v>81.216093889619245</v>
      </c>
      <c r="DB32" s="592">
        <v>81.583867493607002</v>
      </c>
      <c r="DC32" s="592">
        <v>82.721428576379807</v>
      </c>
      <c r="DD32" s="592">
        <v>82.351300435801363</v>
      </c>
      <c r="DE32" s="592">
        <v>77.741296511169693</v>
      </c>
      <c r="DF32" s="592">
        <v>80.103001600901692</v>
      </c>
      <c r="DG32" s="592">
        <v>78.128210636934682</v>
      </c>
      <c r="DH32" s="592">
        <v>81.658142100548218</v>
      </c>
      <c r="DI32" s="592">
        <v>82.815541638564781</v>
      </c>
      <c r="DJ32" s="592">
        <v>82.865226124137379</v>
      </c>
      <c r="DK32" s="592">
        <v>83.134794104203863</v>
      </c>
      <c r="DL32" s="592">
        <v>83.483520404223285</v>
      </c>
      <c r="DM32" s="592">
        <v>83.731994091867151</v>
      </c>
      <c r="DN32" s="592">
        <v>84.374069078325121</v>
      </c>
      <c r="DO32" s="592">
        <v>81.748489994422329</v>
      </c>
      <c r="DP32" s="592">
        <v>79.228550627253696</v>
      </c>
      <c r="DQ32" s="592">
        <v>82.885400438006954</v>
      </c>
      <c r="DR32" s="592">
        <v>82.348948555577167</v>
      </c>
      <c r="DS32" s="592">
        <v>81.569508542769313</v>
      </c>
      <c r="DT32" s="592">
        <v>77.632624111347454</v>
      </c>
      <c r="DU32" s="592">
        <v>73.510587389876349</v>
      </c>
      <c r="DV32" s="592">
        <v>71.182811177700032</v>
      </c>
      <c r="DW32" s="592">
        <v>76.027063079245934</v>
      </c>
      <c r="DX32" s="592">
        <v>79.521159263224249</v>
      </c>
      <c r="DY32" s="592">
        <v>82.066064491015979</v>
      </c>
      <c r="DZ32" s="592">
        <v>81.71961654487832</v>
      </c>
      <c r="EA32" s="592">
        <v>83.304433257203897</v>
      </c>
      <c r="EB32" s="592">
        <v>80.354056757261915</v>
      </c>
      <c r="EC32" s="592">
        <v>82.604131579377565</v>
      </c>
      <c r="ED32" s="592">
        <v>83.007927325588696</v>
      </c>
      <c r="EE32" s="592">
        <v>80.375067118929778</v>
      </c>
      <c r="EF32" s="592">
        <v>80.681321423736662</v>
      </c>
      <c r="EG32" s="592">
        <v>77.339499556519868</v>
      </c>
      <c r="EH32" s="592">
        <v>78.888225024025232</v>
      </c>
      <c r="EI32" s="592">
        <v>76.525411525420608</v>
      </c>
      <c r="EJ32" s="142">
        <v>78.299996086804299</v>
      </c>
      <c r="EK32" s="142">
        <v>76.433903718342037</v>
      </c>
      <c r="EL32" s="142">
        <v>74.740495579826558</v>
      </c>
      <c r="EM32" s="592">
        <v>76.978226668759319</v>
      </c>
      <c r="EN32" s="592">
        <v>76.320217200618714</v>
      </c>
      <c r="EO32" s="592">
        <v>79.144975904756024</v>
      </c>
      <c r="EP32" s="592">
        <v>75.244909376567293</v>
      </c>
      <c r="EQ32" s="592">
        <v>77.907680145162743</v>
      </c>
      <c r="ER32" s="592">
        <v>80.492801553536168</v>
      </c>
      <c r="ES32" s="592"/>
      <c r="ET32" s="592"/>
      <c r="EU32" s="592"/>
      <c r="EV32" s="143"/>
      <c r="EW32" s="143"/>
      <c r="EX32" s="143"/>
    </row>
    <row r="33" spans="1:154">
      <c r="A33" s="127">
        <v>222</v>
      </c>
      <c r="B33" s="592">
        <f t="shared" si="0"/>
        <v>76.179106342788316</v>
      </c>
      <c r="C33" s="592">
        <f t="shared" si="1"/>
        <v>75.159007655472308</v>
      </c>
      <c r="D33" s="592">
        <f t="shared" si="2"/>
        <v>77.675630683565984</v>
      </c>
      <c r="E33" s="592">
        <f t="shared" si="3"/>
        <v>77.584119536437257</v>
      </c>
      <c r="F33" s="592">
        <f t="shared" si="4"/>
        <v>76.533227817106123</v>
      </c>
      <c r="G33" s="592">
        <f t="shared" si="5"/>
        <v>74.415456209424732</v>
      </c>
      <c r="H33" s="592">
        <f t="shared" si="6"/>
        <v>74.126255031474926</v>
      </c>
      <c r="I33" s="592">
        <f t="shared" si="7"/>
        <v>80.460742400204424</v>
      </c>
      <c r="J33" s="592">
        <f t="shared" si="8"/>
        <v>80.40320790604801</v>
      </c>
      <c r="K33" s="592">
        <f t="shared" si="9"/>
        <v>76.415543662045835</v>
      </c>
      <c r="L33" s="592">
        <f t="shared" si="10"/>
        <v>75.848429765822559</v>
      </c>
      <c r="M33" s="592">
        <f t="shared" si="11"/>
        <v>75.624879600065412</v>
      </c>
      <c r="N33" s="592">
        <f t="shared" si="12"/>
        <v>76.827572343219458</v>
      </c>
      <c r="O33" s="592">
        <f t="shared" si="13"/>
        <v>74.425941702349988</v>
      </c>
      <c r="P33" s="592">
        <f t="shared" si="14"/>
        <v>75.832673149342838</v>
      </c>
      <c r="Q33" s="592">
        <f t="shared" si="15"/>
        <v>74.767516709015126</v>
      </c>
      <c r="R33" s="592">
        <f t="shared" si="16"/>
        <v>75.609899061181281</v>
      </c>
      <c r="S33" s="592">
        <f t="shared" si="17"/>
        <v>76.385855392455326</v>
      </c>
      <c r="T33" s="592">
        <f t="shared" si="18"/>
        <v>76.853633023816926</v>
      </c>
      <c r="U33" s="592">
        <f t="shared" si="19"/>
        <v>79.416511699357812</v>
      </c>
      <c r="V33" s="592">
        <f t="shared" si="20"/>
        <v>78.046522618633901</v>
      </c>
      <c r="W33" s="592">
        <f t="shared" si="21"/>
        <v>77.791759132008423</v>
      </c>
      <c r="X33" s="592">
        <f t="shared" si="22"/>
        <v>77.504421060395828</v>
      </c>
      <c r="Y33" s="592">
        <f t="shared" si="23"/>
        <v>78.458690161666127</v>
      </c>
      <c r="Z33" s="592">
        <f t="shared" si="24"/>
        <v>76.58160779167865</v>
      </c>
      <c r="AA33" s="592">
        <f t="shared" si="25"/>
        <v>75.374213281787675</v>
      </c>
      <c r="AB33" s="592">
        <f t="shared" si="26"/>
        <v>77.07682394867804</v>
      </c>
      <c r="AC33" s="592">
        <f t="shared" si="27"/>
        <v>76.243666745286816</v>
      </c>
      <c r="AD33" s="592">
        <f t="shared" si="28"/>
        <v>77.438207292671933</v>
      </c>
      <c r="AE33" s="592">
        <f t="shared" si="29"/>
        <v>73.963013934995729</v>
      </c>
      <c r="AF33" s="592">
        <f t="shared" si="30"/>
        <v>69.738489190064854</v>
      </c>
      <c r="AG33" s="592">
        <f t="shared" si="31"/>
        <v>76.507567971493145</v>
      </c>
      <c r="AH33" s="592">
        <f t="shared" si="32"/>
        <v>77.452753741145216</v>
      </c>
      <c r="AI33" s="592">
        <f t="shared" si="33"/>
        <v>76.159209950325121</v>
      </c>
      <c r="AJ33" s="592">
        <f t="shared" si="34"/>
        <v>73.161924316944337</v>
      </c>
      <c r="AK33" s="592">
        <f t="shared" si="35"/>
        <v>70.915650883807288</v>
      </c>
      <c r="AL33" s="592">
        <f t="shared" si="36"/>
        <v>76.268234974823017</v>
      </c>
      <c r="AM33" s="592">
        <f t="shared" si="37"/>
        <v>80.001440158624106</v>
      </c>
      <c r="AN33" s="592">
        <f t="shared" si="38"/>
        <v>79.663520475335318</v>
      </c>
      <c r="AO33" s="592">
        <f t="shared" si="39"/>
        <v>81.44087278206905</v>
      </c>
      <c r="AP33" s="592">
        <f t="shared" si="40"/>
        <v>80.737136184789122</v>
      </c>
      <c r="AQ33" s="592">
        <f t="shared" si="41"/>
        <v>80.425993699596944</v>
      </c>
      <c r="AR33" s="592">
        <f t="shared" si="42"/>
        <v>78.950220263225788</v>
      </c>
      <c r="AS33" s="592" t="str">
        <f t="shared" si="43"/>
        <v>0.00</v>
      </c>
      <c r="AT33" s="592" t="str">
        <f t="shared" si="44"/>
        <v>0.00</v>
      </c>
      <c r="AU33" s="592">
        <v>76.735819863578797</v>
      </c>
      <c r="AV33" s="592">
        <v>74.919414606911047</v>
      </c>
      <c r="AW33" s="592">
        <v>77.591396515647673</v>
      </c>
      <c r="AX33" s="592">
        <v>77.0259727927819</v>
      </c>
      <c r="AY33" s="592">
        <v>75.423278208551437</v>
      </c>
      <c r="AZ33" s="592">
        <v>75.096038296134367</v>
      </c>
      <c r="BA33" s="592">
        <v>74.19104535202716</v>
      </c>
      <c r="BB33" s="592">
        <v>76.287248855875987</v>
      </c>
      <c r="BC33" s="592">
        <v>76.396344592293076</v>
      </c>
      <c r="BD33" s="592">
        <v>77.150154326176818</v>
      </c>
      <c r="BE33" s="592">
        <v>77.133652945780753</v>
      </c>
      <c r="BF33" s="592">
        <v>76.198909757700775</v>
      </c>
      <c r="BG33" s="592">
        <v>74.435926000309465</v>
      </c>
      <c r="BH33" s="592">
        <v>73.105933859553815</v>
      </c>
      <c r="BI33" s="592">
        <v>75.735965247186698</v>
      </c>
      <c r="BJ33" s="592">
        <v>76.104065559961015</v>
      </c>
      <c r="BK33" s="592">
        <v>75.578700451762558</v>
      </c>
      <c r="BL33" s="592">
        <v>75.815253436304928</v>
      </c>
      <c r="BM33" s="592">
        <v>74.44122272453022</v>
      </c>
      <c r="BN33" s="592">
        <v>74.868847027767856</v>
      </c>
      <c r="BO33" s="592">
        <v>74.992480374747302</v>
      </c>
      <c r="BP33" s="592">
        <v>75.701856530526257</v>
      </c>
      <c r="BQ33" s="592">
        <v>75.782315164218161</v>
      </c>
      <c r="BR33" s="592">
        <v>75.345525488799439</v>
      </c>
      <c r="BS33" s="592">
        <v>75.717033405643036</v>
      </c>
      <c r="BT33" s="592">
        <v>75.900923951787519</v>
      </c>
      <c r="BU33" s="592">
        <v>77.539608819935452</v>
      </c>
      <c r="BV33" s="592">
        <v>76.61428554496247</v>
      </c>
      <c r="BW33" s="592">
        <v>76.602436307733967</v>
      </c>
      <c r="BX33" s="592">
        <v>77.344177218754368</v>
      </c>
      <c r="BY33" s="592">
        <v>78.882429852098582</v>
      </c>
      <c r="BZ33" s="592">
        <v>80.205546124561849</v>
      </c>
      <c r="CA33" s="592">
        <v>79.161559121413006</v>
      </c>
      <c r="CB33" s="592">
        <v>78.543196118332844</v>
      </c>
      <c r="CC33" s="592">
        <v>78.334276512134068</v>
      </c>
      <c r="CD33" s="592">
        <v>77.262095225434805</v>
      </c>
      <c r="CE33" s="592">
        <v>78.169279285037135</v>
      </c>
      <c r="CF33" s="592">
        <v>77.129340243094489</v>
      </c>
      <c r="CG33" s="592">
        <v>78.076657867893658</v>
      </c>
      <c r="CH33" s="592">
        <v>78.897422553187099</v>
      </c>
      <c r="CI33" s="592">
        <v>77.630614050731594</v>
      </c>
      <c r="CJ33" s="592">
        <v>75.98522657726879</v>
      </c>
      <c r="CK33" s="592">
        <v>80.124253871794338</v>
      </c>
      <c r="CL33" s="592">
        <v>78.91357584607475</v>
      </c>
      <c r="CM33" s="592">
        <v>76.338240767129264</v>
      </c>
      <c r="CN33" s="592">
        <v>77.636677790881862</v>
      </c>
      <c r="CO33" s="592">
        <v>75.830588327937008</v>
      </c>
      <c r="CP33" s="592">
        <v>76.277557256217051</v>
      </c>
      <c r="CQ33" s="592">
        <v>76.492977434205855</v>
      </c>
      <c r="CR33" s="592">
        <v>73.623957734536035</v>
      </c>
      <c r="CS33" s="592">
        <v>76.005704676621164</v>
      </c>
      <c r="CT33" s="592">
        <v>78.087238166976562</v>
      </c>
      <c r="CU33" s="592">
        <v>78.196237717996922</v>
      </c>
      <c r="CV33" s="592">
        <v>74.946995961060637</v>
      </c>
      <c r="CW33" s="592">
        <v>77.379472407682911</v>
      </c>
      <c r="CX33" s="592">
        <v>75.962392851926708</v>
      </c>
      <c r="CY33" s="592">
        <v>75.389134976250844</v>
      </c>
      <c r="CZ33" s="592">
        <v>76.968753528892762</v>
      </c>
      <c r="DA33" s="592">
        <v>77.851190280843596</v>
      </c>
      <c r="DB33" s="592">
        <v>77.494678068279455</v>
      </c>
      <c r="DC33" s="592">
        <v>78.199980479368762</v>
      </c>
      <c r="DD33" s="592">
        <v>76.412321253505738</v>
      </c>
      <c r="DE33" s="592">
        <v>67.276740072112673</v>
      </c>
      <c r="DF33" s="592">
        <v>61.156975148158011</v>
      </c>
      <c r="DG33" s="592">
        <v>71.488670757376141</v>
      </c>
      <c r="DH33" s="592">
        <v>76.569821664660438</v>
      </c>
      <c r="DI33" s="592">
        <v>77.069475109919907</v>
      </c>
      <c r="DJ33" s="592">
        <v>75.697749434704818</v>
      </c>
      <c r="DK33" s="592">
        <v>76.755479369854712</v>
      </c>
      <c r="DL33" s="592">
        <v>77.412258069478028</v>
      </c>
      <c r="DM33" s="592">
        <v>77.158504855406946</v>
      </c>
      <c r="DN33" s="592">
        <v>77.787498298550673</v>
      </c>
      <c r="DO33" s="592">
        <v>75.384271592018735</v>
      </c>
      <c r="DP33" s="592">
        <v>75.775293744006177</v>
      </c>
      <c r="DQ33" s="592">
        <v>77.318064514950464</v>
      </c>
      <c r="DR33" s="592">
        <v>75.831283120223176</v>
      </c>
      <c r="DS33" s="592">
        <v>72.778418557625187</v>
      </c>
      <c r="DT33" s="592">
        <v>70.87607127298466</v>
      </c>
      <c r="DU33" s="592">
        <v>67.599941045185062</v>
      </c>
      <c r="DV33" s="592">
        <v>69.965615986541806</v>
      </c>
      <c r="DW33" s="592">
        <v>75.181395619694996</v>
      </c>
      <c r="DX33" s="592">
        <v>78.01622491428877</v>
      </c>
      <c r="DY33" s="592">
        <v>75.937247078541205</v>
      </c>
      <c r="DZ33" s="592">
        <v>74.851232931639075</v>
      </c>
      <c r="EA33" s="592">
        <v>80.612895457569152</v>
      </c>
      <c r="EB33" s="592">
        <v>77.894050933991338</v>
      </c>
      <c r="EC33" s="592">
        <v>81.497374084311815</v>
      </c>
      <c r="ED33" s="592">
        <v>79.663997668483233</v>
      </c>
      <c r="EE33" s="592">
        <v>78.460169994117535</v>
      </c>
      <c r="EF33" s="592">
        <v>80.866393763405213</v>
      </c>
      <c r="EG33" s="592">
        <v>80.745714650903167</v>
      </c>
      <c r="EH33" s="592">
        <v>81.11693172868236</v>
      </c>
      <c r="EI33" s="592">
        <v>82.459971966621609</v>
      </c>
      <c r="EJ33" s="142">
        <v>81.895187390475115</v>
      </c>
      <c r="EK33" s="142">
        <v>79.995975635787389</v>
      </c>
      <c r="EL33" s="142">
        <v>80.320245528104877</v>
      </c>
      <c r="EM33" s="592">
        <v>79.922481527692241</v>
      </c>
      <c r="EN33" s="592">
        <v>80.419465971713279</v>
      </c>
      <c r="EO33" s="592">
        <v>80.936033599385297</v>
      </c>
      <c r="EP33" s="592">
        <v>76.696351549070172</v>
      </c>
      <c r="EQ33" s="592">
        <v>80.507806049408856</v>
      </c>
      <c r="ER33" s="592">
        <v>79.646503191198335</v>
      </c>
      <c r="ES33" s="592"/>
      <c r="ET33" s="592"/>
      <c r="EU33" s="592"/>
      <c r="EV33" s="143"/>
      <c r="EW33" s="143"/>
      <c r="EX33" s="143"/>
    </row>
    <row r="34" spans="1:154">
      <c r="A34" s="128">
        <v>231</v>
      </c>
      <c r="B34" s="592">
        <f t="shared" si="0"/>
        <v>81.725106795795213</v>
      </c>
      <c r="C34" s="592">
        <f t="shared" si="1"/>
        <v>80.71166145893686</v>
      </c>
      <c r="D34" s="592">
        <f t="shared" si="2"/>
        <v>81.364739084861</v>
      </c>
      <c r="E34" s="592">
        <f t="shared" si="3"/>
        <v>79.011295021301351</v>
      </c>
      <c r="F34" s="592">
        <f t="shared" si="4"/>
        <v>74.813470804969242</v>
      </c>
      <c r="G34" s="592">
        <f t="shared" si="5"/>
        <v>70.075033116806111</v>
      </c>
      <c r="H34" s="592">
        <f t="shared" si="6"/>
        <v>73.90969226398056</v>
      </c>
      <c r="I34" s="592">
        <f t="shared" si="7"/>
        <v>85.071779610108493</v>
      </c>
      <c r="J34" s="592">
        <f t="shared" si="8"/>
        <v>83.131662384236435</v>
      </c>
      <c r="K34" s="592">
        <f t="shared" si="9"/>
        <v>80.615375480056912</v>
      </c>
      <c r="L34" s="592">
        <f t="shared" si="10"/>
        <v>81.711877970343537</v>
      </c>
      <c r="M34" s="592">
        <f t="shared" si="11"/>
        <v>82.62295785647467</v>
      </c>
      <c r="N34" s="592">
        <f t="shared" si="12"/>
        <v>81.950215876305734</v>
      </c>
      <c r="O34" s="592">
        <f t="shared" si="13"/>
        <v>80.289540372145282</v>
      </c>
      <c r="P34" s="592">
        <f t="shared" si="14"/>
        <v>79.839290460427748</v>
      </c>
      <c r="Q34" s="592">
        <f t="shared" si="15"/>
        <v>81.242641047849375</v>
      </c>
      <c r="R34" s="592">
        <f t="shared" si="16"/>
        <v>81.475173955325005</v>
      </c>
      <c r="S34" s="592">
        <f t="shared" si="17"/>
        <v>81.449301849920218</v>
      </c>
      <c r="T34" s="592">
        <f t="shared" si="18"/>
        <v>80.77307638339488</v>
      </c>
      <c r="U34" s="592">
        <f t="shared" si="19"/>
        <v>81.592436277109144</v>
      </c>
      <c r="V34" s="592">
        <f t="shared" si="20"/>
        <v>81.644141829019802</v>
      </c>
      <c r="W34" s="592">
        <f t="shared" si="21"/>
        <v>80.888707231395429</v>
      </c>
      <c r="X34" s="592">
        <f t="shared" si="22"/>
        <v>79.167241585597807</v>
      </c>
      <c r="Y34" s="592">
        <f t="shared" si="23"/>
        <v>77.323785176280992</v>
      </c>
      <c r="Z34" s="592">
        <f t="shared" si="24"/>
        <v>78.665446091931187</v>
      </c>
      <c r="AA34" s="592">
        <f t="shared" si="25"/>
        <v>77.664212558556059</v>
      </c>
      <c r="AB34" s="592">
        <f t="shared" si="26"/>
        <v>75.197119571077778</v>
      </c>
      <c r="AC34" s="592">
        <f t="shared" si="27"/>
        <v>73.249198360703176</v>
      </c>
      <c r="AD34" s="592">
        <f t="shared" si="28"/>
        <v>73.14335272953997</v>
      </c>
      <c r="AE34" s="592">
        <f t="shared" si="29"/>
        <v>73.117722816473659</v>
      </c>
      <c r="AF34" s="592">
        <f t="shared" si="30"/>
        <v>66.248773111048521</v>
      </c>
      <c r="AG34" s="592">
        <f t="shared" si="31"/>
        <v>71.227501438292165</v>
      </c>
      <c r="AH34" s="592">
        <f t="shared" si="32"/>
        <v>69.706135101410098</v>
      </c>
      <c r="AI34" s="592">
        <f t="shared" si="33"/>
        <v>70.992778966770246</v>
      </c>
      <c r="AJ34" s="592">
        <f t="shared" si="34"/>
        <v>73.012071255021795</v>
      </c>
      <c r="AK34" s="592">
        <f t="shared" si="35"/>
        <v>72.67256736189124</v>
      </c>
      <c r="AL34" s="592">
        <f t="shared" si="36"/>
        <v>78.961351472238974</v>
      </c>
      <c r="AM34" s="592">
        <f t="shared" si="37"/>
        <v>85.671974771375275</v>
      </c>
      <c r="AN34" s="592">
        <f t="shared" si="38"/>
        <v>87.055148832874238</v>
      </c>
      <c r="AO34" s="592">
        <f t="shared" si="39"/>
        <v>87.508263417028616</v>
      </c>
      <c r="AP34" s="592">
        <f t="shared" si="40"/>
        <v>80.051731419155885</v>
      </c>
      <c r="AQ34" s="592">
        <f t="shared" si="41"/>
        <v>60.759301146632801</v>
      </c>
      <c r="AR34" s="592">
        <f t="shared" si="42"/>
        <v>73.30359292180195</v>
      </c>
      <c r="AS34" s="592" t="str">
        <f t="shared" si="43"/>
        <v>0.00</v>
      </c>
      <c r="AT34" s="592" t="str">
        <f t="shared" si="44"/>
        <v>0.00</v>
      </c>
      <c r="AU34" s="592">
        <v>79.980466304064024</v>
      </c>
      <c r="AV34" s="592">
        <v>79.622484171752888</v>
      </c>
      <c r="AW34" s="592">
        <v>82.243175964353853</v>
      </c>
      <c r="AX34" s="592">
        <v>83.172638312976162</v>
      </c>
      <c r="AY34" s="592">
        <v>81.292926234583973</v>
      </c>
      <c r="AZ34" s="592">
        <v>80.670069363470461</v>
      </c>
      <c r="BA34" s="592">
        <v>82.557128246857829</v>
      </c>
      <c r="BB34" s="592">
        <v>83.34924957216009</v>
      </c>
      <c r="BC34" s="592">
        <v>81.962495750406092</v>
      </c>
      <c r="BD34" s="592">
        <v>82.067382483417049</v>
      </c>
      <c r="BE34" s="592">
        <v>81.076467829314112</v>
      </c>
      <c r="BF34" s="592">
        <v>82.706797316186041</v>
      </c>
      <c r="BG34" s="592">
        <v>81.090689423735668</v>
      </c>
      <c r="BH34" s="592">
        <v>78.541971428346031</v>
      </c>
      <c r="BI34" s="592">
        <v>81.235960264354176</v>
      </c>
      <c r="BJ34" s="592">
        <v>80.003284633103291</v>
      </c>
      <c r="BK34" s="592">
        <v>79.686171302439519</v>
      </c>
      <c r="BL34" s="592">
        <v>79.828415445740433</v>
      </c>
      <c r="BM34" s="592">
        <v>80.693041729213746</v>
      </c>
      <c r="BN34" s="592">
        <v>80.112596918805707</v>
      </c>
      <c r="BO34" s="592">
        <v>82.9222844955287</v>
      </c>
      <c r="BP34" s="592">
        <v>80.506820806565145</v>
      </c>
      <c r="BQ34" s="592">
        <v>81.427898205779201</v>
      </c>
      <c r="BR34" s="592">
        <v>82.490802853630669</v>
      </c>
      <c r="BS34" s="592">
        <v>82.077045301640354</v>
      </c>
      <c r="BT34" s="592">
        <v>79.627937342138836</v>
      </c>
      <c r="BU34" s="592">
        <v>82.642922905981436</v>
      </c>
      <c r="BV34" s="592">
        <v>80.528863419155272</v>
      </c>
      <c r="BW34" s="592">
        <v>81.077983315034885</v>
      </c>
      <c r="BX34" s="592">
        <v>80.712382415994497</v>
      </c>
      <c r="BY34" s="592">
        <v>81.613494782659302</v>
      </c>
      <c r="BZ34" s="592">
        <v>81.172178275888712</v>
      </c>
      <c r="CA34" s="592">
        <v>81.991635772779418</v>
      </c>
      <c r="CB34" s="592">
        <v>81.385446282538283</v>
      </c>
      <c r="CC34" s="592">
        <v>81.665015414973908</v>
      </c>
      <c r="CD34" s="592">
        <v>81.8819637895472</v>
      </c>
      <c r="CE34" s="592">
        <v>79.633650419288301</v>
      </c>
      <c r="CF34" s="592">
        <v>79.138479119552514</v>
      </c>
      <c r="CG34" s="592">
        <v>83.893992155345444</v>
      </c>
      <c r="CH34" s="592">
        <v>81.762444300845814</v>
      </c>
      <c r="CI34" s="592">
        <v>80.623460653207047</v>
      </c>
      <c r="CJ34" s="592">
        <v>75.11581980274056</v>
      </c>
      <c r="CK34" s="592">
        <v>77.346768178145155</v>
      </c>
      <c r="CL34" s="592">
        <v>78.245989890142752</v>
      </c>
      <c r="CM34" s="592">
        <v>76.378597460555099</v>
      </c>
      <c r="CN34" s="592">
        <v>78.95942222168695</v>
      </c>
      <c r="CO34" s="592">
        <v>80.128619004806083</v>
      </c>
      <c r="CP34" s="592">
        <v>76.908297049300543</v>
      </c>
      <c r="CQ34" s="592">
        <v>79.642090013871936</v>
      </c>
      <c r="CR34" s="592">
        <v>75.863473596794293</v>
      </c>
      <c r="CS34" s="592">
        <v>77.487074065001934</v>
      </c>
      <c r="CT34" s="592">
        <v>75.506101115625114</v>
      </c>
      <c r="CU34" s="592">
        <v>74.217736328695736</v>
      </c>
      <c r="CV34" s="592">
        <v>75.867521268912498</v>
      </c>
      <c r="CW34" s="592">
        <v>75.334877640323199</v>
      </c>
      <c r="CX34" s="592">
        <v>71.382920369800814</v>
      </c>
      <c r="CY34" s="592">
        <v>73.029797071985513</v>
      </c>
      <c r="CZ34" s="592">
        <v>72.2680855660887</v>
      </c>
      <c r="DA34" s="592">
        <v>72.629739863172645</v>
      </c>
      <c r="DB34" s="592">
        <v>74.532232759358592</v>
      </c>
      <c r="DC34" s="592">
        <v>79.709048513057212</v>
      </c>
      <c r="DD34" s="592">
        <v>72.231503130467573</v>
      </c>
      <c r="DE34" s="592">
        <v>67.412616805896221</v>
      </c>
      <c r="DF34" s="592">
        <v>52.071364910315431</v>
      </c>
      <c r="DG34" s="592">
        <v>70.061333366635864</v>
      </c>
      <c r="DH34" s="592">
        <v>76.613621056194276</v>
      </c>
      <c r="DI34" s="592">
        <v>73.545133948679293</v>
      </c>
      <c r="DJ34" s="592">
        <v>71.439110054097497</v>
      </c>
      <c r="DK34" s="592">
        <v>68.698260312099691</v>
      </c>
      <c r="DL34" s="592">
        <v>70.704007297147413</v>
      </c>
      <c r="DM34" s="592">
        <v>72.376104966134278</v>
      </c>
      <c r="DN34" s="592">
        <v>66.038293040948588</v>
      </c>
      <c r="DO34" s="592">
        <v>63.788550860529881</v>
      </c>
      <c r="DP34" s="592">
        <v>69.621787069968363</v>
      </c>
      <c r="DQ34" s="592">
        <v>79.567998969812464</v>
      </c>
      <c r="DR34" s="592">
        <v>78.300367822205644</v>
      </c>
      <c r="DS34" s="592">
        <v>75.975014923686459</v>
      </c>
      <c r="DT34" s="592">
        <v>64.760831019173295</v>
      </c>
      <c r="DU34" s="592">
        <v>66.130063414598055</v>
      </c>
      <c r="DV34" s="592">
        <v>72.344811674859301</v>
      </c>
      <c r="DW34" s="592">
        <v>79.542826996216348</v>
      </c>
      <c r="DX34" s="592">
        <v>80.583645327313008</v>
      </c>
      <c r="DY34" s="592">
        <v>80.647821190913064</v>
      </c>
      <c r="DZ34" s="592">
        <v>75.652587898490893</v>
      </c>
      <c r="EA34" s="592">
        <v>85.874685951265036</v>
      </c>
      <c r="EB34" s="592">
        <v>82.017399407919328</v>
      </c>
      <c r="EC34" s="592">
        <v>89.123838954941448</v>
      </c>
      <c r="ED34" s="592">
        <v>84.950621068030145</v>
      </c>
      <c r="EE34" s="592">
        <v>88.302333876998006</v>
      </c>
      <c r="EF34" s="592">
        <v>87.912491553594606</v>
      </c>
      <c r="EG34" s="592">
        <v>83.517084318999466</v>
      </c>
      <c r="EH34" s="592">
        <v>89.535852894810915</v>
      </c>
      <c r="EI34" s="592">
        <v>89.471853037275451</v>
      </c>
      <c r="EJ34" s="142">
        <v>80.897381143126637</v>
      </c>
      <c r="EK34" s="142">
        <v>79.912318848363071</v>
      </c>
      <c r="EL34" s="142">
        <v>79.345494265977962</v>
      </c>
      <c r="EM34" s="592">
        <v>62.593279240800264</v>
      </c>
      <c r="EN34" s="592">
        <v>55.932869766301451</v>
      </c>
      <c r="EO34" s="592">
        <v>63.751754432796702</v>
      </c>
      <c r="EP34" s="592">
        <v>76.137893927345075</v>
      </c>
      <c r="EQ34" s="592">
        <v>70.494901654133798</v>
      </c>
      <c r="ER34" s="592">
        <v>73.277983183926949</v>
      </c>
      <c r="ES34" s="592"/>
      <c r="ET34" s="592"/>
      <c r="EU34" s="592"/>
      <c r="EV34" s="143"/>
      <c r="EW34" s="143"/>
      <c r="EX34" s="143"/>
    </row>
    <row r="35" spans="1:154">
      <c r="A35" s="127">
        <v>239</v>
      </c>
      <c r="B35" s="592">
        <f t="shared" si="0"/>
        <v>72.732000534884705</v>
      </c>
      <c r="C35" s="592">
        <f t="shared" si="1"/>
        <v>74.951031744503297</v>
      </c>
      <c r="D35" s="592">
        <f t="shared" si="2"/>
        <v>71.077680709700473</v>
      </c>
      <c r="E35" s="592">
        <f t="shared" si="3"/>
        <v>71.848958118011225</v>
      </c>
      <c r="F35" s="592">
        <f t="shared" si="4"/>
        <v>71.683114461628563</v>
      </c>
      <c r="G35" s="592">
        <f t="shared" si="5"/>
        <v>63.232447927670655</v>
      </c>
      <c r="H35" s="592">
        <f t="shared" si="6"/>
        <v>67.132790816268326</v>
      </c>
      <c r="I35" s="592">
        <f t="shared" si="7"/>
        <v>79.343392562480901</v>
      </c>
      <c r="J35" s="592">
        <f t="shared" si="8"/>
        <v>78.771844831893404</v>
      </c>
      <c r="K35" s="592">
        <f t="shared" si="9"/>
        <v>74.312134389766769</v>
      </c>
      <c r="L35" s="592">
        <f t="shared" si="10"/>
        <v>71.016252805286982</v>
      </c>
      <c r="M35" s="592">
        <f t="shared" si="11"/>
        <v>72.728059835151882</v>
      </c>
      <c r="N35" s="592">
        <f t="shared" si="12"/>
        <v>72.871555109333201</v>
      </c>
      <c r="O35" s="592">
        <f t="shared" si="13"/>
        <v>75.144530035741823</v>
      </c>
      <c r="P35" s="592">
        <f t="shared" si="14"/>
        <v>75.55368991416961</v>
      </c>
      <c r="Q35" s="592">
        <f t="shared" si="15"/>
        <v>73.482738708774875</v>
      </c>
      <c r="R35" s="592">
        <f t="shared" si="16"/>
        <v>75.623168319326865</v>
      </c>
      <c r="S35" s="592">
        <f t="shared" si="17"/>
        <v>72.404128689545942</v>
      </c>
      <c r="T35" s="592">
        <f t="shared" si="18"/>
        <v>70.276954984776765</v>
      </c>
      <c r="U35" s="592">
        <f t="shared" si="19"/>
        <v>69.776352936185233</v>
      </c>
      <c r="V35" s="592">
        <f t="shared" si="20"/>
        <v>71.853286228293953</v>
      </c>
      <c r="W35" s="592">
        <f t="shared" si="21"/>
        <v>71.558216093474741</v>
      </c>
      <c r="X35" s="592">
        <f t="shared" si="22"/>
        <v>71.409793593918081</v>
      </c>
      <c r="Y35" s="592">
        <f t="shared" si="23"/>
        <v>73.30895278086571</v>
      </c>
      <c r="Z35" s="592">
        <f t="shared" si="24"/>
        <v>71.118870003786398</v>
      </c>
      <c r="AA35" s="592">
        <f t="shared" si="25"/>
        <v>70.917699264010764</v>
      </c>
      <c r="AB35" s="592">
        <f t="shared" si="26"/>
        <v>71.134348586201654</v>
      </c>
      <c r="AC35" s="592">
        <f t="shared" si="27"/>
        <v>71.830164367649687</v>
      </c>
      <c r="AD35" s="592">
        <f t="shared" si="28"/>
        <v>72.850245628652146</v>
      </c>
      <c r="AE35" s="592">
        <f t="shared" si="29"/>
        <v>63.131788736560033</v>
      </c>
      <c r="AF35" s="592">
        <f t="shared" si="30"/>
        <v>51.342021976173264</v>
      </c>
      <c r="AG35" s="592">
        <f t="shared" si="31"/>
        <v>68.740085852479211</v>
      </c>
      <c r="AH35" s="592">
        <f t="shared" si="32"/>
        <v>69.715895145470128</v>
      </c>
      <c r="AI35" s="592">
        <f t="shared" si="33"/>
        <v>71.402478297650276</v>
      </c>
      <c r="AJ35" s="592">
        <f t="shared" si="34"/>
        <v>64.895452832359382</v>
      </c>
      <c r="AK35" s="592">
        <f t="shared" si="35"/>
        <v>62.397010696799327</v>
      </c>
      <c r="AL35" s="592">
        <f t="shared" si="36"/>
        <v>69.836221438264332</v>
      </c>
      <c r="AM35" s="592">
        <f t="shared" si="37"/>
        <v>77.851782039012591</v>
      </c>
      <c r="AN35" s="592">
        <f t="shared" si="38"/>
        <v>79.6073437079652</v>
      </c>
      <c r="AO35" s="592">
        <f t="shared" si="39"/>
        <v>80.957358584357493</v>
      </c>
      <c r="AP35" s="592">
        <f t="shared" si="40"/>
        <v>78.957085918588305</v>
      </c>
      <c r="AQ35" s="592">
        <f t="shared" si="41"/>
        <v>79.817457900579043</v>
      </c>
      <c r="AR35" s="592">
        <f t="shared" si="42"/>
        <v>81.335577143657773</v>
      </c>
      <c r="AS35" s="592" t="str">
        <f t="shared" si="43"/>
        <v>0.00</v>
      </c>
      <c r="AT35" s="592" t="str">
        <f t="shared" si="44"/>
        <v>0.00</v>
      </c>
      <c r="AU35" s="592">
        <v>75.778991965301998</v>
      </c>
      <c r="AV35" s="592">
        <v>74.195397132204519</v>
      </c>
      <c r="AW35" s="592">
        <v>72.962014071793817</v>
      </c>
      <c r="AX35" s="592">
        <v>71.838629694568297</v>
      </c>
      <c r="AY35" s="592">
        <v>70.112561552019869</v>
      </c>
      <c r="AZ35" s="592">
        <v>71.097567169272764</v>
      </c>
      <c r="BA35" s="592">
        <v>69.749832801297046</v>
      </c>
      <c r="BB35" s="592">
        <v>74.489075691746706</v>
      </c>
      <c r="BC35" s="592">
        <v>73.945271012411894</v>
      </c>
      <c r="BD35" s="592">
        <v>75.669098745008142</v>
      </c>
      <c r="BE35" s="592">
        <v>72.426283183158731</v>
      </c>
      <c r="BF35" s="592">
        <v>70.519283399832716</v>
      </c>
      <c r="BG35" s="592">
        <v>77.41366274947913</v>
      </c>
      <c r="BH35" s="592">
        <v>72.890377279978324</v>
      </c>
      <c r="BI35" s="592">
        <v>75.129550077768016</v>
      </c>
      <c r="BJ35" s="592">
        <v>76.455247243682862</v>
      </c>
      <c r="BK35" s="592">
        <v>75.584686990209548</v>
      </c>
      <c r="BL35" s="592">
        <v>74.621135508616419</v>
      </c>
      <c r="BM35" s="592">
        <v>71.202085043657391</v>
      </c>
      <c r="BN35" s="592">
        <v>75.034495592975958</v>
      </c>
      <c r="BO35" s="592">
        <v>74.21163548969129</v>
      </c>
      <c r="BP35" s="592">
        <v>75.304922796243631</v>
      </c>
      <c r="BQ35" s="592">
        <v>76.826859376045007</v>
      </c>
      <c r="BR35" s="592">
        <v>74.737722785691972</v>
      </c>
      <c r="BS35" s="592">
        <v>75.507631099406751</v>
      </c>
      <c r="BT35" s="592">
        <v>71.764245015716639</v>
      </c>
      <c r="BU35" s="592">
        <v>69.940509953514422</v>
      </c>
      <c r="BV35" s="592">
        <v>71.463376941919336</v>
      </c>
      <c r="BW35" s="592">
        <v>69.081410032070224</v>
      </c>
      <c r="BX35" s="592">
        <v>70.286077980340721</v>
      </c>
      <c r="BY35" s="592">
        <v>69.952878467231315</v>
      </c>
      <c r="BZ35" s="592">
        <v>70.309034347641784</v>
      </c>
      <c r="CA35" s="592">
        <v>69.067145993682644</v>
      </c>
      <c r="CB35" s="592">
        <v>71.305202644355631</v>
      </c>
      <c r="CC35" s="592">
        <v>73.147308935417215</v>
      </c>
      <c r="CD35" s="592">
        <v>71.107347105109028</v>
      </c>
      <c r="CE35" s="592">
        <v>73.368555561838022</v>
      </c>
      <c r="CF35" s="592">
        <v>68.180800582829278</v>
      </c>
      <c r="CG35" s="592">
        <v>73.125292135756951</v>
      </c>
      <c r="CH35" s="592">
        <v>72.635201809366421</v>
      </c>
      <c r="CI35" s="592">
        <v>71.53012522946743</v>
      </c>
      <c r="CJ35" s="592">
        <v>70.064053742920365</v>
      </c>
      <c r="CK35" s="592">
        <v>74.010799758959052</v>
      </c>
      <c r="CL35" s="592">
        <v>73.173927619855547</v>
      </c>
      <c r="CM35" s="592">
        <v>72.7421309637825</v>
      </c>
      <c r="CN35" s="592">
        <v>72.039430687849929</v>
      </c>
      <c r="CO35" s="592">
        <v>71.133415218716223</v>
      </c>
      <c r="CP35" s="592">
        <v>70.183764104793042</v>
      </c>
      <c r="CQ35" s="592">
        <v>71.61669425377157</v>
      </c>
      <c r="CR35" s="592">
        <v>68.189570652709023</v>
      </c>
      <c r="CS35" s="592">
        <v>72.9468328855517</v>
      </c>
      <c r="CT35" s="592">
        <v>73.717037042703652</v>
      </c>
      <c r="CU35" s="592">
        <v>71.902017491365314</v>
      </c>
      <c r="CV35" s="592">
        <v>67.783991224535967</v>
      </c>
      <c r="CW35" s="592">
        <v>73.185628505406697</v>
      </c>
      <c r="CX35" s="592">
        <v>72.739351024277653</v>
      </c>
      <c r="CY35" s="592">
        <v>69.565513573264738</v>
      </c>
      <c r="CZ35" s="592">
        <v>73.254815526473024</v>
      </c>
      <c r="DA35" s="592">
        <v>72.480502461662155</v>
      </c>
      <c r="DB35" s="592">
        <v>72.815418897821232</v>
      </c>
      <c r="DC35" s="592">
        <v>70.135044660817925</v>
      </c>
      <c r="DD35" s="592">
        <v>66.025174337300143</v>
      </c>
      <c r="DE35" s="592">
        <v>53.235147211562051</v>
      </c>
      <c r="DF35" s="592">
        <v>38.173475508071505</v>
      </c>
      <c r="DG35" s="592">
        <v>55.494630390715898</v>
      </c>
      <c r="DH35" s="592">
        <v>60.357960029732382</v>
      </c>
      <c r="DI35" s="592">
        <v>67.957896301876644</v>
      </c>
      <c r="DJ35" s="592">
        <v>69.162106343463634</v>
      </c>
      <c r="DK35" s="592">
        <v>69.10025491209737</v>
      </c>
      <c r="DL35" s="592">
        <v>69.626665906801719</v>
      </c>
      <c r="DM35" s="592">
        <v>68.247268938708203</v>
      </c>
      <c r="DN35" s="592">
        <v>71.273750590900462</v>
      </c>
      <c r="DO35" s="592">
        <v>70.745242646135765</v>
      </c>
      <c r="DP35" s="592">
        <v>70.294025158713012</v>
      </c>
      <c r="DQ35" s="592">
        <v>73.168167088102052</v>
      </c>
      <c r="DR35" s="592">
        <v>73.429540074499542</v>
      </c>
      <c r="DS35" s="592">
        <v>67.80631740233342</v>
      </c>
      <c r="DT35" s="592">
        <v>53.450501020245177</v>
      </c>
      <c r="DU35" s="592">
        <v>57.79581796763663</v>
      </c>
      <c r="DV35" s="592">
        <v>62.365171018904611</v>
      </c>
      <c r="DW35" s="592">
        <v>67.030043103856727</v>
      </c>
      <c r="DX35" s="592">
        <v>69.591872466100298</v>
      </c>
      <c r="DY35" s="592">
        <v>68.59331297433998</v>
      </c>
      <c r="DZ35" s="592">
        <v>71.323478874352716</v>
      </c>
      <c r="EA35" s="592">
        <v>81.744156949902944</v>
      </c>
      <c r="EB35" s="592">
        <v>75.837649533502841</v>
      </c>
      <c r="EC35" s="592">
        <v>75.973539633631987</v>
      </c>
      <c r="ED35" s="592">
        <v>80.670835925750993</v>
      </c>
      <c r="EE35" s="592">
        <v>77.747430951893733</v>
      </c>
      <c r="EF35" s="592">
        <v>80.403764246250859</v>
      </c>
      <c r="EG35" s="592">
        <v>82.587845725904458</v>
      </c>
      <c r="EH35" s="592">
        <v>80.91206963671236</v>
      </c>
      <c r="EI35" s="592">
        <v>79.372160390455647</v>
      </c>
      <c r="EJ35" s="142">
        <v>79.821592631027727</v>
      </c>
      <c r="EK35" s="142">
        <v>78.487326444838317</v>
      </c>
      <c r="EL35" s="142">
        <v>78.562338679898872</v>
      </c>
      <c r="EM35" s="592">
        <v>74.885584182853137</v>
      </c>
      <c r="EN35" s="592">
        <v>81.674411697516476</v>
      </c>
      <c r="EO35" s="592">
        <v>82.892377821367504</v>
      </c>
      <c r="EP35" s="592">
        <v>80.884978618532784</v>
      </c>
      <c r="EQ35" s="592">
        <v>80.551574198079052</v>
      </c>
      <c r="ER35" s="592">
        <v>82.570178614361495</v>
      </c>
      <c r="ES35" s="592"/>
      <c r="ET35" s="592"/>
      <c r="EU35" s="592"/>
      <c r="EV35" s="143"/>
      <c r="EW35" s="143"/>
      <c r="EX35" s="143"/>
    </row>
    <row r="36" spans="1:154">
      <c r="A36" s="130">
        <v>241</v>
      </c>
      <c r="B36" s="592">
        <f t="shared" si="0"/>
        <v>75.336377336887054</v>
      </c>
      <c r="C36" s="592">
        <f t="shared" si="1"/>
        <v>75.831178662927414</v>
      </c>
      <c r="D36" s="592">
        <f t="shared" si="2"/>
        <v>76.655713290529135</v>
      </c>
      <c r="E36" s="592">
        <f t="shared" si="3"/>
        <v>78.065066542664368</v>
      </c>
      <c r="F36" s="592">
        <f t="shared" si="4"/>
        <v>75.02448256261863</v>
      </c>
      <c r="G36" s="592">
        <f t="shared" si="5"/>
        <v>65.11528487582838</v>
      </c>
      <c r="H36" s="592">
        <f t="shared" si="6"/>
        <v>64.412653903530682</v>
      </c>
      <c r="I36" s="592">
        <f t="shared" si="7"/>
        <v>76.817594283576227</v>
      </c>
      <c r="J36" s="592">
        <f t="shared" si="8"/>
        <v>76.476999007622808</v>
      </c>
      <c r="K36" s="592">
        <f t="shared" si="9"/>
        <v>79.488739035569893</v>
      </c>
      <c r="L36" s="592">
        <f t="shared" si="10"/>
        <v>74.128277456882884</v>
      </c>
      <c r="M36" s="592">
        <f t="shared" si="11"/>
        <v>71.434214016988449</v>
      </c>
      <c r="N36" s="592">
        <f t="shared" si="12"/>
        <v>76.294278838107005</v>
      </c>
      <c r="O36" s="592">
        <f t="shared" si="13"/>
        <v>71.776139391481266</v>
      </c>
      <c r="P36" s="592">
        <f t="shared" si="14"/>
        <v>79.169187029045133</v>
      </c>
      <c r="Q36" s="592">
        <f t="shared" si="15"/>
        <v>72.822860831001961</v>
      </c>
      <c r="R36" s="592">
        <f t="shared" si="16"/>
        <v>79.556527400181267</v>
      </c>
      <c r="S36" s="592">
        <f t="shared" si="17"/>
        <v>77.238359417347098</v>
      </c>
      <c r="T36" s="592">
        <f t="shared" si="18"/>
        <v>71.332696181850451</v>
      </c>
      <c r="U36" s="592">
        <f t="shared" si="19"/>
        <v>79.203112617711355</v>
      </c>
      <c r="V36" s="592">
        <f t="shared" si="20"/>
        <v>78.848684945207694</v>
      </c>
      <c r="W36" s="592">
        <f t="shared" si="21"/>
        <v>79.850057609467157</v>
      </c>
      <c r="X36" s="592">
        <f t="shared" si="22"/>
        <v>77.995041327053855</v>
      </c>
      <c r="Y36" s="592">
        <f t="shared" si="23"/>
        <v>79.193865244170681</v>
      </c>
      <c r="Z36" s="592">
        <f t="shared" si="24"/>
        <v>75.221301989965795</v>
      </c>
      <c r="AA36" s="592">
        <f t="shared" si="25"/>
        <v>71.322668927049975</v>
      </c>
      <c r="AB36" s="592">
        <f t="shared" si="26"/>
        <v>74.904147922731894</v>
      </c>
      <c r="AC36" s="592">
        <f t="shared" si="27"/>
        <v>78.020084621993163</v>
      </c>
      <c r="AD36" s="592">
        <f t="shared" si="28"/>
        <v>75.851028778699458</v>
      </c>
      <c r="AE36" s="592">
        <f t="shared" si="29"/>
        <v>66.872506958962603</v>
      </c>
      <c r="AF36" s="592">
        <f t="shared" si="30"/>
        <v>56.307437240982004</v>
      </c>
      <c r="AG36" s="592">
        <f t="shared" si="31"/>
        <v>67.593069763233117</v>
      </c>
      <c r="AH36" s="592">
        <f t="shared" si="32"/>
        <v>69.688125540135744</v>
      </c>
      <c r="AI36" s="592">
        <f t="shared" si="33"/>
        <v>69.186979526632072</v>
      </c>
      <c r="AJ36" s="592">
        <f t="shared" si="34"/>
        <v>59.53605542393953</v>
      </c>
      <c r="AK36" s="592">
        <f t="shared" si="35"/>
        <v>61.430908983145763</v>
      </c>
      <c r="AL36" s="592">
        <f t="shared" si="36"/>
        <v>67.496671680405314</v>
      </c>
      <c r="AM36" s="592">
        <f t="shared" si="37"/>
        <v>76.230891992781054</v>
      </c>
      <c r="AN36" s="592">
        <f t="shared" si="38"/>
        <v>75.284452131885871</v>
      </c>
      <c r="AO36" s="592">
        <f t="shared" si="39"/>
        <v>77.854453021269805</v>
      </c>
      <c r="AP36" s="592">
        <f t="shared" si="40"/>
        <v>77.900579988368207</v>
      </c>
      <c r="AQ36" s="592">
        <f t="shared" si="41"/>
        <v>79.065921451871688</v>
      </c>
      <c r="AR36" s="592">
        <f t="shared" si="42"/>
        <v>79.208335730044112</v>
      </c>
      <c r="AS36" s="592" t="str">
        <f t="shared" si="43"/>
        <v>0.00</v>
      </c>
      <c r="AT36" s="592" t="str">
        <f t="shared" si="44"/>
        <v>0.00</v>
      </c>
      <c r="AU36" s="592">
        <v>82.685955195527853</v>
      </c>
      <c r="AV36" s="592">
        <v>74.665312518821679</v>
      </c>
      <c r="AW36" s="592">
        <v>81.114949392360131</v>
      </c>
      <c r="AX36" s="592">
        <v>77.097810234928176</v>
      </c>
      <c r="AY36" s="592">
        <v>76.620718760374814</v>
      </c>
      <c r="AZ36" s="592">
        <v>68.666303375345677</v>
      </c>
      <c r="BA36" s="592">
        <v>67.524252790676044</v>
      </c>
      <c r="BB36" s="592">
        <v>73.91667972591101</v>
      </c>
      <c r="BC36" s="592">
        <v>72.861709534378278</v>
      </c>
      <c r="BD36" s="592">
        <v>77.102130415998147</v>
      </c>
      <c r="BE36" s="592">
        <v>73.158104090525953</v>
      </c>
      <c r="BF36" s="592">
        <v>78.622602007796914</v>
      </c>
      <c r="BG36" s="592">
        <v>72.623705325588602</v>
      </c>
      <c r="BH36" s="592">
        <v>66.986938893437355</v>
      </c>
      <c r="BI36" s="592">
        <v>75.71777395541784</v>
      </c>
      <c r="BJ36" s="592">
        <v>77.108600209650419</v>
      </c>
      <c r="BK36" s="592">
        <v>80.57356293438896</v>
      </c>
      <c r="BL36" s="592">
        <v>79.825397943096021</v>
      </c>
      <c r="BM36" s="592">
        <v>67.055791961345463</v>
      </c>
      <c r="BN36" s="592">
        <v>75.202703254927059</v>
      </c>
      <c r="BO36" s="592">
        <v>76.210087276733347</v>
      </c>
      <c r="BP36" s="592">
        <v>78.077546922111907</v>
      </c>
      <c r="BQ36" s="592">
        <v>79.922690999773238</v>
      </c>
      <c r="BR36" s="592">
        <v>80.669344278658642</v>
      </c>
      <c r="BS36" s="592">
        <v>79.443179229726425</v>
      </c>
      <c r="BT36" s="592">
        <v>71.175032786369258</v>
      </c>
      <c r="BU36" s="592">
        <v>81.096866235945598</v>
      </c>
      <c r="BV36" s="592">
        <v>72.198445397499555</v>
      </c>
      <c r="BW36" s="592">
        <v>74.818252509651686</v>
      </c>
      <c r="BX36" s="592">
        <v>66.981390638400114</v>
      </c>
      <c r="BY36" s="592">
        <v>80.100883473401183</v>
      </c>
      <c r="BZ36" s="592">
        <v>83.097298661563286</v>
      </c>
      <c r="CA36" s="592">
        <v>74.411155718169596</v>
      </c>
      <c r="CB36" s="592">
        <v>78.367990102098574</v>
      </c>
      <c r="CC36" s="592">
        <v>79.708002890718831</v>
      </c>
      <c r="CD36" s="592">
        <v>78.470061842805677</v>
      </c>
      <c r="CE36" s="592">
        <v>81.206494070630896</v>
      </c>
      <c r="CF36" s="592">
        <v>75.309494002969558</v>
      </c>
      <c r="CG36" s="592">
        <v>83.034184754801032</v>
      </c>
      <c r="CH36" s="592">
        <v>81.005765480099271</v>
      </c>
      <c r="CI36" s="592">
        <v>79.320054654327365</v>
      </c>
      <c r="CJ36" s="592">
        <v>73.659303846734915</v>
      </c>
      <c r="CK36" s="592">
        <v>81.927896138666497</v>
      </c>
      <c r="CL36" s="592">
        <v>78.450614440999104</v>
      </c>
      <c r="CM36" s="592">
        <v>77.203085152846455</v>
      </c>
      <c r="CN36" s="592">
        <v>78.129417847475494</v>
      </c>
      <c r="CO36" s="592">
        <v>70.682056989436575</v>
      </c>
      <c r="CP36" s="592">
        <v>76.852431132985316</v>
      </c>
      <c r="CQ36" s="592">
        <v>72.233037109331576</v>
      </c>
      <c r="CR36" s="592">
        <v>67.691117305437032</v>
      </c>
      <c r="CS36" s="592">
        <v>74.043852366381287</v>
      </c>
      <c r="CT36" s="592">
        <v>77.486182714551674</v>
      </c>
      <c r="CU36" s="592">
        <v>78.739851184260232</v>
      </c>
      <c r="CV36" s="592">
        <v>68.486409869383763</v>
      </c>
      <c r="CW36" s="592">
        <v>78.110155318829399</v>
      </c>
      <c r="CX36" s="592">
        <v>79.402737412074131</v>
      </c>
      <c r="CY36" s="592">
        <v>76.54736113507596</v>
      </c>
      <c r="CZ36" s="592">
        <v>78.384473212441407</v>
      </c>
      <c r="DA36" s="592">
        <v>76.210233038118247</v>
      </c>
      <c r="DB36" s="592">
        <v>72.958380085538721</v>
      </c>
      <c r="DC36" s="592">
        <v>72.901438986056945</v>
      </c>
      <c r="DD36" s="592">
        <v>69.744111521114561</v>
      </c>
      <c r="DE36" s="592">
        <v>57.971970369716288</v>
      </c>
      <c r="DF36" s="592">
        <v>45.914054192786651</v>
      </c>
      <c r="DG36" s="592">
        <v>56.702742453244355</v>
      </c>
      <c r="DH36" s="592">
        <v>66.305515076915015</v>
      </c>
      <c r="DI36" s="592">
        <v>70.389639403688449</v>
      </c>
      <c r="DJ36" s="592">
        <v>62.047690215182101</v>
      </c>
      <c r="DK36" s="592">
        <v>70.341879670828817</v>
      </c>
      <c r="DL36" s="592">
        <v>68.149793409993009</v>
      </c>
      <c r="DM36" s="592">
        <v>66.940371873033257</v>
      </c>
      <c r="DN36" s="592">
        <v>73.974211337380979</v>
      </c>
      <c r="DO36" s="592">
        <v>72.074089399108985</v>
      </c>
      <c r="DP36" s="592">
        <v>64.900695453376144</v>
      </c>
      <c r="DQ36" s="592">
        <v>70.586153727411101</v>
      </c>
      <c r="DR36" s="592">
        <v>70.414290375649259</v>
      </c>
      <c r="DS36" s="592">
        <v>62.185501916136069</v>
      </c>
      <c r="DT36" s="592">
        <v>46.008373980033269</v>
      </c>
      <c r="DU36" s="592">
        <v>52.812319719927395</v>
      </c>
      <c r="DV36" s="592">
        <v>58.265914053015713</v>
      </c>
      <c r="DW36" s="592">
        <v>73.214493176494159</v>
      </c>
      <c r="DX36" s="592">
        <v>70.882428037456151</v>
      </c>
      <c r="DY36" s="592">
        <v>67.964276190208111</v>
      </c>
      <c r="DZ36" s="592">
        <v>63.643310813551686</v>
      </c>
      <c r="EA36" s="592">
        <v>78.055299036533626</v>
      </c>
      <c r="EB36" s="592">
        <v>71.910187049768084</v>
      </c>
      <c r="EC36" s="592">
        <v>78.727189892041423</v>
      </c>
      <c r="ED36" s="592">
        <v>76.68100109503844</v>
      </c>
      <c r="EE36" s="592">
        <v>70.831023992076183</v>
      </c>
      <c r="EF36" s="592">
        <v>78.341331308542991</v>
      </c>
      <c r="EG36" s="592">
        <v>79.564100280634307</v>
      </c>
      <c r="EH36" s="592">
        <v>77.702566091526037</v>
      </c>
      <c r="EI36" s="592">
        <v>76.296692691649056</v>
      </c>
      <c r="EJ36" s="142">
        <v>78.491937613319735</v>
      </c>
      <c r="EK36" s="142">
        <v>79.738120226309135</v>
      </c>
      <c r="EL36" s="142">
        <v>75.471682125475752</v>
      </c>
      <c r="EM36" s="592">
        <v>73.968155725092743</v>
      </c>
      <c r="EN36" s="592">
        <v>80.139311125423902</v>
      </c>
      <c r="EO36" s="592">
        <v>83.090297505098405</v>
      </c>
      <c r="EP36" s="592">
        <v>81.453670779882401</v>
      </c>
      <c r="EQ36" s="592">
        <v>78.231715477427912</v>
      </c>
      <c r="ER36" s="592">
        <v>77.939620932822052</v>
      </c>
      <c r="ES36" s="592"/>
      <c r="ET36" s="592"/>
      <c r="EU36" s="592"/>
      <c r="EV36" s="143"/>
      <c r="EW36" s="143"/>
      <c r="EX36" s="143"/>
    </row>
    <row r="37" spans="1:154">
      <c r="A37" s="130">
        <v>242</v>
      </c>
      <c r="B37" s="592">
        <f t="shared" ref="B37:B68" si="45">IFERROR(AVERAGE(AU37:BF37),"0.00")</f>
        <v>77.491222330299436</v>
      </c>
      <c r="C37" s="592">
        <f t="shared" ref="C37:C68" si="46">IFERROR(AVERAGE(BG37:BR37),"0.00")</f>
        <v>77.973418268765542</v>
      </c>
      <c r="D37" s="592">
        <f t="shared" ref="D37:D68" si="47">IFERROR(AVERAGE(BS37:CD37),"0.00")</f>
        <v>80.615142934898941</v>
      </c>
      <c r="E37" s="592">
        <f t="shared" ref="E37:E68" si="48">IFERROR(AVERAGE(CE37:CP37),"0.00")</f>
        <v>75.944760374163209</v>
      </c>
      <c r="F37" s="592">
        <f t="shared" ref="F37:F68" si="49">IFERROR(AVERAGE(CQ37:DB37),"0.00")</f>
        <v>76.88907847549676</v>
      </c>
      <c r="G37" s="592">
        <f t="shared" ref="G37:G68" si="50">IFERROR(AVERAGE(DC37:DN37),"0.00")</f>
        <v>72.956354602999781</v>
      </c>
      <c r="H37" s="592">
        <f t="shared" ref="H37:H68" si="51">IFERROR(AVERAGE(DO37:DZ37),"0.00")</f>
        <v>76.877929988781929</v>
      </c>
      <c r="I37" s="592">
        <f t="shared" ref="I37:I68" si="52">IFERROR(AVERAGE(EA37:EL37),"0.00")</f>
        <v>77.93744354132447</v>
      </c>
      <c r="J37" s="592">
        <f t="shared" si="8"/>
        <v>77.004713219613549</v>
      </c>
      <c r="K37" s="592">
        <f t="shared" ref="K37:K68" si="53">IFERROR(AVERAGE(AU37:AW37),"0.00")</f>
        <v>76.998545871713318</v>
      </c>
      <c r="L37" s="592">
        <f t="shared" ref="L37:L68" si="54">IFERROR(AVERAGE(AX37:AZ37),"0.00")</f>
        <v>77.424508494456106</v>
      </c>
      <c r="M37" s="592">
        <f t="shared" ref="M37:M68" si="55">IFERROR(AVERAGE(BA37:BC37),"0.00")</f>
        <v>76.802484579203124</v>
      </c>
      <c r="N37" s="592">
        <f t="shared" ref="N37:N68" si="56">IFERROR(AVERAGE(BD37:BF37),"0.00")</f>
        <v>78.739350375825211</v>
      </c>
      <c r="O37" s="592">
        <f t="shared" ref="O37:O68" si="57">IFERROR(AVERAGE(BG37:BI37),"0.00")</f>
        <v>76.583769172975607</v>
      </c>
      <c r="P37" s="592">
        <f t="shared" ref="P37:P68" si="58">IFERROR(AVERAGE(BJ37:BL37),"0.00")</f>
        <v>79.058150888469626</v>
      </c>
      <c r="Q37" s="592">
        <f t="shared" ref="Q37:Q68" si="59">IFERROR(AVERAGE(BM37:BO37),"0.00")</f>
        <v>78.33681207853526</v>
      </c>
      <c r="R37" s="592">
        <f t="shared" ref="R37:R68" si="60">IFERROR(AVERAGE(BP37:BR37),"0.00")</f>
        <v>77.914940935081674</v>
      </c>
      <c r="S37" s="592">
        <f t="shared" ref="S37:S68" si="61">IFERROR(AVERAGE(BS37:BU37),"0.00")</f>
        <v>81.079467373813884</v>
      </c>
      <c r="T37" s="592">
        <f t="shared" ref="T37:T68" si="62">IFERROR(AVERAGE(BV37:BX37),"0.00")</f>
        <v>81.674556660022176</v>
      </c>
      <c r="U37" s="592">
        <f t="shared" ref="U37:U68" si="63">IFERROR(AVERAGE(BY37:CA37),"0.00")</f>
        <v>79.57014179786195</v>
      </c>
      <c r="V37" s="592">
        <f t="shared" ref="V37:V68" si="64">IFERROR(AVERAGE(CB37:CD37),"0.00")</f>
        <v>80.136405907897682</v>
      </c>
      <c r="W37" s="592">
        <f t="shared" ref="W37:W68" si="65">IFERROR(AVERAGE(CE37:CG37),"0.00")</f>
        <v>74.311416227690458</v>
      </c>
      <c r="X37" s="592">
        <f t="shared" ref="X37:X68" si="66">IFERROR(AVERAGE(CH37:CJ37),"0.00")</f>
        <v>74.817489602273497</v>
      </c>
      <c r="Y37" s="592">
        <f t="shared" ref="Y37:Y68" si="67">IFERROR(AVERAGE(CK37:CM37),"0.00")</f>
        <v>74.998134237259265</v>
      </c>
      <c r="Z37" s="592">
        <f t="shared" ref="Z37:Z68" si="68">IFERROR(AVERAGE(CN37:CP37),"0.00")</f>
        <v>79.652001429429603</v>
      </c>
      <c r="AA37" s="592">
        <f t="shared" ref="AA37:AA68" si="69">IFERROR(AVERAGE(CQ37:CS37),"0.00")</f>
        <v>76.25219376566308</v>
      </c>
      <c r="AB37" s="592">
        <f t="shared" ref="AB37:AB68" si="70">IFERROR(AVERAGE(CT37:CV37),"0.00")</f>
        <v>76.701308876432492</v>
      </c>
      <c r="AC37" s="592">
        <f t="shared" ref="AC37:AC68" si="71">IFERROR(AVERAGE(CW37:CY37),"0.00")</f>
        <v>76.801954124939684</v>
      </c>
      <c r="AD37" s="592">
        <f t="shared" ref="AD37:AD68" si="72">IFERROR(AVERAGE(CZ37:DB37),"0.00")</f>
        <v>77.800857134951784</v>
      </c>
      <c r="AE37" s="592">
        <f t="shared" ref="AE37:AE68" si="73">IFERROR(AVERAGE(DC37:DE37),"0.00")</f>
        <v>72.453574071209474</v>
      </c>
      <c r="AF37" s="592">
        <f t="shared" ref="AF37:AF68" si="74">IFERROR(AVERAGE(DF37:DH37),"0.00")</f>
        <v>67.20975867500367</v>
      </c>
      <c r="AG37" s="592">
        <f t="shared" ref="AG37:AG68" si="75">IFERROR(AVERAGE(DI37:DK37),"0.00")</f>
        <v>75.461452359143834</v>
      </c>
      <c r="AH37" s="592">
        <f t="shared" ref="AH37:AH68" si="76">IFERROR(AVERAGE(DL37:DN37),"0.00")</f>
        <v>76.700633306642118</v>
      </c>
      <c r="AI37" s="592">
        <f t="shared" ref="AI37:AI68" si="77">IFERROR(AVERAGE(DO37:DQ37),"0.00")</f>
        <v>78.275915047961988</v>
      </c>
      <c r="AJ37" s="592">
        <f t="shared" ref="AJ37:AJ68" si="78">IFERROR(AVERAGE(DR37:DT37),"0.00")</f>
        <v>76.302895804048873</v>
      </c>
      <c r="AK37" s="592">
        <f t="shared" ref="AK37:AK68" si="79">IFERROR(AVERAGE(DU37:DW37),"0.00")</f>
        <v>70.872389688997373</v>
      </c>
      <c r="AL37" s="592">
        <f t="shared" ref="AL37:AL68" si="80">IFERROR(AVERAGE(DX37:DZ37),"0.00")</f>
        <v>82.060519414119554</v>
      </c>
      <c r="AM37" s="592">
        <f t="shared" ref="AM37:AM68" si="81">IFERROR(AVERAGE(EA37:EC37),"0.00")</f>
        <v>81.512138964278108</v>
      </c>
      <c r="AN37" s="592">
        <f t="shared" ref="AN37:AN68" si="82">IFERROR(AVERAGE(ED37:EF37),"0.00")</f>
        <v>78.110577252644106</v>
      </c>
      <c r="AO37" s="592">
        <f t="shared" ref="AO37:AO68" si="83">IFERROR(AVERAGE(EG37:EI37),"0.00")</f>
        <v>80.049626809676681</v>
      </c>
      <c r="AP37" s="592">
        <f t="shared" ref="AP37:AP68" si="84">IFERROR(AVERAGE(EJ37:EL37),"0.00")</f>
        <v>72.077431138699041</v>
      </c>
      <c r="AQ37" s="592">
        <f t="shared" si="41"/>
        <v>76.864890033401238</v>
      </c>
      <c r="AR37" s="592">
        <f t="shared" si="42"/>
        <v>73.993235041568269</v>
      </c>
      <c r="AS37" s="592" t="str">
        <f t="shared" si="43"/>
        <v>0.00</v>
      </c>
      <c r="AT37" s="592" t="str">
        <f t="shared" si="44"/>
        <v>0.00</v>
      </c>
      <c r="AU37" s="592">
        <v>77.733686417971484</v>
      </c>
      <c r="AV37" s="592">
        <v>73.129557502647216</v>
      </c>
      <c r="AW37" s="592">
        <v>80.132393694521269</v>
      </c>
      <c r="AX37" s="592">
        <v>78.516700996413547</v>
      </c>
      <c r="AY37" s="592">
        <v>77.673267144906418</v>
      </c>
      <c r="AZ37" s="592">
        <v>76.083557342048323</v>
      </c>
      <c r="BA37" s="592">
        <v>76.934807786015625</v>
      </c>
      <c r="BB37" s="592">
        <v>77.157734406561147</v>
      </c>
      <c r="BC37" s="592">
        <v>76.314911545032615</v>
      </c>
      <c r="BD37" s="592">
        <v>80.755032708326809</v>
      </c>
      <c r="BE37" s="592">
        <v>77.301312866790013</v>
      </c>
      <c r="BF37" s="592">
        <v>78.161705552358782</v>
      </c>
      <c r="BG37" s="592">
        <v>76.852698137338152</v>
      </c>
      <c r="BH37" s="592">
        <v>74.279996941040437</v>
      </c>
      <c r="BI37" s="592">
        <v>78.618612440548219</v>
      </c>
      <c r="BJ37" s="592">
        <v>79.469263209240609</v>
      </c>
      <c r="BK37" s="592">
        <v>78.707686453539054</v>
      </c>
      <c r="BL37" s="592">
        <v>78.997503002629216</v>
      </c>
      <c r="BM37" s="592">
        <v>77.608683400103999</v>
      </c>
      <c r="BN37" s="592">
        <v>79.253826413060239</v>
      </c>
      <c r="BO37" s="592">
        <v>78.147926422441543</v>
      </c>
      <c r="BP37" s="592">
        <v>78.258461698484126</v>
      </c>
      <c r="BQ37" s="592">
        <v>76.15013273671336</v>
      </c>
      <c r="BR37" s="592">
        <v>79.336228370047536</v>
      </c>
      <c r="BS37" s="592">
        <v>79.055234775372611</v>
      </c>
      <c r="BT37" s="592">
        <v>80.487472301895025</v>
      </c>
      <c r="BU37" s="592">
        <v>83.695695044174002</v>
      </c>
      <c r="BV37" s="592">
        <v>82.23939727697126</v>
      </c>
      <c r="BW37" s="592">
        <v>83.211392253334481</v>
      </c>
      <c r="BX37" s="592">
        <v>79.572880449760802</v>
      </c>
      <c r="BY37" s="592">
        <v>81.124937100929529</v>
      </c>
      <c r="BZ37" s="592">
        <v>80.518724799560417</v>
      </c>
      <c r="CA37" s="592">
        <v>77.06676349309592</v>
      </c>
      <c r="CB37" s="592">
        <v>80.858297848254949</v>
      </c>
      <c r="CC37" s="592">
        <v>80.228613696530331</v>
      </c>
      <c r="CD37" s="592">
        <v>79.32230617890778</v>
      </c>
      <c r="CE37" s="592">
        <v>75.45086869178219</v>
      </c>
      <c r="CF37" s="592">
        <v>71.646597311373455</v>
      </c>
      <c r="CG37" s="592">
        <v>75.836782679915729</v>
      </c>
      <c r="CH37" s="592">
        <v>75.988025396288762</v>
      </c>
      <c r="CI37" s="592">
        <v>75.304314314727762</v>
      </c>
      <c r="CJ37" s="592">
        <v>73.160129095803967</v>
      </c>
      <c r="CK37" s="592">
        <v>76.396516305242514</v>
      </c>
      <c r="CL37" s="592">
        <v>74.577836996562979</v>
      </c>
      <c r="CM37" s="592">
        <v>74.020049409972302</v>
      </c>
      <c r="CN37" s="592">
        <v>81.432573493358746</v>
      </c>
      <c r="CO37" s="592">
        <v>78.677965209500712</v>
      </c>
      <c r="CP37" s="592">
        <v>78.845465585429338</v>
      </c>
      <c r="CQ37" s="592">
        <v>78.079348876101932</v>
      </c>
      <c r="CR37" s="592">
        <v>73.517391242478794</v>
      </c>
      <c r="CS37" s="592">
        <v>77.159841178408485</v>
      </c>
      <c r="CT37" s="592">
        <v>77.308217084574608</v>
      </c>
      <c r="CU37" s="592">
        <v>76.45735296977314</v>
      </c>
      <c r="CV37" s="592">
        <v>76.338356574949742</v>
      </c>
      <c r="CW37" s="592">
        <v>75.927236793157888</v>
      </c>
      <c r="CX37" s="592">
        <v>76.547949146125646</v>
      </c>
      <c r="CY37" s="592">
        <v>77.930676435535517</v>
      </c>
      <c r="CZ37" s="592">
        <v>79.0744101573856</v>
      </c>
      <c r="DA37" s="592">
        <v>76.489368698858911</v>
      </c>
      <c r="DB37" s="592">
        <v>77.838792548610854</v>
      </c>
      <c r="DC37" s="592">
        <v>78.225134721721446</v>
      </c>
      <c r="DD37" s="592">
        <v>76.702000932480175</v>
      </c>
      <c r="DE37" s="592">
        <v>62.433586559426821</v>
      </c>
      <c r="DF37" s="592">
        <v>55.902946726185789</v>
      </c>
      <c r="DG37" s="592">
        <v>72.661405567407371</v>
      </c>
      <c r="DH37" s="592">
        <v>73.064923731417807</v>
      </c>
      <c r="DI37" s="592">
        <v>74.532284913449573</v>
      </c>
      <c r="DJ37" s="592">
        <v>75.652640632144468</v>
      </c>
      <c r="DK37" s="592">
        <v>76.199431531837448</v>
      </c>
      <c r="DL37" s="592">
        <v>77.448177001290517</v>
      </c>
      <c r="DM37" s="592">
        <v>76.09937716835708</v>
      </c>
      <c r="DN37" s="592">
        <v>76.55434575027877</v>
      </c>
      <c r="DO37" s="592">
        <v>77.459569627965621</v>
      </c>
      <c r="DP37" s="592">
        <v>76.903165314392169</v>
      </c>
      <c r="DQ37" s="592">
        <v>80.465010201528145</v>
      </c>
      <c r="DR37" s="592">
        <v>80.356941583273823</v>
      </c>
      <c r="DS37" s="592">
        <v>78.364156287746539</v>
      </c>
      <c r="DT37" s="592">
        <v>70.187589541126243</v>
      </c>
      <c r="DU37" s="592">
        <v>66.567552390283709</v>
      </c>
      <c r="DV37" s="592">
        <v>70.098806160683282</v>
      </c>
      <c r="DW37" s="592">
        <v>75.950810516025101</v>
      </c>
      <c r="DX37" s="592">
        <v>82.232701389827454</v>
      </c>
      <c r="DY37" s="592">
        <v>82.508411254269305</v>
      </c>
      <c r="DZ37" s="592">
        <v>81.440445598261903</v>
      </c>
      <c r="EA37" s="592">
        <v>84.476302740782955</v>
      </c>
      <c r="EB37" s="592">
        <v>77.506859489152774</v>
      </c>
      <c r="EC37" s="592">
        <v>82.553254662898624</v>
      </c>
      <c r="ED37" s="592">
        <v>79.7669293073223</v>
      </c>
      <c r="EE37" s="592">
        <v>79.597145736437525</v>
      </c>
      <c r="EF37" s="592">
        <v>74.967656714172477</v>
      </c>
      <c r="EG37" s="592">
        <v>80.934839512117719</v>
      </c>
      <c r="EH37" s="592">
        <v>82.078709208592187</v>
      </c>
      <c r="EI37" s="592">
        <v>77.135331708320138</v>
      </c>
      <c r="EJ37" s="142">
        <v>71.30570229951428</v>
      </c>
      <c r="EK37" s="142">
        <v>73.472387213693295</v>
      </c>
      <c r="EL37" s="142">
        <v>71.454203902889532</v>
      </c>
      <c r="EM37" s="592">
        <v>73.28353888025201</v>
      </c>
      <c r="EN37" s="592">
        <v>75.760966541161039</v>
      </c>
      <c r="EO37" s="592">
        <v>81.550164678790637</v>
      </c>
      <c r="EP37" s="592">
        <v>71.578620202177348</v>
      </c>
      <c r="EQ37" s="592">
        <v>75.337448597295221</v>
      </c>
      <c r="ER37" s="592">
        <v>75.063636325232267</v>
      </c>
      <c r="ES37" s="592"/>
      <c r="ET37" s="592"/>
      <c r="EU37" s="592"/>
      <c r="EV37" s="143"/>
      <c r="EW37" s="143"/>
      <c r="EX37" s="143"/>
    </row>
    <row r="38" spans="1:154">
      <c r="A38" s="127">
        <v>243</v>
      </c>
      <c r="B38" s="592">
        <f t="shared" si="45"/>
        <v>78.222937278440511</v>
      </c>
      <c r="C38" s="592">
        <f t="shared" si="46"/>
        <v>78.222937278440511</v>
      </c>
      <c r="D38" s="592">
        <f t="shared" si="47"/>
        <v>73.021909566149318</v>
      </c>
      <c r="E38" s="592">
        <f t="shared" si="48"/>
        <v>74.021692313059404</v>
      </c>
      <c r="F38" s="592">
        <f t="shared" si="49"/>
        <v>75.601033882565247</v>
      </c>
      <c r="G38" s="592">
        <f t="shared" si="50"/>
        <v>68.393573241293055</v>
      </c>
      <c r="H38" s="592">
        <f t="shared" si="51"/>
        <v>65.071161316931253</v>
      </c>
      <c r="I38" s="592">
        <f t="shared" si="52"/>
        <v>76.80861793674454</v>
      </c>
      <c r="J38" s="592">
        <f t="shared" si="8"/>
        <v>76.842702089180349</v>
      </c>
      <c r="K38" s="592">
        <f t="shared" si="53"/>
        <v>78.222937278440511</v>
      </c>
      <c r="L38" s="592">
        <f t="shared" si="54"/>
        <v>78.222937278440511</v>
      </c>
      <c r="M38" s="592">
        <f t="shared" si="55"/>
        <v>78.222937278440497</v>
      </c>
      <c r="N38" s="592">
        <f t="shared" si="56"/>
        <v>78.222937278440511</v>
      </c>
      <c r="O38" s="592">
        <f t="shared" si="57"/>
        <v>78.222937278440497</v>
      </c>
      <c r="P38" s="592">
        <f t="shared" si="58"/>
        <v>78.222937278440511</v>
      </c>
      <c r="Q38" s="592">
        <f t="shared" si="59"/>
        <v>78.222937278440511</v>
      </c>
      <c r="R38" s="592">
        <f t="shared" si="60"/>
        <v>78.222937278440497</v>
      </c>
      <c r="S38" s="592">
        <f t="shared" si="61"/>
        <v>72.482858278926372</v>
      </c>
      <c r="T38" s="592">
        <f t="shared" si="62"/>
        <v>74.149904022694116</v>
      </c>
      <c r="U38" s="592">
        <f t="shared" si="63"/>
        <v>72.259949205548864</v>
      </c>
      <c r="V38" s="592">
        <f t="shared" si="64"/>
        <v>73.194926757427879</v>
      </c>
      <c r="W38" s="592">
        <f t="shared" si="65"/>
        <v>69.992636046524879</v>
      </c>
      <c r="X38" s="592">
        <f t="shared" si="66"/>
        <v>72.714826135527588</v>
      </c>
      <c r="Y38" s="592">
        <f t="shared" si="67"/>
        <v>76.703281933766391</v>
      </c>
      <c r="Z38" s="592">
        <f t="shared" si="68"/>
        <v>76.676025136418673</v>
      </c>
      <c r="AA38" s="592">
        <f t="shared" si="69"/>
        <v>76.138018752572592</v>
      </c>
      <c r="AB38" s="592">
        <f t="shared" si="70"/>
        <v>76.170187113546206</v>
      </c>
      <c r="AC38" s="592">
        <f t="shared" si="71"/>
        <v>75.543101023831483</v>
      </c>
      <c r="AD38" s="592">
        <f t="shared" si="72"/>
        <v>74.552828640310722</v>
      </c>
      <c r="AE38" s="592">
        <f t="shared" si="73"/>
        <v>70.326025713374861</v>
      </c>
      <c r="AF38" s="592">
        <f t="shared" si="74"/>
        <v>60.214686522129966</v>
      </c>
      <c r="AG38" s="592">
        <f t="shared" si="75"/>
        <v>71.742496108435532</v>
      </c>
      <c r="AH38" s="592">
        <f t="shared" si="76"/>
        <v>71.291084621231846</v>
      </c>
      <c r="AI38" s="592">
        <f t="shared" si="77"/>
        <v>65.88119988081624</v>
      </c>
      <c r="AJ38" s="592">
        <f t="shared" si="78"/>
        <v>61.196457151014435</v>
      </c>
      <c r="AK38" s="592">
        <f t="shared" si="79"/>
        <v>60.27028763459986</v>
      </c>
      <c r="AL38" s="592">
        <f t="shared" si="80"/>
        <v>72.936700601294476</v>
      </c>
      <c r="AM38" s="592">
        <f t="shared" si="81"/>
        <v>78.555780474194407</v>
      </c>
      <c r="AN38" s="592">
        <f t="shared" si="82"/>
        <v>78.940455439612919</v>
      </c>
      <c r="AO38" s="592">
        <f t="shared" si="83"/>
        <v>76.830401168558112</v>
      </c>
      <c r="AP38" s="592">
        <f t="shared" si="84"/>
        <v>72.907834664612722</v>
      </c>
      <c r="AQ38" s="592">
        <f t="shared" si="41"/>
        <v>80.421217368678569</v>
      </c>
      <c r="AR38" s="592">
        <f t="shared" si="42"/>
        <v>75.406204111806147</v>
      </c>
      <c r="AS38" s="592" t="str">
        <f t="shared" si="43"/>
        <v>0.00</v>
      </c>
      <c r="AT38" s="592" t="str">
        <f t="shared" si="44"/>
        <v>0.00</v>
      </c>
      <c r="AU38" s="592">
        <v>78.222937278440511</v>
      </c>
      <c r="AV38" s="592">
        <v>78.222937278440526</v>
      </c>
      <c r="AW38" s="592">
        <v>78.222937278440497</v>
      </c>
      <c r="AX38" s="592">
        <v>78.222937278440511</v>
      </c>
      <c r="AY38" s="592">
        <v>78.222937278440511</v>
      </c>
      <c r="AZ38" s="592">
        <v>78.222937278440511</v>
      </c>
      <c r="BA38" s="592">
        <v>78.222937278440511</v>
      </c>
      <c r="BB38" s="592">
        <v>78.222937278440497</v>
      </c>
      <c r="BC38" s="592">
        <v>78.222937278440511</v>
      </c>
      <c r="BD38" s="592">
        <v>78.222937278440511</v>
      </c>
      <c r="BE38" s="592">
        <v>78.222937278440511</v>
      </c>
      <c r="BF38" s="592">
        <v>78.222937278440511</v>
      </c>
      <c r="BG38" s="592">
        <v>78.222937278440497</v>
      </c>
      <c r="BH38" s="592">
        <v>78.222937278440511</v>
      </c>
      <c r="BI38" s="592">
        <v>78.222937278440511</v>
      </c>
      <c r="BJ38" s="592">
        <v>78.222937278440511</v>
      </c>
      <c r="BK38" s="592">
        <v>78.222937278440511</v>
      </c>
      <c r="BL38" s="592">
        <v>78.222937278440511</v>
      </c>
      <c r="BM38" s="592">
        <v>78.222937278440526</v>
      </c>
      <c r="BN38" s="592">
        <v>78.222937278440497</v>
      </c>
      <c r="BO38" s="592">
        <v>78.222937278440511</v>
      </c>
      <c r="BP38" s="592">
        <v>78.222937278440497</v>
      </c>
      <c r="BQ38" s="592">
        <v>78.222937278440511</v>
      </c>
      <c r="BR38" s="592">
        <v>78.222937278440511</v>
      </c>
      <c r="BS38" s="592">
        <v>70.662300834532971</v>
      </c>
      <c r="BT38" s="592">
        <v>71.682276064039215</v>
      </c>
      <c r="BU38" s="592">
        <v>75.103997938206902</v>
      </c>
      <c r="BV38" s="592">
        <v>74.756710584825015</v>
      </c>
      <c r="BW38" s="592">
        <v>74.165488711789521</v>
      </c>
      <c r="BX38" s="592">
        <v>73.52751277146784</v>
      </c>
      <c r="BY38" s="592">
        <v>72.580808088424973</v>
      </c>
      <c r="BZ38" s="592">
        <v>72.617578098625899</v>
      </c>
      <c r="CA38" s="592">
        <v>71.58146142959572</v>
      </c>
      <c r="CB38" s="592">
        <v>71.828650937497216</v>
      </c>
      <c r="CC38" s="592">
        <v>74.747735885975573</v>
      </c>
      <c r="CD38" s="592">
        <v>73.008393448810878</v>
      </c>
      <c r="CE38" s="592">
        <v>71.299715313745637</v>
      </c>
      <c r="CF38" s="592">
        <v>68.982602605883443</v>
      </c>
      <c r="CG38" s="592">
        <v>69.695590219945586</v>
      </c>
      <c r="CH38" s="592">
        <v>71.390587708278332</v>
      </c>
      <c r="CI38" s="592">
        <v>73.980026195755215</v>
      </c>
      <c r="CJ38" s="592">
        <v>72.773864502549245</v>
      </c>
      <c r="CK38" s="592">
        <v>73.137163453604359</v>
      </c>
      <c r="CL38" s="592">
        <v>79.407761660121054</v>
      </c>
      <c r="CM38" s="592">
        <v>77.564920687573775</v>
      </c>
      <c r="CN38" s="592">
        <v>78.165074899198075</v>
      </c>
      <c r="CO38" s="592">
        <v>74.920517206512841</v>
      </c>
      <c r="CP38" s="592">
        <v>76.942483303545103</v>
      </c>
      <c r="CQ38" s="592">
        <v>79.125011732714427</v>
      </c>
      <c r="CR38" s="592">
        <v>76.196801259193165</v>
      </c>
      <c r="CS38" s="592">
        <v>73.092243265810183</v>
      </c>
      <c r="CT38" s="592">
        <v>77.823800063093032</v>
      </c>
      <c r="CU38" s="592">
        <v>77.521762078635319</v>
      </c>
      <c r="CV38" s="592">
        <v>73.164999198910266</v>
      </c>
      <c r="CW38" s="592">
        <v>75.74824000359051</v>
      </c>
      <c r="CX38" s="592">
        <v>76.493129595390158</v>
      </c>
      <c r="CY38" s="592">
        <v>74.387933472513765</v>
      </c>
      <c r="CZ38" s="592">
        <v>75.293723798706552</v>
      </c>
      <c r="DA38" s="592">
        <v>75.208576861915333</v>
      </c>
      <c r="DB38" s="592">
        <v>73.156185260310295</v>
      </c>
      <c r="DC38" s="592">
        <v>75.410730378238796</v>
      </c>
      <c r="DD38" s="592">
        <v>76.391226763670716</v>
      </c>
      <c r="DE38" s="592">
        <v>59.1761199982151</v>
      </c>
      <c r="DF38" s="592">
        <v>45.126215120249903</v>
      </c>
      <c r="DG38" s="592">
        <v>65.399518630130856</v>
      </c>
      <c r="DH38" s="592">
        <v>70.118325816009119</v>
      </c>
      <c r="DI38" s="592">
        <v>71.900571751419562</v>
      </c>
      <c r="DJ38" s="592">
        <v>72.358306327196345</v>
      </c>
      <c r="DK38" s="592">
        <v>70.968610246690673</v>
      </c>
      <c r="DL38" s="592">
        <v>71.260619363762459</v>
      </c>
      <c r="DM38" s="592">
        <v>71.188550202825169</v>
      </c>
      <c r="DN38" s="592">
        <v>71.42408429710791</v>
      </c>
      <c r="DO38" s="592">
        <v>66.188597145191395</v>
      </c>
      <c r="DP38" s="592">
        <v>62.466707023730955</v>
      </c>
      <c r="DQ38" s="592">
        <v>68.988295473526364</v>
      </c>
      <c r="DR38" s="592">
        <v>66.624635143276464</v>
      </c>
      <c r="DS38" s="592">
        <v>64.737944218073324</v>
      </c>
      <c r="DT38" s="592">
        <v>52.226792091693504</v>
      </c>
      <c r="DU38" s="592">
        <v>45.649226341698487</v>
      </c>
      <c r="DV38" s="592">
        <v>63.746310662729115</v>
      </c>
      <c r="DW38" s="592">
        <v>71.415325899371965</v>
      </c>
      <c r="DX38" s="592">
        <v>71.146219093463785</v>
      </c>
      <c r="DY38" s="592">
        <v>75.331833233184398</v>
      </c>
      <c r="DZ38" s="592">
        <v>72.332049477235245</v>
      </c>
      <c r="EA38" s="592">
        <v>77.410045987427992</v>
      </c>
      <c r="EB38" s="592">
        <v>77.273376759979243</v>
      </c>
      <c r="EC38" s="592">
        <v>80.983918675176</v>
      </c>
      <c r="ED38" s="592">
        <v>78.864681979162469</v>
      </c>
      <c r="EE38" s="592">
        <v>78.357174944852105</v>
      </c>
      <c r="EF38" s="592">
        <v>79.599509394824196</v>
      </c>
      <c r="EG38" s="592">
        <v>75.912774576696577</v>
      </c>
      <c r="EH38" s="592">
        <v>75.778214628748799</v>
      </c>
      <c r="EI38" s="592">
        <v>78.800214300228959</v>
      </c>
      <c r="EJ38" s="142">
        <v>73.540891972714476</v>
      </c>
      <c r="EK38" s="142">
        <v>72.54675091366569</v>
      </c>
      <c r="EL38" s="142">
        <v>72.635861107457984</v>
      </c>
      <c r="EM38" s="592">
        <v>77.819055816657652</v>
      </c>
      <c r="EN38" s="592">
        <v>81.187668093306741</v>
      </c>
      <c r="EO38" s="592">
        <v>82.256928196071286</v>
      </c>
      <c r="EP38" s="592">
        <v>74.385442625081666</v>
      </c>
      <c r="EQ38" s="592">
        <v>74.635425073636256</v>
      </c>
      <c r="ER38" s="592">
        <v>77.19774463670052</v>
      </c>
      <c r="ES38" s="592"/>
      <c r="ET38" s="592"/>
      <c r="EU38" s="592"/>
      <c r="EV38" s="143"/>
      <c r="EW38" s="143"/>
      <c r="EX38" s="143"/>
    </row>
    <row r="39" spans="1:154">
      <c r="A39" s="130">
        <v>251</v>
      </c>
      <c r="B39" s="592">
        <f t="shared" si="45"/>
        <v>75.084240146790691</v>
      </c>
      <c r="C39" s="592">
        <f t="shared" si="46"/>
        <v>74.601687356662964</v>
      </c>
      <c r="D39" s="592">
        <f t="shared" si="47"/>
        <v>74.245712033362295</v>
      </c>
      <c r="E39" s="592">
        <f t="shared" si="48"/>
        <v>75.812174125918091</v>
      </c>
      <c r="F39" s="592">
        <f t="shared" si="49"/>
        <v>74.306596500418109</v>
      </c>
      <c r="G39" s="592">
        <f t="shared" si="50"/>
        <v>70.978979468016504</v>
      </c>
      <c r="H39" s="592">
        <f t="shared" si="51"/>
        <v>72.948539139982458</v>
      </c>
      <c r="I39" s="592">
        <f t="shared" si="52"/>
        <v>83.518350332190536</v>
      </c>
      <c r="J39" s="592">
        <f t="shared" si="8"/>
        <v>83.663728287543265</v>
      </c>
      <c r="K39" s="592">
        <f t="shared" si="53"/>
        <v>74.821505121786032</v>
      </c>
      <c r="L39" s="592">
        <f t="shared" si="54"/>
        <v>72.633290224262396</v>
      </c>
      <c r="M39" s="592">
        <f t="shared" si="55"/>
        <v>75.088541456495648</v>
      </c>
      <c r="N39" s="592">
        <f t="shared" si="56"/>
        <v>77.793623784618674</v>
      </c>
      <c r="O39" s="592">
        <f t="shared" si="57"/>
        <v>74.051608867281374</v>
      </c>
      <c r="P39" s="592">
        <f t="shared" si="58"/>
        <v>74.345059666134318</v>
      </c>
      <c r="Q39" s="592">
        <f t="shared" si="59"/>
        <v>74.158393632320085</v>
      </c>
      <c r="R39" s="592">
        <f t="shared" si="60"/>
        <v>75.851687260916094</v>
      </c>
      <c r="S39" s="592">
        <f t="shared" si="61"/>
        <v>71.740086467463414</v>
      </c>
      <c r="T39" s="592">
        <f t="shared" si="62"/>
        <v>74.125364087133264</v>
      </c>
      <c r="U39" s="592">
        <f t="shared" si="63"/>
        <v>74.917345655171005</v>
      </c>
      <c r="V39" s="592">
        <f t="shared" si="64"/>
        <v>76.200051923681485</v>
      </c>
      <c r="W39" s="592">
        <f t="shared" si="65"/>
        <v>76.601591376989703</v>
      </c>
      <c r="X39" s="592">
        <f t="shared" si="66"/>
        <v>76.652087844887873</v>
      </c>
      <c r="Y39" s="592">
        <f t="shared" si="67"/>
        <v>75.517822354066155</v>
      </c>
      <c r="Z39" s="592">
        <f t="shared" si="68"/>
        <v>74.477194927728647</v>
      </c>
      <c r="AA39" s="592">
        <f t="shared" si="69"/>
        <v>75.433016261944786</v>
      </c>
      <c r="AB39" s="592">
        <f t="shared" si="70"/>
        <v>73.142072016863267</v>
      </c>
      <c r="AC39" s="592">
        <f t="shared" si="71"/>
        <v>74.034566704995996</v>
      </c>
      <c r="AD39" s="592">
        <f t="shared" si="72"/>
        <v>74.616731017868389</v>
      </c>
      <c r="AE39" s="592">
        <f t="shared" si="73"/>
        <v>72.852013535335146</v>
      </c>
      <c r="AF39" s="592">
        <f t="shared" si="74"/>
        <v>61.063820116205044</v>
      </c>
      <c r="AG39" s="592">
        <f t="shared" si="75"/>
        <v>75.792380008539624</v>
      </c>
      <c r="AH39" s="592">
        <f t="shared" si="76"/>
        <v>74.207704211986226</v>
      </c>
      <c r="AI39" s="592">
        <f t="shared" si="77"/>
        <v>74.644173515659404</v>
      </c>
      <c r="AJ39" s="592">
        <f t="shared" si="78"/>
        <v>70.317813361411737</v>
      </c>
      <c r="AK39" s="592">
        <f t="shared" si="79"/>
        <v>70.683270697098166</v>
      </c>
      <c r="AL39" s="592">
        <f t="shared" si="80"/>
        <v>76.148898985760496</v>
      </c>
      <c r="AM39" s="592">
        <f t="shared" si="81"/>
        <v>82.490171005267158</v>
      </c>
      <c r="AN39" s="592">
        <f t="shared" si="82"/>
        <v>82.805386857454707</v>
      </c>
      <c r="AO39" s="592">
        <f t="shared" si="83"/>
        <v>84.064292337855946</v>
      </c>
      <c r="AP39" s="592">
        <f t="shared" si="84"/>
        <v>84.713551128184335</v>
      </c>
      <c r="AQ39" s="592">
        <f t="shared" si="41"/>
        <v>84.840522292440554</v>
      </c>
      <c r="AR39" s="592">
        <f t="shared" si="42"/>
        <v>83.897627966399043</v>
      </c>
      <c r="AS39" s="592" t="str">
        <f t="shared" si="43"/>
        <v>0.00</v>
      </c>
      <c r="AT39" s="592" t="str">
        <f t="shared" si="44"/>
        <v>0.00</v>
      </c>
      <c r="AU39" s="592">
        <v>74.259313689651037</v>
      </c>
      <c r="AV39" s="592">
        <v>72.238137254261829</v>
      </c>
      <c r="AW39" s="592">
        <v>77.96706442144523</v>
      </c>
      <c r="AX39" s="592">
        <v>69.21583457723905</v>
      </c>
      <c r="AY39" s="592">
        <v>74.355344045324088</v>
      </c>
      <c r="AZ39" s="592">
        <v>74.328692050224063</v>
      </c>
      <c r="BA39" s="592">
        <v>74.325567674607555</v>
      </c>
      <c r="BB39" s="592">
        <v>76.471538062357325</v>
      </c>
      <c r="BC39" s="592">
        <v>74.468518632522049</v>
      </c>
      <c r="BD39" s="592">
        <v>77.272790394409796</v>
      </c>
      <c r="BE39" s="592">
        <v>77.861867669506921</v>
      </c>
      <c r="BF39" s="592">
        <v>78.246213289939305</v>
      </c>
      <c r="BG39" s="592">
        <v>76.638436613128334</v>
      </c>
      <c r="BH39" s="592">
        <v>71.831289412426614</v>
      </c>
      <c r="BI39" s="592">
        <v>73.685100576289159</v>
      </c>
      <c r="BJ39" s="592">
        <v>73.332255782901498</v>
      </c>
      <c r="BK39" s="592">
        <v>74.402108342260746</v>
      </c>
      <c r="BL39" s="592">
        <v>75.300814873240711</v>
      </c>
      <c r="BM39" s="592">
        <v>73.6487499598244</v>
      </c>
      <c r="BN39" s="592">
        <v>74.53581894526927</v>
      </c>
      <c r="BO39" s="592">
        <v>74.290611991866555</v>
      </c>
      <c r="BP39" s="592">
        <v>75.501580743282872</v>
      </c>
      <c r="BQ39" s="592">
        <v>74.452450484162313</v>
      </c>
      <c r="BR39" s="592">
        <v>77.601030555303097</v>
      </c>
      <c r="BS39" s="592">
        <v>67.360438737245687</v>
      </c>
      <c r="BT39" s="592">
        <v>74.618894903995127</v>
      </c>
      <c r="BU39" s="592">
        <v>73.240925761149427</v>
      </c>
      <c r="BV39" s="592">
        <v>73.409864249723825</v>
      </c>
      <c r="BW39" s="592">
        <v>74.321746555672718</v>
      </c>
      <c r="BX39" s="592">
        <v>74.644481456003234</v>
      </c>
      <c r="BY39" s="592">
        <v>77.869633075549544</v>
      </c>
      <c r="BZ39" s="592">
        <v>73.652672517877704</v>
      </c>
      <c r="CA39" s="592">
        <v>73.22973137208578</v>
      </c>
      <c r="CB39" s="592">
        <v>75.484838683188016</v>
      </c>
      <c r="CC39" s="592">
        <v>75.633471848739063</v>
      </c>
      <c r="CD39" s="592">
        <v>77.481845239117376</v>
      </c>
      <c r="CE39" s="592">
        <v>78.775052775687158</v>
      </c>
      <c r="CF39" s="592">
        <v>74.780878709609397</v>
      </c>
      <c r="CG39" s="592">
        <v>76.248842645672568</v>
      </c>
      <c r="CH39" s="592">
        <v>77.202444083369613</v>
      </c>
      <c r="CI39" s="592">
        <v>76.078506965832702</v>
      </c>
      <c r="CJ39" s="592">
        <v>76.675312485461319</v>
      </c>
      <c r="CK39" s="592">
        <v>76.549863579426429</v>
      </c>
      <c r="CL39" s="592">
        <v>74.215362752672519</v>
      </c>
      <c r="CM39" s="592">
        <v>75.788240730099503</v>
      </c>
      <c r="CN39" s="592">
        <v>75.622455091213283</v>
      </c>
      <c r="CO39" s="592">
        <v>74.033677269202116</v>
      </c>
      <c r="CP39" s="592">
        <v>73.775452422770528</v>
      </c>
      <c r="CQ39" s="592">
        <v>78.123415199454669</v>
      </c>
      <c r="CR39" s="592">
        <v>74.885127420595779</v>
      </c>
      <c r="CS39" s="592">
        <v>73.290506165783938</v>
      </c>
      <c r="CT39" s="592">
        <v>74.526213999198959</v>
      </c>
      <c r="CU39" s="592">
        <v>72.123596952512457</v>
      </c>
      <c r="CV39" s="592">
        <v>72.776405098878413</v>
      </c>
      <c r="CW39" s="592">
        <v>73.12160418678279</v>
      </c>
      <c r="CX39" s="592">
        <v>74.08524320390147</v>
      </c>
      <c r="CY39" s="592">
        <v>74.896852724303727</v>
      </c>
      <c r="CZ39" s="592">
        <v>74.06485882769708</v>
      </c>
      <c r="DA39" s="592">
        <v>75.179677287074782</v>
      </c>
      <c r="DB39" s="592">
        <v>74.605656938833306</v>
      </c>
      <c r="DC39" s="592">
        <v>75.399349889418488</v>
      </c>
      <c r="DD39" s="592">
        <v>77.078743983924085</v>
      </c>
      <c r="DE39" s="592">
        <v>66.077946732662866</v>
      </c>
      <c r="DF39" s="592">
        <v>48.24390311441492</v>
      </c>
      <c r="DG39" s="592">
        <v>62.938851276211274</v>
      </c>
      <c r="DH39" s="592">
        <v>72.008705957988923</v>
      </c>
      <c r="DI39" s="592">
        <v>75.15155533612996</v>
      </c>
      <c r="DJ39" s="592">
        <v>75.325813959353241</v>
      </c>
      <c r="DK39" s="592">
        <v>76.8997707301357</v>
      </c>
      <c r="DL39" s="592">
        <v>74.006987202774326</v>
      </c>
      <c r="DM39" s="592">
        <v>73.773187533489519</v>
      </c>
      <c r="DN39" s="592">
        <v>74.842937899694817</v>
      </c>
      <c r="DO39" s="592">
        <v>73.446503477043748</v>
      </c>
      <c r="DP39" s="592">
        <v>73.77934481326632</v>
      </c>
      <c r="DQ39" s="592">
        <v>76.706672256668156</v>
      </c>
      <c r="DR39" s="592">
        <v>75.837634227838848</v>
      </c>
      <c r="DS39" s="592">
        <v>70.709408825303996</v>
      </c>
      <c r="DT39" s="592">
        <v>64.406397031092382</v>
      </c>
      <c r="DU39" s="592">
        <v>67.756179995830465</v>
      </c>
      <c r="DV39" s="592">
        <v>72.001778270747209</v>
      </c>
      <c r="DW39" s="592">
        <v>72.291853824716824</v>
      </c>
      <c r="DX39" s="592">
        <v>74.693217526438872</v>
      </c>
      <c r="DY39" s="592">
        <v>76.734090703479851</v>
      </c>
      <c r="DZ39" s="592">
        <v>77.019388727362781</v>
      </c>
      <c r="EA39" s="592">
        <v>81.735123685577221</v>
      </c>
      <c r="EB39" s="592">
        <v>80.426208679506999</v>
      </c>
      <c r="EC39" s="592">
        <v>85.309180650717281</v>
      </c>
      <c r="ED39" s="592">
        <v>82.414746077867079</v>
      </c>
      <c r="EE39" s="592">
        <v>82.450899905666262</v>
      </c>
      <c r="EF39" s="592">
        <v>83.550514588830794</v>
      </c>
      <c r="EG39" s="592">
        <v>85.478401725040797</v>
      </c>
      <c r="EH39" s="592">
        <v>83.966288872617824</v>
      </c>
      <c r="EI39" s="592">
        <v>82.748186415909231</v>
      </c>
      <c r="EJ39" s="142">
        <v>85.804020622516518</v>
      </c>
      <c r="EK39" s="142">
        <v>86.17349994999843</v>
      </c>
      <c r="EL39" s="142">
        <v>82.163132812038057</v>
      </c>
      <c r="EM39" s="592">
        <v>83.479659149810033</v>
      </c>
      <c r="EN39" s="592">
        <v>84.91452816916123</v>
      </c>
      <c r="EO39" s="592">
        <v>86.127379558350412</v>
      </c>
      <c r="EP39" s="592">
        <v>83.545152986311123</v>
      </c>
      <c r="EQ39" s="592">
        <v>84.993458755035363</v>
      </c>
      <c r="ER39" s="592">
        <v>83.15427215785067</v>
      </c>
      <c r="ES39" s="592"/>
      <c r="ET39" s="592"/>
      <c r="EU39" s="592"/>
      <c r="EV39" s="143"/>
      <c r="EW39" s="143"/>
      <c r="EX39" s="143"/>
    </row>
    <row r="40" spans="1:154">
      <c r="A40" s="130">
        <v>252</v>
      </c>
      <c r="B40" s="592">
        <f t="shared" si="45"/>
        <v>79.600000000000009</v>
      </c>
      <c r="C40" s="592">
        <f t="shared" si="46"/>
        <v>79.600000000000009</v>
      </c>
      <c r="D40" s="592">
        <f t="shared" si="47"/>
        <v>80</v>
      </c>
      <c r="E40" s="592">
        <f t="shared" si="48"/>
        <v>80</v>
      </c>
      <c r="F40" s="592">
        <f t="shared" si="49"/>
        <v>80</v>
      </c>
      <c r="G40" s="592">
        <f t="shared" si="50"/>
        <v>68.083333333333329</v>
      </c>
      <c r="H40" s="592">
        <f t="shared" si="51"/>
        <v>80</v>
      </c>
      <c r="I40" s="592">
        <f t="shared" si="52"/>
        <v>72.566666666666663</v>
      </c>
      <c r="J40" s="592">
        <f t="shared" si="8"/>
        <v>73.841666666666683</v>
      </c>
      <c r="K40" s="592">
        <f t="shared" si="53"/>
        <v>79.599999999999994</v>
      </c>
      <c r="L40" s="592">
        <f t="shared" si="54"/>
        <v>79.599999999999994</v>
      </c>
      <c r="M40" s="592">
        <f t="shared" si="55"/>
        <v>79.599999999999994</v>
      </c>
      <c r="N40" s="592">
        <f t="shared" si="56"/>
        <v>79.599999999999994</v>
      </c>
      <c r="O40" s="592">
        <f t="shared" si="57"/>
        <v>79.599999999999994</v>
      </c>
      <c r="P40" s="592">
        <f t="shared" si="58"/>
        <v>79.599999999999994</v>
      </c>
      <c r="Q40" s="592">
        <f t="shared" si="59"/>
        <v>79.599999999999994</v>
      </c>
      <c r="R40" s="592">
        <f t="shared" si="60"/>
        <v>79.599999999999994</v>
      </c>
      <c r="S40" s="592">
        <f t="shared" si="61"/>
        <v>80</v>
      </c>
      <c r="T40" s="592">
        <f t="shared" si="62"/>
        <v>80</v>
      </c>
      <c r="U40" s="592">
        <f t="shared" si="63"/>
        <v>80</v>
      </c>
      <c r="V40" s="592">
        <f t="shared" si="64"/>
        <v>80</v>
      </c>
      <c r="W40" s="592">
        <f t="shared" si="65"/>
        <v>80</v>
      </c>
      <c r="X40" s="592">
        <f t="shared" si="66"/>
        <v>80</v>
      </c>
      <c r="Y40" s="592">
        <f t="shared" si="67"/>
        <v>80</v>
      </c>
      <c r="Z40" s="592">
        <f t="shared" si="68"/>
        <v>80</v>
      </c>
      <c r="AA40" s="592">
        <f t="shared" si="69"/>
        <v>80</v>
      </c>
      <c r="AB40" s="592">
        <f t="shared" si="70"/>
        <v>80</v>
      </c>
      <c r="AC40" s="592">
        <f t="shared" si="71"/>
        <v>80</v>
      </c>
      <c r="AD40" s="592">
        <f t="shared" si="72"/>
        <v>80</v>
      </c>
      <c r="AE40" s="592">
        <f t="shared" si="73"/>
        <v>70</v>
      </c>
      <c r="AF40" s="592">
        <f t="shared" si="74"/>
        <v>63.666666666666664</v>
      </c>
      <c r="AG40" s="592">
        <f t="shared" si="75"/>
        <v>68.666666666666671</v>
      </c>
      <c r="AH40" s="592">
        <f t="shared" si="76"/>
        <v>70</v>
      </c>
      <c r="AI40" s="592">
        <f t="shared" si="77"/>
        <v>80</v>
      </c>
      <c r="AJ40" s="592">
        <f t="shared" si="78"/>
        <v>80</v>
      </c>
      <c r="AK40" s="592">
        <f t="shared" si="79"/>
        <v>80</v>
      </c>
      <c r="AL40" s="592">
        <f t="shared" si="80"/>
        <v>80</v>
      </c>
      <c r="AM40" s="592">
        <f t="shared" si="81"/>
        <v>79.599999999999994</v>
      </c>
      <c r="AN40" s="592">
        <f t="shared" si="82"/>
        <v>68.86666666666666</v>
      </c>
      <c r="AO40" s="592">
        <f t="shared" si="83"/>
        <v>69.766666666666666</v>
      </c>
      <c r="AP40" s="592">
        <f t="shared" si="84"/>
        <v>72.033333333333331</v>
      </c>
      <c r="AQ40" s="592">
        <f t="shared" si="41"/>
        <v>100</v>
      </c>
      <c r="AR40" s="592">
        <f t="shared" si="42"/>
        <v>100</v>
      </c>
      <c r="AS40" s="592" t="str">
        <f t="shared" si="43"/>
        <v>0.00</v>
      </c>
      <c r="AT40" s="592" t="str">
        <f t="shared" si="44"/>
        <v>0.00</v>
      </c>
      <c r="AU40" s="592">
        <v>79.599999999999994</v>
      </c>
      <c r="AV40" s="592">
        <v>79.599999999999994</v>
      </c>
      <c r="AW40" s="592">
        <v>79.599999999999994</v>
      </c>
      <c r="AX40" s="592">
        <v>79.599999999999994</v>
      </c>
      <c r="AY40" s="592">
        <v>79.599999999999994</v>
      </c>
      <c r="AZ40" s="592">
        <v>79.599999999999994</v>
      </c>
      <c r="BA40" s="592">
        <v>79.599999999999994</v>
      </c>
      <c r="BB40" s="592">
        <v>79.599999999999994</v>
      </c>
      <c r="BC40" s="592">
        <v>79.599999999999994</v>
      </c>
      <c r="BD40" s="592">
        <v>79.599999999999994</v>
      </c>
      <c r="BE40" s="592">
        <v>79.599999999999994</v>
      </c>
      <c r="BF40" s="592">
        <v>79.599999999999994</v>
      </c>
      <c r="BG40" s="592">
        <v>79.599999999999994</v>
      </c>
      <c r="BH40" s="592">
        <v>79.599999999999994</v>
      </c>
      <c r="BI40" s="592">
        <v>79.599999999999994</v>
      </c>
      <c r="BJ40" s="592">
        <v>79.599999999999994</v>
      </c>
      <c r="BK40" s="592">
        <v>79.600000000000009</v>
      </c>
      <c r="BL40" s="592">
        <v>79.599999999999994</v>
      </c>
      <c r="BM40" s="592">
        <v>79.599999999999994</v>
      </c>
      <c r="BN40" s="592">
        <v>79.59999999999998</v>
      </c>
      <c r="BO40" s="592">
        <v>79.599999999999994</v>
      </c>
      <c r="BP40" s="592">
        <v>79.599999999999994</v>
      </c>
      <c r="BQ40" s="592">
        <v>79.599999999999994</v>
      </c>
      <c r="BR40" s="592">
        <v>79.599999999999994</v>
      </c>
      <c r="BS40" s="592">
        <v>80</v>
      </c>
      <c r="BT40" s="592">
        <v>80</v>
      </c>
      <c r="BU40" s="592">
        <v>80</v>
      </c>
      <c r="BV40" s="592">
        <v>80.000000000000014</v>
      </c>
      <c r="BW40" s="592">
        <v>79.999999999999986</v>
      </c>
      <c r="BX40" s="592">
        <v>80</v>
      </c>
      <c r="BY40" s="592">
        <v>80</v>
      </c>
      <c r="BZ40" s="592">
        <v>80.000000000000014</v>
      </c>
      <c r="CA40" s="592">
        <v>80</v>
      </c>
      <c r="CB40" s="592">
        <v>80</v>
      </c>
      <c r="CC40" s="592">
        <v>80</v>
      </c>
      <c r="CD40" s="592">
        <v>80</v>
      </c>
      <c r="CE40" s="592">
        <v>80</v>
      </c>
      <c r="CF40" s="592">
        <v>80</v>
      </c>
      <c r="CG40" s="592">
        <v>80</v>
      </c>
      <c r="CH40" s="592">
        <v>80</v>
      </c>
      <c r="CI40" s="592">
        <v>80.000000000000014</v>
      </c>
      <c r="CJ40" s="592">
        <v>80</v>
      </c>
      <c r="CK40" s="592">
        <v>80</v>
      </c>
      <c r="CL40" s="592" t="s">
        <v>334</v>
      </c>
      <c r="CM40" s="592">
        <v>80.000000000000014</v>
      </c>
      <c r="CN40" s="592">
        <v>80</v>
      </c>
      <c r="CO40" s="592">
        <v>80</v>
      </c>
      <c r="CP40" s="592">
        <v>80</v>
      </c>
      <c r="CQ40" s="592">
        <v>80</v>
      </c>
      <c r="CR40" s="592">
        <v>80</v>
      </c>
      <c r="CS40" s="592">
        <v>80</v>
      </c>
      <c r="CT40" s="592">
        <v>80</v>
      </c>
      <c r="CU40" s="592">
        <v>80</v>
      </c>
      <c r="CV40" s="592">
        <v>80</v>
      </c>
      <c r="CW40" s="592">
        <v>80</v>
      </c>
      <c r="CX40" s="592">
        <v>80.000000000000014</v>
      </c>
      <c r="CY40" s="592">
        <v>80.000000000000014</v>
      </c>
      <c r="CZ40" s="592">
        <v>80</v>
      </c>
      <c r="DA40" s="592">
        <v>80</v>
      </c>
      <c r="DB40" s="592">
        <v>80</v>
      </c>
      <c r="DC40" s="592">
        <v>70</v>
      </c>
      <c r="DD40" s="592">
        <v>70</v>
      </c>
      <c r="DE40" s="592">
        <v>70</v>
      </c>
      <c r="DF40" s="592">
        <v>55</v>
      </c>
      <c r="DG40" s="592">
        <v>68</v>
      </c>
      <c r="DH40" s="592">
        <v>68</v>
      </c>
      <c r="DI40" s="592">
        <v>68</v>
      </c>
      <c r="DJ40" s="592">
        <v>68</v>
      </c>
      <c r="DK40" s="592">
        <v>70</v>
      </c>
      <c r="DL40" s="592">
        <v>70</v>
      </c>
      <c r="DM40" s="592">
        <v>70</v>
      </c>
      <c r="DN40" s="592">
        <v>70</v>
      </c>
      <c r="DO40" s="592">
        <v>80</v>
      </c>
      <c r="DP40" s="592">
        <v>80</v>
      </c>
      <c r="DQ40" s="592">
        <v>79.999999999999986</v>
      </c>
      <c r="DR40" s="592">
        <v>80</v>
      </c>
      <c r="DS40" s="592">
        <v>80</v>
      </c>
      <c r="DT40" s="592">
        <v>80</v>
      </c>
      <c r="DU40" s="592">
        <v>80</v>
      </c>
      <c r="DV40" s="592">
        <v>80</v>
      </c>
      <c r="DW40" s="592">
        <v>80</v>
      </c>
      <c r="DX40" s="592">
        <v>80</v>
      </c>
      <c r="DY40" s="592">
        <v>80</v>
      </c>
      <c r="DZ40" s="592">
        <v>80</v>
      </c>
      <c r="EA40" s="592">
        <v>84.699999999999974</v>
      </c>
      <c r="EB40" s="592">
        <v>80.5</v>
      </c>
      <c r="EC40" s="592">
        <v>73.599999999999994</v>
      </c>
      <c r="ED40" s="592">
        <v>69.900000000000006</v>
      </c>
      <c r="EE40" s="592">
        <v>66.599999999999994</v>
      </c>
      <c r="EF40" s="592">
        <v>70.099999999999994</v>
      </c>
      <c r="EG40" s="592">
        <v>67.099999999999994</v>
      </c>
      <c r="EH40" s="592">
        <v>69.3</v>
      </c>
      <c r="EI40" s="592">
        <v>72.900000000000006</v>
      </c>
      <c r="EJ40" s="142">
        <v>76</v>
      </c>
      <c r="EK40" s="142">
        <v>72.2</v>
      </c>
      <c r="EL40" s="142">
        <v>67.900000000000006</v>
      </c>
      <c r="EM40" s="592">
        <v>100</v>
      </c>
      <c r="EN40" s="592">
        <v>100</v>
      </c>
      <c r="EO40" s="592">
        <v>100</v>
      </c>
      <c r="EP40" s="592">
        <v>100.00000000000001</v>
      </c>
      <c r="EQ40" s="592">
        <v>100</v>
      </c>
      <c r="ER40" s="592">
        <v>100</v>
      </c>
      <c r="ES40" s="592"/>
      <c r="ET40" s="592"/>
      <c r="EU40" s="592"/>
      <c r="EV40" s="143"/>
      <c r="EW40" s="143"/>
      <c r="EX40" s="143"/>
    </row>
    <row r="41" spans="1:154">
      <c r="A41" s="127">
        <v>259</v>
      </c>
      <c r="B41" s="592">
        <f t="shared" si="45"/>
        <v>78.504188392371603</v>
      </c>
      <c r="C41" s="592">
        <f t="shared" si="46"/>
        <v>76.701233461911343</v>
      </c>
      <c r="D41" s="592">
        <f t="shared" si="47"/>
        <v>73.504792929459754</v>
      </c>
      <c r="E41" s="592">
        <f t="shared" si="48"/>
        <v>77.772038004615894</v>
      </c>
      <c r="F41" s="592">
        <f t="shared" si="49"/>
        <v>76.51980526348099</v>
      </c>
      <c r="G41" s="592">
        <f t="shared" si="50"/>
        <v>70.730573244516123</v>
      </c>
      <c r="H41" s="592">
        <f t="shared" si="51"/>
        <v>70.011122810712052</v>
      </c>
      <c r="I41" s="592">
        <f t="shared" si="52"/>
        <v>78.249288457758567</v>
      </c>
      <c r="J41" s="592">
        <f t="shared" si="8"/>
        <v>77.982838708908034</v>
      </c>
      <c r="K41" s="592">
        <f t="shared" si="53"/>
        <v>77.54506229453942</v>
      </c>
      <c r="L41" s="592">
        <f t="shared" si="54"/>
        <v>79.488574341268247</v>
      </c>
      <c r="M41" s="592">
        <f t="shared" si="55"/>
        <v>78.332303004089738</v>
      </c>
      <c r="N41" s="592">
        <f t="shared" si="56"/>
        <v>78.650813929588949</v>
      </c>
      <c r="O41" s="592">
        <f t="shared" si="57"/>
        <v>76.977511703067151</v>
      </c>
      <c r="P41" s="592">
        <f t="shared" si="58"/>
        <v>76.376721528859363</v>
      </c>
      <c r="Q41" s="592">
        <f t="shared" si="59"/>
        <v>75.678307245290924</v>
      </c>
      <c r="R41" s="592">
        <f t="shared" si="60"/>
        <v>77.772393370427935</v>
      </c>
      <c r="S41" s="592">
        <f t="shared" si="61"/>
        <v>73.994780875683617</v>
      </c>
      <c r="T41" s="592">
        <f t="shared" si="62"/>
        <v>72.83068514746823</v>
      </c>
      <c r="U41" s="592">
        <f t="shared" si="63"/>
        <v>72.439963293002464</v>
      </c>
      <c r="V41" s="592">
        <f t="shared" si="64"/>
        <v>74.753742401684633</v>
      </c>
      <c r="W41" s="592">
        <f t="shared" si="65"/>
        <v>77.27701739779566</v>
      </c>
      <c r="X41" s="592">
        <f t="shared" si="66"/>
        <v>76.768656177394135</v>
      </c>
      <c r="Y41" s="592">
        <f t="shared" si="67"/>
        <v>78.152925543488664</v>
      </c>
      <c r="Z41" s="592">
        <f t="shared" si="68"/>
        <v>78.889552899785116</v>
      </c>
      <c r="AA41" s="592">
        <f t="shared" si="69"/>
        <v>76.629672146737832</v>
      </c>
      <c r="AB41" s="592">
        <f t="shared" si="70"/>
        <v>77.233463942411035</v>
      </c>
      <c r="AC41" s="592">
        <f t="shared" si="71"/>
        <v>76.213557641171789</v>
      </c>
      <c r="AD41" s="592">
        <f t="shared" si="72"/>
        <v>76.00252732360326</v>
      </c>
      <c r="AE41" s="592">
        <f t="shared" si="73"/>
        <v>71.820840437912821</v>
      </c>
      <c r="AF41" s="592">
        <f t="shared" si="74"/>
        <v>62.262330159213398</v>
      </c>
      <c r="AG41" s="592">
        <f t="shared" si="75"/>
        <v>74.187825462129595</v>
      </c>
      <c r="AH41" s="592">
        <f t="shared" si="76"/>
        <v>74.651296918808654</v>
      </c>
      <c r="AI41" s="592">
        <f t="shared" si="77"/>
        <v>75.9986068298969</v>
      </c>
      <c r="AJ41" s="592">
        <f t="shared" si="78"/>
        <v>69.250536742777982</v>
      </c>
      <c r="AK41" s="592">
        <f t="shared" si="79"/>
        <v>63.691266955504773</v>
      </c>
      <c r="AL41" s="592">
        <f t="shared" si="80"/>
        <v>71.104080714668569</v>
      </c>
      <c r="AM41" s="592">
        <f t="shared" si="81"/>
        <v>79.712875290808825</v>
      </c>
      <c r="AN41" s="592">
        <f t="shared" si="82"/>
        <v>77.375127409685192</v>
      </c>
      <c r="AO41" s="592">
        <f t="shared" si="83"/>
        <v>77.04712403366301</v>
      </c>
      <c r="AP41" s="592">
        <f t="shared" si="84"/>
        <v>78.862027096877171</v>
      </c>
      <c r="AQ41" s="592">
        <f t="shared" si="41"/>
        <v>78.064959451367613</v>
      </c>
      <c r="AR41" s="592">
        <f t="shared" si="42"/>
        <v>76.593324008212107</v>
      </c>
      <c r="AS41" s="592" t="str">
        <f t="shared" si="43"/>
        <v>0.00</v>
      </c>
      <c r="AT41" s="592" t="str">
        <f t="shared" si="44"/>
        <v>0.00</v>
      </c>
      <c r="AU41" s="592">
        <v>78.895230690116804</v>
      </c>
      <c r="AV41" s="592">
        <v>75.693716403762551</v>
      </c>
      <c r="AW41" s="592">
        <v>78.046239789738877</v>
      </c>
      <c r="AX41" s="592">
        <v>81.001997665627201</v>
      </c>
      <c r="AY41" s="592">
        <v>78.126311395973062</v>
      </c>
      <c r="AZ41" s="592">
        <v>79.337413962204494</v>
      </c>
      <c r="BA41" s="592">
        <v>78.251719786243456</v>
      </c>
      <c r="BB41" s="592">
        <v>78.344382818678653</v>
      </c>
      <c r="BC41" s="592">
        <v>78.400806407347076</v>
      </c>
      <c r="BD41" s="592">
        <v>78.583768537980589</v>
      </c>
      <c r="BE41" s="592">
        <v>79.113482081966382</v>
      </c>
      <c r="BF41" s="592">
        <v>78.255191168819906</v>
      </c>
      <c r="BG41" s="592">
        <v>78.877208807397622</v>
      </c>
      <c r="BH41" s="592">
        <v>75.243076811079888</v>
      </c>
      <c r="BI41" s="592">
        <v>76.812249490723971</v>
      </c>
      <c r="BJ41" s="592">
        <v>77.161074661047081</v>
      </c>
      <c r="BK41" s="592">
        <v>76.565375441908671</v>
      </c>
      <c r="BL41" s="592">
        <v>75.403714483622323</v>
      </c>
      <c r="BM41" s="592">
        <v>73.528717954458017</v>
      </c>
      <c r="BN41" s="592">
        <v>75.553323000921608</v>
      </c>
      <c r="BO41" s="592">
        <v>77.952880780493146</v>
      </c>
      <c r="BP41" s="592">
        <v>77.134855367500506</v>
      </c>
      <c r="BQ41" s="592">
        <v>78.72000935452445</v>
      </c>
      <c r="BR41" s="592">
        <v>77.462315389258819</v>
      </c>
      <c r="BS41" s="592">
        <v>74.642841134083511</v>
      </c>
      <c r="BT41" s="592">
        <v>73.39289644826431</v>
      </c>
      <c r="BU41" s="592">
        <v>73.948605044703058</v>
      </c>
      <c r="BV41" s="592">
        <v>73.059563296022816</v>
      </c>
      <c r="BW41" s="592">
        <v>74.925458334616536</v>
      </c>
      <c r="BX41" s="592">
        <v>70.507033811765368</v>
      </c>
      <c r="BY41" s="592">
        <v>72.231427041215142</v>
      </c>
      <c r="BZ41" s="592">
        <v>73.228751424318091</v>
      </c>
      <c r="CA41" s="592">
        <v>71.859711413474187</v>
      </c>
      <c r="CB41" s="592">
        <v>73.916504629852781</v>
      </c>
      <c r="CC41" s="592">
        <v>74.295604131638257</v>
      </c>
      <c r="CD41" s="592">
        <v>76.049118443562847</v>
      </c>
      <c r="CE41" s="592">
        <v>77.50432444092624</v>
      </c>
      <c r="CF41" s="592">
        <v>75.770215044199603</v>
      </c>
      <c r="CG41" s="592">
        <v>78.556512708261138</v>
      </c>
      <c r="CH41" s="592">
        <v>77.99252636980053</v>
      </c>
      <c r="CI41" s="592">
        <v>76.81001576947989</v>
      </c>
      <c r="CJ41" s="592">
        <v>75.503426392901957</v>
      </c>
      <c r="CK41" s="592">
        <v>77.244397288121107</v>
      </c>
      <c r="CL41" s="592">
        <v>79.218497405802083</v>
      </c>
      <c r="CM41" s="592">
        <v>77.995881936542801</v>
      </c>
      <c r="CN41" s="592">
        <v>79.231577589867896</v>
      </c>
      <c r="CO41" s="592">
        <v>79.054717736985836</v>
      </c>
      <c r="CP41" s="592">
        <v>78.382363372501601</v>
      </c>
      <c r="CQ41" s="592">
        <v>78.221873612712145</v>
      </c>
      <c r="CR41" s="592">
        <v>73.852232980768903</v>
      </c>
      <c r="CS41" s="592">
        <v>77.814909846732462</v>
      </c>
      <c r="CT41" s="592">
        <v>79.167930496731358</v>
      </c>
      <c r="CU41" s="592">
        <v>77.160659053821533</v>
      </c>
      <c r="CV41" s="592">
        <v>75.371802276680185</v>
      </c>
      <c r="CW41" s="592">
        <v>77.63487567026705</v>
      </c>
      <c r="CX41" s="592">
        <v>75.808166101577143</v>
      </c>
      <c r="CY41" s="592">
        <v>75.197631151671175</v>
      </c>
      <c r="CZ41" s="592">
        <v>75.528348188464761</v>
      </c>
      <c r="DA41" s="592">
        <v>75.868537218399183</v>
      </c>
      <c r="DB41" s="592">
        <v>76.610696563945865</v>
      </c>
      <c r="DC41" s="592">
        <v>75.676888036979022</v>
      </c>
      <c r="DD41" s="592">
        <v>76.584019141209524</v>
      </c>
      <c r="DE41" s="592">
        <v>63.20161413554991</v>
      </c>
      <c r="DF41" s="592">
        <v>49.702986466921573</v>
      </c>
      <c r="DG41" s="592">
        <v>66.097098014565205</v>
      </c>
      <c r="DH41" s="592">
        <v>70.986905996153396</v>
      </c>
      <c r="DI41" s="592">
        <v>74.112520405475578</v>
      </c>
      <c r="DJ41" s="592">
        <v>70.948027759870598</v>
      </c>
      <c r="DK41" s="592">
        <v>77.502928221042623</v>
      </c>
      <c r="DL41" s="592">
        <v>74.320646481808751</v>
      </c>
      <c r="DM41" s="592">
        <v>74.352151185008879</v>
      </c>
      <c r="DN41" s="592">
        <v>75.281093089608333</v>
      </c>
      <c r="DO41" s="592">
        <v>77.509215758188404</v>
      </c>
      <c r="DP41" s="592">
        <v>73.024262984721616</v>
      </c>
      <c r="DQ41" s="592">
        <v>77.462341746780695</v>
      </c>
      <c r="DR41" s="592">
        <v>76.006058273017132</v>
      </c>
      <c r="DS41" s="592">
        <v>71.039802947307052</v>
      </c>
      <c r="DT41" s="592">
        <v>60.705749008009775</v>
      </c>
      <c r="DU41" s="592">
        <v>60.859976661552828</v>
      </c>
      <c r="DV41" s="592">
        <v>62.692844911882773</v>
      </c>
      <c r="DW41" s="592">
        <v>67.520979293078724</v>
      </c>
      <c r="DX41" s="592">
        <v>71.428170260884116</v>
      </c>
      <c r="DY41" s="592">
        <v>70.359643275178271</v>
      </c>
      <c r="DZ41" s="592">
        <v>71.524428607943321</v>
      </c>
      <c r="EA41" s="592">
        <v>81.141822961183195</v>
      </c>
      <c r="EB41" s="592">
        <v>76.865050866681941</v>
      </c>
      <c r="EC41" s="592">
        <v>81.13175204456131</v>
      </c>
      <c r="ED41" s="592">
        <v>81.546961674212511</v>
      </c>
      <c r="EE41" s="592">
        <v>72.609903346218957</v>
      </c>
      <c r="EF41" s="592">
        <v>77.968517208624121</v>
      </c>
      <c r="EG41" s="592">
        <v>77.434583767976761</v>
      </c>
      <c r="EH41" s="592">
        <v>76.181040036210547</v>
      </c>
      <c r="EI41" s="592">
        <v>77.525748296801737</v>
      </c>
      <c r="EJ41" s="142">
        <v>79.180729050874675</v>
      </c>
      <c r="EK41" s="142">
        <v>78.246070062941243</v>
      </c>
      <c r="EL41" s="142">
        <v>79.159282176815609</v>
      </c>
      <c r="EM41" s="592">
        <v>77.944425974976866</v>
      </c>
      <c r="EN41" s="592">
        <v>77.433879673179916</v>
      </c>
      <c r="EO41" s="592">
        <v>78.816572705946072</v>
      </c>
      <c r="EP41" s="592">
        <v>73.913934167959411</v>
      </c>
      <c r="EQ41" s="592">
        <v>77.796474273838854</v>
      </c>
      <c r="ER41" s="592">
        <v>78.069563582838057</v>
      </c>
      <c r="ES41" s="592"/>
      <c r="ET41" s="592"/>
      <c r="EU41" s="592"/>
      <c r="EV41" s="143"/>
      <c r="EW41" s="143"/>
      <c r="EX41" s="143"/>
    </row>
    <row r="42" spans="1:154">
      <c r="A42" s="129">
        <v>261</v>
      </c>
      <c r="B42" s="592">
        <f t="shared" si="45"/>
        <v>82.408661559774885</v>
      </c>
      <c r="C42" s="592">
        <f t="shared" si="46"/>
        <v>84.664105663195841</v>
      </c>
      <c r="D42" s="592">
        <f t="shared" si="47"/>
        <v>85.635398146047905</v>
      </c>
      <c r="E42" s="592">
        <f t="shared" si="48"/>
        <v>84.270195087200491</v>
      </c>
      <c r="F42" s="592">
        <f t="shared" si="49"/>
        <v>81.61835275745311</v>
      </c>
      <c r="G42" s="592">
        <f t="shared" si="50"/>
        <v>75.527385346465437</v>
      </c>
      <c r="H42" s="592">
        <f t="shared" si="51"/>
        <v>81.226334669314156</v>
      </c>
      <c r="I42" s="592">
        <f t="shared" si="52"/>
        <v>85.023031646647652</v>
      </c>
      <c r="J42" s="592">
        <f t="shared" si="8"/>
        <v>84.871769394270913</v>
      </c>
      <c r="K42" s="592">
        <f t="shared" si="53"/>
        <v>83.939614728050998</v>
      </c>
      <c r="L42" s="592">
        <f t="shared" si="54"/>
        <v>83.021010718797413</v>
      </c>
      <c r="M42" s="592">
        <f t="shared" si="55"/>
        <v>81.938367917896073</v>
      </c>
      <c r="N42" s="592">
        <f t="shared" si="56"/>
        <v>80.735652874355068</v>
      </c>
      <c r="O42" s="592">
        <f t="shared" si="57"/>
        <v>83.586548451007332</v>
      </c>
      <c r="P42" s="592">
        <f t="shared" si="58"/>
        <v>84.639221493569622</v>
      </c>
      <c r="Q42" s="592">
        <f t="shared" si="59"/>
        <v>84.595355828085559</v>
      </c>
      <c r="R42" s="592">
        <f t="shared" si="60"/>
        <v>85.835296880120893</v>
      </c>
      <c r="S42" s="592">
        <f t="shared" si="61"/>
        <v>85.394688385712584</v>
      </c>
      <c r="T42" s="592">
        <f t="shared" si="62"/>
        <v>84.38723087764329</v>
      </c>
      <c r="U42" s="592">
        <f t="shared" si="63"/>
        <v>86.217911630217088</v>
      </c>
      <c r="V42" s="592">
        <f t="shared" si="64"/>
        <v>86.541761690618614</v>
      </c>
      <c r="W42" s="592">
        <f t="shared" si="65"/>
        <v>85.183677588268992</v>
      </c>
      <c r="X42" s="592">
        <f t="shared" si="66"/>
        <v>84.868988938225129</v>
      </c>
      <c r="Y42" s="592">
        <f t="shared" si="67"/>
        <v>84.459047575059756</v>
      </c>
      <c r="Z42" s="592">
        <f t="shared" si="68"/>
        <v>82.569066247248131</v>
      </c>
      <c r="AA42" s="592">
        <f t="shared" si="69"/>
        <v>81.58876483832411</v>
      </c>
      <c r="AB42" s="592">
        <f t="shared" si="70"/>
        <v>80.813458020504129</v>
      </c>
      <c r="AC42" s="592">
        <f t="shared" si="71"/>
        <v>81.850763779580532</v>
      </c>
      <c r="AD42" s="592">
        <f t="shared" si="72"/>
        <v>82.220424391403654</v>
      </c>
      <c r="AE42" s="592">
        <f t="shared" si="73"/>
        <v>76.447608500416678</v>
      </c>
      <c r="AF42" s="592">
        <f t="shared" si="74"/>
        <v>66.472631044449301</v>
      </c>
      <c r="AG42" s="592">
        <f t="shared" si="75"/>
        <v>77.808294418215723</v>
      </c>
      <c r="AH42" s="592">
        <f t="shared" si="76"/>
        <v>81.38100742278003</v>
      </c>
      <c r="AI42" s="592">
        <f t="shared" si="77"/>
        <v>82.041962815454113</v>
      </c>
      <c r="AJ42" s="592">
        <f t="shared" si="78"/>
        <v>81.317187122022588</v>
      </c>
      <c r="AK42" s="592">
        <f t="shared" si="79"/>
        <v>78.984491885235684</v>
      </c>
      <c r="AL42" s="592">
        <f t="shared" si="80"/>
        <v>82.56169685454428</v>
      </c>
      <c r="AM42" s="592">
        <f t="shared" si="81"/>
        <v>86.317935145184194</v>
      </c>
      <c r="AN42" s="592">
        <f t="shared" si="82"/>
        <v>82.620139692566966</v>
      </c>
      <c r="AO42" s="592">
        <f t="shared" si="83"/>
        <v>86.748219512945909</v>
      </c>
      <c r="AP42" s="592">
        <f t="shared" si="84"/>
        <v>84.405832235893513</v>
      </c>
      <c r="AQ42" s="592">
        <f t="shared" si="41"/>
        <v>82.081499590840281</v>
      </c>
      <c r="AR42" s="592">
        <f t="shared" si="42"/>
        <v>81.958936542895927</v>
      </c>
      <c r="AS42" s="592" t="str">
        <f t="shared" si="43"/>
        <v>0.00</v>
      </c>
      <c r="AT42" s="592" t="str">
        <f t="shared" si="44"/>
        <v>0.00</v>
      </c>
      <c r="AU42" s="592">
        <v>83.497326880696235</v>
      </c>
      <c r="AV42" s="592">
        <v>83.507493549344815</v>
      </c>
      <c r="AW42" s="592">
        <v>84.814023754111957</v>
      </c>
      <c r="AX42" s="592">
        <v>82.924665656440226</v>
      </c>
      <c r="AY42" s="592">
        <v>83.534222267134794</v>
      </c>
      <c r="AZ42" s="592">
        <v>82.604144232817234</v>
      </c>
      <c r="BA42" s="592">
        <v>80.632586390921915</v>
      </c>
      <c r="BB42" s="592">
        <v>82.516502790429641</v>
      </c>
      <c r="BC42" s="592">
        <v>82.666014572336664</v>
      </c>
      <c r="BD42" s="592">
        <v>80.753871899123723</v>
      </c>
      <c r="BE42" s="592">
        <v>79.949032191656499</v>
      </c>
      <c r="BF42" s="592">
        <v>81.50405453228494</v>
      </c>
      <c r="BG42" s="592">
        <v>81.82102587581825</v>
      </c>
      <c r="BH42" s="592">
        <v>83.104332477454278</v>
      </c>
      <c r="BI42" s="592">
        <v>85.834286999749438</v>
      </c>
      <c r="BJ42" s="592">
        <v>84.40278440075376</v>
      </c>
      <c r="BK42" s="592">
        <v>84.504760293512092</v>
      </c>
      <c r="BL42" s="592">
        <v>85.010119786443013</v>
      </c>
      <c r="BM42" s="592">
        <v>82.298566758021849</v>
      </c>
      <c r="BN42" s="592">
        <v>86.007390594482828</v>
      </c>
      <c r="BO42" s="592">
        <v>85.480110131752014</v>
      </c>
      <c r="BP42" s="592">
        <v>85.061506309053058</v>
      </c>
      <c r="BQ42" s="592">
        <v>86.151205872737961</v>
      </c>
      <c r="BR42" s="592">
        <v>86.29317845857166</v>
      </c>
      <c r="BS42" s="592">
        <v>85.035503720868562</v>
      </c>
      <c r="BT42" s="592">
        <v>84.671128659971444</v>
      </c>
      <c r="BU42" s="592">
        <v>86.477432776297761</v>
      </c>
      <c r="BV42" s="592">
        <v>84.106919567543017</v>
      </c>
      <c r="BW42" s="592">
        <v>85.142463780177934</v>
      </c>
      <c r="BX42" s="592">
        <v>83.91230928520892</v>
      </c>
      <c r="BY42" s="592">
        <v>85.094397787552111</v>
      </c>
      <c r="BZ42" s="592">
        <v>86.500872154915754</v>
      </c>
      <c r="CA42" s="592">
        <v>87.058464948183399</v>
      </c>
      <c r="CB42" s="592">
        <v>86.333994603704838</v>
      </c>
      <c r="CC42" s="592">
        <v>87.388086225574497</v>
      </c>
      <c r="CD42" s="592">
        <v>85.903204242576493</v>
      </c>
      <c r="CE42" s="592">
        <v>83.249858509616232</v>
      </c>
      <c r="CF42" s="592">
        <v>85.378995950045791</v>
      </c>
      <c r="CG42" s="592">
        <v>86.922178305144953</v>
      </c>
      <c r="CH42" s="592">
        <v>85.344653363294242</v>
      </c>
      <c r="CI42" s="592">
        <v>85.186743318170983</v>
      </c>
      <c r="CJ42" s="592">
        <v>84.075570133210149</v>
      </c>
      <c r="CK42" s="592">
        <v>85.340731757290342</v>
      </c>
      <c r="CL42" s="592">
        <v>83.985612749392075</v>
      </c>
      <c r="CM42" s="592">
        <v>84.05079821849688</v>
      </c>
      <c r="CN42" s="592">
        <v>83.649045127162921</v>
      </c>
      <c r="CO42" s="592">
        <v>82.138937717241163</v>
      </c>
      <c r="CP42" s="592">
        <v>81.919215897340266</v>
      </c>
      <c r="CQ42" s="592">
        <v>82.1407532715684</v>
      </c>
      <c r="CR42" s="592">
        <v>81.369704439886817</v>
      </c>
      <c r="CS42" s="592">
        <v>81.255836803517127</v>
      </c>
      <c r="CT42" s="592">
        <v>79.936543545180314</v>
      </c>
      <c r="CU42" s="592">
        <v>81.972502942159721</v>
      </c>
      <c r="CV42" s="592">
        <v>80.531327574172337</v>
      </c>
      <c r="CW42" s="592">
        <v>81.541293702460777</v>
      </c>
      <c r="CX42" s="592">
        <v>82.271911252418406</v>
      </c>
      <c r="CY42" s="592">
        <v>81.739086383862414</v>
      </c>
      <c r="CZ42" s="592">
        <v>82.094809389494159</v>
      </c>
      <c r="DA42" s="592">
        <v>82.582674886026723</v>
      </c>
      <c r="DB42" s="592">
        <v>81.983788898690094</v>
      </c>
      <c r="DC42" s="592">
        <v>78.225622595914061</v>
      </c>
      <c r="DD42" s="592">
        <v>79.569934902080774</v>
      </c>
      <c r="DE42" s="592">
        <v>71.547268003255198</v>
      </c>
      <c r="DF42" s="592">
        <v>51.782951692750729</v>
      </c>
      <c r="DG42" s="592">
        <v>72.520699517933096</v>
      </c>
      <c r="DH42" s="592">
        <v>75.114241922664078</v>
      </c>
      <c r="DI42" s="592">
        <v>75.177004553650917</v>
      </c>
      <c r="DJ42" s="592">
        <v>77.585155659480037</v>
      </c>
      <c r="DK42" s="592">
        <v>80.662723041516202</v>
      </c>
      <c r="DL42" s="592">
        <v>80.90812336056419</v>
      </c>
      <c r="DM42" s="592">
        <v>80.969946458326504</v>
      </c>
      <c r="DN42" s="592">
        <v>82.264952449449368</v>
      </c>
      <c r="DO42" s="592">
        <v>81.930144709045152</v>
      </c>
      <c r="DP42" s="592">
        <v>81.152637514787287</v>
      </c>
      <c r="DQ42" s="592">
        <v>83.043106222529914</v>
      </c>
      <c r="DR42" s="592">
        <v>81.387728202126937</v>
      </c>
      <c r="DS42" s="592">
        <v>81.182652834238496</v>
      </c>
      <c r="DT42" s="592">
        <v>81.381180329702332</v>
      </c>
      <c r="DU42" s="592">
        <v>77.533330254275796</v>
      </c>
      <c r="DV42" s="592">
        <v>77.409935826006546</v>
      </c>
      <c r="DW42" s="592">
        <v>82.010209575424696</v>
      </c>
      <c r="DX42" s="592">
        <v>82.128031536403242</v>
      </c>
      <c r="DY42" s="592">
        <v>81.894966686873545</v>
      </c>
      <c r="DZ42" s="592">
        <v>83.662092340356054</v>
      </c>
      <c r="EA42" s="592">
        <v>84.644725164150202</v>
      </c>
      <c r="EB42" s="592">
        <v>87.529919141463921</v>
      </c>
      <c r="EC42" s="592">
        <v>86.779161129938416</v>
      </c>
      <c r="ED42" s="592">
        <v>81.607631143908563</v>
      </c>
      <c r="EE42" s="592">
        <v>80.601256108147126</v>
      </c>
      <c r="EF42" s="592">
        <v>85.651531825645222</v>
      </c>
      <c r="EG42" s="592">
        <v>85.811789475703407</v>
      </c>
      <c r="EH42" s="592">
        <v>86.200341744595761</v>
      </c>
      <c r="EI42" s="592">
        <v>88.232527318538558</v>
      </c>
      <c r="EJ42" s="142">
        <v>83.763092035314727</v>
      </c>
      <c r="EK42" s="142">
        <v>85.561224986768437</v>
      </c>
      <c r="EL42" s="142">
        <v>83.893179685597389</v>
      </c>
      <c r="EM42" s="592">
        <v>82.829578135629347</v>
      </c>
      <c r="EN42" s="592">
        <v>81.310374765692217</v>
      </c>
      <c r="EO42" s="592">
        <v>82.104545871199278</v>
      </c>
      <c r="EP42" s="592">
        <v>79.775233594063053</v>
      </c>
      <c r="EQ42" s="592">
        <v>82.476947153298028</v>
      </c>
      <c r="ER42" s="592">
        <v>83.6246288813267</v>
      </c>
      <c r="ES42" s="592"/>
      <c r="ET42" s="592"/>
      <c r="EU42" s="592"/>
      <c r="EV42" s="143"/>
      <c r="EW42" s="143"/>
      <c r="EX42" s="143"/>
    </row>
    <row r="43" spans="1:154">
      <c r="A43" s="128">
        <v>262</v>
      </c>
      <c r="B43" s="592">
        <f t="shared" si="45"/>
        <v>80.051190746330889</v>
      </c>
      <c r="C43" s="592">
        <f t="shared" si="46"/>
        <v>71.578139375930419</v>
      </c>
      <c r="D43" s="592">
        <f t="shared" si="47"/>
        <v>67.421921693376774</v>
      </c>
      <c r="E43" s="592">
        <f t="shared" si="48"/>
        <v>68.520258205741058</v>
      </c>
      <c r="F43" s="592">
        <f t="shared" si="49"/>
        <v>63.390043700916664</v>
      </c>
      <c r="G43" s="592">
        <f t="shared" si="50"/>
        <v>59.48458799324721</v>
      </c>
      <c r="H43" s="592">
        <f t="shared" si="51"/>
        <v>63.633795322604392</v>
      </c>
      <c r="I43" s="592">
        <f t="shared" si="52"/>
        <v>70.350695916982616</v>
      </c>
      <c r="J43" s="592">
        <f t="shared" si="8"/>
        <v>68.521929470157943</v>
      </c>
      <c r="K43" s="592">
        <f t="shared" si="53"/>
        <v>77.34006429753299</v>
      </c>
      <c r="L43" s="592">
        <f t="shared" si="54"/>
        <v>79.610068745660044</v>
      </c>
      <c r="M43" s="592">
        <f t="shared" si="55"/>
        <v>82.805860771069078</v>
      </c>
      <c r="N43" s="592">
        <f t="shared" si="56"/>
        <v>80.448769171061528</v>
      </c>
      <c r="O43" s="592">
        <f t="shared" si="57"/>
        <v>79.768269066976032</v>
      </c>
      <c r="P43" s="592">
        <f t="shared" si="58"/>
        <v>69.394921598370459</v>
      </c>
      <c r="Q43" s="592">
        <f t="shared" si="59"/>
        <v>66.515118145687481</v>
      </c>
      <c r="R43" s="592">
        <f t="shared" si="60"/>
        <v>70.634248692687706</v>
      </c>
      <c r="S43" s="592">
        <f t="shared" si="61"/>
        <v>64.66794646877247</v>
      </c>
      <c r="T43" s="592">
        <f t="shared" si="62"/>
        <v>65.039702743084618</v>
      </c>
      <c r="U43" s="592">
        <f t="shared" si="63"/>
        <v>69.264622091605091</v>
      </c>
      <c r="V43" s="592">
        <f t="shared" si="64"/>
        <v>70.71541547004486</v>
      </c>
      <c r="W43" s="592">
        <f t="shared" si="65"/>
        <v>70.034659416060023</v>
      </c>
      <c r="X43" s="592">
        <f t="shared" si="66"/>
        <v>71.349676154465314</v>
      </c>
      <c r="Y43" s="592">
        <f t="shared" si="67"/>
        <v>67.955786033107302</v>
      </c>
      <c r="Z43" s="592">
        <f t="shared" si="68"/>
        <v>64.740911219331593</v>
      </c>
      <c r="AA43" s="592">
        <f t="shared" si="69"/>
        <v>58.218366769458299</v>
      </c>
      <c r="AB43" s="592">
        <f t="shared" si="70"/>
        <v>59.016051240545174</v>
      </c>
      <c r="AC43" s="592">
        <f t="shared" si="71"/>
        <v>67.480601330020491</v>
      </c>
      <c r="AD43" s="592">
        <f t="shared" si="72"/>
        <v>68.845155463642655</v>
      </c>
      <c r="AE43" s="592">
        <f t="shared" si="73"/>
        <v>63.176394429578203</v>
      </c>
      <c r="AF43" s="592">
        <f t="shared" si="74"/>
        <v>58.413829939284085</v>
      </c>
      <c r="AG43" s="592">
        <f t="shared" si="75"/>
        <v>59.593056135863691</v>
      </c>
      <c r="AH43" s="592">
        <f t="shared" si="76"/>
        <v>56.755071468262848</v>
      </c>
      <c r="AI43" s="592">
        <f t="shared" si="77"/>
        <v>63.08598939168354</v>
      </c>
      <c r="AJ43" s="592">
        <f t="shared" si="78"/>
        <v>67.295147340048487</v>
      </c>
      <c r="AK43" s="592">
        <f t="shared" si="79"/>
        <v>62.902084672098461</v>
      </c>
      <c r="AL43" s="592">
        <f t="shared" si="80"/>
        <v>61.251959886587031</v>
      </c>
      <c r="AM43" s="592">
        <f t="shared" si="81"/>
        <v>69.388723325109694</v>
      </c>
      <c r="AN43" s="592">
        <f t="shared" si="82"/>
        <v>69.720552716261878</v>
      </c>
      <c r="AO43" s="592">
        <f t="shared" si="83"/>
        <v>76.326174120660269</v>
      </c>
      <c r="AP43" s="592">
        <f t="shared" si="84"/>
        <v>65.967333505898623</v>
      </c>
      <c r="AQ43" s="592">
        <f t="shared" si="41"/>
        <v>60.808880523296239</v>
      </c>
      <c r="AR43" s="592">
        <f t="shared" si="42"/>
        <v>57.753957390234568</v>
      </c>
      <c r="AS43" s="592" t="str">
        <f t="shared" si="43"/>
        <v>0.00</v>
      </c>
      <c r="AT43" s="592" t="str">
        <f t="shared" si="44"/>
        <v>0.00</v>
      </c>
      <c r="AU43" s="592">
        <v>77.2090401292634</v>
      </c>
      <c r="AV43" s="592">
        <v>75.59666921646631</v>
      </c>
      <c r="AW43" s="592">
        <v>79.214483546869246</v>
      </c>
      <c r="AX43" s="592">
        <v>79.206290161384459</v>
      </c>
      <c r="AY43" s="592">
        <v>79.189516354886123</v>
      </c>
      <c r="AZ43" s="592">
        <v>80.434399720709564</v>
      </c>
      <c r="BA43" s="592">
        <v>78.395980337164417</v>
      </c>
      <c r="BB43" s="592">
        <v>76.999071323481346</v>
      </c>
      <c r="BC43" s="592">
        <v>93.022530652561429</v>
      </c>
      <c r="BD43" s="592">
        <v>82.468937179195137</v>
      </c>
      <c r="BE43" s="592">
        <v>82.185375241380086</v>
      </c>
      <c r="BF43" s="592">
        <v>76.691995092609361</v>
      </c>
      <c r="BG43" s="592">
        <v>79.800983901126955</v>
      </c>
      <c r="BH43" s="592">
        <v>76.145535010155115</v>
      </c>
      <c r="BI43" s="592">
        <v>83.358288289646026</v>
      </c>
      <c r="BJ43" s="592">
        <v>78.489251682472272</v>
      </c>
      <c r="BK43" s="592">
        <v>66.694530679364888</v>
      </c>
      <c r="BL43" s="592">
        <v>63.000982433274203</v>
      </c>
      <c r="BM43" s="592">
        <v>61.411075790065304</v>
      </c>
      <c r="BN43" s="592">
        <v>63.835934368334883</v>
      </c>
      <c r="BO43" s="592">
        <v>74.298344278662242</v>
      </c>
      <c r="BP43" s="592">
        <v>70.142848778391297</v>
      </c>
      <c r="BQ43" s="592">
        <v>70.791699449840948</v>
      </c>
      <c r="BR43" s="592">
        <v>70.968197849830844</v>
      </c>
      <c r="BS43" s="592">
        <v>62.786991627653883</v>
      </c>
      <c r="BT43" s="592">
        <v>62.02951809807417</v>
      </c>
      <c r="BU43" s="592">
        <v>69.187329680589357</v>
      </c>
      <c r="BV43" s="592">
        <v>64.225577201289568</v>
      </c>
      <c r="BW43" s="592">
        <v>63.387975978849163</v>
      </c>
      <c r="BX43" s="592">
        <v>67.505555049115159</v>
      </c>
      <c r="BY43" s="592">
        <v>64.82871925924448</v>
      </c>
      <c r="BZ43" s="592">
        <v>69.422014007794658</v>
      </c>
      <c r="CA43" s="592">
        <v>73.543133007776149</v>
      </c>
      <c r="CB43" s="592">
        <v>68.571236365706397</v>
      </c>
      <c r="CC43" s="592">
        <v>69.561438463035003</v>
      </c>
      <c r="CD43" s="592">
        <v>74.013571581393165</v>
      </c>
      <c r="CE43" s="592">
        <v>69.251635375349153</v>
      </c>
      <c r="CF43" s="592">
        <v>65.479035602755658</v>
      </c>
      <c r="CG43" s="592">
        <v>75.373307270075273</v>
      </c>
      <c r="CH43" s="592">
        <v>71.155015626912018</v>
      </c>
      <c r="CI43" s="592">
        <v>71.707685084469389</v>
      </c>
      <c r="CJ43" s="592">
        <v>71.18632775201452</v>
      </c>
      <c r="CK43" s="592">
        <v>65.066369448590862</v>
      </c>
      <c r="CL43" s="592">
        <v>70.579773408979378</v>
      </c>
      <c r="CM43" s="592">
        <v>68.221215241751679</v>
      </c>
      <c r="CN43" s="592">
        <v>65.984064974415787</v>
      </c>
      <c r="CO43" s="592">
        <v>64.256308892012129</v>
      </c>
      <c r="CP43" s="592">
        <v>63.982359791566857</v>
      </c>
      <c r="CQ43" s="592">
        <v>60.798755459933304</v>
      </c>
      <c r="CR43" s="592">
        <v>55.42621278730649</v>
      </c>
      <c r="CS43" s="592">
        <v>58.430132061135119</v>
      </c>
      <c r="CT43" s="592">
        <v>57.7540819574102</v>
      </c>
      <c r="CU43" s="592">
        <v>53.541990673902419</v>
      </c>
      <c r="CV43" s="592">
        <v>65.752081090322875</v>
      </c>
      <c r="CW43" s="592">
        <v>68.011414900475984</v>
      </c>
      <c r="CX43" s="592">
        <v>69.163831548520363</v>
      </c>
      <c r="CY43" s="592">
        <v>65.26655754106514</v>
      </c>
      <c r="CZ43" s="592">
        <v>64.716647089594659</v>
      </c>
      <c r="DA43" s="592">
        <v>65.403887531916382</v>
      </c>
      <c r="DB43" s="592">
        <v>76.414931769416938</v>
      </c>
      <c r="DC43" s="592">
        <v>65.909048677175988</v>
      </c>
      <c r="DD43" s="592">
        <v>67.836152031662081</v>
      </c>
      <c r="DE43" s="592">
        <v>55.783982579896517</v>
      </c>
      <c r="DF43" s="592">
        <v>60.094438520709581</v>
      </c>
      <c r="DG43" s="592">
        <v>56.210336914227675</v>
      </c>
      <c r="DH43" s="592">
        <v>58.936714382915</v>
      </c>
      <c r="DI43" s="592">
        <v>64.636269871420041</v>
      </c>
      <c r="DJ43" s="592">
        <v>59.131090917525484</v>
      </c>
      <c r="DK43" s="592">
        <v>55.011807618645541</v>
      </c>
      <c r="DL43" s="592">
        <v>57.841943345766808</v>
      </c>
      <c r="DM43" s="592">
        <v>54.000066093377512</v>
      </c>
      <c r="DN43" s="592">
        <v>58.423204965644224</v>
      </c>
      <c r="DO43" s="592">
        <v>61.599266415106356</v>
      </c>
      <c r="DP43" s="592">
        <v>65.775618540061544</v>
      </c>
      <c r="DQ43" s="592">
        <v>61.883083219882714</v>
      </c>
      <c r="DR43" s="592">
        <v>66.049317873138691</v>
      </c>
      <c r="DS43" s="592">
        <v>65.284367405804076</v>
      </c>
      <c r="DT43" s="592">
        <v>70.551756741202695</v>
      </c>
      <c r="DU43" s="592">
        <v>66.881380740996377</v>
      </c>
      <c r="DV43" s="592">
        <v>58.030139548884001</v>
      </c>
      <c r="DW43" s="592">
        <v>63.794733726415025</v>
      </c>
      <c r="DX43" s="592">
        <v>55.464026679908024</v>
      </c>
      <c r="DY43" s="592">
        <v>57.736052980271502</v>
      </c>
      <c r="DZ43" s="592">
        <v>70.555799999581566</v>
      </c>
      <c r="EA43" s="592">
        <v>77.658042546341449</v>
      </c>
      <c r="EB43" s="592">
        <v>53.611155421366178</v>
      </c>
      <c r="EC43" s="592">
        <v>76.896972007621486</v>
      </c>
      <c r="ED43" s="592">
        <v>62.070526716728892</v>
      </c>
      <c r="EE43" s="592">
        <v>68.612639269546136</v>
      </c>
      <c r="EF43" s="592">
        <v>78.478492162510619</v>
      </c>
      <c r="EG43" s="592">
        <v>77.266562109326372</v>
      </c>
      <c r="EH43" s="592">
        <v>75.076443361195032</v>
      </c>
      <c r="EI43" s="592">
        <v>76.635516891459389</v>
      </c>
      <c r="EJ43" s="142">
        <v>59.128692018563733</v>
      </c>
      <c r="EK43" s="142">
        <v>56.862691891477198</v>
      </c>
      <c r="EL43" s="142">
        <v>81.910616607654944</v>
      </c>
      <c r="EM43" s="592">
        <v>55.712845184445456</v>
      </c>
      <c r="EN43" s="592">
        <v>60.605564821068519</v>
      </c>
      <c r="EO43" s="592">
        <v>66.108231564374748</v>
      </c>
      <c r="EP43" s="592">
        <v>54.450680368173558</v>
      </c>
      <c r="EQ43" s="592">
        <v>56.972918025570387</v>
      </c>
      <c r="ER43" s="592">
        <v>61.838273776959745</v>
      </c>
      <c r="ES43" s="592"/>
      <c r="ET43" s="592"/>
      <c r="EU43" s="592"/>
      <c r="EV43" s="143"/>
      <c r="EW43" s="143"/>
      <c r="EX43" s="143"/>
    </row>
    <row r="44" spans="1:154">
      <c r="A44" s="128">
        <v>263</v>
      </c>
      <c r="B44" s="592">
        <f t="shared" si="45"/>
        <v>77.468338334973097</v>
      </c>
      <c r="C44" s="592">
        <f t="shared" si="46"/>
        <v>80.625745230746233</v>
      </c>
      <c r="D44" s="592">
        <f t="shared" si="47"/>
        <v>71.033626435570511</v>
      </c>
      <c r="E44" s="592">
        <f t="shared" si="48"/>
        <v>77.94895678059963</v>
      </c>
      <c r="F44" s="592">
        <f t="shared" si="49"/>
        <v>74.402082020951809</v>
      </c>
      <c r="G44" s="592">
        <f t="shared" si="50"/>
        <v>74.341903884240438</v>
      </c>
      <c r="H44" s="592">
        <f t="shared" si="51"/>
        <v>78.188658048072639</v>
      </c>
      <c r="I44" s="592">
        <f t="shared" si="52"/>
        <v>77.647272454360518</v>
      </c>
      <c r="J44" s="592">
        <f t="shared" si="8"/>
        <v>77.861406947438553</v>
      </c>
      <c r="K44" s="592">
        <f t="shared" si="53"/>
        <v>76.718791331444265</v>
      </c>
      <c r="L44" s="592">
        <f t="shared" si="54"/>
        <v>75.705936628594671</v>
      </c>
      <c r="M44" s="592">
        <f t="shared" si="55"/>
        <v>73.157629262213973</v>
      </c>
      <c r="N44" s="592">
        <f t="shared" si="56"/>
        <v>84.290996117639438</v>
      </c>
      <c r="O44" s="592">
        <f t="shared" si="57"/>
        <v>82.559362125254779</v>
      </c>
      <c r="P44" s="592">
        <f t="shared" si="58"/>
        <v>77.44836858508053</v>
      </c>
      <c r="Q44" s="592">
        <f t="shared" si="59"/>
        <v>78.783714347873556</v>
      </c>
      <c r="R44" s="592">
        <f t="shared" si="60"/>
        <v>83.711535864776067</v>
      </c>
      <c r="S44" s="592">
        <f t="shared" si="61"/>
        <v>78.937418420844367</v>
      </c>
      <c r="T44" s="592">
        <f t="shared" si="62"/>
        <v>59.576750875428466</v>
      </c>
      <c r="U44" s="592">
        <f t="shared" si="63"/>
        <v>69.646644099152994</v>
      </c>
      <c r="V44" s="592">
        <f t="shared" si="64"/>
        <v>75.97369234685624</v>
      </c>
      <c r="W44" s="592">
        <f t="shared" si="65"/>
        <v>79.174665187926834</v>
      </c>
      <c r="X44" s="592">
        <f t="shared" si="66"/>
        <v>77.864357856610638</v>
      </c>
      <c r="Y44" s="592">
        <f t="shared" si="67"/>
        <v>79.287977328006249</v>
      </c>
      <c r="Z44" s="592">
        <f t="shared" si="68"/>
        <v>75.46882674985477</v>
      </c>
      <c r="AA44" s="592">
        <f t="shared" si="69"/>
        <v>77.988361288016677</v>
      </c>
      <c r="AB44" s="592">
        <f t="shared" si="70"/>
        <v>68.057960214022444</v>
      </c>
      <c r="AC44" s="592">
        <f t="shared" si="71"/>
        <v>76.213305570650803</v>
      </c>
      <c r="AD44" s="592">
        <f t="shared" si="72"/>
        <v>75.348701011117356</v>
      </c>
      <c r="AE44" s="592">
        <f t="shared" si="73"/>
        <v>73.13832842554983</v>
      </c>
      <c r="AF44" s="592">
        <f t="shared" si="74"/>
        <v>64.162224600890568</v>
      </c>
      <c r="AG44" s="592">
        <f t="shared" si="75"/>
        <v>79.625984522540776</v>
      </c>
      <c r="AH44" s="592">
        <f t="shared" si="76"/>
        <v>80.441077987980535</v>
      </c>
      <c r="AI44" s="592">
        <f t="shared" si="77"/>
        <v>80.810810248259216</v>
      </c>
      <c r="AJ44" s="592">
        <f t="shared" si="78"/>
        <v>79.719875910216274</v>
      </c>
      <c r="AK44" s="592">
        <f t="shared" si="79"/>
        <v>76.737830903225088</v>
      </c>
      <c r="AL44" s="592">
        <f t="shared" si="80"/>
        <v>75.486115130590051</v>
      </c>
      <c r="AM44" s="592">
        <f t="shared" si="81"/>
        <v>78.350694165883922</v>
      </c>
      <c r="AN44" s="592">
        <f t="shared" si="82"/>
        <v>77.876640585670089</v>
      </c>
      <c r="AO44" s="592">
        <f t="shared" si="83"/>
        <v>75.582747936457636</v>
      </c>
      <c r="AP44" s="592">
        <f t="shared" si="84"/>
        <v>78.779007129430411</v>
      </c>
      <c r="AQ44" s="592">
        <f t="shared" si="41"/>
        <v>80.505446035211534</v>
      </c>
      <c r="AR44" s="592">
        <f t="shared" si="42"/>
        <v>80.441896446131352</v>
      </c>
      <c r="AS44" s="592" t="str">
        <f t="shared" si="43"/>
        <v>0.00</v>
      </c>
      <c r="AT44" s="592" t="str">
        <f t="shared" si="44"/>
        <v>0.00</v>
      </c>
      <c r="AU44" s="592">
        <v>78.179603778559652</v>
      </c>
      <c r="AV44" s="592">
        <v>74.062819323380253</v>
      </c>
      <c r="AW44" s="592">
        <v>77.91395089239289</v>
      </c>
      <c r="AX44" s="592">
        <v>74.357794169008898</v>
      </c>
      <c r="AY44" s="592">
        <v>71.110443629731492</v>
      </c>
      <c r="AZ44" s="592">
        <v>81.649572087043623</v>
      </c>
      <c r="BA44" s="592">
        <v>72.164846156332544</v>
      </c>
      <c r="BB44" s="592">
        <v>54.921126294852741</v>
      </c>
      <c r="BC44" s="592">
        <v>92.386915335456649</v>
      </c>
      <c r="BD44" s="592">
        <v>81.991588974346655</v>
      </c>
      <c r="BE44" s="592">
        <v>81.250328137650925</v>
      </c>
      <c r="BF44" s="592">
        <v>89.631071240920747</v>
      </c>
      <c r="BG44" s="592">
        <v>78.90870902673538</v>
      </c>
      <c r="BH44" s="592">
        <v>76.17646373484952</v>
      </c>
      <c r="BI44" s="592">
        <v>92.592913614179466</v>
      </c>
      <c r="BJ44" s="592">
        <v>73.895535977758527</v>
      </c>
      <c r="BK44" s="592">
        <v>76.587173235343244</v>
      </c>
      <c r="BL44" s="592">
        <v>81.86239654213982</v>
      </c>
      <c r="BM44" s="592">
        <v>70.354465586221323</v>
      </c>
      <c r="BN44" s="592">
        <v>74.340201007229695</v>
      </c>
      <c r="BO44" s="592">
        <v>91.65647645016962</v>
      </c>
      <c r="BP44" s="592">
        <v>79.188228454977477</v>
      </c>
      <c r="BQ44" s="592">
        <v>81.890500443403823</v>
      </c>
      <c r="BR44" s="592">
        <v>90.055878695946888</v>
      </c>
      <c r="BS44" s="592">
        <v>74.703161950617513</v>
      </c>
      <c r="BT44" s="592">
        <v>76.859282561706848</v>
      </c>
      <c r="BU44" s="592">
        <v>85.249810750208724</v>
      </c>
      <c r="BV44" s="592">
        <v>60.384426444689346</v>
      </c>
      <c r="BW44" s="592">
        <v>56.973128229065438</v>
      </c>
      <c r="BX44" s="592">
        <v>61.372697952530622</v>
      </c>
      <c r="BY44" s="592">
        <v>59.281519500029241</v>
      </c>
      <c r="BZ44" s="592">
        <v>58.563267207231476</v>
      </c>
      <c r="CA44" s="592">
        <v>91.095145590198257</v>
      </c>
      <c r="CB44" s="592">
        <v>67.70178706699771</v>
      </c>
      <c r="CC44" s="592">
        <v>71.976439851330241</v>
      </c>
      <c r="CD44" s="592">
        <v>88.242850122240768</v>
      </c>
      <c r="CE44" s="592">
        <v>84.950579442116606</v>
      </c>
      <c r="CF44" s="592">
        <v>69.918025971284138</v>
      </c>
      <c r="CG44" s="592">
        <v>82.655390150379759</v>
      </c>
      <c r="CH44" s="592">
        <v>80.745103214543335</v>
      </c>
      <c r="CI44" s="592">
        <v>80.032821678560822</v>
      </c>
      <c r="CJ44" s="592">
        <v>72.815148676727759</v>
      </c>
      <c r="CK44" s="592">
        <v>84.068106038283105</v>
      </c>
      <c r="CL44" s="592">
        <v>78.248668446120632</v>
      </c>
      <c r="CM44" s="592">
        <v>75.547157499615025</v>
      </c>
      <c r="CN44" s="592">
        <v>78.034460546234996</v>
      </c>
      <c r="CO44" s="592">
        <v>73.814343495302708</v>
      </c>
      <c r="CP44" s="592">
        <v>74.557676208026606</v>
      </c>
      <c r="CQ44" s="592">
        <v>87.678077663333596</v>
      </c>
      <c r="CR44" s="592">
        <v>71.002520412183088</v>
      </c>
      <c r="CS44" s="592">
        <v>75.28448578853336</v>
      </c>
      <c r="CT44" s="592">
        <v>67.908131693914555</v>
      </c>
      <c r="CU44" s="592">
        <v>63.971074356920887</v>
      </c>
      <c r="CV44" s="592">
        <v>72.294674591231868</v>
      </c>
      <c r="CW44" s="592">
        <v>89.362724858881364</v>
      </c>
      <c r="CX44" s="592">
        <v>69.737763457780162</v>
      </c>
      <c r="CY44" s="592">
        <v>69.539428395290884</v>
      </c>
      <c r="CZ44" s="592">
        <v>81.300057903046692</v>
      </c>
      <c r="DA44" s="592">
        <v>68.775916113163831</v>
      </c>
      <c r="DB44" s="592">
        <v>75.970129017141545</v>
      </c>
      <c r="DC44" s="592">
        <v>80.922110298704936</v>
      </c>
      <c r="DD44" s="592">
        <v>77.464776744908789</v>
      </c>
      <c r="DE44" s="592">
        <v>61.028098233035735</v>
      </c>
      <c r="DF44" s="592">
        <v>47.663708185190181</v>
      </c>
      <c r="DG44" s="592">
        <v>66.812682626287867</v>
      </c>
      <c r="DH44" s="592">
        <v>78.010282991193662</v>
      </c>
      <c r="DI44" s="592">
        <v>79.340974468295698</v>
      </c>
      <c r="DJ44" s="592">
        <v>78.422478059523314</v>
      </c>
      <c r="DK44" s="592">
        <v>81.114501039803287</v>
      </c>
      <c r="DL44" s="592">
        <v>80.562785611492174</v>
      </c>
      <c r="DM44" s="592">
        <v>79.51419529939966</v>
      </c>
      <c r="DN44" s="592">
        <v>81.246253053049784</v>
      </c>
      <c r="DO44" s="592">
        <v>79.535147485240998</v>
      </c>
      <c r="DP44" s="592">
        <v>78.08247714147663</v>
      </c>
      <c r="DQ44" s="592">
        <v>84.814806118060005</v>
      </c>
      <c r="DR44" s="592">
        <v>81.153512899123555</v>
      </c>
      <c r="DS44" s="592">
        <v>77.658212598747895</v>
      </c>
      <c r="DT44" s="592">
        <v>80.347902232777344</v>
      </c>
      <c r="DU44" s="592">
        <v>79.316990970728597</v>
      </c>
      <c r="DV44" s="592">
        <v>73.111829594486906</v>
      </c>
      <c r="DW44" s="592">
        <v>77.784672144459762</v>
      </c>
      <c r="DX44" s="592">
        <v>75.172935268517591</v>
      </c>
      <c r="DY44" s="592">
        <v>75.55994538024126</v>
      </c>
      <c r="DZ44" s="592">
        <v>75.725464743011287</v>
      </c>
      <c r="EA44" s="592">
        <v>77.193869928828448</v>
      </c>
      <c r="EB44" s="592">
        <v>78.243262071769777</v>
      </c>
      <c r="EC44" s="592">
        <v>79.614950497053513</v>
      </c>
      <c r="ED44" s="592">
        <v>74.783067385916993</v>
      </c>
      <c r="EE44" s="592">
        <v>79.748769112161739</v>
      </c>
      <c r="EF44" s="592">
        <v>79.098085258931505</v>
      </c>
      <c r="EG44" s="592">
        <v>76.585936596296378</v>
      </c>
      <c r="EH44" s="592">
        <v>66.07519273455361</v>
      </c>
      <c r="EI44" s="592">
        <v>84.087114478522921</v>
      </c>
      <c r="EJ44" s="142">
        <v>75.401247120738972</v>
      </c>
      <c r="EK44" s="142">
        <v>77.467318158152423</v>
      </c>
      <c r="EL44" s="142">
        <v>83.468456109399824</v>
      </c>
      <c r="EM44" s="592">
        <v>79.763483845764853</v>
      </c>
      <c r="EN44" s="592">
        <v>81.609854244290716</v>
      </c>
      <c r="EO44" s="592">
        <v>80.143000015579005</v>
      </c>
      <c r="EP44" s="592">
        <v>78.293462348118879</v>
      </c>
      <c r="EQ44" s="592">
        <v>81.395371603009139</v>
      </c>
      <c r="ER44" s="592">
        <v>81.636855387266039</v>
      </c>
      <c r="ES44" s="592"/>
      <c r="ET44" s="592"/>
      <c r="EU44" s="592"/>
      <c r="EV44" s="143"/>
      <c r="EW44" s="143"/>
      <c r="EX44" s="143"/>
    </row>
    <row r="45" spans="1:154">
      <c r="A45" s="128">
        <v>264</v>
      </c>
      <c r="B45" s="592">
        <f t="shared" si="45"/>
        <v>80.546801461177651</v>
      </c>
      <c r="C45" s="592">
        <f t="shared" si="46"/>
        <v>82.169537594259936</v>
      </c>
      <c r="D45" s="592">
        <f t="shared" si="47"/>
        <v>79.891942917970255</v>
      </c>
      <c r="E45" s="592">
        <f t="shared" si="48"/>
        <v>73.259208904984163</v>
      </c>
      <c r="F45" s="592">
        <f t="shared" si="49"/>
        <v>77.55338003929991</v>
      </c>
      <c r="G45" s="592">
        <f t="shared" si="50"/>
        <v>62.39980643115819</v>
      </c>
      <c r="H45" s="592">
        <f t="shared" si="51"/>
        <v>75.479548163784088</v>
      </c>
      <c r="I45" s="592">
        <f t="shared" si="52"/>
        <v>71.332629372006082</v>
      </c>
      <c r="J45" s="592">
        <f t="shared" si="8"/>
        <v>72.181074399014008</v>
      </c>
      <c r="K45" s="592">
        <f t="shared" si="53"/>
        <v>65.4453500392503</v>
      </c>
      <c r="L45" s="592">
        <f t="shared" si="54"/>
        <v>79.218991409793077</v>
      </c>
      <c r="M45" s="592">
        <f t="shared" si="55"/>
        <v>91.803620704437847</v>
      </c>
      <c r="N45" s="592">
        <f t="shared" si="56"/>
        <v>85.719243691229408</v>
      </c>
      <c r="O45" s="592">
        <f t="shared" si="57"/>
        <v>79.523583126887345</v>
      </c>
      <c r="P45" s="592">
        <f t="shared" si="58"/>
        <v>81.185323273607125</v>
      </c>
      <c r="Q45" s="592">
        <f t="shared" si="59"/>
        <v>87.693015965422205</v>
      </c>
      <c r="R45" s="592">
        <f t="shared" si="60"/>
        <v>80.276228011123067</v>
      </c>
      <c r="S45" s="592">
        <f t="shared" si="61"/>
        <v>73.988469788202607</v>
      </c>
      <c r="T45" s="592">
        <f t="shared" si="62"/>
        <v>81.275130288552859</v>
      </c>
      <c r="U45" s="592">
        <f t="shared" si="63"/>
        <v>88.153165588806175</v>
      </c>
      <c r="V45" s="592">
        <f t="shared" si="64"/>
        <v>76.151006006319307</v>
      </c>
      <c r="W45" s="592">
        <f t="shared" si="65"/>
        <v>69.47386734460423</v>
      </c>
      <c r="X45" s="592">
        <f t="shared" si="66"/>
        <v>70.15754225920152</v>
      </c>
      <c r="Y45" s="592">
        <f t="shared" si="67"/>
        <v>82.983637489207254</v>
      </c>
      <c r="Z45" s="592">
        <f t="shared" si="68"/>
        <v>70.42178852692355</v>
      </c>
      <c r="AA45" s="592">
        <f t="shared" si="69"/>
        <v>69.628447040962797</v>
      </c>
      <c r="AB45" s="592">
        <f t="shared" si="70"/>
        <v>84.136886772504852</v>
      </c>
      <c r="AC45" s="592">
        <f t="shared" si="71"/>
        <v>83.48682448143596</v>
      </c>
      <c r="AD45" s="592">
        <f t="shared" si="72"/>
        <v>72.961361862296073</v>
      </c>
      <c r="AE45" s="592">
        <f t="shared" si="73"/>
        <v>63.577665474235722</v>
      </c>
      <c r="AF45" s="592">
        <f t="shared" si="74"/>
        <v>47.03677681140956</v>
      </c>
      <c r="AG45" s="592">
        <f t="shared" si="75"/>
        <v>71.186316876087062</v>
      </c>
      <c r="AH45" s="592">
        <f t="shared" si="76"/>
        <v>67.798466562900387</v>
      </c>
      <c r="AI45" s="592">
        <f t="shared" si="77"/>
        <v>66.815394732737772</v>
      </c>
      <c r="AJ45" s="592">
        <f t="shared" si="78"/>
        <v>76.328219227336533</v>
      </c>
      <c r="AK45" s="592">
        <f t="shared" si="79"/>
        <v>74.674245354926327</v>
      </c>
      <c r="AL45" s="592">
        <f t="shared" si="80"/>
        <v>84.100333340135748</v>
      </c>
      <c r="AM45" s="592">
        <f t="shared" si="81"/>
        <v>70.26365895686898</v>
      </c>
      <c r="AN45" s="592">
        <f t="shared" si="82"/>
        <v>74.614739716568067</v>
      </c>
      <c r="AO45" s="592">
        <f t="shared" si="83"/>
        <v>69.657181297535828</v>
      </c>
      <c r="AP45" s="592">
        <f t="shared" si="84"/>
        <v>70.794937517051395</v>
      </c>
      <c r="AQ45" s="592">
        <f t="shared" si="41"/>
        <v>78.777439900944898</v>
      </c>
      <c r="AR45" s="592">
        <f t="shared" si="42"/>
        <v>83.34024663607839</v>
      </c>
      <c r="AS45" s="592" t="str">
        <f t="shared" si="43"/>
        <v>0.00</v>
      </c>
      <c r="AT45" s="592" t="str">
        <f t="shared" si="44"/>
        <v>0.00</v>
      </c>
      <c r="AU45" s="592">
        <v>66.6645567560915</v>
      </c>
      <c r="AV45" s="592">
        <v>63.716932401926698</v>
      </c>
      <c r="AW45" s="592">
        <v>65.954560959732703</v>
      </c>
      <c r="AX45" s="592">
        <v>75.713864635715666</v>
      </c>
      <c r="AY45" s="592">
        <v>81.028885106060685</v>
      </c>
      <c r="AZ45" s="592">
        <v>80.914224487602851</v>
      </c>
      <c r="BA45" s="592">
        <v>89.245344440803933</v>
      </c>
      <c r="BB45" s="592">
        <v>94.297488596123557</v>
      </c>
      <c r="BC45" s="592">
        <v>91.868029076386051</v>
      </c>
      <c r="BD45" s="592">
        <v>92.371100323325024</v>
      </c>
      <c r="BE45" s="592">
        <v>86.942578920133073</v>
      </c>
      <c r="BF45" s="592">
        <v>77.844051830230157</v>
      </c>
      <c r="BG45" s="592">
        <v>83.576462212875171</v>
      </c>
      <c r="BH45" s="592">
        <v>76.06629286772376</v>
      </c>
      <c r="BI45" s="592">
        <v>78.927994300063091</v>
      </c>
      <c r="BJ45" s="592">
        <v>75.785862572055919</v>
      </c>
      <c r="BK45" s="592">
        <v>80.816341112293387</v>
      </c>
      <c r="BL45" s="592">
        <v>86.953766136472055</v>
      </c>
      <c r="BM45" s="592">
        <v>80.134655951720575</v>
      </c>
      <c r="BN45" s="592">
        <v>92.38708660579465</v>
      </c>
      <c r="BO45" s="592">
        <v>90.557305338751434</v>
      </c>
      <c r="BP45" s="592">
        <v>88.289491871925307</v>
      </c>
      <c r="BQ45" s="592">
        <v>79.70233441404207</v>
      </c>
      <c r="BR45" s="592">
        <v>72.836857747401837</v>
      </c>
      <c r="BS45" s="592">
        <v>72.279531054323172</v>
      </c>
      <c r="BT45" s="592">
        <v>76.890422299790288</v>
      </c>
      <c r="BU45" s="592">
        <v>72.795456010494348</v>
      </c>
      <c r="BV45" s="592">
        <v>78.564696122186064</v>
      </c>
      <c r="BW45" s="592">
        <v>85.810975489951019</v>
      </c>
      <c r="BX45" s="592">
        <v>79.449719253521522</v>
      </c>
      <c r="BY45" s="592">
        <v>85.490611860790949</v>
      </c>
      <c r="BZ45" s="592">
        <v>91.282891138585782</v>
      </c>
      <c r="CA45" s="592">
        <v>87.685993767041808</v>
      </c>
      <c r="CB45" s="592">
        <v>85.634506857898145</v>
      </c>
      <c r="CC45" s="592">
        <v>77.537428955659351</v>
      </c>
      <c r="CD45" s="592">
        <v>65.281082205400423</v>
      </c>
      <c r="CE45" s="592">
        <v>66.167452024249386</v>
      </c>
      <c r="CF45" s="592">
        <v>57.664183169996662</v>
      </c>
      <c r="CG45" s="592">
        <v>84.589966839566642</v>
      </c>
      <c r="CH45" s="592">
        <v>66.657259057028682</v>
      </c>
      <c r="CI45" s="592">
        <v>72.728512611817933</v>
      </c>
      <c r="CJ45" s="592">
        <v>71.086855108757931</v>
      </c>
      <c r="CK45" s="592">
        <v>82.450299049287551</v>
      </c>
      <c r="CL45" s="592">
        <v>83.144371629028626</v>
      </c>
      <c r="CM45" s="592">
        <v>83.356241789305628</v>
      </c>
      <c r="CN45" s="592">
        <v>79.405864133096159</v>
      </c>
      <c r="CO45" s="592">
        <v>65.359536931088158</v>
      </c>
      <c r="CP45" s="592">
        <v>66.499964516586346</v>
      </c>
      <c r="CQ45" s="592">
        <v>70.234846425568904</v>
      </c>
      <c r="CR45" s="592">
        <v>65.663037622569647</v>
      </c>
      <c r="CS45" s="592">
        <v>72.987457074749841</v>
      </c>
      <c r="CT45" s="592">
        <v>86.080024981263207</v>
      </c>
      <c r="CU45" s="592">
        <v>86.022181283222764</v>
      </c>
      <c r="CV45" s="592">
        <v>80.308454053028584</v>
      </c>
      <c r="CW45" s="592">
        <v>88.587650113020956</v>
      </c>
      <c r="CX45" s="592">
        <v>83.419307738337409</v>
      </c>
      <c r="CY45" s="592">
        <v>78.453515592949501</v>
      </c>
      <c r="CZ45" s="592">
        <v>79.163262335975361</v>
      </c>
      <c r="DA45" s="592">
        <v>71.741547890579369</v>
      </c>
      <c r="DB45" s="592">
        <v>67.979275360333475</v>
      </c>
      <c r="DC45" s="592">
        <v>71.164064438571046</v>
      </c>
      <c r="DD45" s="592">
        <v>72.521713056440007</v>
      </c>
      <c r="DE45" s="592">
        <v>47.047218927696129</v>
      </c>
      <c r="DF45" s="592">
        <v>23.950471994345872</v>
      </c>
      <c r="DG45" s="592">
        <v>48.662299637136279</v>
      </c>
      <c r="DH45" s="592">
        <v>68.497558802746511</v>
      </c>
      <c r="DI45" s="592">
        <v>69.727569670836814</v>
      </c>
      <c r="DJ45" s="592">
        <v>71.315944831123559</v>
      </c>
      <c r="DK45" s="592">
        <v>72.515436126300798</v>
      </c>
      <c r="DL45" s="592">
        <v>68.707975519824799</v>
      </c>
      <c r="DM45" s="592">
        <v>66.291216752841308</v>
      </c>
      <c r="DN45" s="592">
        <v>68.396207416035068</v>
      </c>
      <c r="DO45" s="592">
        <v>62.685706056184323</v>
      </c>
      <c r="DP45" s="592">
        <v>64.792925166339501</v>
      </c>
      <c r="DQ45" s="592">
        <v>72.967552975689458</v>
      </c>
      <c r="DR45" s="592">
        <v>72.928824313254964</v>
      </c>
      <c r="DS45" s="592">
        <v>72.652846667749813</v>
      </c>
      <c r="DT45" s="592">
        <v>83.402986701004792</v>
      </c>
      <c r="DU45" s="592">
        <v>63.947363611225903</v>
      </c>
      <c r="DV45" s="592">
        <v>71.963044015618479</v>
      </c>
      <c r="DW45" s="592">
        <v>88.112328437934622</v>
      </c>
      <c r="DX45" s="592">
        <v>89.30814375175288</v>
      </c>
      <c r="DY45" s="592">
        <v>82.190652985163894</v>
      </c>
      <c r="DZ45" s="592">
        <v>80.802203283490442</v>
      </c>
      <c r="EA45" s="592">
        <v>67.806133288885462</v>
      </c>
      <c r="EB45" s="592">
        <v>69.375158247961977</v>
      </c>
      <c r="EC45" s="592">
        <v>73.609685333759487</v>
      </c>
      <c r="ED45" s="592">
        <v>73.832062938219821</v>
      </c>
      <c r="EE45" s="592">
        <v>73.128558460232682</v>
      </c>
      <c r="EF45" s="592">
        <v>76.883597751251699</v>
      </c>
      <c r="EG45" s="592">
        <v>71.880123508782518</v>
      </c>
      <c r="EH45" s="592">
        <v>66.725307313904921</v>
      </c>
      <c r="EI45" s="592">
        <v>70.366113069920061</v>
      </c>
      <c r="EJ45" s="142">
        <v>70.092365742150207</v>
      </c>
      <c r="EK45" s="142">
        <v>71.10136447258742</v>
      </c>
      <c r="EL45" s="142">
        <v>71.191082336416542</v>
      </c>
      <c r="EM45" s="592">
        <v>77.987473612980693</v>
      </c>
      <c r="EN45" s="592">
        <v>79.466043607708755</v>
      </c>
      <c r="EO45" s="592">
        <v>78.878802482145275</v>
      </c>
      <c r="EP45" s="592">
        <v>83.214423798358581</v>
      </c>
      <c r="EQ45" s="592">
        <v>81.275771246957135</v>
      </c>
      <c r="ER45" s="592">
        <v>85.53054486291947</v>
      </c>
      <c r="ES45" s="592"/>
      <c r="ET45" s="592"/>
      <c r="EU45" s="592"/>
      <c r="EV45" s="143"/>
      <c r="EW45" s="143"/>
      <c r="EX45" s="143"/>
    </row>
    <row r="46" spans="1:154">
      <c r="A46" s="127">
        <v>265</v>
      </c>
      <c r="B46" s="592">
        <f t="shared" si="45"/>
        <v>71.896785084627936</v>
      </c>
      <c r="C46" s="592">
        <f t="shared" si="46"/>
        <v>68.08880331767385</v>
      </c>
      <c r="D46" s="592">
        <f t="shared" si="47"/>
        <v>69.855907853645959</v>
      </c>
      <c r="E46" s="592">
        <f t="shared" si="48"/>
        <v>69.824597101633188</v>
      </c>
      <c r="F46" s="592">
        <f t="shared" si="49"/>
        <v>68.746763326794849</v>
      </c>
      <c r="G46" s="592">
        <f t="shared" si="50"/>
        <v>63.42627591110022</v>
      </c>
      <c r="H46" s="592">
        <f t="shared" si="51"/>
        <v>67.653021086561452</v>
      </c>
      <c r="I46" s="592">
        <f t="shared" si="52"/>
        <v>81.370391641963266</v>
      </c>
      <c r="J46" s="592">
        <f t="shared" si="8"/>
        <v>81.761796445099506</v>
      </c>
      <c r="K46" s="592">
        <f t="shared" si="53"/>
        <v>67.177749714332947</v>
      </c>
      <c r="L46" s="592">
        <f t="shared" si="54"/>
        <v>73.71989092791587</v>
      </c>
      <c r="M46" s="592">
        <f t="shared" si="55"/>
        <v>68.552817766535441</v>
      </c>
      <c r="N46" s="592">
        <f t="shared" si="56"/>
        <v>78.13668192972743</v>
      </c>
      <c r="O46" s="592">
        <f t="shared" si="57"/>
        <v>64.04625539103661</v>
      </c>
      <c r="P46" s="592">
        <f t="shared" si="58"/>
        <v>68.300040013485173</v>
      </c>
      <c r="Q46" s="592">
        <f t="shared" si="59"/>
        <v>67.266338028886366</v>
      </c>
      <c r="R46" s="592">
        <f t="shared" si="60"/>
        <v>72.74257983728728</v>
      </c>
      <c r="S46" s="592">
        <f t="shared" si="61"/>
        <v>67.866172252210717</v>
      </c>
      <c r="T46" s="592">
        <f t="shared" si="62"/>
        <v>67.586560712735732</v>
      </c>
      <c r="U46" s="592">
        <f t="shared" si="63"/>
        <v>75.02218877719632</v>
      </c>
      <c r="V46" s="592">
        <f t="shared" si="64"/>
        <v>68.948709672441055</v>
      </c>
      <c r="W46" s="592">
        <f t="shared" si="65"/>
        <v>70.790277636264506</v>
      </c>
      <c r="X46" s="592">
        <f t="shared" si="66"/>
        <v>65.372712224365984</v>
      </c>
      <c r="Y46" s="592">
        <f t="shared" si="67"/>
        <v>74.721303052372676</v>
      </c>
      <c r="Z46" s="592">
        <f t="shared" si="68"/>
        <v>68.414095493529558</v>
      </c>
      <c r="AA46" s="592">
        <f t="shared" si="69"/>
        <v>70.437875776563132</v>
      </c>
      <c r="AB46" s="592">
        <f t="shared" si="70"/>
        <v>70.451465883173228</v>
      </c>
      <c r="AC46" s="592">
        <f t="shared" si="71"/>
        <v>67.297748899374753</v>
      </c>
      <c r="AD46" s="592">
        <f t="shared" si="72"/>
        <v>66.799962748068282</v>
      </c>
      <c r="AE46" s="592">
        <f t="shared" si="73"/>
        <v>62.846761393223822</v>
      </c>
      <c r="AF46" s="592">
        <f t="shared" si="74"/>
        <v>53.256297239419759</v>
      </c>
      <c r="AG46" s="592">
        <f t="shared" si="75"/>
        <v>66.855372568349637</v>
      </c>
      <c r="AH46" s="592">
        <f t="shared" si="76"/>
        <v>70.746672443407661</v>
      </c>
      <c r="AI46" s="592">
        <f t="shared" si="77"/>
        <v>69.947769263907091</v>
      </c>
      <c r="AJ46" s="592">
        <f t="shared" si="78"/>
        <v>69.602660803043662</v>
      </c>
      <c r="AK46" s="592">
        <f t="shared" si="79"/>
        <v>65.04115854024711</v>
      </c>
      <c r="AL46" s="592">
        <f t="shared" si="80"/>
        <v>66.020495739047917</v>
      </c>
      <c r="AM46" s="592">
        <f t="shared" si="81"/>
        <v>75.734317898117339</v>
      </c>
      <c r="AN46" s="592">
        <f t="shared" si="82"/>
        <v>80.483544350295404</v>
      </c>
      <c r="AO46" s="592">
        <f t="shared" si="83"/>
        <v>85.690915030814878</v>
      </c>
      <c r="AP46" s="592">
        <f t="shared" si="84"/>
        <v>83.572789288625401</v>
      </c>
      <c r="AQ46" s="592">
        <f t="shared" si="41"/>
        <v>78.180663859048408</v>
      </c>
      <c r="AR46" s="592">
        <f t="shared" si="42"/>
        <v>75.615109358384927</v>
      </c>
      <c r="AS46" s="592" t="str">
        <f t="shared" si="43"/>
        <v>0.00</v>
      </c>
      <c r="AT46" s="592" t="str">
        <f t="shared" si="44"/>
        <v>0.00</v>
      </c>
      <c r="AU46" s="592">
        <v>65.182724992119418</v>
      </c>
      <c r="AV46" s="592">
        <v>61.123457791497593</v>
      </c>
      <c r="AW46" s="592">
        <v>75.227066359381823</v>
      </c>
      <c r="AX46" s="592">
        <v>68.488478604766087</v>
      </c>
      <c r="AY46" s="592">
        <v>65.632245833200088</v>
      </c>
      <c r="AZ46" s="592">
        <v>87.038948345781435</v>
      </c>
      <c r="BA46" s="592">
        <v>68.756252535228654</v>
      </c>
      <c r="BB46" s="592">
        <v>66.028813393490438</v>
      </c>
      <c r="BC46" s="592">
        <v>70.87338737088723</v>
      </c>
      <c r="BD46" s="592">
        <v>78.779686818640457</v>
      </c>
      <c r="BE46" s="592">
        <v>85.569466972746056</v>
      </c>
      <c r="BF46" s="592">
        <v>70.06089199779575</v>
      </c>
      <c r="BG46" s="592">
        <v>65.226463938090376</v>
      </c>
      <c r="BH46" s="592">
        <v>63.152371201044815</v>
      </c>
      <c r="BI46" s="592">
        <v>63.759931033974645</v>
      </c>
      <c r="BJ46" s="592">
        <v>63.421047211297051</v>
      </c>
      <c r="BK46" s="592">
        <v>64.729425156108306</v>
      </c>
      <c r="BL46" s="592">
        <v>76.749647673050163</v>
      </c>
      <c r="BM46" s="592">
        <v>64.152273851959677</v>
      </c>
      <c r="BN46" s="592">
        <v>66.790266256088273</v>
      </c>
      <c r="BO46" s="592">
        <v>70.856473978611135</v>
      </c>
      <c r="BP46" s="592">
        <v>70.745484204681773</v>
      </c>
      <c r="BQ46" s="592">
        <v>69.418693370489493</v>
      </c>
      <c r="BR46" s="592">
        <v>78.06356193669059</v>
      </c>
      <c r="BS46" s="592">
        <v>67.207857871893509</v>
      </c>
      <c r="BT46" s="592">
        <v>68.613816836488567</v>
      </c>
      <c r="BU46" s="592">
        <v>67.776842048250074</v>
      </c>
      <c r="BV46" s="592">
        <v>64.981446266042525</v>
      </c>
      <c r="BW46" s="592">
        <v>66.806510567123112</v>
      </c>
      <c r="BX46" s="592">
        <v>70.971725305041531</v>
      </c>
      <c r="BY46" s="592">
        <v>76.839305904991136</v>
      </c>
      <c r="BZ46" s="592">
        <v>77.615818395346793</v>
      </c>
      <c r="CA46" s="592">
        <v>70.611442031251045</v>
      </c>
      <c r="CB46" s="592">
        <v>67.628131163949305</v>
      </c>
      <c r="CC46" s="592">
        <v>70.050337463394655</v>
      </c>
      <c r="CD46" s="592">
        <v>69.167660389979204</v>
      </c>
      <c r="CE46" s="592">
        <v>71.411731859124018</v>
      </c>
      <c r="CF46" s="592">
        <v>73.886540855532957</v>
      </c>
      <c r="CG46" s="592">
        <v>67.072560194136543</v>
      </c>
      <c r="CH46" s="592">
        <v>66.892542040628172</v>
      </c>
      <c r="CI46" s="592">
        <v>69.139671315702998</v>
      </c>
      <c r="CJ46" s="592">
        <v>60.085923316766788</v>
      </c>
      <c r="CK46" s="592">
        <v>74.365938810224947</v>
      </c>
      <c r="CL46" s="592">
        <v>79.162568702397351</v>
      </c>
      <c r="CM46" s="592">
        <v>70.635401644495758</v>
      </c>
      <c r="CN46" s="592">
        <v>60.906456819903894</v>
      </c>
      <c r="CO46" s="592">
        <v>72.325317832160195</v>
      </c>
      <c r="CP46" s="592">
        <v>72.010511828524585</v>
      </c>
      <c r="CQ46" s="592">
        <v>64.78445154957592</v>
      </c>
      <c r="CR46" s="592">
        <v>67.02395554619936</v>
      </c>
      <c r="CS46" s="592">
        <v>79.505220233914073</v>
      </c>
      <c r="CT46" s="592">
        <v>71.496222991809603</v>
      </c>
      <c r="CU46" s="592">
        <v>70.873879622266813</v>
      </c>
      <c r="CV46" s="592">
        <v>68.984295035443253</v>
      </c>
      <c r="CW46" s="592">
        <v>65.515617328175026</v>
      </c>
      <c r="CX46" s="592">
        <v>70.558664721068553</v>
      </c>
      <c r="CY46" s="592">
        <v>65.81896464888068</v>
      </c>
      <c r="CZ46" s="592">
        <v>64.262981875428864</v>
      </c>
      <c r="DA46" s="592">
        <v>64.147900817500442</v>
      </c>
      <c r="DB46" s="592">
        <v>71.98900555127554</v>
      </c>
      <c r="DC46" s="592">
        <v>64.465723872580398</v>
      </c>
      <c r="DD46" s="592">
        <v>63.529432468198003</v>
      </c>
      <c r="DE46" s="592">
        <v>60.545127838893066</v>
      </c>
      <c r="DF46" s="592">
        <v>44.638221259830544</v>
      </c>
      <c r="DG46" s="592">
        <v>54.597101627823022</v>
      </c>
      <c r="DH46" s="592">
        <v>60.533568830605716</v>
      </c>
      <c r="DI46" s="592">
        <v>66.680520166856809</v>
      </c>
      <c r="DJ46" s="592">
        <v>66.672340646950872</v>
      </c>
      <c r="DK46" s="592">
        <v>67.213256891241201</v>
      </c>
      <c r="DL46" s="592">
        <v>69.449188458694294</v>
      </c>
      <c r="DM46" s="592">
        <v>75.848101832985506</v>
      </c>
      <c r="DN46" s="592">
        <v>66.942727038543197</v>
      </c>
      <c r="DO46" s="592">
        <v>69.981232754331899</v>
      </c>
      <c r="DP46" s="592">
        <v>70.052547809738428</v>
      </c>
      <c r="DQ46" s="592">
        <v>69.80952722765096</v>
      </c>
      <c r="DR46" s="592">
        <v>72.054048857341016</v>
      </c>
      <c r="DS46" s="592">
        <v>67.238117612405858</v>
      </c>
      <c r="DT46" s="592">
        <v>69.515815939384126</v>
      </c>
      <c r="DU46" s="592">
        <v>73.461924439028124</v>
      </c>
      <c r="DV46" s="592">
        <v>59.533384032224333</v>
      </c>
      <c r="DW46" s="592">
        <v>62.128167149488895</v>
      </c>
      <c r="DX46" s="592">
        <v>68.075129650487725</v>
      </c>
      <c r="DY46" s="592">
        <v>66.617638127404433</v>
      </c>
      <c r="DZ46" s="592">
        <v>63.368719439251571</v>
      </c>
      <c r="EA46" s="592">
        <v>70.231708019620271</v>
      </c>
      <c r="EB46" s="592">
        <v>72.200411157547407</v>
      </c>
      <c r="EC46" s="592">
        <v>84.770834517184312</v>
      </c>
      <c r="ED46" s="592">
        <v>79.255967428727416</v>
      </c>
      <c r="EE46" s="592">
        <v>76.800982505564761</v>
      </c>
      <c r="EF46" s="592">
        <v>85.393683116594062</v>
      </c>
      <c r="EG46" s="592">
        <v>82.613401795150054</v>
      </c>
      <c r="EH46" s="592">
        <v>87.598118933548506</v>
      </c>
      <c r="EI46" s="592">
        <v>86.861224363746089</v>
      </c>
      <c r="EJ46" s="142">
        <v>85.462375206775462</v>
      </c>
      <c r="EK46" s="142">
        <v>83.42090526963905</v>
      </c>
      <c r="EL46" s="142">
        <v>81.835087389461691</v>
      </c>
      <c r="EM46" s="592">
        <v>74.928565657255206</v>
      </c>
      <c r="EN46" s="592">
        <v>79.785087103066473</v>
      </c>
      <c r="EO46" s="592">
        <v>79.828338816823518</v>
      </c>
      <c r="EP46" s="592">
        <v>69.762247180056292</v>
      </c>
      <c r="EQ46" s="592">
        <v>79.834839649342726</v>
      </c>
      <c r="ER46" s="592">
        <v>77.24824124575575</v>
      </c>
      <c r="ES46" s="592"/>
      <c r="ET46" s="592"/>
      <c r="EU46" s="592"/>
      <c r="EV46" s="143"/>
      <c r="EW46" s="143"/>
      <c r="EX46" s="143"/>
    </row>
    <row r="47" spans="1:154">
      <c r="A47" s="128">
        <v>266</v>
      </c>
      <c r="B47" s="592">
        <f t="shared" si="45"/>
        <v>87.776120197419871</v>
      </c>
      <c r="C47" s="592">
        <f t="shared" si="46"/>
        <v>90.387604873931082</v>
      </c>
      <c r="D47" s="592">
        <f t="shared" si="47"/>
        <v>84.435284422464846</v>
      </c>
      <c r="E47" s="592">
        <f t="shared" si="48"/>
        <v>54.660908607004593</v>
      </c>
      <c r="F47" s="592">
        <f t="shared" si="49"/>
        <v>60.624944204134827</v>
      </c>
      <c r="G47" s="592">
        <f t="shared" si="50"/>
        <v>68.540279166306462</v>
      </c>
      <c r="H47" s="592">
        <f t="shared" si="51"/>
        <v>68.207515826197664</v>
      </c>
      <c r="I47" s="592">
        <f t="shared" si="52"/>
        <v>81.715320099823302</v>
      </c>
      <c r="J47" s="592">
        <f t="shared" si="8"/>
        <v>82.376729339473712</v>
      </c>
      <c r="K47" s="592">
        <f t="shared" si="53"/>
        <v>92.256516068726341</v>
      </c>
      <c r="L47" s="592">
        <f t="shared" si="54"/>
        <v>85.958755112437018</v>
      </c>
      <c r="M47" s="592">
        <f t="shared" si="55"/>
        <v>76.622821696853677</v>
      </c>
      <c r="N47" s="592">
        <f t="shared" si="56"/>
        <v>96.266387911662477</v>
      </c>
      <c r="O47" s="592">
        <f t="shared" si="57"/>
        <v>92.35103755366795</v>
      </c>
      <c r="P47" s="592">
        <f t="shared" si="58"/>
        <v>95.499423924649776</v>
      </c>
      <c r="Q47" s="592">
        <f t="shared" si="59"/>
        <v>80.891213533291193</v>
      </c>
      <c r="R47" s="592">
        <f t="shared" si="60"/>
        <v>92.80874448411538</v>
      </c>
      <c r="S47" s="592">
        <f t="shared" si="61"/>
        <v>80.327290192979589</v>
      </c>
      <c r="T47" s="592">
        <f t="shared" si="62"/>
        <v>76.66034036859287</v>
      </c>
      <c r="U47" s="592">
        <f t="shared" si="63"/>
        <v>86.684294331878775</v>
      </c>
      <c r="V47" s="592">
        <f t="shared" si="64"/>
        <v>94.069212796408138</v>
      </c>
      <c r="W47" s="592">
        <f t="shared" si="65"/>
        <v>58.808907488759978</v>
      </c>
      <c r="X47" s="592">
        <f t="shared" si="66"/>
        <v>55.690484351474559</v>
      </c>
      <c r="Y47" s="592">
        <f t="shared" si="67"/>
        <v>51.236250070280754</v>
      </c>
      <c r="Z47" s="592">
        <f t="shared" si="68"/>
        <v>52.907992517503125</v>
      </c>
      <c r="AA47" s="592">
        <f t="shared" si="69"/>
        <v>56.819801165757561</v>
      </c>
      <c r="AB47" s="592">
        <f t="shared" si="70"/>
        <v>58.847487807932367</v>
      </c>
      <c r="AC47" s="592">
        <f t="shared" si="71"/>
        <v>63.849655690020874</v>
      </c>
      <c r="AD47" s="592">
        <f t="shared" si="72"/>
        <v>62.982832152828486</v>
      </c>
      <c r="AE47" s="592">
        <f t="shared" si="73"/>
        <v>74.051511353426406</v>
      </c>
      <c r="AF47" s="592">
        <f t="shared" si="74"/>
        <v>58.205875247666064</v>
      </c>
      <c r="AG47" s="592">
        <f t="shared" si="75"/>
        <v>69.020037014324757</v>
      </c>
      <c r="AH47" s="592">
        <f t="shared" si="76"/>
        <v>72.883693049808642</v>
      </c>
      <c r="AI47" s="592">
        <f t="shared" si="77"/>
        <v>66.166246671244394</v>
      </c>
      <c r="AJ47" s="592">
        <f t="shared" si="78"/>
        <v>66.673877960063379</v>
      </c>
      <c r="AK47" s="592">
        <f t="shared" si="79"/>
        <v>67.041161673365124</v>
      </c>
      <c r="AL47" s="592">
        <f t="shared" si="80"/>
        <v>72.948777000117772</v>
      </c>
      <c r="AM47" s="592">
        <f t="shared" si="81"/>
        <v>81.308188042720474</v>
      </c>
      <c r="AN47" s="592">
        <f t="shared" si="82"/>
        <v>81.569211668190746</v>
      </c>
      <c r="AO47" s="592">
        <f t="shared" si="83"/>
        <v>80.679547268391048</v>
      </c>
      <c r="AP47" s="592">
        <f t="shared" si="84"/>
        <v>83.30433341999094</v>
      </c>
      <c r="AQ47" s="592">
        <f t="shared" si="41"/>
        <v>86.307338328982226</v>
      </c>
      <c r="AR47" s="592">
        <f t="shared" si="42"/>
        <v>91.264217674350377</v>
      </c>
      <c r="AS47" s="592" t="str">
        <f t="shared" si="43"/>
        <v>0.00</v>
      </c>
      <c r="AT47" s="592" t="str">
        <f t="shared" si="44"/>
        <v>0.00</v>
      </c>
      <c r="AU47" s="592">
        <v>97.491116120737686</v>
      </c>
      <c r="AV47" s="592">
        <v>82.414294278333102</v>
      </c>
      <c r="AW47" s="592">
        <v>96.864137807108278</v>
      </c>
      <c r="AX47" s="592">
        <v>88.936571005152132</v>
      </c>
      <c r="AY47" s="592">
        <v>89.145456436412942</v>
      </c>
      <c r="AZ47" s="592">
        <v>79.794237895745979</v>
      </c>
      <c r="BA47" s="592">
        <v>64.117020560840956</v>
      </c>
      <c r="BB47" s="592">
        <v>83.213775063799233</v>
      </c>
      <c r="BC47" s="592">
        <v>82.537669465920843</v>
      </c>
      <c r="BD47" s="592">
        <v>97.754818742628444</v>
      </c>
      <c r="BE47" s="592">
        <v>95.687428266631244</v>
      </c>
      <c r="BF47" s="592">
        <v>95.356916725727729</v>
      </c>
      <c r="BG47" s="592">
        <v>95.413029956411478</v>
      </c>
      <c r="BH47" s="592">
        <v>86.949927026041479</v>
      </c>
      <c r="BI47" s="592">
        <v>94.690155678550909</v>
      </c>
      <c r="BJ47" s="592">
        <v>95.190235429895935</v>
      </c>
      <c r="BK47" s="592">
        <v>97.647424486179162</v>
      </c>
      <c r="BL47" s="592">
        <v>93.660611857874258</v>
      </c>
      <c r="BM47" s="592">
        <v>72.27321193556692</v>
      </c>
      <c r="BN47" s="592">
        <v>89.903255464959827</v>
      </c>
      <c r="BO47" s="592">
        <v>80.497173199346847</v>
      </c>
      <c r="BP47" s="592">
        <v>92.103634514326004</v>
      </c>
      <c r="BQ47" s="592">
        <v>99.527037862682761</v>
      </c>
      <c r="BR47" s="592">
        <v>86.795561075337403</v>
      </c>
      <c r="BS47" s="592">
        <v>84.149579324051089</v>
      </c>
      <c r="BT47" s="592">
        <v>74.746686365021375</v>
      </c>
      <c r="BU47" s="592">
        <v>82.085604889866303</v>
      </c>
      <c r="BV47" s="592">
        <v>73.480224136477062</v>
      </c>
      <c r="BW47" s="592">
        <v>90.364001993047978</v>
      </c>
      <c r="BX47" s="592">
        <v>66.13679497625354</v>
      </c>
      <c r="BY47" s="592">
        <v>85.829691810060268</v>
      </c>
      <c r="BZ47" s="592">
        <v>94.844464769531101</v>
      </c>
      <c r="CA47" s="592">
        <v>79.378726416044955</v>
      </c>
      <c r="CB47" s="592">
        <v>94.392397615165535</v>
      </c>
      <c r="CC47" s="592">
        <v>95.776991882678544</v>
      </c>
      <c r="CD47" s="592">
        <v>92.038248891380363</v>
      </c>
      <c r="CE47" s="592">
        <v>53.341575304771105</v>
      </c>
      <c r="CF47" s="592">
        <v>67.137373151003516</v>
      </c>
      <c r="CG47" s="592">
        <v>55.947774010505306</v>
      </c>
      <c r="CH47" s="592">
        <v>55.863875512274433</v>
      </c>
      <c r="CI47" s="592">
        <v>56.953250568638694</v>
      </c>
      <c r="CJ47" s="592">
        <v>54.254326973510551</v>
      </c>
      <c r="CK47" s="592">
        <v>51.636050826965317</v>
      </c>
      <c r="CL47" s="592">
        <v>50.216037825391147</v>
      </c>
      <c r="CM47" s="592">
        <v>51.85666155848579</v>
      </c>
      <c r="CN47" s="592">
        <v>52.126808853511491</v>
      </c>
      <c r="CO47" s="592">
        <v>54.987469250643514</v>
      </c>
      <c r="CP47" s="592">
        <v>51.609699448354363</v>
      </c>
      <c r="CQ47" s="592">
        <v>56.896301484722329</v>
      </c>
      <c r="CR47" s="592">
        <v>55.212563716118723</v>
      </c>
      <c r="CS47" s="592">
        <v>58.35053829643163</v>
      </c>
      <c r="CT47" s="592">
        <v>58.476087610704504</v>
      </c>
      <c r="CU47" s="592">
        <v>59.796759462159592</v>
      </c>
      <c r="CV47" s="592">
        <v>58.269616350933013</v>
      </c>
      <c r="CW47" s="592">
        <v>62.816359016123378</v>
      </c>
      <c r="CX47" s="592">
        <v>63.798663368881108</v>
      </c>
      <c r="CY47" s="592">
        <v>64.933944685058123</v>
      </c>
      <c r="CZ47" s="592">
        <v>63.640682984566453</v>
      </c>
      <c r="DA47" s="592">
        <v>64.786804033126216</v>
      </c>
      <c r="DB47" s="592">
        <v>60.52100944079281</v>
      </c>
      <c r="DC47" s="592">
        <v>73.774391360791029</v>
      </c>
      <c r="DD47" s="592">
        <v>77.820135530237891</v>
      </c>
      <c r="DE47" s="592">
        <v>70.560007169250312</v>
      </c>
      <c r="DF47" s="592">
        <v>46.663318076443161</v>
      </c>
      <c r="DG47" s="592">
        <v>62.388377867037882</v>
      </c>
      <c r="DH47" s="592">
        <v>65.56592979951715</v>
      </c>
      <c r="DI47" s="592">
        <v>68.306636560265318</v>
      </c>
      <c r="DJ47" s="592">
        <v>65.960905755045033</v>
      </c>
      <c r="DK47" s="592">
        <v>72.79256872766392</v>
      </c>
      <c r="DL47" s="592">
        <v>73.578886949223858</v>
      </c>
      <c r="DM47" s="592">
        <v>70.507796497807135</v>
      </c>
      <c r="DN47" s="592">
        <v>74.564395702394918</v>
      </c>
      <c r="DO47" s="592">
        <v>65.591803333482829</v>
      </c>
      <c r="DP47" s="592">
        <v>69.424718359438174</v>
      </c>
      <c r="DQ47" s="592">
        <v>63.482218320812201</v>
      </c>
      <c r="DR47" s="592">
        <v>66.037379608266804</v>
      </c>
      <c r="DS47" s="592">
        <v>69.227315908420593</v>
      </c>
      <c r="DT47" s="592">
        <v>64.756938363502741</v>
      </c>
      <c r="DU47" s="592">
        <v>63.701597647522519</v>
      </c>
      <c r="DV47" s="592">
        <v>66.810973476159731</v>
      </c>
      <c r="DW47" s="592">
        <v>70.610913896413123</v>
      </c>
      <c r="DX47" s="592">
        <v>71.948549626994549</v>
      </c>
      <c r="DY47" s="592">
        <v>71.162437902174631</v>
      </c>
      <c r="DZ47" s="592">
        <v>75.735343471184152</v>
      </c>
      <c r="EA47" s="592">
        <v>78.927572239365844</v>
      </c>
      <c r="EB47" s="592">
        <v>77.908005439015639</v>
      </c>
      <c r="EC47" s="592">
        <v>87.088986449779966</v>
      </c>
      <c r="ED47" s="592">
        <v>82.615591110219739</v>
      </c>
      <c r="EE47" s="592">
        <v>76.721129455996532</v>
      </c>
      <c r="EF47" s="592">
        <v>85.370914438355953</v>
      </c>
      <c r="EG47" s="592">
        <v>69.531383367071413</v>
      </c>
      <c r="EH47" s="592">
        <v>87.934683006369752</v>
      </c>
      <c r="EI47" s="592">
        <v>84.572575431732005</v>
      </c>
      <c r="EJ47" s="142">
        <v>87.301492206872368</v>
      </c>
      <c r="EK47" s="142">
        <v>79.013595944658064</v>
      </c>
      <c r="EL47" s="142">
        <v>83.597912108442387</v>
      </c>
      <c r="EM47" s="592">
        <v>86.864483115170785</v>
      </c>
      <c r="EN47" s="592">
        <v>85.500043783324514</v>
      </c>
      <c r="EO47" s="592">
        <v>86.557488088451407</v>
      </c>
      <c r="EP47" s="592">
        <v>93.102508684036252</v>
      </c>
      <c r="EQ47" s="592">
        <v>89.938616277805551</v>
      </c>
      <c r="ER47" s="592">
        <v>90.751528061209328</v>
      </c>
      <c r="ES47" s="592"/>
      <c r="ET47" s="592"/>
      <c r="EU47" s="592"/>
      <c r="EV47" s="143"/>
      <c r="EW47" s="143"/>
      <c r="EX47" s="143"/>
    </row>
    <row r="48" spans="1:154">
      <c r="A48" s="128">
        <v>267</v>
      </c>
      <c r="B48" s="592">
        <f t="shared" si="45"/>
        <v>74.356062903213868</v>
      </c>
      <c r="C48" s="592">
        <f t="shared" si="46"/>
        <v>73.275473608949966</v>
      </c>
      <c r="D48" s="592">
        <f t="shared" si="47"/>
        <v>84.569136664323011</v>
      </c>
      <c r="E48" s="592">
        <f t="shared" si="48"/>
        <v>72.949466194712429</v>
      </c>
      <c r="F48" s="592">
        <f t="shared" si="49"/>
        <v>68.069796966779208</v>
      </c>
      <c r="G48" s="592">
        <f t="shared" si="50"/>
        <v>62.095917708805793</v>
      </c>
      <c r="H48" s="592">
        <f t="shared" si="51"/>
        <v>68.579932384767872</v>
      </c>
      <c r="I48" s="592">
        <f t="shared" si="52"/>
        <v>84.30235087964688</v>
      </c>
      <c r="J48" s="592">
        <f t="shared" si="8"/>
        <v>84.192574474961845</v>
      </c>
      <c r="K48" s="592">
        <f t="shared" si="53"/>
        <v>87.595335837386074</v>
      </c>
      <c r="L48" s="592">
        <f t="shared" si="54"/>
        <v>73.247639605186649</v>
      </c>
      <c r="M48" s="592">
        <f t="shared" si="55"/>
        <v>68.593018985489792</v>
      </c>
      <c r="N48" s="592">
        <f t="shared" si="56"/>
        <v>67.988257184792928</v>
      </c>
      <c r="O48" s="592">
        <f t="shared" si="57"/>
        <v>77.064694358586465</v>
      </c>
      <c r="P48" s="592">
        <f t="shared" si="58"/>
        <v>73.811500775636489</v>
      </c>
      <c r="Q48" s="592">
        <f t="shared" si="59"/>
        <v>69.001831449682285</v>
      </c>
      <c r="R48" s="592">
        <f t="shared" si="60"/>
        <v>73.22386785189461</v>
      </c>
      <c r="S48" s="592">
        <f t="shared" si="61"/>
        <v>83.939097979865565</v>
      </c>
      <c r="T48" s="592">
        <f t="shared" si="62"/>
        <v>85.849919534239007</v>
      </c>
      <c r="U48" s="592">
        <f t="shared" si="63"/>
        <v>83.799219897016329</v>
      </c>
      <c r="V48" s="592">
        <f t="shared" si="64"/>
        <v>84.688309246171158</v>
      </c>
      <c r="W48" s="592">
        <f t="shared" si="65"/>
        <v>81.049013243497754</v>
      </c>
      <c r="X48" s="592">
        <f t="shared" si="66"/>
        <v>76.213704546813048</v>
      </c>
      <c r="Y48" s="592">
        <f t="shared" si="67"/>
        <v>69.841248094673531</v>
      </c>
      <c r="Z48" s="592">
        <f t="shared" si="68"/>
        <v>64.693898893865395</v>
      </c>
      <c r="AA48" s="592">
        <f t="shared" si="69"/>
        <v>69.204239586176513</v>
      </c>
      <c r="AB48" s="592">
        <f t="shared" si="70"/>
        <v>68.353040445464543</v>
      </c>
      <c r="AC48" s="592">
        <f t="shared" si="71"/>
        <v>69.011531178503319</v>
      </c>
      <c r="AD48" s="592">
        <f t="shared" si="72"/>
        <v>65.710376656972542</v>
      </c>
      <c r="AE48" s="592">
        <f t="shared" si="73"/>
        <v>60.570659166888419</v>
      </c>
      <c r="AF48" s="592">
        <f t="shared" si="74"/>
        <v>51.28763656006489</v>
      </c>
      <c r="AG48" s="592">
        <f t="shared" si="75"/>
        <v>68.619375200112344</v>
      </c>
      <c r="AH48" s="592">
        <f t="shared" si="76"/>
        <v>67.90599990815754</v>
      </c>
      <c r="AI48" s="592">
        <f t="shared" si="77"/>
        <v>70.3285360746425</v>
      </c>
      <c r="AJ48" s="592">
        <f t="shared" si="78"/>
        <v>64.869130267334143</v>
      </c>
      <c r="AK48" s="592">
        <f t="shared" si="79"/>
        <v>57.265646505384133</v>
      </c>
      <c r="AL48" s="592">
        <f t="shared" si="80"/>
        <v>81.85641669171072</v>
      </c>
      <c r="AM48" s="592">
        <f t="shared" si="81"/>
        <v>82.498313958032881</v>
      </c>
      <c r="AN48" s="592">
        <f t="shared" si="82"/>
        <v>78.858743650704909</v>
      </c>
      <c r="AO48" s="592">
        <f t="shared" si="83"/>
        <v>88.763474222487318</v>
      </c>
      <c r="AP48" s="592">
        <f t="shared" si="84"/>
        <v>87.088871687362442</v>
      </c>
      <c r="AQ48" s="592">
        <f t="shared" si="41"/>
        <v>86.81686193849815</v>
      </c>
      <c r="AR48" s="592">
        <f t="shared" si="42"/>
        <v>83.99512050878937</v>
      </c>
      <c r="AS48" s="592" t="str">
        <f t="shared" si="43"/>
        <v>0.00</v>
      </c>
      <c r="AT48" s="592" t="str">
        <f t="shared" si="44"/>
        <v>0.00</v>
      </c>
      <c r="AU48" s="592">
        <v>88.540364134399837</v>
      </c>
      <c r="AV48" s="592">
        <v>87.319594382158883</v>
      </c>
      <c r="AW48" s="592">
        <v>86.926048995599515</v>
      </c>
      <c r="AX48" s="592">
        <v>75.955651774053067</v>
      </c>
      <c r="AY48" s="592">
        <v>72.063206255986486</v>
      </c>
      <c r="AZ48" s="592">
        <v>71.724060785520408</v>
      </c>
      <c r="BA48" s="592">
        <v>73.319713049778713</v>
      </c>
      <c r="BB48" s="592">
        <v>68.671677713142699</v>
      </c>
      <c r="BC48" s="592">
        <v>63.787666193547963</v>
      </c>
      <c r="BD48" s="592">
        <v>65.607373500087718</v>
      </c>
      <c r="BE48" s="592">
        <v>64.049235306412911</v>
      </c>
      <c r="BF48" s="592">
        <v>74.308162747878171</v>
      </c>
      <c r="BG48" s="592">
        <v>78.327671008425753</v>
      </c>
      <c r="BH48" s="592">
        <v>76.175794415934163</v>
      </c>
      <c r="BI48" s="592">
        <v>76.690617651399464</v>
      </c>
      <c r="BJ48" s="592">
        <v>72.910968522239727</v>
      </c>
      <c r="BK48" s="592">
        <v>71.329905004943427</v>
      </c>
      <c r="BL48" s="592">
        <v>77.193628799726298</v>
      </c>
      <c r="BM48" s="592">
        <v>71.125076680350972</v>
      </c>
      <c r="BN48" s="592">
        <v>69.503815817497753</v>
      </c>
      <c r="BO48" s="592">
        <v>66.376601851198146</v>
      </c>
      <c r="BP48" s="592">
        <v>68.56001507403063</v>
      </c>
      <c r="BQ48" s="592">
        <v>75.01272006287644</v>
      </c>
      <c r="BR48" s="592">
        <v>76.09886841877676</v>
      </c>
      <c r="BS48" s="592">
        <v>79.922059628636561</v>
      </c>
      <c r="BT48" s="592">
        <v>85.507975766714324</v>
      </c>
      <c r="BU48" s="592">
        <v>86.387258544245782</v>
      </c>
      <c r="BV48" s="592">
        <v>81.819937568342596</v>
      </c>
      <c r="BW48" s="592">
        <v>87.423916042910562</v>
      </c>
      <c r="BX48" s="592">
        <v>88.30590499146389</v>
      </c>
      <c r="BY48" s="592">
        <v>75.941237133688048</v>
      </c>
      <c r="BZ48" s="592">
        <v>88.390991929232044</v>
      </c>
      <c r="CA48" s="592">
        <v>87.065430628128908</v>
      </c>
      <c r="CB48" s="592">
        <v>85.610579498569365</v>
      </c>
      <c r="CC48" s="592">
        <v>83.128557218923348</v>
      </c>
      <c r="CD48" s="592">
        <v>85.325791021020748</v>
      </c>
      <c r="CE48" s="592">
        <v>81.360940794971427</v>
      </c>
      <c r="CF48" s="592">
        <v>82.017920235040251</v>
      </c>
      <c r="CG48" s="592">
        <v>79.76817870048157</v>
      </c>
      <c r="CH48" s="592">
        <v>78.969893231216503</v>
      </c>
      <c r="CI48" s="592">
        <v>77.573891002793872</v>
      </c>
      <c r="CJ48" s="592">
        <v>72.09732940642877</v>
      </c>
      <c r="CK48" s="592">
        <v>76.164901850417948</v>
      </c>
      <c r="CL48" s="592">
        <v>68.592752628305348</v>
      </c>
      <c r="CM48" s="592">
        <v>64.766089805297327</v>
      </c>
      <c r="CN48" s="592">
        <v>64.903790846263817</v>
      </c>
      <c r="CO48" s="592">
        <v>65.370513116866832</v>
      </c>
      <c r="CP48" s="592">
        <v>63.807392718465543</v>
      </c>
      <c r="CQ48" s="592">
        <v>71.988990085015828</v>
      </c>
      <c r="CR48" s="592">
        <v>69.265006783286196</v>
      </c>
      <c r="CS48" s="592">
        <v>66.358721890227528</v>
      </c>
      <c r="CT48" s="592">
        <v>71.008107882873077</v>
      </c>
      <c r="CU48" s="592">
        <v>68.740769810592383</v>
      </c>
      <c r="CV48" s="592">
        <v>65.310243642928143</v>
      </c>
      <c r="CW48" s="592">
        <v>68.016467542632952</v>
      </c>
      <c r="CX48" s="592">
        <v>71.296374096552825</v>
      </c>
      <c r="CY48" s="592">
        <v>67.721751896324164</v>
      </c>
      <c r="CZ48" s="592">
        <v>65.386677551929822</v>
      </c>
      <c r="DA48" s="592">
        <v>67.407630186597245</v>
      </c>
      <c r="DB48" s="592">
        <v>64.336822232390546</v>
      </c>
      <c r="DC48" s="592">
        <v>70.253823446646948</v>
      </c>
      <c r="DD48" s="592">
        <v>73.717611112089713</v>
      </c>
      <c r="DE48" s="592">
        <v>37.740542941928588</v>
      </c>
      <c r="DF48" s="592">
        <v>35.361491806696016</v>
      </c>
      <c r="DG48" s="592">
        <v>49.510119037875668</v>
      </c>
      <c r="DH48" s="592">
        <v>68.99129883562297</v>
      </c>
      <c r="DI48" s="592">
        <v>73.367450178271525</v>
      </c>
      <c r="DJ48" s="592">
        <v>66.340492688007188</v>
      </c>
      <c r="DK48" s="592">
        <v>66.150182734058347</v>
      </c>
      <c r="DL48" s="592">
        <v>66.906053140139448</v>
      </c>
      <c r="DM48" s="592">
        <v>68.811073963349969</v>
      </c>
      <c r="DN48" s="592">
        <v>68.000872620983216</v>
      </c>
      <c r="DO48" s="592">
        <v>69.29319683484627</v>
      </c>
      <c r="DP48" s="592">
        <v>70.272243547158112</v>
      </c>
      <c r="DQ48" s="592">
        <v>71.420167841923117</v>
      </c>
      <c r="DR48" s="592">
        <v>71.768301950403739</v>
      </c>
      <c r="DS48" s="592">
        <v>68.656142103510675</v>
      </c>
      <c r="DT48" s="592">
        <v>54.182946748087993</v>
      </c>
      <c r="DU48" s="592">
        <v>37.520965662614529</v>
      </c>
      <c r="DV48" s="592">
        <v>62.788733702147091</v>
      </c>
      <c r="DW48" s="592">
        <v>71.487240151390793</v>
      </c>
      <c r="DX48" s="592">
        <v>86.050993018453511</v>
      </c>
      <c r="DY48" s="592">
        <v>80.325156406648361</v>
      </c>
      <c r="DZ48" s="592">
        <v>79.193100650030303</v>
      </c>
      <c r="EA48" s="592">
        <v>88.428800520427458</v>
      </c>
      <c r="EB48" s="592">
        <v>69.741306751611518</v>
      </c>
      <c r="EC48" s="592">
        <v>89.324834602059653</v>
      </c>
      <c r="ED48" s="592">
        <v>83.779206300128649</v>
      </c>
      <c r="EE48" s="592">
        <v>76.70908370986534</v>
      </c>
      <c r="EF48" s="592">
        <v>76.087940942120738</v>
      </c>
      <c r="EG48" s="592">
        <v>88.775820070800677</v>
      </c>
      <c r="EH48" s="592">
        <v>89.474051811915331</v>
      </c>
      <c r="EI48" s="592">
        <v>88.040550784745946</v>
      </c>
      <c r="EJ48" s="142">
        <v>83.623506386452078</v>
      </c>
      <c r="EK48" s="142">
        <v>88.392438443974726</v>
      </c>
      <c r="EL48" s="142">
        <v>89.250670231660521</v>
      </c>
      <c r="EM48" s="592">
        <v>87.111483664206958</v>
      </c>
      <c r="EN48" s="592">
        <v>81.882031913819944</v>
      </c>
      <c r="EO48" s="592">
        <v>91.457070237467505</v>
      </c>
      <c r="EP48" s="592">
        <v>79.870868848786799</v>
      </c>
      <c r="EQ48" s="592">
        <v>88.792874245115868</v>
      </c>
      <c r="ER48" s="592">
        <v>83.321618432465442</v>
      </c>
      <c r="ES48" s="592"/>
      <c r="ET48" s="592"/>
      <c r="EU48" s="592"/>
      <c r="EV48" s="143"/>
      <c r="EW48" s="143"/>
      <c r="EX48" s="143"/>
    </row>
    <row r="49" spans="1:154">
      <c r="A49" s="127">
        <v>268</v>
      </c>
      <c r="B49" s="592">
        <f t="shared" si="45"/>
        <v>81.100000000000009</v>
      </c>
      <c r="C49" s="592">
        <f t="shared" si="46"/>
        <v>81.100000000000009</v>
      </c>
      <c r="D49" s="592">
        <f t="shared" si="47"/>
        <v>88.163013757181815</v>
      </c>
      <c r="E49" s="592">
        <f t="shared" si="48"/>
        <v>81.07997154589647</v>
      </c>
      <c r="F49" s="592">
        <f t="shared" si="49"/>
        <v>63.095729565138647</v>
      </c>
      <c r="G49" s="592">
        <f t="shared" si="50"/>
        <v>77.97408952982407</v>
      </c>
      <c r="H49" s="592" t="str">
        <f t="shared" si="51"/>
        <v>0.00</v>
      </c>
      <c r="I49" s="592" t="str">
        <f t="shared" si="52"/>
        <v>0.00</v>
      </c>
      <c r="J49" s="592" t="str">
        <f t="shared" si="8"/>
        <v>0.00</v>
      </c>
      <c r="K49" s="592">
        <f t="shared" si="53"/>
        <v>81.099999999999994</v>
      </c>
      <c r="L49" s="592">
        <f t="shared" si="54"/>
        <v>81.099999999999994</v>
      </c>
      <c r="M49" s="592">
        <f t="shared" si="55"/>
        <v>81.099999999999994</v>
      </c>
      <c r="N49" s="592">
        <f t="shared" si="56"/>
        <v>81.099999999999994</v>
      </c>
      <c r="O49" s="592">
        <f t="shared" si="57"/>
        <v>81.099999999999994</v>
      </c>
      <c r="P49" s="592">
        <f t="shared" si="58"/>
        <v>81.099999999999994</v>
      </c>
      <c r="Q49" s="592">
        <f t="shared" si="59"/>
        <v>81.099999999999994</v>
      </c>
      <c r="R49" s="592">
        <f t="shared" si="60"/>
        <v>81.099999999999994</v>
      </c>
      <c r="S49" s="592">
        <f t="shared" si="61"/>
        <v>86.406924162621962</v>
      </c>
      <c r="T49" s="592">
        <f t="shared" si="62"/>
        <v>90.471632344148603</v>
      </c>
      <c r="U49" s="592">
        <f t="shared" si="63"/>
        <v>83.293334607984661</v>
      </c>
      <c r="V49" s="592">
        <f t="shared" si="64"/>
        <v>92.480163913972035</v>
      </c>
      <c r="W49" s="592">
        <f t="shared" si="65"/>
        <v>97.20095195634913</v>
      </c>
      <c r="X49" s="592">
        <f t="shared" si="66"/>
        <v>85.72911067900263</v>
      </c>
      <c r="Y49" s="592">
        <f t="shared" si="67"/>
        <v>76.751906456213291</v>
      </c>
      <c r="Z49" s="592">
        <f t="shared" si="68"/>
        <v>64.637917092020828</v>
      </c>
      <c r="AA49" s="592">
        <f t="shared" si="69"/>
        <v>52.312361027136802</v>
      </c>
      <c r="AB49" s="592">
        <f t="shared" si="70"/>
        <v>61.48071103514625</v>
      </c>
      <c r="AC49" s="592">
        <f t="shared" si="71"/>
        <v>72.311150610196748</v>
      </c>
      <c r="AD49" s="592">
        <f t="shared" si="72"/>
        <v>66.278695588074797</v>
      </c>
      <c r="AE49" s="592">
        <f t="shared" si="73"/>
        <v>60.140056099521892</v>
      </c>
      <c r="AF49" s="592">
        <f t="shared" si="74"/>
        <v>72.946778865710442</v>
      </c>
      <c r="AG49" s="592">
        <f t="shared" si="75"/>
        <v>98.739495104303003</v>
      </c>
      <c r="AH49" s="592">
        <f t="shared" si="76"/>
        <v>80.07002804976095</v>
      </c>
      <c r="AI49" s="592" t="str">
        <f t="shared" si="77"/>
        <v>0.00</v>
      </c>
      <c r="AJ49" s="592" t="str">
        <f t="shared" si="78"/>
        <v>0.00</v>
      </c>
      <c r="AK49" s="592" t="str">
        <f t="shared" si="79"/>
        <v>0.00</v>
      </c>
      <c r="AL49" s="592" t="str">
        <f t="shared" si="80"/>
        <v>0.00</v>
      </c>
      <c r="AM49" s="592" t="str">
        <f t="shared" si="81"/>
        <v>0.00</v>
      </c>
      <c r="AN49" s="592" t="str">
        <f t="shared" si="82"/>
        <v>0.00</v>
      </c>
      <c r="AO49" s="592" t="str">
        <f t="shared" si="83"/>
        <v>0.00</v>
      </c>
      <c r="AP49" s="592" t="str">
        <f t="shared" si="84"/>
        <v>0.00</v>
      </c>
      <c r="AQ49" s="592" t="str">
        <f t="shared" si="41"/>
        <v>0.00</v>
      </c>
      <c r="AR49" s="592" t="str">
        <f t="shared" si="42"/>
        <v>0.00</v>
      </c>
      <c r="AS49" s="592" t="str">
        <f t="shared" si="43"/>
        <v>0.00</v>
      </c>
      <c r="AT49" s="592" t="str">
        <f t="shared" si="44"/>
        <v>0.00</v>
      </c>
      <c r="AU49" s="592">
        <v>81.099999999999994</v>
      </c>
      <c r="AV49" s="592">
        <v>81.099999999999994</v>
      </c>
      <c r="AW49" s="592">
        <v>81.099999999999994</v>
      </c>
      <c r="AX49" s="592">
        <v>81.099999999999994</v>
      </c>
      <c r="AY49" s="592">
        <v>81.099999999999994</v>
      </c>
      <c r="AZ49" s="592">
        <v>81.099999999999994</v>
      </c>
      <c r="BA49" s="592">
        <v>81.099999999999994</v>
      </c>
      <c r="BB49" s="592">
        <v>81.099999999999994</v>
      </c>
      <c r="BC49" s="592">
        <v>81.099999999999994</v>
      </c>
      <c r="BD49" s="592">
        <v>81.099999999999994</v>
      </c>
      <c r="BE49" s="592">
        <v>81.099999999999994</v>
      </c>
      <c r="BF49" s="592">
        <v>81.099999999999994</v>
      </c>
      <c r="BG49" s="592">
        <v>81.099999999999994</v>
      </c>
      <c r="BH49" s="592">
        <v>81.099999999999994</v>
      </c>
      <c r="BI49" s="592">
        <v>81.099999999999994</v>
      </c>
      <c r="BJ49" s="592">
        <v>81.099999999999994</v>
      </c>
      <c r="BK49" s="592">
        <v>81.099999999999994</v>
      </c>
      <c r="BL49" s="592">
        <v>81.099999999999994</v>
      </c>
      <c r="BM49" s="592">
        <v>81.099999999999994</v>
      </c>
      <c r="BN49" s="592">
        <v>81.099999999999994</v>
      </c>
      <c r="BO49" s="592">
        <v>81.099999999999994</v>
      </c>
      <c r="BP49" s="592">
        <v>81.099999999999994</v>
      </c>
      <c r="BQ49" s="592">
        <v>81.099999999999994</v>
      </c>
      <c r="BR49" s="592">
        <v>81.099999999999994</v>
      </c>
      <c r="BS49" s="592">
        <v>86.043783290017913</v>
      </c>
      <c r="BT49" s="592">
        <v>85.327565615497306</v>
      </c>
      <c r="BU49" s="592">
        <v>87.849423582350667</v>
      </c>
      <c r="BV49" s="592">
        <v>96.00720912956703</v>
      </c>
      <c r="BW49" s="592">
        <v>90.559274271470358</v>
      </c>
      <c r="BX49" s="592">
        <v>84.848413631408448</v>
      </c>
      <c r="BY49" s="592">
        <v>94.250235175544773</v>
      </c>
      <c r="BZ49" s="592">
        <v>75.516191668275894</v>
      </c>
      <c r="CA49" s="592">
        <v>80.113576980133303</v>
      </c>
      <c r="CB49" s="592">
        <v>97.74982650109267</v>
      </c>
      <c r="CC49" s="592">
        <v>93.850889842420713</v>
      </c>
      <c r="CD49" s="592">
        <v>85.839775398402708</v>
      </c>
      <c r="CE49" s="592">
        <v>96.873033427364263</v>
      </c>
      <c r="CF49" s="592">
        <v>97.773794886847355</v>
      </c>
      <c r="CG49" s="592">
        <v>96.956027554835771</v>
      </c>
      <c r="CH49" s="592">
        <v>96.806951489477953</v>
      </c>
      <c r="CI49" s="592">
        <v>80.282079229696606</v>
      </c>
      <c r="CJ49" s="592">
        <v>80.09830131783329</v>
      </c>
      <c r="CK49" s="592">
        <v>80.228776726185302</v>
      </c>
      <c r="CL49" s="592">
        <v>79.14170012320966</v>
      </c>
      <c r="CM49" s="592">
        <v>70.885242519244898</v>
      </c>
      <c r="CN49" s="592">
        <v>70.824786384854107</v>
      </c>
      <c r="CO49" s="592">
        <v>61.585837560481067</v>
      </c>
      <c r="CP49" s="592">
        <v>61.503127330727324</v>
      </c>
      <c r="CQ49" s="592">
        <v>52.350532676733856</v>
      </c>
      <c r="CR49" s="592">
        <v>52.277371479213748</v>
      </c>
      <c r="CS49" s="592">
        <v>52.30917892546281</v>
      </c>
      <c r="CT49" s="592">
        <v>52.205330527835052</v>
      </c>
      <c r="CU49" s="592">
        <v>52.076149992858006</v>
      </c>
      <c r="CV49" s="592">
        <v>80.160652584745677</v>
      </c>
      <c r="CW49" s="592">
        <v>75.371752879409584</v>
      </c>
      <c r="CX49" s="592">
        <v>70.797872274145163</v>
      </c>
      <c r="CY49" s="592">
        <v>70.763826677035468</v>
      </c>
      <c r="CZ49" s="592">
        <v>70.927400551865887</v>
      </c>
      <c r="DA49" s="592">
        <v>66.282931469961071</v>
      </c>
      <c r="DB49" s="592">
        <v>61.625754742397454</v>
      </c>
      <c r="DC49" s="592">
        <v>80.42016829856567</v>
      </c>
      <c r="DD49" s="592">
        <v>80</v>
      </c>
      <c r="DE49" s="592">
        <v>20</v>
      </c>
      <c r="DF49" s="592">
        <v>68</v>
      </c>
      <c r="DG49" s="592">
        <v>52.100841492828302</v>
      </c>
      <c r="DH49" s="592">
        <v>98.739495104303018</v>
      </c>
      <c r="DI49" s="592">
        <v>98.809523154063967</v>
      </c>
      <c r="DJ49" s="592">
        <v>98.739495104303018</v>
      </c>
      <c r="DK49" s="592">
        <v>98.669467054542082</v>
      </c>
      <c r="DL49" s="592">
        <v>80</v>
      </c>
      <c r="DM49" s="592">
        <v>80.210084149282835</v>
      </c>
      <c r="DN49" s="592">
        <v>80</v>
      </c>
      <c r="DO49" s="592" t="s">
        <v>334</v>
      </c>
      <c r="DP49" s="592" t="s">
        <v>334</v>
      </c>
      <c r="DQ49" s="592" t="s">
        <v>334</v>
      </c>
      <c r="DR49" s="592" t="s">
        <v>334</v>
      </c>
      <c r="DS49" s="592" t="s">
        <v>334</v>
      </c>
      <c r="DT49" s="592" t="s">
        <v>334</v>
      </c>
      <c r="DU49" s="592" t="s">
        <v>334</v>
      </c>
      <c r="DV49" s="592" t="s">
        <v>334</v>
      </c>
      <c r="DW49" s="592" t="s">
        <v>334</v>
      </c>
      <c r="DX49" s="592" t="s">
        <v>334</v>
      </c>
      <c r="DY49" s="592" t="s">
        <v>334</v>
      </c>
      <c r="DZ49" s="592" t="s">
        <v>334</v>
      </c>
      <c r="EA49" s="592" t="s">
        <v>334</v>
      </c>
      <c r="EB49" s="592" t="s">
        <v>334</v>
      </c>
      <c r="EC49" s="592" t="s">
        <v>334</v>
      </c>
      <c r="ED49" s="592" t="s">
        <v>334</v>
      </c>
      <c r="EE49" s="592" t="s">
        <v>334</v>
      </c>
      <c r="EF49" s="592" t="s">
        <v>334</v>
      </c>
      <c r="EG49" s="592" t="s">
        <v>334</v>
      </c>
      <c r="EH49" s="592" t="s">
        <v>334</v>
      </c>
      <c r="EI49" s="592" t="s">
        <v>334</v>
      </c>
      <c r="EJ49" s="142" t="s">
        <v>334</v>
      </c>
      <c r="EK49" s="142" t="s">
        <v>334</v>
      </c>
      <c r="EL49" s="142" t="s">
        <v>334</v>
      </c>
      <c r="EM49" s="592" t="s">
        <v>334</v>
      </c>
      <c r="EN49" s="592" t="s">
        <v>334</v>
      </c>
      <c r="EO49" s="592" t="s">
        <v>334</v>
      </c>
      <c r="EP49" s="592" t="s">
        <v>334</v>
      </c>
      <c r="EQ49" s="592" t="s">
        <v>334</v>
      </c>
      <c r="ER49" s="592" t="s">
        <v>334</v>
      </c>
      <c r="ES49" s="592"/>
      <c r="ET49" s="592"/>
      <c r="EU49" s="592"/>
      <c r="EV49" s="143"/>
      <c r="EW49" s="143"/>
      <c r="EX49" s="143"/>
    </row>
    <row r="50" spans="1:154">
      <c r="A50" s="127">
        <v>271</v>
      </c>
      <c r="B50" s="592">
        <f t="shared" si="45"/>
        <v>73.785788812258644</v>
      </c>
      <c r="C50" s="592">
        <f t="shared" si="46"/>
        <v>75.413077676252399</v>
      </c>
      <c r="D50" s="592">
        <f t="shared" si="47"/>
        <v>77.029949578956931</v>
      </c>
      <c r="E50" s="592">
        <f t="shared" si="48"/>
        <v>77.213467040445607</v>
      </c>
      <c r="F50" s="592">
        <f t="shared" si="49"/>
        <v>78.901492264891644</v>
      </c>
      <c r="G50" s="592">
        <f t="shared" si="50"/>
        <v>74.748069146565626</v>
      </c>
      <c r="H50" s="592">
        <f t="shared" si="51"/>
        <v>77.621728286468638</v>
      </c>
      <c r="I50" s="592">
        <f t="shared" si="52"/>
        <v>82.943279637410953</v>
      </c>
      <c r="J50" s="592">
        <f t="shared" si="8"/>
        <v>82.818423437843862</v>
      </c>
      <c r="K50" s="592">
        <f t="shared" si="53"/>
        <v>78.912101038413411</v>
      </c>
      <c r="L50" s="592">
        <f t="shared" si="54"/>
        <v>72.606207313996848</v>
      </c>
      <c r="M50" s="592">
        <f t="shared" si="55"/>
        <v>70.960350022173103</v>
      </c>
      <c r="N50" s="592">
        <f t="shared" si="56"/>
        <v>72.664496874451217</v>
      </c>
      <c r="O50" s="592">
        <f t="shared" si="57"/>
        <v>72.58054991123818</v>
      </c>
      <c r="P50" s="592">
        <f t="shared" si="58"/>
        <v>74.270471573541798</v>
      </c>
      <c r="Q50" s="592">
        <f t="shared" si="59"/>
        <v>77.261787358318642</v>
      </c>
      <c r="R50" s="592">
        <f t="shared" si="60"/>
        <v>77.539501861910963</v>
      </c>
      <c r="S50" s="592">
        <f t="shared" si="61"/>
        <v>78.277948570146592</v>
      </c>
      <c r="T50" s="592">
        <f t="shared" si="62"/>
        <v>76.944358430415406</v>
      </c>
      <c r="U50" s="592">
        <f t="shared" si="63"/>
        <v>76.262223735447733</v>
      </c>
      <c r="V50" s="592">
        <f t="shared" si="64"/>
        <v>76.635267579817935</v>
      </c>
      <c r="W50" s="592">
        <f t="shared" si="65"/>
        <v>77.343962299997386</v>
      </c>
      <c r="X50" s="592">
        <f t="shared" si="66"/>
        <v>77.220177379370341</v>
      </c>
      <c r="Y50" s="592">
        <f t="shared" si="67"/>
        <v>78.448839797080709</v>
      </c>
      <c r="Z50" s="592">
        <f t="shared" si="68"/>
        <v>75.840888685333979</v>
      </c>
      <c r="AA50" s="592">
        <f t="shared" si="69"/>
        <v>78.088952486746322</v>
      </c>
      <c r="AB50" s="592">
        <f t="shared" si="70"/>
        <v>79.449018424351024</v>
      </c>
      <c r="AC50" s="592">
        <f t="shared" si="71"/>
        <v>78.244776398376317</v>
      </c>
      <c r="AD50" s="592">
        <f t="shared" si="72"/>
        <v>79.823221750092941</v>
      </c>
      <c r="AE50" s="592">
        <f t="shared" si="73"/>
        <v>72.645416127941971</v>
      </c>
      <c r="AF50" s="592">
        <f t="shared" si="74"/>
        <v>70.303089564683276</v>
      </c>
      <c r="AG50" s="592">
        <f t="shared" si="75"/>
        <v>78.969974383039883</v>
      </c>
      <c r="AH50" s="592">
        <f t="shared" si="76"/>
        <v>77.073796510597376</v>
      </c>
      <c r="AI50" s="592">
        <f t="shared" si="77"/>
        <v>76.205758414014454</v>
      </c>
      <c r="AJ50" s="592">
        <f t="shared" si="78"/>
        <v>76.483259502402234</v>
      </c>
      <c r="AK50" s="592">
        <f t="shared" si="79"/>
        <v>73.63253222906296</v>
      </c>
      <c r="AL50" s="592">
        <f t="shared" si="80"/>
        <v>84.165363000394962</v>
      </c>
      <c r="AM50" s="592">
        <f t="shared" si="81"/>
        <v>82.186075578701605</v>
      </c>
      <c r="AN50" s="592">
        <f t="shared" si="82"/>
        <v>80.94820823394241</v>
      </c>
      <c r="AO50" s="592">
        <f t="shared" si="83"/>
        <v>84.544858559329938</v>
      </c>
      <c r="AP50" s="592">
        <f t="shared" si="84"/>
        <v>84.093976177669845</v>
      </c>
      <c r="AQ50" s="592">
        <f t="shared" si="41"/>
        <v>84.290489709390769</v>
      </c>
      <c r="AR50" s="592">
        <f t="shared" si="42"/>
        <v>79.307049233334922</v>
      </c>
      <c r="AS50" s="592" t="str">
        <f t="shared" si="43"/>
        <v>0.00</v>
      </c>
      <c r="AT50" s="592" t="str">
        <f t="shared" si="44"/>
        <v>0.00</v>
      </c>
      <c r="AU50" s="592">
        <v>78.827368135156519</v>
      </c>
      <c r="AV50" s="592">
        <v>79.025940377044208</v>
      </c>
      <c r="AW50" s="592">
        <v>78.882994603039521</v>
      </c>
      <c r="AX50" s="592">
        <v>72.280793732973123</v>
      </c>
      <c r="AY50" s="592">
        <v>74.503577876535942</v>
      </c>
      <c r="AZ50" s="592">
        <v>71.034250332481463</v>
      </c>
      <c r="BA50" s="592">
        <v>73.40734306778721</v>
      </c>
      <c r="BB50" s="592">
        <v>67.264807669181621</v>
      </c>
      <c r="BC50" s="592">
        <v>72.208899329550505</v>
      </c>
      <c r="BD50" s="592">
        <v>72.511228247292451</v>
      </c>
      <c r="BE50" s="592">
        <v>73.234861001983077</v>
      </c>
      <c r="BF50" s="592">
        <v>72.24740137407808</v>
      </c>
      <c r="BG50" s="592">
        <v>71.472559995794342</v>
      </c>
      <c r="BH50" s="592">
        <v>72.440385928291093</v>
      </c>
      <c r="BI50" s="592">
        <v>73.828703809629104</v>
      </c>
      <c r="BJ50" s="592">
        <v>73.722363738660519</v>
      </c>
      <c r="BK50" s="592">
        <v>73.470339532544557</v>
      </c>
      <c r="BL50" s="592">
        <v>75.618711449420317</v>
      </c>
      <c r="BM50" s="592">
        <v>76.468547154854264</v>
      </c>
      <c r="BN50" s="592">
        <v>79.288727436400279</v>
      </c>
      <c r="BO50" s="592">
        <v>76.028087483701356</v>
      </c>
      <c r="BP50" s="592">
        <v>76.549962980702702</v>
      </c>
      <c r="BQ50" s="592">
        <v>77.971873774161637</v>
      </c>
      <c r="BR50" s="592">
        <v>78.096668830868538</v>
      </c>
      <c r="BS50" s="592">
        <v>76.578956703920468</v>
      </c>
      <c r="BT50" s="592">
        <v>78.278512568570065</v>
      </c>
      <c r="BU50" s="592">
        <v>79.976376437949241</v>
      </c>
      <c r="BV50" s="592">
        <v>79.622283869386393</v>
      </c>
      <c r="BW50" s="592">
        <v>76.08077258742837</v>
      </c>
      <c r="BX50" s="592">
        <v>75.130018834431468</v>
      </c>
      <c r="BY50" s="592">
        <v>77.146665837250225</v>
      </c>
      <c r="BZ50" s="592">
        <v>76.893518279580562</v>
      </c>
      <c r="CA50" s="592">
        <v>74.746487089512428</v>
      </c>
      <c r="CB50" s="592">
        <v>75.940105780185291</v>
      </c>
      <c r="CC50" s="592">
        <v>77.990150234866391</v>
      </c>
      <c r="CD50" s="592">
        <v>75.975546724402136</v>
      </c>
      <c r="CE50" s="592">
        <v>75.77983776649647</v>
      </c>
      <c r="CF50" s="592">
        <v>76.894573578047257</v>
      </c>
      <c r="CG50" s="592">
        <v>79.357475555448445</v>
      </c>
      <c r="CH50" s="592">
        <v>79.377687119889529</v>
      </c>
      <c r="CI50" s="592">
        <v>76.830718692382888</v>
      </c>
      <c r="CJ50" s="592">
        <v>75.452126325838591</v>
      </c>
      <c r="CK50" s="592">
        <v>78.588626332404715</v>
      </c>
      <c r="CL50" s="592">
        <v>79.607867501999934</v>
      </c>
      <c r="CM50" s="592">
        <v>77.150025556837477</v>
      </c>
      <c r="CN50" s="592">
        <v>77.205769670977816</v>
      </c>
      <c r="CO50" s="592">
        <v>75.811401148827215</v>
      </c>
      <c r="CP50" s="592">
        <v>74.505495236196907</v>
      </c>
      <c r="CQ50" s="592">
        <v>74.47739756326844</v>
      </c>
      <c r="CR50" s="592">
        <v>77.969754594353674</v>
      </c>
      <c r="CS50" s="592">
        <v>81.819705302616882</v>
      </c>
      <c r="CT50" s="592">
        <v>80.968148358475815</v>
      </c>
      <c r="CU50" s="592">
        <v>80.272799600357601</v>
      </c>
      <c r="CV50" s="592">
        <v>77.106107314219614</v>
      </c>
      <c r="CW50" s="592">
        <v>78.157817784010575</v>
      </c>
      <c r="CX50" s="592">
        <v>78.999198793726478</v>
      </c>
      <c r="CY50" s="592">
        <v>77.577312617391883</v>
      </c>
      <c r="CZ50" s="592">
        <v>79.914101895527878</v>
      </c>
      <c r="DA50" s="592">
        <v>78.000985584859137</v>
      </c>
      <c r="DB50" s="592">
        <v>81.554577769891793</v>
      </c>
      <c r="DC50" s="592">
        <v>76.935770261341844</v>
      </c>
      <c r="DD50" s="592">
        <v>75.682076945883864</v>
      </c>
      <c r="DE50" s="592">
        <v>65.318401176600176</v>
      </c>
      <c r="DF50" s="592">
        <v>57.924276438023568</v>
      </c>
      <c r="DG50" s="592">
        <v>74.084950469700928</v>
      </c>
      <c r="DH50" s="592">
        <v>78.900041786325318</v>
      </c>
      <c r="DI50" s="592">
        <v>80.36486945754757</v>
      </c>
      <c r="DJ50" s="592">
        <v>78.497990234561513</v>
      </c>
      <c r="DK50" s="592">
        <v>78.04706345701058</v>
      </c>
      <c r="DL50" s="592">
        <v>77.216415578509739</v>
      </c>
      <c r="DM50" s="592">
        <v>76.09108105964718</v>
      </c>
      <c r="DN50" s="592">
        <v>77.913892893635222</v>
      </c>
      <c r="DO50" s="592">
        <v>72.398788467013787</v>
      </c>
      <c r="DP50" s="592">
        <v>76.449012378733997</v>
      </c>
      <c r="DQ50" s="592">
        <v>79.769474396295578</v>
      </c>
      <c r="DR50" s="592">
        <v>78.901480145332755</v>
      </c>
      <c r="DS50" s="592">
        <v>75.064992991801432</v>
      </c>
      <c r="DT50" s="592">
        <v>75.4833053700725</v>
      </c>
      <c r="DU50" s="592">
        <v>67.270652483812398</v>
      </c>
      <c r="DV50" s="592">
        <v>73.749313951926666</v>
      </c>
      <c r="DW50" s="592">
        <v>79.877630251449787</v>
      </c>
      <c r="DX50" s="592">
        <v>80.324313885632279</v>
      </c>
      <c r="DY50" s="592">
        <v>86.215055501004358</v>
      </c>
      <c r="DZ50" s="592">
        <v>85.956719614548263</v>
      </c>
      <c r="EA50" s="592">
        <v>85.162676450801783</v>
      </c>
      <c r="EB50" s="592">
        <v>78.627323053661215</v>
      </c>
      <c r="EC50" s="592">
        <v>82.768227231641802</v>
      </c>
      <c r="ED50" s="592">
        <v>80.654656900546442</v>
      </c>
      <c r="EE50" s="592">
        <v>78.111071229363588</v>
      </c>
      <c r="EF50" s="592">
        <v>84.078896571917184</v>
      </c>
      <c r="EG50" s="592">
        <v>84.834494918306106</v>
      </c>
      <c r="EH50" s="592">
        <v>85.676037495310894</v>
      </c>
      <c r="EI50" s="592">
        <v>83.124043264372801</v>
      </c>
      <c r="EJ50" s="142">
        <v>80.605924333353059</v>
      </c>
      <c r="EK50" s="142">
        <v>84.286090945423254</v>
      </c>
      <c r="EL50" s="142">
        <v>87.389913254233235</v>
      </c>
      <c r="EM50" s="592">
        <v>83.66440205599676</v>
      </c>
      <c r="EN50" s="592">
        <v>84.054449995896121</v>
      </c>
      <c r="EO50" s="592">
        <v>85.152617076279398</v>
      </c>
      <c r="EP50" s="592">
        <v>76.669898246962859</v>
      </c>
      <c r="EQ50" s="592">
        <v>80.822643959347815</v>
      </c>
      <c r="ER50" s="592">
        <v>80.428605493694093</v>
      </c>
      <c r="ES50" s="592"/>
      <c r="ET50" s="592"/>
      <c r="EU50" s="592"/>
      <c r="EV50" s="143"/>
      <c r="EW50" s="143"/>
      <c r="EX50" s="143"/>
    </row>
    <row r="51" spans="1:154">
      <c r="A51" s="128">
        <v>272</v>
      </c>
      <c r="B51" s="592">
        <f t="shared" si="45"/>
        <v>83.811009008112251</v>
      </c>
      <c r="C51" s="592">
        <f t="shared" si="46"/>
        <v>78.965085296581449</v>
      </c>
      <c r="D51" s="592">
        <f t="shared" si="47"/>
        <v>93.271083738717948</v>
      </c>
      <c r="E51" s="592">
        <f t="shared" si="48"/>
        <v>84.953430584569119</v>
      </c>
      <c r="F51" s="592">
        <f t="shared" si="49"/>
        <v>84.142167751145891</v>
      </c>
      <c r="G51" s="592">
        <f t="shared" si="50"/>
        <v>64.390907298851459</v>
      </c>
      <c r="H51" s="592">
        <f t="shared" si="51"/>
        <v>82.454225458419984</v>
      </c>
      <c r="I51" s="592">
        <f t="shared" si="52"/>
        <v>81.014666818764226</v>
      </c>
      <c r="J51" s="592">
        <f t="shared" si="8"/>
        <v>80.478502092563602</v>
      </c>
      <c r="K51" s="592">
        <f t="shared" si="53"/>
        <v>88.93524746516799</v>
      </c>
      <c r="L51" s="592">
        <f t="shared" si="54"/>
        <v>82.688068940431393</v>
      </c>
      <c r="M51" s="592">
        <f t="shared" si="55"/>
        <v>80.108930985182511</v>
      </c>
      <c r="N51" s="592">
        <f t="shared" si="56"/>
        <v>83.511788641667081</v>
      </c>
      <c r="O51" s="592">
        <f t="shared" si="57"/>
        <v>82.781440101556271</v>
      </c>
      <c r="P51" s="592">
        <f t="shared" si="58"/>
        <v>82.570404440388572</v>
      </c>
      <c r="Q51" s="592">
        <f t="shared" si="59"/>
        <v>79.189043842188411</v>
      </c>
      <c r="R51" s="592">
        <f t="shared" si="60"/>
        <v>71.319452802192572</v>
      </c>
      <c r="S51" s="592">
        <f t="shared" si="61"/>
        <v>90.715777436194287</v>
      </c>
      <c r="T51" s="592">
        <f t="shared" si="62"/>
        <v>94.517917576259705</v>
      </c>
      <c r="U51" s="592">
        <f t="shared" si="63"/>
        <v>94.70929051636891</v>
      </c>
      <c r="V51" s="592">
        <f t="shared" si="64"/>
        <v>93.141349426048876</v>
      </c>
      <c r="W51" s="592">
        <f t="shared" si="65"/>
        <v>83.539580986114487</v>
      </c>
      <c r="X51" s="592">
        <f t="shared" si="66"/>
        <v>83.992341620035589</v>
      </c>
      <c r="Y51" s="592">
        <f t="shared" si="67"/>
        <v>82.822559863456775</v>
      </c>
      <c r="Z51" s="592">
        <f t="shared" si="68"/>
        <v>89.459239868669556</v>
      </c>
      <c r="AA51" s="592">
        <f t="shared" si="69"/>
        <v>90.882763338986251</v>
      </c>
      <c r="AB51" s="592">
        <f t="shared" si="70"/>
        <v>89.526125625494061</v>
      </c>
      <c r="AC51" s="592">
        <f t="shared" si="71"/>
        <v>80.708693784869297</v>
      </c>
      <c r="AD51" s="592">
        <f t="shared" si="72"/>
        <v>75.451088255233941</v>
      </c>
      <c r="AE51" s="592">
        <f t="shared" si="73"/>
        <v>62.572848177160274</v>
      </c>
      <c r="AF51" s="592">
        <f t="shared" si="74"/>
        <v>47.514315916957344</v>
      </c>
      <c r="AG51" s="592">
        <f t="shared" si="75"/>
        <v>74.310653416849945</v>
      </c>
      <c r="AH51" s="592">
        <f t="shared" si="76"/>
        <v>73.16581168443831</v>
      </c>
      <c r="AI51" s="592">
        <f t="shared" si="77"/>
        <v>77.940572093508351</v>
      </c>
      <c r="AJ51" s="592">
        <f t="shared" si="78"/>
        <v>87.599386374757003</v>
      </c>
      <c r="AK51" s="592">
        <f t="shared" si="79"/>
        <v>81.597810005173699</v>
      </c>
      <c r="AL51" s="592">
        <f t="shared" si="80"/>
        <v>82.67913336024094</v>
      </c>
      <c r="AM51" s="592">
        <f t="shared" si="81"/>
        <v>76.895828547010538</v>
      </c>
      <c r="AN51" s="592">
        <f t="shared" si="82"/>
        <v>87.978048382904191</v>
      </c>
      <c r="AO51" s="592">
        <f t="shared" si="83"/>
        <v>81.30081491390041</v>
      </c>
      <c r="AP51" s="592">
        <f t="shared" si="84"/>
        <v>77.883975431241808</v>
      </c>
      <c r="AQ51" s="592">
        <f t="shared" si="41"/>
        <v>67.000820840390119</v>
      </c>
      <c r="AR51" s="592">
        <f t="shared" si="42"/>
        <v>80.468054324094851</v>
      </c>
      <c r="AS51" s="592" t="str">
        <f t="shared" si="43"/>
        <v>0.00</v>
      </c>
      <c r="AT51" s="592" t="str">
        <f t="shared" si="44"/>
        <v>0.00</v>
      </c>
      <c r="AU51" s="592">
        <v>90.097954440971677</v>
      </c>
      <c r="AV51" s="592">
        <v>89.321313160462836</v>
      </c>
      <c r="AW51" s="592">
        <v>87.386474794069443</v>
      </c>
      <c r="AX51" s="592">
        <v>88.206423907858351</v>
      </c>
      <c r="AY51" s="592">
        <v>80.78020013394331</v>
      </c>
      <c r="AZ51" s="592">
        <v>79.077582779492516</v>
      </c>
      <c r="BA51" s="592">
        <v>79.742094277502105</v>
      </c>
      <c r="BB51" s="592">
        <v>78.585262491802354</v>
      </c>
      <c r="BC51" s="592">
        <v>81.999436186243059</v>
      </c>
      <c r="BD51" s="592">
        <v>82.28909014252821</v>
      </c>
      <c r="BE51" s="592">
        <v>84.558191291071097</v>
      </c>
      <c r="BF51" s="592">
        <v>83.688084491401924</v>
      </c>
      <c r="BG51" s="592">
        <v>82.261139386451461</v>
      </c>
      <c r="BH51" s="592">
        <v>82.424214522550329</v>
      </c>
      <c r="BI51" s="592">
        <v>83.658966395667022</v>
      </c>
      <c r="BJ51" s="592">
        <v>82.478892424459104</v>
      </c>
      <c r="BK51" s="592">
        <v>84.139256326815044</v>
      </c>
      <c r="BL51" s="592">
        <v>81.093064569891567</v>
      </c>
      <c r="BM51" s="592">
        <v>78.656008557723908</v>
      </c>
      <c r="BN51" s="592">
        <v>82.705401481580708</v>
      </c>
      <c r="BO51" s="592">
        <v>76.20572148726059</v>
      </c>
      <c r="BP51" s="592">
        <v>78.795346306752037</v>
      </c>
      <c r="BQ51" s="592">
        <v>55.592052179313086</v>
      </c>
      <c r="BR51" s="592">
        <v>79.570959920512578</v>
      </c>
      <c r="BS51" s="592">
        <v>83.420951898246187</v>
      </c>
      <c r="BT51" s="592">
        <v>93.634831306695276</v>
      </c>
      <c r="BU51" s="592">
        <v>95.091549103641412</v>
      </c>
      <c r="BV51" s="592">
        <v>95.019792078857549</v>
      </c>
      <c r="BW51" s="592">
        <v>96.90693933728852</v>
      </c>
      <c r="BX51" s="592">
        <v>91.627021312633033</v>
      </c>
      <c r="BY51" s="592">
        <v>94.715965278694725</v>
      </c>
      <c r="BZ51" s="592">
        <v>94.190426475172444</v>
      </c>
      <c r="CA51" s="592">
        <v>95.221479795239517</v>
      </c>
      <c r="CB51" s="592">
        <v>95.388468196664761</v>
      </c>
      <c r="CC51" s="592">
        <v>94.036104082464647</v>
      </c>
      <c r="CD51" s="592">
        <v>89.999475999017278</v>
      </c>
      <c r="CE51" s="592">
        <v>83.608978228269393</v>
      </c>
      <c r="CF51" s="592">
        <v>83.634571699415474</v>
      </c>
      <c r="CG51" s="592">
        <v>83.375193030658608</v>
      </c>
      <c r="CH51" s="592">
        <v>83.376714979375777</v>
      </c>
      <c r="CI51" s="592">
        <v>84.765915151631788</v>
      </c>
      <c r="CJ51" s="592">
        <v>83.83439472909923</v>
      </c>
      <c r="CK51" s="592">
        <v>79.775025141102574</v>
      </c>
      <c r="CL51" s="592">
        <v>84.292230036869171</v>
      </c>
      <c r="CM51" s="592">
        <v>84.400424412398607</v>
      </c>
      <c r="CN51" s="592">
        <v>91.396674740495342</v>
      </c>
      <c r="CO51" s="592">
        <v>90.613854836613811</v>
      </c>
      <c r="CP51" s="592">
        <v>86.367190028899557</v>
      </c>
      <c r="CQ51" s="592">
        <v>93.308934154796702</v>
      </c>
      <c r="CR51" s="592">
        <v>88.484287094171734</v>
      </c>
      <c r="CS51" s="592">
        <v>90.855068767990304</v>
      </c>
      <c r="CT51" s="592">
        <v>90.451276879420902</v>
      </c>
      <c r="CU51" s="592">
        <v>87.57561177059128</v>
      </c>
      <c r="CV51" s="592">
        <v>90.551488226469999</v>
      </c>
      <c r="CW51" s="592">
        <v>84.528949364145419</v>
      </c>
      <c r="CX51" s="592">
        <v>76.804649158159918</v>
      </c>
      <c r="CY51" s="592">
        <v>80.792482832302554</v>
      </c>
      <c r="CZ51" s="592">
        <v>76.122603602712999</v>
      </c>
      <c r="DA51" s="592">
        <v>83.76848252355353</v>
      </c>
      <c r="DB51" s="592">
        <v>66.46217863943528</v>
      </c>
      <c r="DC51" s="592">
        <v>74.602547217449825</v>
      </c>
      <c r="DD51" s="592">
        <v>71.115351511369596</v>
      </c>
      <c r="DE51" s="592">
        <v>42.00064580266141</v>
      </c>
      <c r="DF51" s="592">
        <v>31.020262531267598</v>
      </c>
      <c r="DG51" s="592">
        <v>50.643889084547212</v>
      </c>
      <c r="DH51" s="592">
        <v>60.878796135057236</v>
      </c>
      <c r="DI51" s="592">
        <v>69.367373381169585</v>
      </c>
      <c r="DJ51" s="592">
        <v>75.995543446903611</v>
      </c>
      <c r="DK51" s="592">
        <v>77.569043422476611</v>
      </c>
      <c r="DL51" s="592">
        <v>76.146233270670933</v>
      </c>
      <c r="DM51" s="592">
        <v>75.32154930135215</v>
      </c>
      <c r="DN51" s="592">
        <v>68.029652481291848</v>
      </c>
      <c r="DO51" s="592">
        <v>88.780154660367984</v>
      </c>
      <c r="DP51" s="592">
        <v>51.675460959295137</v>
      </c>
      <c r="DQ51" s="592">
        <v>93.366100660861932</v>
      </c>
      <c r="DR51" s="592">
        <v>89.769739198056584</v>
      </c>
      <c r="DS51" s="592">
        <v>90.984478021914853</v>
      </c>
      <c r="DT51" s="592">
        <v>82.043941904299601</v>
      </c>
      <c r="DU51" s="592">
        <v>72.680907298555454</v>
      </c>
      <c r="DV51" s="592">
        <v>91.245766331431625</v>
      </c>
      <c r="DW51" s="592">
        <v>80.866756385534003</v>
      </c>
      <c r="DX51" s="592">
        <v>90.795210582097354</v>
      </c>
      <c r="DY51" s="592">
        <v>90.722651010780197</v>
      </c>
      <c r="DZ51" s="592">
        <v>66.519538487845281</v>
      </c>
      <c r="EA51" s="592">
        <v>68.547169406289143</v>
      </c>
      <c r="EB51" s="592">
        <v>68.282559221455145</v>
      </c>
      <c r="EC51" s="592">
        <v>93.857757013287355</v>
      </c>
      <c r="ED51" s="592">
        <v>95.079201716155779</v>
      </c>
      <c r="EE51" s="592">
        <v>83.439796336932716</v>
      </c>
      <c r="EF51" s="592">
        <v>85.415147095624079</v>
      </c>
      <c r="EG51" s="592">
        <v>87.100356428664426</v>
      </c>
      <c r="EH51" s="592">
        <v>79.545770818397628</v>
      </c>
      <c r="EI51" s="592">
        <v>77.256317494639177</v>
      </c>
      <c r="EJ51" s="142">
        <v>65.268151761451946</v>
      </c>
      <c r="EK51" s="142">
        <v>74.349681647324815</v>
      </c>
      <c r="EL51" s="142">
        <v>94.034092884948677</v>
      </c>
      <c r="EM51" s="592">
        <v>62.113192691881444</v>
      </c>
      <c r="EN51" s="592">
        <v>72.366825914739422</v>
      </c>
      <c r="EO51" s="592">
        <v>66.522443914549484</v>
      </c>
      <c r="EP51" s="592">
        <v>74.691467470573329</v>
      </c>
      <c r="EQ51" s="592">
        <v>75.851006853564201</v>
      </c>
      <c r="ER51" s="592">
        <v>90.861688648147023</v>
      </c>
      <c r="ES51" s="592"/>
      <c r="ET51" s="592"/>
      <c r="EU51" s="592"/>
      <c r="EV51" s="143"/>
      <c r="EW51" s="143"/>
      <c r="EX51" s="143"/>
    </row>
    <row r="52" spans="1:154">
      <c r="A52" s="127">
        <v>273</v>
      </c>
      <c r="B52" s="592">
        <f t="shared" si="45"/>
        <v>77.273816507841275</v>
      </c>
      <c r="C52" s="592">
        <f t="shared" si="46"/>
        <v>75.640040694904769</v>
      </c>
      <c r="D52" s="592">
        <f t="shared" si="47"/>
        <v>78.879116998033552</v>
      </c>
      <c r="E52" s="592">
        <f t="shared" si="48"/>
        <v>76.107882899796834</v>
      </c>
      <c r="F52" s="592">
        <f t="shared" si="49"/>
        <v>75.897225006272507</v>
      </c>
      <c r="G52" s="592">
        <f t="shared" si="50"/>
        <v>68.74222785499029</v>
      </c>
      <c r="H52" s="592">
        <f t="shared" si="51"/>
        <v>72.852036111461544</v>
      </c>
      <c r="I52" s="592">
        <f t="shared" si="52"/>
        <v>80.224546894900485</v>
      </c>
      <c r="J52" s="592">
        <f t="shared" si="8"/>
        <v>80.013039732059397</v>
      </c>
      <c r="K52" s="592">
        <f t="shared" si="53"/>
        <v>77.44721108603953</v>
      </c>
      <c r="L52" s="592">
        <f t="shared" si="54"/>
        <v>76.233150765529501</v>
      </c>
      <c r="M52" s="592">
        <f t="shared" si="55"/>
        <v>77.391097474478656</v>
      </c>
      <c r="N52" s="592">
        <f t="shared" si="56"/>
        <v>78.023806705317398</v>
      </c>
      <c r="O52" s="592">
        <f t="shared" si="57"/>
        <v>78.507162841289457</v>
      </c>
      <c r="P52" s="592">
        <f t="shared" si="58"/>
        <v>76.330624000275449</v>
      </c>
      <c r="Q52" s="592">
        <f t="shared" si="59"/>
        <v>73.118718964430499</v>
      </c>
      <c r="R52" s="592">
        <f t="shared" si="60"/>
        <v>74.603656973623686</v>
      </c>
      <c r="S52" s="592">
        <f t="shared" si="61"/>
        <v>82.546257073387267</v>
      </c>
      <c r="T52" s="592">
        <f t="shared" si="62"/>
        <v>78.842928170725671</v>
      </c>
      <c r="U52" s="592">
        <f t="shared" si="63"/>
        <v>78.105519970006995</v>
      </c>
      <c r="V52" s="592">
        <f t="shared" si="64"/>
        <v>76.021762778014306</v>
      </c>
      <c r="W52" s="592">
        <f t="shared" si="65"/>
        <v>78.129241733142393</v>
      </c>
      <c r="X52" s="592">
        <f t="shared" si="66"/>
        <v>76.792802326099263</v>
      </c>
      <c r="Y52" s="592">
        <f t="shared" si="67"/>
        <v>74.685712399778623</v>
      </c>
      <c r="Z52" s="592">
        <f t="shared" si="68"/>
        <v>74.823775140167086</v>
      </c>
      <c r="AA52" s="592">
        <f t="shared" si="69"/>
        <v>76.663029706761066</v>
      </c>
      <c r="AB52" s="592">
        <f t="shared" si="70"/>
        <v>75.928987482808552</v>
      </c>
      <c r="AC52" s="592">
        <f t="shared" si="71"/>
        <v>75.697174652431855</v>
      </c>
      <c r="AD52" s="592">
        <f t="shared" si="72"/>
        <v>75.299708183088541</v>
      </c>
      <c r="AE52" s="592">
        <f t="shared" si="73"/>
        <v>71.173227988029538</v>
      </c>
      <c r="AF52" s="592">
        <f t="shared" si="74"/>
        <v>61.51060246354249</v>
      </c>
      <c r="AG52" s="592">
        <f t="shared" si="75"/>
        <v>72.092672977105494</v>
      </c>
      <c r="AH52" s="592">
        <f t="shared" si="76"/>
        <v>70.192407991283645</v>
      </c>
      <c r="AI52" s="592">
        <f t="shared" si="77"/>
        <v>72.096801775738044</v>
      </c>
      <c r="AJ52" s="592">
        <f t="shared" si="78"/>
        <v>71.313026530883704</v>
      </c>
      <c r="AK52" s="592">
        <f t="shared" si="79"/>
        <v>70.381523157895117</v>
      </c>
      <c r="AL52" s="592">
        <f t="shared" si="80"/>
        <v>77.61679298132934</v>
      </c>
      <c r="AM52" s="592">
        <f t="shared" si="81"/>
        <v>80.273817195901131</v>
      </c>
      <c r="AN52" s="592">
        <f t="shared" si="82"/>
        <v>81.449559073821007</v>
      </c>
      <c r="AO52" s="592">
        <f t="shared" si="83"/>
        <v>81.294785789064989</v>
      </c>
      <c r="AP52" s="592">
        <f t="shared" si="84"/>
        <v>77.880025520814741</v>
      </c>
      <c r="AQ52" s="592">
        <f t="shared" si="41"/>
        <v>83.200992984822889</v>
      </c>
      <c r="AR52" s="592">
        <f t="shared" si="42"/>
        <v>81.166121223901129</v>
      </c>
      <c r="AS52" s="592" t="str">
        <f t="shared" si="43"/>
        <v>0.00</v>
      </c>
      <c r="AT52" s="592" t="str">
        <f t="shared" si="44"/>
        <v>0.00</v>
      </c>
      <c r="AU52" s="592">
        <v>79.318333827241347</v>
      </c>
      <c r="AV52" s="592">
        <v>75.595961119840396</v>
      </c>
      <c r="AW52" s="592">
        <v>77.427338311036834</v>
      </c>
      <c r="AX52" s="592">
        <v>74.904504247092007</v>
      </c>
      <c r="AY52" s="592">
        <v>75.586938323006478</v>
      </c>
      <c r="AZ52" s="592">
        <v>78.208009726490005</v>
      </c>
      <c r="BA52" s="592">
        <v>76.630220974452655</v>
      </c>
      <c r="BB52" s="592">
        <v>77.725647099827782</v>
      </c>
      <c r="BC52" s="592">
        <v>77.81742434915553</v>
      </c>
      <c r="BD52" s="592">
        <v>77.317901831940077</v>
      </c>
      <c r="BE52" s="592">
        <v>77.546651790691797</v>
      </c>
      <c r="BF52" s="592">
        <v>79.206866493320334</v>
      </c>
      <c r="BG52" s="592">
        <v>78.975844297381087</v>
      </c>
      <c r="BH52" s="592">
        <v>77.645550389534051</v>
      </c>
      <c r="BI52" s="592">
        <v>78.900093836953189</v>
      </c>
      <c r="BJ52" s="592">
        <v>77.930313643591617</v>
      </c>
      <c r="BK52" s="592">
        <v>75.979471913673379</v>
      </c>
      <c r="BL52" s="592">
        <v>75.082086443561352</v>
      </c>
      <c r="BM52" s="592">
        <v>72.026410616479865</v>
      </c>
      <c r="BN52" s="592">
        <v>74.826969694553227</v>
      </c>
      <c r="BO52" s="592">
        <v>72.502776582258406</v>
      </c>
      <c r="BP52" s="592">
        <v>71.555786523480108</v>
      </c>
      <c r="BQ52" s="592">
        <v>76.357483141486952</v>
      </c>
      <c r="BR52" s="592">
        <v>75.897701255903996</v>
      </c>
      <c r="BS52" s="592">
        <v>84.050215967854243</v>
      </c>
      <c r="BT52" s="592">
        <v>82.554523629206017</v>
      </c>
      <c r="BU52" s="592">
        <v>81.034031623101569</v>
      </c>
      <c r="BV52" s="592">
        <v>79.165657797859041</v>
      </c>
      <c r="BW52" s="592">
        <v>80.504384451685723</v>
      </c>
      <c r="BX52" s="592">
        <v>76.858742262632248</v>
      </c>
      <c r="BY52" s="592">
        <v>78.743247303915908</v>
      </c>
      <c r="BZ52" s="592">
        <v>79.08743191566542</v>
      </c>
      <c r="CA52" s="592">
        <v>76.485880690439672</v>
      </c>
      <c r="CB52" s="592">
        <v>76.960165892098743</v>
      </c>
      <c r="CC52" s="592">
        <v>76.063761050897639</v>
      </c>
      <c r="CD52" s="592">
        <v>75.04136139104655</v>
      </c>
      <c r="CE52" s="592">
        <v>79.735475710740332</v>
      </c>
      <c r="CF52" s="592">
        <v>77.191218200867354</v>
      </c>
      <c r="CG52" s="592">
        <v>77.461031287819466</v>
      </c>
      <c r="CH52" s="592">
        <v>77.377560139917534</v>
      </c>
      <c r="CI52" s="592">
        <v>76.148691236424511</v>
      </c>
      <c r="CJ52" s="592">
        <v>76.852155601955744</v>
      </c>
      <c r="CK52" s="592">
        <v>77.622696298228959</v>
      </c>
      <c r="CL52" s="592">
        <v>72.514637763680625</v>
      </c>
      <c r="CM52" s="592">
        <v>73.919803137426271</v>
      </c>
      <c r="CN52" s="592">
        <v>76.96228125818368</v>
      </c>
      <c r="CO52" s="592">
        <v>73.173348639566072</v>
      </c>
      <c r="CP52" s="592">
        <v>74.335695522751521</v>
      </c>
      <c r="CQ52" s="592">
        <v>78.145796379010221</v>
      </c>
      <c r="CR52" s="592">
        <v>75.28547123431737</v>
      </c>
      <c r="CS52" s="592">
        <v>76.557821506955648</v>
      </c>
      <c r="CT52" s="592">
        <v>78.012112966678316</v>
      </c>
      <c r="CU52" s="592">
        <v>77.422678233500932</v>
      </c>
      <c r="CV52" s="592">
        <v>72.352171248246421</v>
      </c>
      <c r="CW52" s="592">
        <v>76.28265479820773</v>
      </c>
      <c r="CX52" s="592">
        <v>74.856342365308805</v>
      </c>
      <c r="CY52" s="592">
        <v>75.952526793779057</v>
      </c>
      <c r="CZ52" s="592">
        <v>75.410650733576801</v>
      </c>
      <c r="DA52" s="592">
        <v>75.933545330536546</v>
      </c>
      <c r="DB52" s="592">
        <v>74.55492848515226</v>
      </c>
      <c r="DC52" s="592">
        <v>76.087368259948434</v>
      </c>
      <c r="DD52" s="592">
        <v>74.524590339593104</v>
      </c>
      <c r="DE52" s="592">
        <v>62.907725364547076</v>
      </c>
      <c r="DF52" s="592">
        <v>51.050864334756682</v>
      </c>
      <c r="DG52" s="592">
        <v>65.306659074762479</v>
      </c>
      <c r="DH52" s="592">
        <v>68.174283981108303</v>
      </c>
      <c r="DI52" s="592">
        <v>71.150967296795088</v>
      </c>
      <c r="DJ52" s="592">
        <v>70.98040518922295</v>
      </c>
      <c r="DK52" s="592">
        <v>74.146646445298416</v>
      </c>
      <c r="DL52" s="592">
        <v>69.756467937938822</v>
      </c>
      <c r="DM52" s="592">
        <v>69.35432762156077</v>
      </c>
      <c r="DN52" s="592">
        <v>71.466428414351341</v>
      </c>
      <c r="DO52" s="592">
        <v>70.902976008859966</v>
      </c>
      <c r="DP52" s="592">
        <v>74.295976498811854</v>
      </c>
      <c r="DQ52" s="592">
        <v>71.091452819542297</v>
      </c>
      <c r="DR52" s="592">
        <v>71.238672210424738</v>
      </c>
      <c r="DS52" s="592">
        <v>73.414529120986117</v>
      </c>
      <c r="DT52" s="592">
        <v>69.285878261240242</v>
      </c>
      <c r="DU52" s="592">
        <v>66.444660287163714</v>
      </c>
      <c r="DV52" s="592">
        <v>70.289144688078792</v>
      </c>
      <c r="DW52" s="592">
        <v>74.410764498442859</v>
      </c>
      <c r="DX52" s="592">
        <v>76.170772272830575</v>
      </c>
      <c r="DY52" s="592">
        <v>78.223155291022422</v>
      </c>
      <c r="DZ52" s="592">
        <v>78.456451380135007</v>
      </c>
      <c r="EA52" s="592">
        <v>82.635923449779384</v>
      </c>
      <c r="EB52" s="592">
        <v>74.013831864521535</v>
      </c>
      <c r="EC52" s="592">
        <v>84.171696273402461</v>
      </c>
      <c r="ED52" s="592">
        <v>82.48102279853569</v>
      </c>
      <c r="EE52" s="592">
        <v>79.792113361705248</v>
      </c>
      <c r="EF52" s="592">
        <v>82.075541061222083</v>
      </c>
      <c r="EG52" s="592">
        <v>81.270228259107697</v>
      </c>
      <c r="EH52" s="592">
        <v>81.837809446636015</v>
      </c>
      <c r="EI52" s="592">
        <v>80.776319661451296</v>
      </c>
      <c r="EJ52" s="142">
        <v>78.254683753252365</v>
      </c>
      <c r="EK52" s="142">
        <v>77.609539009058807</v>
      </c>
      <c r="EL52" s="142">
        <v>77.775853800133049</v>
      </c>
      <c r="EM52" s="592">
        <v>80.09783749568642</v>
      </c>
      <c r="EN52" s="592">
        <v>84.320429809721944</v>
      </c>
      <c r="EO52" s="592">
        <v>85.184711649060276</v>
      </c>
      <c r="EP52" s="592">
        <v>80.534642489567801</v>
      </c>
      <c r="EQ52" s="592">
        <v>84.251515441150232</v>
      </c>
      <c r="ER52" s="592">
        <v>78.712205740985326</v>
      </c>
      <c r="ES52" s="592"/>
      <c r="ET52" s="592"/>
      <c r="EU52" s="592"/>
      <c r="EV52" s="143"/>
      <c r="EW52" s="143"/>
      <c r="EX52" s="143"/>
    </row>
    <row r="53" spans="1:154">
      <c r="A53" s="128">
        <v>274</v>
      </c>
      <c r="B53" s="592">
        <f t="shared" si="45"/>
        <v>66.625684372033945</v>
      </c>
      <c r="C53" s="592">
        <f t="shared" si="46"/>
        <v>63.344893392899074</v>
      </c>
      <c r="D53" s="592">
        <f t="shared" si="47"/>
        <v>66.626553550783555</v>
      </c>
      <c r="E53" s="592">
        <f t="shared" si="48"/>
        <v>68.490724278822839</v>
      </c>
      <c r="F53" s="592">
        <f t="shared" si="49"/>
        <v>67.21945326000197</v>
      </c>
      <c r="G53" s="592">
        <f t="shared" si="50"/>
        <v>62.479043549782126</v>
      </c>
      <c r="H53" s="592">
        <f t="shared" si="51"/>
        <v>66.991461984387499</v>
      </c>
      <c r="I53" s="592">
        <f t="shared" si="52"/>
        <v>77.122925539344109</v>
      </c>
      <c r="J53" s="592">
        <f t="shared" si="8"/>
        <v>77.334047378411668</v>
      </c>
      <c r="K53" s="592">
        <f t="shared" si="53"/>
        <v>71.583731204072407</v>
      </c>
      <c r="L53" s="592">
        <f t="shared" si="54"/>
        <v>70.863947489848968</v>
      </c>
      <c r="M53" s="592">
        <f t="shared" si="55"/>
        <v>64.729272358918038</v>
      </c>
      <c r="N53" s="592">
        <f t="shared" si="56"/>
        <v>59.32578643529633</v>
      </c>
      <c r="O53" s="592">
        <f t="shared" si="57"/>
        <v>64.987000882496957</v>
      </c>
      <c r="P53" s="592">
        <f t="shared" si="58"/>
        <v>63.010904164517036</v>
      </c>
      <c r="Q53" s="592">
        <f t="shared" si="59"/>
        <v>61.308240006742118</v>
      </c>
      <c r="R53" s="592">
        <f t="shared" si="60"/>
        <v>64.073428517840114</v>
      </c>
      <c r="S53" s="592">
        <f t="shared" si="61"/>
        <v>64.309577164438053</v>
      </c>
      <c r="T53" s="592">
        <f t="shared" si="62"/>
        <v>62.543201993239968</v>
      </c>
      <c r="U53" s="592">
        <f t="shared" si="63"/>
        <v>70.537663914712581</v>
      </c>
      <c r="V53" s="592">
        <f t="shared" si="64"/>
        <v>69.115771130743596</v>
      </c>
      <c r="W53" s="592">
        <f t="shared" si="65"/>
        <v>68.615522063396256</v>
      </c>
      <c r="X53" s="592">
        <f t="shared" si="66"/>
        <v>72.324894251066965</v>
      </c>
      <c r="Y53" s="592">
        <f t="shared" si="67"/>
        <v>68.74544469752739</v>
      </c>
      <c r="Z53" s="592">
        <f t="shared" si="68"/>
        <v>64.277036103300745</v>
      </c>
      <c r="AA53" s="592">
        <f t="shared" si="69"/>
        <v>63.514310801599997</v>
      </c>
      <c r="AB53" s="592">
        <f t="shared" si="70"/>
        <v>67.97150580879908</v>
      </c>
      <c r="AC53" s="592">
        <f t="shared" si="71"/>
        <v>67.465703281170178</v>
      </c>
      <c r="AD53" s="592">
        <f t="shared" si="72"/>
        <v>69.926293148438575</v>
      </c>
      <c r="AE53" s="592">
        <f t="shared" si="73"/>
        <v>56.930753830163304</v>
      </c>
      <c r="AF53" s="592">
        <f t="shared" si="74"/>
        <v>56.723211864354006</v>
      </c>
      <c r="AG53" s="592">
        <f t="shared" si="75"/>
        <v>67.658732561610179</v>
      </c>
      <c r="AH53" s="592">
        <f t="shared" si="76"/>
        <v>68.603475943001044</v>
      </c>
      <c r="AI53" s="592">
        <f t="shared" si="77"/>
        <v>68.918742957558763</v>
      </c>
      <c r="AJ53" s="592">
        <f t="shared" si="78"/>
        <v>61.784818871949113</v>
      </c>
      <c r="AK53" s="592">
        <f t="shared" si="79"/>
        <v>63.219856587377507</v>
      </c>
      <c r="AL53" s="592">
        <f t="shared" si="80"/>
        <v>74.042429520664584</v>
      </c>
      <c r="AM53" s="592">
        <f t="shared" si="81"/>
        <v>77.563628702405467</v>
      </c>
      <c r="AN53" s="592">
        <f t="shared" si="82"/>
        <v>74.030274382756076</v>
      </c>
      <c r="AO53" s="592">
        <f t="shared" si="83"/>
        <v>79.048291065958452</v>
      </c>
      <c r="AP53" s="592">
        <f t="shared" si="84"/>
        <v>77.849508006256428</v>
      </c>
      <c r="AQ53" s="592">
        <f t="shared" si="41"/>
        <v>76.725669540327146</v>
      </c>
      <c r="AR53" s="592">
        <f t="shared" si="42"/>
        <v>78.112871950066349</v>
      </c>
      <c r="AS53" s="592" t="str">
        <f t="shared" si="43"/>
        <v>0.00</v>
      </c>
      <c r="AT53" s="592" t="str">
        <f t="shared" si="44"/>
        <v>0.00</v>
      </c>
      <c r="AU53" s="592">
        <v>69.806130841173044</v>
      </c>
      <c r="AV53" s="592">
        <v>69.599323722585424</v>
      </c>
      <c r="AW53" s="592">
        <v>75.345739048458753</v>
      </c>
      <c r="AX53" s="592">
        <v>72.141144952318797</v>
      </c>
      <c r="AY53" s="592">
        <v>68.613020258661066</v>
      </c>
      <c r="AZ53" s="592">
        <v>71.837677258567041</v>
      </c>
      <c r="BA53" s="592">
        <v>67.388846653899435</v>
      </c>
      <c r="BB53" s="592">
        <v>57.900668211861792</v>
      </c>
      <c r="BC53" s="592">
        <v>68.898302210992895</v>
      </c>
      <c r="BD53" s="592">
        <v>63.055212850623974</v>
      </c>
      <c r="BE53" s="592">
        <v>59.527395401735006</v>
      </c>
      <c r="BF53" s="592">
        <v>55.394751053530022</v>
      </c>
      <c r="BG53" s="592">
        <v>66.710665632179428</v>
      </c>
      <c r="BH53" s="592">
        <v>62.407892099578646</v>
      </c>
      <c r="BI53" s="592">
        <v>65.842444915732813</v>
      </c>
      <c r="BJ53" s="592">
        <v>62.105419525786338</v>
      </c>
      <c r="BK53" s="592">
        <v>60.03836010175462</v>
      </c>
      <c r="BL53" s="592">
        <v>66.888932866010165</v>
      </c>
      <c r="BM53" s="592">
        <v>57.091655592749802</v>
      </c>
      <c r="BN53" s="592">
        <v>65.044976684164808</v>
      </c>
      <c r="BO53" s="592">
        <v>61.788087743311735</v>
      </c>
      <c r="BP53" s="592">
        <v>61.169065095154622</v>
      </c>
      <c r="BQ53" s="592">
        <v>66.177150413333436</v>
      </c>
      <c r="BR53" s="592">
        <v>64.874070045032298</v>
      </c>
      <c r="BS53" s="592">
        <v>70.522707645306838</v>
      </c>
      <c r="BT53" s="592">
        <v>58.28148946943525</v>
      </c>
      <c r="BU53" s="592">
        <v>64.124534378572065</v>
      </c>
      <c r="BV53" s="592">
        <v>64.399559721573581</v>
      </c>
      <c r="BW53" s="592">
        <v>63.158238502201549</v>
      </c>
      <c r="BX53" s="592">
        <v>60.071807755944782</v>
      </c>
      <c r="BY53" s="592">
        <v>67.499936270556589</v>
      </c>
      <c r="BZ53" s="592">
        <v>70.431933456859525</v>
      </c>
      <c r="CA53" s="592">
        <v>73.681122016721616</v>
      </c>
      <c r="CB53" s="592">
        <v>65.557253790999283</v>
      </c>
      <c r="CC53" s="592">
        <v>70.746574333182537</v>
      </c>
      <c r="CD53" s="592">
        <v>71.043485268048983</v>
      </c>
      <c r="CE53" s="592">
        <v>71.992430941456462</v>
      </c>
      <c r="CF53" s="592">
        <v>66.56500953989466</v>
      </c>
      <c r="CG53" s="592">
        <v>67.289125708837616</v>
      </c>
      <c r="CH53" s="592">
        <v>77.894150078586279</v>
      </c>
      <c r="CI53" s="592">
        <v>66.597114599369874</v>
      </c>
      <c r="CJ53" s="592">
        <v>72.483418075244757</v>
      </c>
      <c r="CK53" s="592">
        <v>73.423299304265598</v>
      </c>
      <c r="CL53" s="592">
        <v>63.175059360143173</v>
      </c>
      <c r="CM53" s="592">
        <v>69.637975428173377</v>
      </c>
      <c r="CN53" s="592">
        <v>66.30299387536509</v>
      </c>
      <c r="CO53" s="592">
        <v>63.035961247664467</v>
      </c>
      <c r="CP53" s="592">
        <v>63.492153186872649</v>
      </c>
      <c r="CQ53" s="592">
        <v>65.636089736820878</v>
      </c>
      <c r="CR53" s="592">
        <v>60.840611974972433</v>
      </c>
      <c r="CS53" s="592">
        <v>64.066230693006673</v>
      </c>
      <c r="CT53" s="592">
        <v>69.823614098618592</v>
      </c>
      <c r="CU53" s="592">
        <v>70.989357003865592</v>
      </c>
      <c r="CV53" s="592">
        <v>63.101546323913027</v>
      </c>
      <c r="CW53" s="592">
        <v>70.601031422594332</v>
      </c>
      <c r="CX53" s="592">
        <v>66.774217350681184</v>
      </c>
      <c r="CY53" s="592">
        <v>65.021861070235005</v>
      </c>
      <c r="CZ53" s="592">
        <v>70.100053403782439</v>
      </c>
      <c r="DA53" s="592">
        <v>69.079748713282328</v>
      </c>
      <c r="DB53" s="592">
        <v>70.599077328250999</v>
      </c>
      <c r="DC53" s="592">
        <v>57.943264152621772</v>
      </c>
      <c r="DD53" s="592">
        <v>67.880703747763661</v>
      </c>
      <c r="DE53" s="592">
        <v>44.96829359010448</v>
      </c>
      <c r="DF53" s="592">
        <v>45.022325593888773</v>
      </c>
      <c r="DG53" s="592">
        <v>55.576199695306741</v>
      </c>
      <c r="DH53" s="592">
        <v>69.571110303866519</v>
      </c>
      <c r="DI53" s="592">
        <v>64.831251352847104</v>
      </c>
      <c r="DJ53" s="592">
        <v>67.339440811756674</v>
      </c>
      <c r="DK53" s="592">
        <v>70.805505520226731</v>
      </c>
      <c r="DL53" s="592">
        <v>67.331904328297796</v>
      </c>
      <c r="DM53" s="592">
        <v>67.181779163616767</v>
      </c>
      <c r="DN53" s="592">
        <v>71.296744337088555</v>
      </c>
      <c r="DO53" s="592">
        <v>71.2246923482639</v>
      </c>
      <c r="DP53" s="592">
        <v>66.147655718587231</v>
      </c>
      <c r="DQ53" s="592">
        <v>69.383880805825115</v>
      </c>
      <c r="DR53" s="592">
        <v>70.142066633169378</v>
      </c>
      <c r="DS53" s="592">
        <v>61.030053735069245</v>
      </c>
      <c r="DT53" s="592">
        <v>54.182336247608738</v>
      </c>
      <c r="DU53" s="592">
        <v>54.152563673775177</v>
      </c>
      <c r="DV53" s="592">
        <v>66.464017995122006</v>
      </c>
      <c r="DW53" s="592">
        <v>69.042988093235337</v>
      </c>
      <c r="DX53" s="592">
        <v>72.772101981224864</v>
      </c>
      <c r="DY53" s="592">
        <v>73.592357435658244</v>
      </c>
      <c r="DZ53" s="592">
        <v>75.762829145110615</v>
      </c>
      <c r="EA53" s="592">
        <v>70.010729787995444</v>
      </c>
      <c r="EB53" s="592">
        <v>79.843238869611156</v>
      </c>
      <c r="EC53" s="592">
        <v>82.836917449609771</v>
      </c>
      <c r="ED53" s="592">
        <v>69.808018692807948</v>
      </c>
      <c r="EE53" s="592">
        <v>73.927554275188854</v>
      </c>
      <c r="EF53" s="592">
        <v>78.355250180271412</v>
      </c>
      <c r="EG53" s="592">
        <v>77.176344730360896</v>
      </c>
      <c r="EH53" s="592">
        <v>81.638171481310465</v>
      </c>
      <c r="EI53" s="592">
        <v>78.330356986204023</v>
      </c>
      <c r="EJ53" s="142">
        <v>78.764924453763996</v>
      </c>
      <c r="EK53" s="142">
        <v>71.809357863231895</v>
      </c>
      <c r="EL53" s="142">
        <v>82.974241701773408</v>
      </c>
      <c r="EM53" s="592">
        <v>72.544191856806108</v>
      </c>
      <c r="EN53" s="592">
        <v>76.270231092169723</v>
      </c>
      <c r="EO53" s="592">
        <v>81.362585672005608</v>
      </c>
      <c r="EP53" s="592">
        <v>73.042782335277565</v>
      </c>
      <c r="EQ53" s="592">
        <v>83.584571639449251</v>
      </c>
      <c r="ER53" s="592">
        <v>77.711261875472246</v>
      </c>
      <c r="ES53" s="592"/>
      <c r="ET53" s="592"/>
      <c r="EU53" s="592"/>
      <c r="EV53" s="143"/>
      <c r="EW53" s="143"/>
      <c r="EX53" s="143"/>
    </row>
    <row r="54" spans="1:154">
      <c r="A54" s="128">
        <v>275</v>
      </c>
      <c r="B54" s="592">
        <f t="shared" si="45"/>
        <v>80.952616161579797</v>
      </c>
      <c r="C54" s="592">
        <f t="shared" si="46"/>
        <v>75.703021424988293</v>
      </c>
      <c r="D54" s="592">
        <f t="shared" si="47"/>
        <v>81.452863449814075</v>
      </c>
      <c r="E54" s="592">
        <f t="shared" si="48"/>
        <v>86.98402797506553</v>
      </c>
      <c r="F54" s="592">
        <f t="shared" si="49"/>
        <v>84.514794686739819</v>
      </c>
      <c r="G54" s="592">
        <f t="shared" si="50"/>
        <v>69.001975171482854</v>
      </c>
      <c r="H54" s="592">
        <f t="shared" si="51"/>
        <v>75.437785273739536</v>
      </c>
      <c r="I54" s="592">
        <f t="shared" si="52"/>
        <v>84.389954297924859</v>
      </c>
      <c r="J54" s="592">
        <f t="shared" si="8"/>
        <v>84.522597996048916</v>
      </c>
      <c r="K54" s="592">
        <f t="shared" si="53"/>
        <v>81.093982270003835</v>
      </c>
      <c r="L54" s="592">
        <f t="shared" si="54"/>
        <v>78.054719801462781</v>
      </c>
      <c r="M54" s="592">
        <f t="shared" si="55"/>
        <v>86.35142737832804</v>
      </c>
      <c r="N54" s="592">
        <f t="shared" si="56"/>
        <v>78.310335196524605</v>
      </c>
      <c r="O54" s="592">
        <f t="shared" si="57"/>
        <v>71.780030419385255</v>
      </c>
      <c r="P54" s="592">
        <f t="shared" si="58"/>
        <v>74.304685607940726</v>
      </c>
      <c r="Q54" s="592">
        <f t="shared" si="59"/>
        <v>78.391439781232904</v>
      </c>
      <c r="R54" s="592">
        <f t="shared" si="60"/>
        <v>78.335929891394258</v>
      </c>
      <c r="S54" s="592">
        <f t="shared" si="61"/>
        <v>70.618890558504972</v>
      </c>
      <c r="T54" s="592">
        <f t="shared" si="62"/>
        <v>79.690339329212961</v>
      </c>
      <c r="U54" s="592">
        <f t="shared" si="63"/>
        <v>88.769753411185548</v>
      </c>
      <c r="V54" s="592">
        <f t="shared" si="64"/>
        <v>86.732470500352818</v>
      </c>
      <c r="W54" s="592">
        <f t="shared" si="65"/>
        <v>87.709236698672598</v>
      </c>
      <c r="X54" s="592">
        <f t="shared" si="66"/>
        <v>92.783459364847602</v>
      </c>
      <c r="Y54" s="592">
        <f t="shared" si="67"/>
        <v>82.881906194431465</v>
      </c>
      <c r="Z54" s="592">
        <f t="shared" si="68"/>
        <v>84.561509642310455</v>
      </c>
      <c r="AA54" s="592">
        <f t="shared" si="69"/>
        <v>86.771018067795978</v>
      </c>
      <c r="AB54" s="592">
        <f t="shared" si="70"/>
        <v>78.605913624259941</v>
      </c>
      <c r="AC54" s="592">
        <f t="shared" si="71"/>
        <v>83.832906691683533</v>
      </c>
      <c r="AD54" s="592">
        <f t="shared" si="72"/>
        <v>88.849340363219838</v>
      </c>
      <c r="AE54" s="592">
        <f t="shared" si="73"/>
        <v>75.470131337347993</v>
      </c>
      <c r="AF54" s="592">
        <f t="shared" si="74"/>
        <v>54.239813993332085</v>
      </c>
      <c r="AG54" s="592">
        <f t="shared" si="75"/>
        <v>74.032204669305884</v>
      </c>
      <c r="AH54" s="592">
        <f t="shared" si="76"/>
        <v>72.265750685945463</v>
      </c>
      <c r="AI54" s="592">
        <f t="shared" si="77"/>
        <v>76.915348012984609</v>
      </c>
      <c r="AJ54" s="592">
        <f t="shared" si="78"/>
        <v>74.82510237947686</v>
      </c>
      <c r="AK54" s="592">
        <f t="shared" si="79"/>
        <v>68.363606198584463</v>
      </c>
      <c r="AL54" s="592">
        <f t="shared" si="80"/>
        <v>81.647084503912211</v>
      </c>
      <c r="AM54" s="592">
        <f t="shared" si="81"/>
        <v>83.380530384740837</v>
      </c>
      <c r="AN54" s="592">
        <f t="shared" si="82"/>
        <v>73.443961727049867</v>
      </c>
      <c r="AO54" s="592">
        <f t="shared" si="83"/>
        <v>90.736237120935584</v>
      </c>
      <c r="AP54" s="592">
        <f t="shared" si="84"/>
        <v>89.999087958973163</v>
      </c>
      <c r="AQ54" s="592">
        <f t="shared" si="41"/>
        <v>85.560016036889365</v>
      </c>
      <c r="AR54" s="592">
        <f t="shared" si="42"/>
        <v>78.977315704015965</v>
      </c>
      <c r="AS54" s="592" t="str">
        <f t="shared" si="43"/>
        <v>0.00</v>
      </c>
      <c r="AT54" s="592" t="str">
        <f t="shared" si="44"/>
        <v>0.00</v>
      </c>
      <c r="AU54" s="592">
        <v>82.051728323812029</v>
      </c>
      <c r="AV54" s="592">
        <v>80.164448873318818</v>
      </c>
      <c r="AW54" s="592">
        <v>81.065769612880686</v>
      </c>
      <c r="AX54" s="592">
        <v>82.392937276904433</v>
      </c>
      <c r="AY54" s="592">
        <v>70.00071540988921</v>
      </c>
      <c r="AZ54" s="592">
        <v>81.770506717594699</v>
      </c>
      <c r="BA54" s="592">
        <v>85.925619998166923</v>
      </c>
      <c r="BB54" s="592">
        <v>87.271440014757005</v>
      </c>
      <c r="BC54" s="592">
        <v>85.857222122060179</v>
      </c>
      <c r="BD54" s="592">
        <v>80.517721072869477</v>
      </c>
      <c r="BE54" s="592">
        <v>79.981278254412373</v>
      </c>
      <c r="BF54" s="592">
        <v>74.432006262291935</v>
      </c>
      <c r="BG54" s="592">
        <v>71.416312036933235</v>
      </c>
      <c r="BH54" s="592">
        <v>69.413728167636208</v>
      </c>
      <c r="BI54" s="592">
        <v>74.510051053586295</v>
      </c>
      <c r="BJ54" s="592">
        <v>74.532245418909667</v>
      </c>
      <c r="BK54" s="592">
        <v>71.184625399867159</v>
      </c>
      <c r="BL54" s="592">
        <v>77.197186005045367</v>
      </c>
      <c r="BM54" s="592">
        <v>76.33728666346579</v>
      </c>
      <c r="BN54" s="592">
        <v>78.972455624990928</v>
      </c>
      <c r="BO54" s="592">
        <v>79.864577055241966</v>
      </c>
      <c r="BP54" s="592">
        <v>78.004455093377089</v>
      </c>
      <c r="BQ54" s="592">
        <v>78.580694923585241</v>
      </c>
      <c r="BR54" s="592">
        <v>78.422639657220444</v>
      </c>
      <c r="BS54" s="592">
        <v>74.458932519392647</v>
      </c>
      <c r="BT54" s="592">
        <v>69.733342906785737</v>
      </c>
      <c r="BU54" s="592">
        <v>67.664396249336534</v>
      </c>
      <c r="BV54" s="592">
        <v>80.525829314039512</v>
      </c>
      <c r="BW54" s="592">
        <v>79.082270648716985</v>
      </c>
      <c r="BX54" s="592">
        <v>79.462918024882384</v>
      </c>
      <c r="BY54" s="592">
        <v>90.138314848937625</v>
      </c>
      <c r="BZ54" s="592">
        <v>87.634401538243338</v>
      </c>
      <c r="CA54" s="592">
        <v>88.536543846375679</v>
      </c>
      <c r="CB54" s="592">
        <v>88.737383148637619</v>
      </c>
      <c r="CC54" s="592">
        <v>84.336640290854191</v>
      </c>
      <c r="CD54" s="592">
        <v>87.123388061566658</v>
      </c>
      <c r="CE54" s="592">
        <v>88.956869927404384</v>
      </c>
      <c r="CF54" s="592">
        <v>84.793309247548379</v>
      </c>
      <c r="CG54" s="592">
        <v>89.377530921065016</v>
      </c>
      <c r="CH54" s="592">
        <v>94.854744274697296</v>
      </c>
      <c r="CI54" s="592">
        <v>95.616055838129455</v>
      </c>
      <c r="CJ54" s="592">
        <v>87.879577981716082</v>
      </c>
      <c r="CK54" s="592">
        <v>81.25837025864746</v>
      </c>
      <c r="CL54" s="592">
        <v>83.098345180642497</v>
      </c>
      <c r="CM54" s="592">
        <v>84.289003144004425</v>
      </c>
      <c r="CN54" s="592">
        <v>83.835093322413712</v>
      </c>
      <c r="CO54" s="592">
        <v>84.210849806158791</v>
      </c>
      <c r="CP54" s="592">
        <v>85.638585798358847</v>
      </c>
      <c r="CQ54" s="592">
        <v>89.116843456299321</v>
      </c>
      <c r="CR54" s="592">
        <v>86.858058388555506</v>
      </c>
      <c r="CS54" s="592">
        <v>84.338152358533094</v>
      </c>
      <c r="CT54" s="592">
        <v>81.270646848184754</v>
      </c>
      <c r="CU54" s="592">
        <v>81.25667585573261</v>
      </c>
      <c r="CV54" s="592">
        <v>73.290418168862431</v>
      </c>
      <c r="CW54" s="592">
        <v>80.624848106836225</v>
      </c>
      <c r="CX54" s="592">
        <v>84.754001967062621</v>
      </c>
      <c r="CY54" s="592">
        <v>86.119870001151781</v>
      </c>
      <c r="CZ54" s="592">
        <v>90.982095604075752</v>
      </c>
      <c r="DA54" s="592">
        <v>87.530317693230657</v>
      </c>
      <c r="DB54" s="592">
        <v>88.035607792353105</v>
      </c>
      <c r="DC54" s="592">
        <v>84.099153915128042</v>
      </c>
      <c r="DD54" s="592">
        <v>80.128999842424804</v>
      </c>
      <c r="DE54" s="592">
        <v>62.182240254491163</v>
      </c>
      <c r="DF54" s="592">
        <v>31.179958554708435</v>
      </c>
      <c r="DG54" s="592">
        <v>68.193404762122654</v>
      </c>
      <c r="DH54" s="592">
        <v>63.346078663165152</v>
      </c>
      <c r="DI54" s="592">
        <v>75.040090403077357</v>
      </c>
      <c r="DJ54" s="592">
        <v>73.807658139158804</v>
      </c>
      <c r="DK54" s="592">
        <v>73.24886546568149</v>
      </c>
      <c r="DL54" s="592">
        <v>75.461329207410557</v>
      </c>
      <c r="DM54" s="592">
        <v>72.156829241634924</v>
      </c>
      <c r="DN54" s="592">
        <v>69.179093608790907</v>
      </c>
      <c r="DO54" s="592">
        <v>72.374896931401892</v>
      </c>
      <c r="DP54" s="592">
        <v>79.234685160037017</v>
      </c>
      <c r="DQ54" s="592">
        <v>79.136461947514888</v>
      </c>
      <c r="DR54" s="592">
        <v>80.355567833116098</v>
      </c>
      <c r="DS54" s="592">
        <v>78.377198124454083</v>
      </c>
      <c r="DT54" s="592">
        <v>65.7425411808604</v>
      </c>
      <c r="DU54" s="592">
        <v>61.318193813494723</v>
      </c>
      <c r="DV54" s="592">
        <v>66.595423616812539</v>
      </c>
      <c r="DW54" s="592">
        <v>77.177201165446107</v>
      </c>
      <c r="DX54" s="592">
        <v>84.315875329055544</v>
      </c>
      <c r="DY54" s="592">
        <v>82.130820663959668</v>
      </c>
      <c r="DZ54" s="592">
        <v>78.494557518721422</v>
      </c>
      <c r="EA54" s="592">
        <v>88.050445835758381</v>
      </c>
      <c r="EB54" s="592">
        <v>81.273771763844294</v>
      </c>
      <c r="EC54" s="592">
        <v>80.817373554619849</v>
      </c>
      <c r="ED54" s="592">
        <v>73.016113022472126</v>
      </c>
      <c r="EE54" s="592">
        <v>69.138785072704366</v>
      </c>
      <c r="EF54" s="592">
        <v>78.17698708597311</v>
      </c>
      <c r="EG54" s="592">
        <v>91.70790586723129</v>
      </c>
      <c r="EH54" s="592">
        <v>92.371087783411284</v>
      </c>
      <c r="EI54" s="592">
        <v>88.129717712164194</v>
      </c>
      <c r="EJ54" s="142">
        <v>90.295766615111575</v>
      </c>
      <c r="EK54" s="142">
        <v>89.463001841356487</v>
      </c>
      <c r="EL54" s="142">
        <v>90.2384954204514</v>
      </c>
      <c r="EM54" s="592">
        <v>89.642170213247013</v>
      </c>
      <c r="EN54" s="592">
        <v>82.474024960759351</v>
      </c>
      <c r="EO54" s="592">
        <v>84.563852936661746</v>
      </c>
      <c r="EP54" s="592">
        <v>73.998689930143257</v>
      </c>
      <c r="EQ54" s="592">
        <v>78.038882612992751</v>
      </c>
      <c r="ER54" s="592">
        <v>84.894374568911871</v>
      </c>
      <c r="ES54" s="592"/>
      <c r="ET54" s="592"/>
      <c r="EU54" s="592"/>
      <c r="EV54" s="143"/>
      <c r="EW54" s="143"/>
      <c r="EX54" s="143"/>
    </row>
    <row r="55" spans="1:154">
      <c r="A55" s="128">
        <v>279</v>
      </c>
      <c r="B55" s="592">
        <f t="shared" si="45"/>
        <v>83.891372741175374</v>
      </c>
      <c r="C55" s="592">
        <f t="shared" si="46"/>
        <v>84.506851986272991</v>
      </c>
      <c r="D55" s="592">
        <f t="shared" si="47"/>
        <v>87.016225656155783</v>
      </c>
      <c r="E55" s="592">
        <f t="shared" si="48"/>
        <v>87.559597020974209</v>
      </c>
      <c r="F55" s="592">
        <f t="shared" si="49"/>
        <v>86.258801474427727</v>
      </c>
      <c r="G55" s="592">
        <f t="shared" si="50"/>
        <v>84.708812102979365</v>
      </c>
      <c r="H55" s="592">
        <f t="shared" si="51"/>
        <v>87.954923636094861</v>
      </c>
      <c r="I55" s="592">
        <f t="shared" si="52"/>
        <v>88.450868739596217</v>
      </c>
      <c r="J55" s="592">
        <f t="shared" si="8"/>
        <v>86.560336158158179</v>
      </c>
      <c r="K55" s="592">
        <f t="shared" si="53"/>
        <v>83.79670179550952</v>
      </c>
      <c r="L55" s="592">
        <f t="shared" si="54"/>
        <v>84.42934697794972</v>
      </c>
      <c r="M55" s="592">
        <f t="shared" si="55"/>
        <v>83.177897221231447</v>
      </c>
      <c r="N55" s="592">
        <f t="shared" si="56"/>
        <v>84.161544970010851</v>
      </c>
      <c r="O55" s="592">
        <f t="shared" si="57"/>
        <v>85.614677178042371</v>
      </c>
      <c r="P55" s="592">
        <f t="shared" si="58"/>
        <v>87.533361450615075</v>
      </c>
      <c r="Q55" s="592">
        <f t="shared" si="59"/>
        <v>81.945747919213503</v>
      </c>
      <c r="R55" s="592">
        <f t="shared" si="60"/>
        <v>82.933621397221032</v>
      </c>
      <c r="S55" s="592">
        <f t="shared" si="61"/>
        <v>85.910248883337815</v>
      </c>
      <c r="T55" s="592">
        <f t="shared" si="62"/>
        <v>85.517852565366866</v>
      </c>
      <c r="U55" s="592">
        <f t="shared" si="63"/>
        <v>88.731270683669891</v>
      </c>
      <c r="V55" s="592">
        <f t="shared" si="64"/>
        <v>87.905530492248644</v>
      </c>
      <c r="W55" s="592">
        <f t="shared" si="65"/>
        <v>87.511152873392689</v>
      </c>
      <c r="X55" s="592">
        <f t="shared" si="66"/>
        <v>87.021556363853549</v>
      </c>
      <c r="Y55" s="592">
        <f t="shared" si="67"/>
        <v>87.7531250699639</v>
      </c>
      <c r="Z55" s="592">
        <f t="shared" si="68"/>
        <v>87.952553776686727</v>
      </c>
      <c r="AA55" s="592">
        <f t="shared" si="69"/>
        <v>83.438041868497422</v>
      </c>
      <c r="AB55" s="592">
        <f t="shared" si="70"/>
        <v>85.727768908268033</v>
      </c>
      <c r="AC55" s="592">
        <f t="shared" si="71"/>
        <v>87.956493543944305</v>
      </c>
      <c r="AD55" s="592">
        <f t="shared" si="72"/>
        <v>87.912901577001094</v>
      </c>
      <c r="AE55" s="592">
        <f t="shared" si="73"/>
        <v>85.880900575648454</v>
      </c>
      <c r="AF55" s="592">
        <f t="shared" si="74"/>
        <v>82.179484269397278</v>
      </c>
      <c r="AG55" s="592">
        <f t="shared" si="75"/>
        <v>85.226601305355828</v>
      </c>
      <c r="AH55" s="592">
        <f t="shared" si="76"/>
        <v>85.548262261515831</v>
      </c>
      <c r="AI55" s="592">
        <f t="shared" si="77"/>
        <v>89.141954732419705</v>
      </c>
      <c r="AJ55" s="592">
        <f t="shared" si="78"/>
        <v>88.931519837717602</v>
      </c>
      <c r="AK55" s="592">
        <f t="shared" si="79"/>
        <v>86.010303629375144</v>
      </c>
      <c r="AL55" s="592">
        <f t="shared" si="80"/>
        <v>87.735916344866993</v>
      </c>
      <c r="AM55" s="592">
        <f t="shared" si="81"/>
        <v>89.912486658993984</v>
      </c>
      <c r="AN55" s="592">
        <f t="shared" si="82"/>
        <v>87.383501888187993</v>
      </c>
      <c r="AO55" s="592">
        <f t="shared" si="83"/>
        <v>90.799589796066059</v>
      </c>
      <c r="AP55" s="592">
        <f t="shared" si="84"/>
        <v>85.707896615136931</v>
      </c>
      <c r="AQ55" s="592">
        <f t="shared" si="41"/>
        <v>71.220342683409243</v>
      </c>
      <c r="AR55" s="592">
        <f t="shared" si="42"/>
        <v>66.329976322343555</v>
      </c>
      <c r="AS55" s="592" t="str">
        <f t="shared" si="43"/>
        <v>0.00</v>
      </c>
      <c r="AT55" s="592" t="str">
        <f t="shared" si="44"/>
        <v>0.00</v>
      </c>
      <c r="AU55" s="592">
        <v>82.559667521401877</v>
      </c>
      <c r="AV55" s="592">
        <v>82.781342988336093</v>
      </c>
      <c r="AW55" s="592">
        <v>86.049094876790591</v>
      </c>
      <c r="AX55" s="592">
        <v>84.712762253928844</v>
      </c>
      <c r="AY55" s="592">
        <v>83.351461491084891</v>
      </c>
      <c r="AZ55" s="592">
        <v>85.223817188835426</v>
      </c>
      <c r="BA55" s="592">
        <v>83.594430779339064</v>
      </c>
      <c r="BB55" s="592">
        <v>83.719871058262683</v>
      </c>
      <c r="BC55" s="592">
        <v>82.219389826092566</v>
      </c>
      <c r="BD55" s="592">
        <v>83.417789012400945</v>
      </c>
      <c r="BE55" s="592">
        <v>83.313027090390307</v>
      </c>
      <c r="BF55" s="592">
        <v>85.753818807241288</v>
      </c>
      <c r="BG55" s="592">
        <v>87.308620790140296</v>
      </c>
      <c r="BH55" s="592">
        <v>83.945030937488312</v>
      </c>
      <c r="BI55" s="592">
        <v>85.59037980649849</v>
      </c>
      <c r="BJ55" s="592">
        <v>87.528424688820436</v>
      </c>
      <c r="BK55" s="592">
        <v>86.722466323751874</v>
      </c>
      <c r="BL55" s="592">
        <v>88.349193339272915</v>
      </c>
      <c r="BM55" s="592">
        <v>81.330950600662007</v>
      </c>
      <c r="BN55" s="592">
        <v>83.484082623107525</v>
      </c>
      <c r="BO55" s="592">
        <v>81.022210533870989</v>
      </c>
      <c r="BP55" s="592">
        <v>78.872606263916666</v>
      </c>
      <c r="BQ55" s="592">
        <v>82.729618894102217</v>
      </c>
      <c r="BR55" s="592">
        <v>87.198639033644213</v>
      </c>
      <c r="BS55" s="592">
        <v>86.718927045639703</v>
      </c>
      <c r="BT55" s="592">
        <v>83.709310494845724</v>
      </c>
      <c r="BU55" s="592">
        <v>87.302509109528017</v>
      </c>
      <c r="BV55" s="592">
        <v>79.405742804302932</v>
      </c>
      <c r="BW55" s="592">
        <v>88.72804142114731</v>
      </c>
      <c r="BX55" s="592">
        <v>88.419773470650327</v>
      </c>
      <c r="BY55" s="592">
        <v>89.764546355059565</v>
      </c>
      <c r="BZ55" s="592">
        <v>90.120014258469709</v>
      </c>
      <c r="CA55" s="592">
        <v>86.30925143748037</v>
      </c>
      <c r="CB55" s="592">
        <v>89.587211475015806</v>
      </c>
      <c r="CC55" s="592">
        <v>88.226240085884925</v>
      </c>
      <c r="CD55" s="592">
        <v>85.903139915845216</v>
      </c>
      <c r="CE55" s="592">
        <v>86.991397051775323</v>
      </c>
      <c r="CF55" s="592">
        <v>86.867424484273087</v>
      </c>
      <c r="CG55" s="592">
        <v>88.674637084129628</v>
      </c>
      <c r="CH55" s="592">
        <v>87.44492206022106</v>
      </c>
      <c r="CI55" s="592">
        <v>87.069308497672026</v>
      </c>
      <c r="CJ55" s="592">
        <v>86.550438533667531</v>
      </c>
      <c r="CK55" s="592">
        <v>87.197011239417662</v>
      </c>
      <c r="CL55" s="592">
        <v>89.025009513126406</v>
      </c>
      <c r="CM55" s="592">
        <v>87.03735445734759</v>
      </c>
      <c r="CN55" s="592">
        <v>89.099831538320629</v>
      </c>
      <c r="CO55" s="592">
        <v>87.480565325257217</v>
      </c>
      <c r="CP55" s="592">
        <v>87.277264466482336</v>
      </c>
      <c r="CQ55" s="592">
        <v>83.488915630155716</v>
      </c>
      <c r="CR55" s="592">
        <v>82.683974690210647</v>
      </c>
      <c r="CS55" s="592">
        <v>84.141235285125916</v>
      </c>
      <c r="CT55" s="592">
        <v>84.197509733235037</v>
      </c>
      <c r="CU55" s="592">
        <v>87.306997892791031</v>
      </c>
      <c r="CV55" s="592">
        <v>85.678799098778057</v>
      </c>
      <c r="CW55" s="592">
        <v>89.298113730279837</v>
      </c>
      <c r="CX55" s="592">
        <v>87.038370593130125</v>
      </c>
      <c r="CY55" s="592">
        <v>87.532996308422952</v>
      </c>
      <c r="CZ55" s="592">
        <v>89.547522071588517</v>
      </c>
      <c r="DA55" s="592">
        <v>87.462855925165073</v>
      </c>
      <c r="DB55" s="592">
        <v>86.728326734249691</v>
      </c>
      <c r="DC55" s="592">
        <v>88.101362647049058</v>
      </c>
      <c r="DD55" s="592">
        <v>88.731695121739818</v>
      </c>
      <c r="DE55" s="592">
        <v>80.809643958156457</v>
      </c>
      <c r="DF55" s="592">
        <v>70.748975941925096</v>
      </c>
      <c r="DG55" s="592">
        <v>87.604728114128974</v>
      </c>
      <c r="DH55" s="592">
        <v>88.184748752137764</v>
      </c>
      <c r="DI55" s="592">
        <v>83.785923565559315</v>
      </c>
      <c r="DJ55" s="592">
        <v>84.87071110227744</v>
      </c>
      <c r="DK55" s="592">
        <v>87.023169248230758</v>
      </c>
      <c r="DL55" s="592">
        <v>84.057972632794986</v>
      </c>
      <c r="DM55" s="592">
        <v>85.872243629167158</v>
      </c>
      <c r="DN55" s="592">
        <v>86.714570522585348</v>
      </c>
      <c r="DO55" s="592">
        <v>89.439433136261727</v>
      </c>
      <c r="DP55" s="592">
        <v>88.896010635325155</v>
      </c>
      <c r="DQ55" s="592">
        <v>89.090420425672235</v>
      </c>
      <c r="DR55" s="592">
        <v>90.907105451407446</v>
      </c>
      <c r="DS55" s="592">
        <v>89.60715716923994</v>
      </c>
      <c r="DT55" s="592">
        <v>86.280296892505405</v>
      </c>
      <c r="DU55" s="592">
        <v>86.841829945840999</v>
      </c>
      <c r="DV55" s="592">
        <v>82.262083104899219</v>
      </c>
      <c r="DW55" s="592">
        <v>88.926997837385215</v>
      </c>
      <c r="DX55" s="592">
        <v>86.080634187527934</v>
      </c>
      <c r="DY55" s="592">
        <v>88.150382778183058</v>
      </c>
      <c r="DZ55" s="592">
        <v>88.976732068889959</v>
      </c>
      <c r="EA55" s="592">
        <v>86.638764670673353</v>
      </c>
      <c r="EB55" s="592">
        <v>88.911229651049524</v>
      </c>
      <c r="EC55" s="592">
        <v>94.187465655259075</v>
      </c>
      <c r="ED55" s="592">
        <v>87.423538668459017</v>
      </c>
      <c r="EE55" s="592">
        <v>86.385771554347656</v>
      </c>
      <c r="EF55" s="592">
        <v>88.341195441757264</v>
      </c>
      <c r="EG55" s="592">
        <v>90.247507936713461</v>
      </c>
      <c r="EH55" s="592">
        <v>93.362703916812734</v>
      </c>
      <c r="EI55" s="592">
        <v>88.788557534671924</v>
      </c>
      <c r="EJ55" s="142">
        <v>88.247502713234525</v>
      </c>
      <c r="EK55" s="142">
        <v>80.828838513461449</v>
      </c>
      <c r="EL55" s="142">
        <v>88.047348618714835</v>
      </c>
      <c r="EM55" s="592">
        <v>63.952373693416682</v>
      </c>
      <c r="EN55" s="592">
        <v>72.00312753611145</v>
      </c>
      <c r="EO55" s="592">
        <v>77.705526820699632</v>
      </c>
      <c r="EP55" s="592">
        <v>64.202733503720921</v>
      </c>
      <c r="EQ55" s="592">
        <v>68.412000555974473</v>
      </c>
      <c r="ER55" s="592">
        <v>66.375194907335256</v>
      </c>
      <c r="ES55" s="592"/>
      <c r="ET55" s="592"/>
      <c r="EU55" s="592"/>
      <c r="EV55" s="143"/>
      <c r="EW55" s="143"/>
      <c r="EX55" s="143"/>
    </row>
    <row r="56" spans="1:154">
      <c r="A56" s="130">
        <v>281</v>
      </c>
      <c r="B56" s="592">
        <f t="shared" si="45"/>
        <v>78.483202376894823</v>
      </c>
      <c r="C56" s="592">
        <f t="shared" si="46"/>
        <v>76.371602500694252</v>
      </c>
      <c r="D56" s="592">
        <f t="shared" si="47"/>
        <v>75.257197599353461</v>
      </c>
      <c r="E56" s="592">
        <f t="shared" si="48"/>
        <v>76.178842530021129</v>
      </c>
      <c r="F56" s="592">
        <f t="shared" si="49"/>
        <v>74.934942048747089</v>
      </c>
      <c r="G56" s="592">
        <f t="shared" si="50"/>
        <v>71.828611536802882</v>
      </c>
      <c r="H56" s="592">
        <f t="shared" si="51"/>
        <v>74.77387610809717</v>
      </c>
      <c r="I56" s="592">
        <f t="shared" si="52"/>
        <v>81.27497373641107</v>
      </c>
      <c r="J56" s="592">
        <f t="shared" si="8"/>
        <v>80.879675140755964</v>
      </c>
      <c r="K56" s="592">
        <f t="shared" si="53"/>
        <v>79.161955506998041</v>
      </c>
      <c r="L56" s="592">
        <f t="shared" si="54"/>
        <v>79.156666994014998</v>
      </c>
      <c r="M56" s="592">
        <f t="shared" si="55"/>
        <v>77.531882481086072</v>
      </c>
      <c r="N56" s="592">
        <f t="shared" si="56"/>
        <v>78.082304525480154</v>
      </c>
      <c r="O56" s="592">
        <f t="shared" si="57"/>
        <v>77.830985037980483</v>
      </c>
      <c r="P56" s="592">
        <f t="shared" si="58"/>
        <v>76.022626712008631</v>
      </c>
      <c r="Q56" s="592">
        <f t="shared" si="59"/>
        <v>74.395596876292231</v>
      </c>
      <c r="R56" s="592">
        <f t="shared" si="60"/>
        <v>77.237201376495634</v>
      </c>
      <c r="S56" s="592">
        <f t="shared" si="61"/>
        <v>77.975729957155522</v>
      </c>
      <c r="T56" s="592">
        <f t="shared" si="62"/>
        <v>75.012933969079697</v>
      </c>
      <c r="U56" s="592">
        <f t="shared" si="63"/>
        <v>72.917317598477894</v>
      </c>
      <c r="V56" s="592">
        <f t="shared" si="64"/>
        <v>75.12280887270073</v>
      </c>
      <c r="W56" s="592">
        <f t="shared" si="65"/>
        <v>80.192734309843217</v>
      </c>
      <c r="X56" s="592">
        <f t="shared" si="66"/>
        <v>76.258227099985604</v>
      </c>
      <c r="Y56" s="592">
        <f t="shared" si="67"/>
        <v>74.727734197457906</v>
      </c>
      <c r="Z56" s="592">
        <f t="shared" si="68"/>
        <v>73.536674512797745</v>
      </c>
      <c r="AA56" s="592">
        <f t="shared" si="69"/>
        <v>73.5694490874439</v>
      </c>
      <c r="AB56" s="592">
        <f t="shared" si="70"/>
        <v>75.21247882181936</v>
      </c>
      <c r="AC56" s="592">
        <f t="shared" si="71"/>
        <v>74.784099279535496</v>
      </c>
      <c r="AD56" s="592">
        <f t="shared" si="72"/>
        <v>76.173741006189616</v>
      </c>
      <c r="AE56" s="592">
        <f t="shared" si="73"/>
        <v>69.927649193540603</v>
      </c>
      <c r="AF56" s="592">
        <f t="shared" si="74"/>
        <v>64.773565015498249</v>
      </c>
      <c r="AG56" s="592">
        <f t="shared" si="75"/>
        <v>72.373690467728807</v>
      </c>
      <c r="AH56" s="592">
        <f t="shared" si="76"/>
        <v>80.239541470443854</v>
      </c>
      <c r="AI56" s="592">
        <f t="shared" si="77"/>
        <v>80.846626987569508</v>
      </c>
      <c r="AJ56" s="592">
        <f t="shared" si="78"/>
        <v>71.870294605446929</v>
      </c>
      <c r="AK56" s="592">
        <f t="shared" si="79"/>
        <v>66.857928409736118</v>
      </c>
      <c r="AL56" s="592">
        <f t="shared" si="80"/>
        <v>79.52065442963611</v>
      </c>
      <c r="AM56" s="592">
        <f t="shared" si="81"/>
        <v>81.797121956587162</v>
      </c>
      <c r="AN56" s="592">
        <f t="shared" si="82"/>
        <v>82.464066076354342</v>
      </c>
      <c r="AO56" s="592">
        <f t="shared" si="83"/>
        <v>81.940389918545137</v>
      </c>
      <c r="AP56" s="592">
        <f t="shared" si="84"/>
        <v>78.898316994157653</v>
      </c>
      <c r="AQ56" s="592">
        <f t="shared" si="41"/>
        <v>82.610725116071691</v>
      </c>
      <c r="AR56" s="592">
        <f t="shared" si="42"/>
        <v>87.082126899655577</v>
      </c>
      <c r="AS56" s="592" t="str">
        <f t="shared" si="43"/>
        <v>0.00</v>
      </c>
      <c r="AT56" s="592" t="str">
        <f t="shared" si="44"/>
        <v>0.00</v>
      </c>
      <c r="AU56" s="592">
        <v>79.352076173227587</v>
      </c>
      <c r="AV56" s="592">
        <v>76.775292993406282</v>
      </c>
      <c r="AW56" s="592">
        <v>81.358497354360281</v>
      </c>
      <c r="AX56" s="592">
        <v>80.495320506937091</v>
      </c>
      <c r="AY56" s="592">
        <v>78.163851424267577</v>
      </c>
      <c r="AZ56" s="592">
        <v>78.810829050840326</v>
      </c>
      <c r="BA56" s="592">
        <v>75.908651879510316</v>
      </c>
      <c r="BB56" s="592">
        <v>78.189890765733011</v>
      </c>
      <c r="BC56" s="592">
        <v>78.497104798014902</v>
      </c>
      <c r="BD56" s="592">
        <v>77.410173971677835</v>
      </c>
      <c r="BE56" s="592">
        <v>78.58898264175869</v>
      </c>
      <c r="BF56" s="592">
        <v>78.247756963003923</v>
      </c>
      <c r="BG56" s="592">
        <v>77.973969823389581</v>
      </c>
      <c r="BH56" s="592">
        <v>77.540611517347401</v>
      </c>
      <c r="BI56" s="592">
        <v>77.978373773204481</v>
      </c>
      <c r="BJ56" s="592">
        <v>77.289578112476235</v>
      </c>
      <c r="BK56" s="592">
        <v>74.497281175912647</v>
      </c>
      <c r="BL56" s="592">
        <v>76.281020847637009</v>
      </c>
      <c r="BM56" s="592">
        <v>71.729754049813153</v>
      </c>
      <c r="BN56" s="592">
        <v>76.853673886526252</v>
      </c>
      <c r="BO56" s="592">
        <v>74.603362692537274</v>
      </c>
      <c r="BP56" s="592">
        <v>78.659436007393168</v>
      </c>
      <c r="BQ56" s="592">
        <v>76.22977912138289</v>
      </c>
      <c r="BR56" s="592">
        <v>76.822389000710828</v>
      </c>
      <c r="BS56" s="592">
        <v>77.751768227802287</v>
      </c>
      <c r="BT56" s="592">
        <v>75.603863087522143</v>
      </c>
      <c r="BU56" s="592">
        <v>80.571558556142108</v>
      </c>
      <c r="BV56" s="592">
        <v>78.461787305864405</v>
      </c>
      <c r="BW56" s="592">
        <v>76.076800121886563</v>
      </c>
      <c r="BX56" s="592">
        <v>70.500214479488108</v>
      </c>
      <c r="BY56" s="592">
        <v>72.026555205068334</v>
      </c>
      <c r="BZ56" s="592">
        <v>73.897015100030117</v>
      </c>
      <c r="CA56" s="592">
        <v>72.828382490335244</v>
      </c>
      <c r="CB56" s="592">
        <v>74.461707228057492</v>
      </c>
      <c r="CC56" s="592">
        <v>75.910296614454651</v>
      </c>
      <c r="CD56" s="592">
        <v>74.996422775590077</v>
      </c>
      <c r="CE56" s="592">
        <v>77.023589736394285</v>
      </c>
      <c r="CF56" s="592">
        <v>77.08724472975355</v>
      </c>
      <c r="CG56" s="592">
        <v>86.467368463381845</v>
      </c>
      <c r="CH56" s="592">
        <v>80.697006730032854</v>
      </c>
      <c r="CI56" s="592">
        <v>76.677105552910021</v>
      </c>
      <c r="CJ56" s="592">
        <v>71.400569017013936</v>
      </c>
      <c r="CK56" s="592">
        <v>75.823787939616196</v>
      </c>
      <c r="CL56" s="592">
        <v>73.788751953091804</v>
      </c>
      <c r="CM56" s="592">
        <v>74.570662699665732</v>
      </c>
      <c r="CN56" s="592">
        <v>74.460915858352095</v>
      </c>
      <c r="CO56" s="592">
        <v>72.170382575186821</v>
      </c>
      <c r="CP56" s="592">
        <v>73.978725104854334</v>
      </c>
      <c r="CQ56" s="592">
        <v>74.027300070502434</v>
      </c>
      <c r="CR56" s="592">
        <v>71.770500390335229</v>
      </c>
      <c r="CS56" s="592">
        <v>74.910546801494036</v>
      </c>
      <c r="CT56" s="592">
        <v>76.917656075350706</v>
      </c>
      <c r="CU56" s="592">
        <v>74.152932350862542</v>
      </c>
      <c r="CV56" s="592">
        <v>74.566848039244832</v>
      </c>
      <c r="CW56" s="592">
        <v>75.282091399687374</v>
      </c>
      <c r="CX56" s="592">
        <v>73.5868661329052</v>
      </c>
      <c r="CY56" s="592">
        <v>75.483340306013943</v>
      </c>
      <c r="CZ56" s="592">
        <v>76.180446168050594</v>
      </c>
      <c r="DA56" s="592">
        <v>76.459204844514858</v>
      </c>
      <c r="DB56" s="592">
        <v>75.881572006003367</v>
      </c>
      <c r="DC56" s="592">
        <v>75.984719322796394</v>
      </c>
      <c r="DD56" s="592">
        <v>75.217672225381818</v>
      </c>
      <c r="DE56" s="592">
        <v>58.580556032443589</v>
      </c>
      <c r="DF56" s="592">
        <v>48.38312309690145</v>
      </c>
      <c r="DG56" s="592">
        <v>69.82101799562669</v>
      </c>
      <c r="DH56" s="592">
        <v>76.116553953966573</v>
      </c>
      <c r="DI56" s="592">
        <v>73.34375543366609</v>
      </c>
      <c r="DJ56" s="592">
        <v>71.840385620366163</v>
      </c>
      <c r="DK56" s="592">
        <v>71.936930349154196</v>
      </c>
      <c r="DL56" s="592">
        <v>80.80275816375341</v>
      </c>
      <c r="DM56" s="592">
        <v>78.53461116467345</v>
      </c>
      <c r="DN56" s="592">
        <v>81.381255082904687</v>
      </c>
      <c r="DO56" s="592">
        <v>79.878752391463607</v>
      </c>
      <c r="DP56" s="592">
        <v>79.865433583227983</v>
      </c>
      <c r="DQ56" s="592">
        <v>82.795694988016933</v>
      </c>
      <c r="DR56" s="592">
        <v>78.673753381461552</v>
      </c>
      <c r="DS56" s="592">
        <v>74.885139508694479</v>
      </c>
      <c r="DT56" s="592">
        <v>62.051990926184764</v>
      </c>
      <c r="DU56" s="592">
        <v>50.478025120889882</v>
      </c>
      <c r="DV56" s="592">
        <v>73.085486380528067</v>
      </c>
      <c r="DW56" s="592">
        <v>77.010273727790377</v>
      </c>
      <c r="DX56" s="592">
        <v>79.910294674185707</v>
      </c>
      <c r="DY56" s="592">
        <v>81.662165856589894</v>
      </c>
      <c r="DZ56" s="592">
        <v>76.989502758132744</v>
      </c>
      <c r="EA56" s="592">
        <v>85.325794665777451</v>
      </c>
      <c r="EB56" s="592">
        <v>76.785801284989475</v>
      </c>
      <c r="EC56" s="592">
        <v>83.279769918994589</v>
      </c>
      <c r="ED56" s="592">
        <v>85.12608553979868</v>
      </c>
      <c r="EE56" s="592">
        <v>79.547559603070098</v>
      </c>
      <c r="EF56" s="592">
        <v>82.71855308619422</v>
      </c>
      <c r="EG56" s="592">
        <v>84.028530504541877</v>
      </c>
      <c r="EH56" s="592">
        <v>84.596508326206632</v>
      </c>
      <c r="EI56" s="592">
        <v>77.196130924886887</v>
      </c>
      <c r="EJ56" s="142">
        <v>74.489612032821682</v>
      </c>
      <c r="EK56" s="142">
        <v>81.669090679576641</v>
      </c>
      <c r="EL56" s="142">
        <v>80.536248270074637</v>
      </c>
      <c r="EM56" s="592">
        <v>80.582211517915823</v>
      </c>
      <c r="EN56" s="592">
        <v>81.274941893573939</v>
      </c>
      <c r="EO56" s="592">
        <v>85.97502193672527</v>
      </c>
      <c r="EP56" s="592">
        <v>87.619713234138104</v>
      </c>
      <c r="EQ56" s="592">
        <v>87.686908848473607</v>
      </c>
      <c r="ER56" s="592">
        <v>85.939758616355007</v>
      </c>
      <c r="ES56" s="592"/>
      <c r="ET56" s="592"/>
      <c r="EU56" s="592"/>
      <c r="EV56" s="143"/>
      <c r="EW56" s="143"/>
      <c r="EX56" s="143"/>
    </row>
    <row r="57" spans="1:154">
      <c r="A57" s="130">
        <v>282</v>
      </c>
      <c r="B57" s="592">
        <f t="shared" si="45"/>
        <v>78.448972383073738</v>
      </c>
      <c r="C57" s="592">
        <f t="shared" si="46"/>
        <v>77.680692529732582</v>
      </c>
      <c r="D57" s="592">
        <f t="shared" si="47"/>
        <v>77.185313809809657</v>
      </c>
      <c r="E57" s="592">
        <f t="shared" si="48"/>
        <v>76.772317465874721</v>
      </c>
      <c r="F57" s="592">
        <f t="shared" si="49"/>
        <v>76.346959960427057</v>
      </c>
      <c r="G57" s="592">
        <f t="shared" si="50"/>
        <v>72.003283539755401</v>
      </c>
      <c r="H57" s="592">
        <f t="shared" si="51"/>
        <v>73.431180678874227</v>
      </c>
      <c r="I57" s="592">
        <f t="shared" si="52"/>
        <v>82.495909127004936</v>
      </c>
      <c r="J57" s="592">
        <f t="shared" si="8"/>
        <v>82.074513963078829</v>
      </c>
      <c r="K57" s="592">
        <f t="shared" si="53"/>
        <v>78.4378387295137</v>
      </c>
      <c r="L57" s="592">
        <f t="shared" si="54"/>
        <v>80.510141366694427</v>
      </c>
      <c r="M57" s="592">
        <f t="shared" si="55"/>
        <v>80.27580532485274</v>
      </c>
      <c r="N57" s="592">
        <f t="shared" si="56"/>
        <v>74.572104111234111</v>
      </c>
      <c r="O57" s="592">
        <f t="shared" si="57"/>
        <v>78.135033567290463</v>
      </c>
      <c r="P57" s="592">
        <f t="shared" si="58"/>
        <v>78.804656973773248</v>
      </c>
      <c r="Q57" s="592">
        <f t="shared" si="59"/>
        <v>77.049668141179964</v>
      </c>
      <c r="R57" s="592">
        <f t="shared" si="60"/>
        <v>76.73341143668658</v>
      </c>
      <c r="S57" s="592">
        <f t="shared" si="61"/>
        <v>77.914691081247483</v>
      </c>
      <c r="T57" s="592">
        <f t="shared" si="62"/>
        <v>77.993578497624583</v>
      </c>
      <c r="U57" s="592">
        <f t="shared" si="63"/>
        <v>76.789620890572337</v>
      </c>
      <c r="V57" s="592">
        <f t="shared" si="64"/>
        <v>76.043364769794209</v>
      </c>
      <c r="W57" s="592">
        <f t="shared" si="65"/>
        <v>77.642028816943892</v>
      </c>
      <c r="X57" s="592">
        <f t="shared" si="66"/>
        <v>76.631727548415185</v>
      </c>
      <c r="Y57" s="592">
        <f t="shared" si="67"/>
        <v>77.062979906803903</v>
      </c>
      <c r="Z57" s="592">
        <f t="shared" si="68"/>
        <v>75.752533591335904</v>
      </c>
      <c r="AA57" s="592">
        <f t="shared" si="69"/>
        <v>76.262181088601011</v>
      </c>
      <c r="AB57" s="592">
        <f t="shared" si="70"/>
        <v>76.318488682153784</v>
      </c>
      <c r="AC57" s="592">
        <f t="shared" si="71"/>
        <v>75.421264170436856</v>
      </c>
      <c r="AD57" s="592">
        <f t="shared" si="72"/>
        <v>77.385905900516562</v>
      </c>
      <c r="AE57" s="592">
        <f t="shared" si="73"/>
        <v>72.09695545479336</v>
      </c>
      <c r="AF57" s="592">
        <f t="shared" si="74"/>
        <v>65.490097225949341</v>
      </c>
      <c r="AG57" s="592">
        <f t="shared" si="75"/>
        <v>73.863466393620044</v>
      </c>
      <c r="AH57" s="592">
        <f t="shared" si="76"/>
        <v>76.562615084658887</v>
      </c>
      <c r="AI57" s="592">
        <f t="shared" si="77"/>
        <v>71.768811283910438</v>
      </c>
      <c r="AJ57" s="592">
        <f t="shared" si="78"/>
        <v>70.635225490799101</v>
      </c>
      <c r="AK57" s="592">
        <f t="shared" si="79"/>
        <v>74.039153565915626</v>
      </c>
      <c r="AL57" s="592">
        <f t="shared" si="80"/>
        <v>77.281532374871702</v>
      </c>
      <c r="AM57" s="592">
        <f t="shared" si="81"/>
        <v>81.484478912158309</v>
      </c>
      <c r="AN57" s="592">
        <f t="shared" si="82"/>
        <v>82.039518604199813</v>
      </c>
      <c r="AO57" s="592">
        <f t="shared" si="83"/>
        <v>85.160403793902617</v>
      </c>
      <c r="AP57" s="592">
        <f t="shared" si="84"/>
        <v>81.299235197758932</v>
      </c>
      <c r="AQ57" s="592">
        <f t="shared" si="41"/>
        <v>75.853595663715865</v>
      </c>
      <c r="AR57" s="592">
        <f t="shared" si="42"/>
        <v>80.293443875356473</v>
      </c>
      <c r="AS57" s="592" t="str">
        <f t="shared" si="43"/>
        <v>0.00</v>
      </c>
      <c r="AT57" s="592" t="str">
        <f t="shared" si="44"/>
        <v>0.00</v>
      </c>
      <c r="AU57" s="592">
        <v>77.676735698029816</v>
      </c>
      <c r="AV57" s="592">
        <v>76.868609712919707</v>
      </c>
      <c r="AW57" s="592">
        <v>80.768170777591592</v>
      </c>
      <c r="AX57" s="592">
        <v>80.935149743193307</v>
      </c>
      <c r="AY57" s="592">
        <v>79.943035311822968</v>
      </c>
      <c r="AZ57" s="592">
        <v>80.652239045066992</v>
      </c>
      <c r="BA57" s="592">
        <v>80.097000720459292</v>
      </c>
      <c r="BB57" s="592">
        <v>79.984513778782386</v>
      </c>
      <c r="BC57" s="592">
        <v>80.745901475316543</v>
      </c>
      <c r="BD57" s="592">
        <v>76.229907836162425</v>
      </c>
      <c r="BE57" s="592">
        <v>74.810388084437676</v>
      </c>
      <c r="BF57" s="592">
        <v>72.676016413102204</v>
      </c>
      <c r="BG57" s="592">
        <v>78.113137218736242</v>
      </c>
      <c r="BH57" s="592">
        <v>77.921911780326056</v>
      </c>
      <c r="BI57" s="592">
        <v>78.370051702809093</v>
      </c>
      <c r="BJ57" s="592">
        <v>77.672882047416138</v>
      </c>
      <c r="BK57" s="592">
        <v>78.813106902101751</v>
      </c>
      <c r="BL57" s="592">
        <v>79.927981971801856</v>
      </c>
      <c r="BM57" s="592">
        <v>74.732965197937517</v>
      </c>
      <c r="BN57" s="592">
        <v>78.583140587830428</v>
      </c>
      <c r="BO57" s="592">
        <v>77.832898637771933</v>
      </c>
      <c r="BP57" s="592">
        <v>75.282380936335883</v>
      </c>
      <c r="BQ57" s="592">
        <v>78.706366445841809</v>
      </c>
      <c r="BR57" s="592">
        <v>76.211486927882049</v>
      </c>
      <c r="BS57" s="592">
        <v>79.276032877231515</v>
      </c>
      <c r="BT57" s="592">
        <v>77.237190552588999</v>
      </c>
      <c r="BU57" s="592">
        <v>77.230849813921907</v>
      </c>
      <c r="BV57" s="592">
        <v>77.682587984371736</v>
      </c>
      <c r="BW57" s="592">
        <v>78.976948215371124</v>
      </c>
      <c r="BX57" s="592">
        <v>77.321199293130903</v>
      </c>
      <c r="BY57" s="592">
        <v>78.087341959756827</v>
      </c>
      <c r="BZ57" s="592">
        <v>76.981181309892094</v>
      </c>
      <c r="CA57" s="592">
        <v>75.30033940206809</v>
      </c>
      <c r="CB57" s="592">
        <v>75.317468541238171</v>
      </c>
      <c r="CC57" s="592">
        <v>76.67329464458534</v>
      </c>
      <c r="CD57" s="592">
        <v>76.139331123559117</v>
      </c>
      <c r="CE57" s="592">
        <v>79.086167618796637</v>
      </c>
      <c r="CF57" s="592">
        <v>77.673279295879937</v>
      </c>
      <c r="CG57" s="592">
        <v>76.166639536155088</v>
      </c>
      <c r="CH57" s="592">
        <v>76.348133770989477</v>
      </c>
      <c r="CI57" s="592">
        <v>76.622498222823182</v>
      </c>
      <c r="CJ57" s="592">
        <v>76.924550651432853</v>
      </c>
      <c r="CK57" s="592">
        <v>77.748010265144586</v>
      </c>
      <c r="CL57" s="592">
        <v>76.470270626004051</v>
      </c>
      <c r="CM57" s="592">
        <v>76.970658829263044</v>
      </c>
      <c r="CN57" s="592">
        <v>77.679911817986266</v>
      </c>
      <c r="CO57" s="592">
        <v>74.654973195956984</v>
      </c>
      <c r="CP57" s="592">
        <v>74.922715760064435</v>
      </c>
      <c r="CQ57" s="592">
        <v>74.039811876384107</v>
      </c>
      <c r="CR57" s="592">
        <v>75.366273638159996</v>
      </c>
      <c r="CS57" s="592">
        <v>79.380457751258945</v>
      </c>
      <c r="CT57" s="592">
        <v>76.323773350049549</v>
      </c>
      <c r="CU57" s="592">
        <v>77.808572961435374</v>
      </c>
      <c r="CV57" s="592">
        <v>74.823119734976416</v>
      </c>
      <c r="CW57" s="592">
        <v>77.300368265649524</v>
      </c>
      <c r="CX57" s="592">
        <v>74.529425035554326</v>
      </c>
      <c r="CY57" s="592">
        <v>74.43399921010672</v>
      </c>
      <c r="CZ57" s="592">
        <v>77.561841512308732</v>
      </c>
      <c r="DA57" s="592">
        <v>77.732997146014682</v>
      </c>
      <c r="DB57" s="592">
        <v>76.8628790432263</v>
      </c>
      <c r="DC57" s="592">
        <v>76.683335294949771</v>
      </c>
      <c r="DD57" s="592">
        <v>73.39605099024115</v>
      </c>
      <c r="DE57" s="592">
        <v>66.211480079189158</v>
      </c>
      <c r="DF57" s="592">
        <v>59.240875060754014</v>
      </c>
      <c r="DG57" s="592">
        <v>67.226882867255782</v>
      </c>
      <c r="DH57" s="592">
        <v>70.002533749838207</v>
      </c>
      <c r="DI57" s="592">
        <v>73.140030028073923</v>
      </c>
      <c r="DJ57" s="592">
        <v>73.464366629581917</v>
      </c>
      <c r="DK57" s="592">
        <v>74.986002523204249</v>
      </c>
      <c r="DL57" s="592">
        <v>75.728440926522083</v>
      </c>
      <c r="DM57" s="592">
        <v>76.852252612058891</v>
      </c>
      <c r="DN57" s="592">
        <v>77.107151715395688</v>
      </c>
      <c r="DO57" s="592">
        <v>71.422207238175844</v>
      </c>
      <c r="DP57" s="592">
        <v>69.973691480485968</v>
      </c>
      <c r="DQ57" s="592">
        <v>73.910535133069487</v>
      </c>
      <c r="DR57" s="592">
        <v>73.652578821687058</v>
      </c>
      <c r="DS57" s="592">
        <v>72.029559985275384</v>
      </c>
      <c r="DT57" s="592">
        <v>66.223537665434904</v>
      </c>
      <c r="DU57" s="592">
        <v>69.836214968357652</v>
      </c>
      <c r="DV57" s="592">
        <v>75.42508302766781</v>
      </c>
      <c r="DW57" s="592">
        <v>76.856162701721431</v>
      </c>
      <c r="DX57" s="592">
        <v>76.999731811659842</v>
      </c>
      <c r="DY57" s="592">
        <v>77.941951967974859</v>
      </c>
      <c r="DZ57" s="592">
        <v>76.902913344980433</v>
      </c>
      <c r="EA57" s="592">
        <v>78.221937940549907</v>
      </c>
      <c r="EB57" s="592">
        <v>82.600711361165551</v>
      </c>
      <c r="EC57" s="592">
        <v>83.630787434759498</v>
      </c>
      <c r="ED57" s="592">
        <v>83.408001121263027</v>
      </c>
      <c r="EE57" s="592">
        <v>79.017189444071661</v>
      </c>
      <c r="EF57" s="592">
        <v>83.693365247264779</v>
      </c>
      <c r="EG57" s="592">
        <v>85.189121754808156</v>
      </c>
      <c r="EH57" s="592">
        <v>84.663370101461851</v>
      </c>
      <c r="EI57" s="592">
        <v>85.628719525437845</v>
      </c>
      <c r="EJ57" s="142">
        <v>82.814542302330665</v>
      </c>
      <c r="EK57" s="142">
        <v>78.282894649071864</v>
      </c>
      <c r="EL57" s="142">
        <v>82.800268641874268</v>
      </c>
      <c r="EM57" s="592">
        <v>73.165195973436795</v>
      </c>
      <c r="EN57" s="592">
        <v>74.64098242090634</v>
      </c>
      <c r="EO57" s="592">
        <v>79.754608596804488</v>
      </c>
      <c r="EP57" s="592">
        <v>78.807301251484134</v>
      </c>
      <c r="EQ57" s="592">
        <v>83.152677733881347</v>
      </c>
      <c r="ER57" s="592">
        <v>78.920352640703953</v>
      </c>
      <c r="ES57" s="592"/>
      <c r="ET57" s="592"/>
      <c r="EU57" s="592"/>
      <c r="EV57" s="143"/>
      <c r="EW57" s="143"/>
      <c r="EX57" s="143"/>
    </row>
    <row r="58" spans="1:154">
      <c r="A58" s="128">
        <v>291</v>
      </c>
      <c r="B58" s="592">
        <f t="shared" si="45"/>
        <v>75.870973169067881</v>
      </c>
      <c r="C58" s="592">
        <f t="shared" si="46"/>
        <v>68.85111115675187</v>
      </c>
      <c r="D58" s="592">
        <f t="shared" si="47"/>
        <v>67.139513159008189</v>
      </c>
      <c r="E58" s="592">
        <f t="shared" si="48"/>
        <v>77.860926267654733</v>
      </c>
      <c r="F58" s="592">
        <f t="shared" si="49"/>
        <v>78.216351903352674</v>
      </c>
      <c r="G58" s="592">
        <f t="shared" si="50"/>
        <v>62.168956223577283</v>
      </c>
      <c r="H58" s="592">
        <f t="shared" si="51"/>
        <v>62.846207063810716</v>
      </c>
      <c r="I58" s="592">
        <f t="shared" si="52"/>
        <v>80.128019380836392</v>
      </c>
      <c r="J58" s="592">
        <f t="shared" si="8"/>
        <v>80.755866489886316</v>
      </c>
      <c r="K58" s="592">
        <f t="shared" si="53"/>
        <v>73.528564997178407</v>
      </c>
      <c r="L58" s="592">
        <f t="shared" si="54"/>
        <v>75.753666369696006</v>
      </c>
      <c r="M58" s="592">
        <f t="shared" si="55"/>
        <v>75.252223275972042</v>
      </c>
      <c r="N58" s="592">
        <f t="shared" si="56"/>
        <v>78.949438033425068</v>
      </c>
      <c r="O58" s="592">
        <f t="shared" si="57"/>
        <v>71.229242106244001</v>
      </c>
      <c r="P58" s="592">
        <f t="shared" si="58"/>
        <v>69.403296520181257</v>
      </c>
      <c r="Q58" s="592">
        <f t="shared" si="59"/>
        <v>66.103875161426103</v>
      </c>
      <c r="R58" s="592">
        <f t="shared" si="60"/>
        <v>68.668030839156089</v>
      </c>
      <c r="S58" s="592">
        <f t="shared" si="61"/>
        <v>66.711790775752036</v>
      </c>
      <c r="T58" s="592">
        <f t="shared" si="62"/>
        <v>68.946145818783137</v>
      </c>
      <c r="U58" s="592">
        <f t="shared" si="63"/>
        <v>63.930345061193343</v>
      </c>
      <c r="V58" s="592">
        <f t="shared" si="64"/>
        <v>68.969770980304261</v>
      </c>
      <c r="W58" s="592">
        <f t="shared" si="65"/>
        <v>76.545578228743807</v>
      </c>
      <c r="X58" s="592">
        <f t="shared" si="66"/>
        <v>82.333587754587327</v>
      </c>
      <c r="Y58" s="592">
        <f t="shared" si="67"/>
        <v>73.294347735071213</v>
      </c>
      <c r="Z58" s="592">
        <f t="shared" si="68"/>
        <v>79.270191352216585</v>
      </c>
      <c r="AA58" s="592">
        <f t="shared" si="69"/>
        <v>80.280018612692743</v>
      </c>
      <c r="AB58" s="592">
        <f t="shared" si="70"/>
        <v>74.087995143825864</v>
      </c>
      <c r="AC58" s="592">
        <f t="shared" si="71"/>
        <v>78.798176319736442</v>
      </c>
      <c r="AD58" s="592">
        <f t="shared" si="72"/>
        <v>79.699217537155647</v>
      </c>
      <c r="AE58" s="592">
        <f t="shared" si="73"/>
        <v>66.963754803438249</v>
      </c>
      <c r="AF58" s="592">
        <f t="shared" si="74"/>
        <v>41.515789931351812</v>
      </c>
      <c r="AG58" s="592">
        <f t="shared" si="75"/>
        <v>69.621611007732255</v>
      </c>
      <c r="AH58" s="592">
        <f t="shared" si="76"/>
        <v>70.574669151786836</v>
      </c>
      <c r="AI58" s="592">
        <f t="shared" si="77"/>
        <v>76.949896541431357</v>
      </c>
      <c r="AJ58" s="592">
        <f t="shared" si="78"/>
        <v>55.638795666390187</v>
      </c>
      <c r="AK58" s="592">
        <f t="shared" si="79"/>
        <v>41.998203254838899</v>
      </c>
      <c r="AL58" s="592">
        <f t="shared" si="80"/>
        <v>76.797932792582372</v>
      </c>
      <c r="AM58" s="592">
        <f t="shared" si="81"/>
        <v>82.657256214392746</v>
      </c>
      <c r="AN58" s="592">
        <f t="shared" si="82"/>
        <v>77.350774812290339</v>
      </c>
      <c r="AO58" s="592">
        <f t="shared" si="83"/>
        <v>84.56460707523793</v>
      </c>
      <c r="AP58" s="592">
        <f t="shared" si="84"/>
        <v>75.939439421424552</v>
      </c>
      <c r="AQ58" s="592">
        <f t="shared" si="41"/>
        <v>87.313985115188117</v>
      </c>
      <c r="AR58" s="592">
        <f t="shared" si="42"/>
        <v>81.595996136980943</v>
      </c>
      <c r="AS58" s="592" t="str">
        <f t="shared" si="43"/>
        <v>0.00</v>
      </c>
      <c r="AT58" s="592" t="str">
        <f t="shared" si="44"/>
        <v>0.00</v>
      </c>
      <c r="AU58" s="592">
        <v>71.999716688995008</v>
      </c>
      <c r="AV58" s="592">
        <v>74.793465511595926</v>
      </c>
      <c r="AW58" s="592">
        <v>73.792512790944301</v>
      </c>
      <c r="AX58" s="592">
        <v>74.740113892812445</v>
      </c>
      <c r="AY58" s="592">
        <v>83.50860606093255</v>
      </c>
      <c r="AZ58" s="592">
        <v>69.012279155343009</v>
      </c>
      <c r="BA58" s="592">
        <v>71.697067395543897</v>
      </c>
      <c r="BB58" s="592">
        <v>77.232828921748052</v>
      </c>
      <c r="BC58" s="592">
        <v>76.826773510624221</v>
      </c>
      <c r="BD58" s="592">
        <v>81.557775084254359</v>
      </c>
      <c r="BE58" s="592">
        <v>80.914119027377026</v>
      </c>
      <c r="BF58" s="592">
        <v>74.376419988643804</v>
      </c>
      <c r="BG58" s="592">
        <v>66.68924545698313</v>
      </c>
      <c r="BH58" s="592">
        <v>69.116246653666124</v>
      </c>
      <c r="BI58" s="592">
        <v>77.882234208082735</v>
      </c>
      <c r="BJ58" s="592">
        <v>74.228266791752702</v>
      </c>
      <c r="BK58" s="592">
        <v>69.751945120613428</v>
      </c>
      <c r="BL58" s="592">
        <v>64.229677648177656</v>
      </c>
      <c r="BM58" s="592">
        <v>73.863093031438197</v>
      </c>
      <c r="BN58" s="592">
        <v>60.170467332010197</v>
      </c>
      <c r="BO58" s="592">
        <v>64.278065120829922</v>
      </c>
      <c r="BP58" s="592">
        <v>68.836497916010359</v>
      </c>
      <c r="BQ58" s="592">
        <v>68.625090908873986</v>
      </c>
      <c r="BR58" s="592">
        <v>68.542503692583935</v>
      </c>
      <c r="BS58" s="592">
        <v>67.155649537141201</v>
      </c>
      <c r="BT58" s="592">
        <v>66.276825294468836</v>
      </c>
      <c r="BU58" s="592">
        <v>66.702897495646084</v>
      </c>
      <c r="BV58" s="592">
        <v>61.907966020118344</v>
      </c>
      <c r="BW58" s="592">
        <v>70.463255693686222</v>
      </c>
      <c r="BX58" s="592">
        <v>74.467215742544838</v>
      </c>
      <c r="BY58" s="592">
        <v>70.205624264075524</v>
      </c>
      <c r="BZ58" s="592">
        <v>61.66159665812124</v>
      </c>
      <c r="CA58" s="592">
        <v>59.923814261383257</v>
      </c>
      <c r="CB58" s="592">
        <v>54.284235186531731</v>
      </c>
      <c r="CC58" s="592">
        <v>75.082682586355816</v>
      </c>
      <c r="CD58" s="592">
        <v>77.542395168025266</v>
      </c>
      <c r="CE58" s="592">
        <v>78.361363343295935</v>
      </c>
      <c r="CF58" s="592">
        <v>71.244246430583857</v>
      </c>
      <c r="CG58" s="592">
        <v>80.031124912351629</v>
      </c>
      <c r="CH58" s="592">
        <v>80.799995775048046</v>
      </c>
      <c r="CI58" s="592">
        <v>82.08239558189706</v>
      </c>
      <c r="CJ58" s="592">
        <v>84.118371906816904</v>
      </c>
      <c r="CK58" s="592">
        <v>84.591225017311032</v>
      </c>
      <c r="CL58" s="592">
        <v>71.374687710798341</v>
      </c>
      <c r="CM58" s="592">
        <v>63.917130477104266</v>
      </c>
      <c r="CN58" s="592">
        <v>79.245199659255562</v>
      </c>
      <c r="CO58" s="592">
        <v>82.365710699069425</v>
      </c>
      <c r="CP58" s="592">
        <v>76.19966369832477</v>
      </c>
      <c r="CQ58" s="592">
        <v>74.829706558176966</v>
      </c>
      <c r="CR58" s="592">
        <v>86.690069312597231</v>
      </c>
      <c r="CS58" s="592">
        <v>79.320279967304018</v>
      </c>
      <c r="CT58" s="592">
        <v>73.817987240839145</v>
      </c>
      <c r="CU58" s="592">
        <v>73.725008264317665</v>
      </c>
      <c r="CV58" s="592">
        <v>74.720989926320783</v>
      </c>
      <c r="CW58" s="592">
        <v>80.459631072632817</v>
      </c>
      <c r="CX58" s="592">
        <v>75.615876954005998</v>
      </c>
      <c r="CY58" s="592">
        <v>80.319020932570481</v>
      </c>
      <c r="CZ58" s="592">
        <v>84.681594912520879</v>
      </c>
      <c r="DA58" s="592">
        <v>82.862472771714053</v>
      </c>
      <c r="DB58" s="592">
        <v>71.553584927232009</v>
      </c>
      <c r="DC58" s="592">
        <v>67.7819394897802</v>
      </c>
      <c r="DD58" s="592">
        <v>66.593292058906698</v>
      </c>
      <c r="DE58" s="592">
        <v>66.516032861627849</v>
      </c>
      <c r="DF58" s="592">
        <v>15.17955116293081</v>
      </c>
      <c r="DG58" s="592">
        <v>44.772703204472407</v>
      </c>
      <c r="DH58" s="592">
        <v>64.595115426652228</v>
      </c>
      <c r="DI58" s="592">
        <v>67.507656795388996</v>
      </c>
      <c r="DJ58" s="592">
        <v>69.944024518186524</v>
      </c>
      <c r="DK58" s="592">
        <v>71.413151709621232</v>
      </c>
      <c r="DL58" s="592">
        <v>70.769331303012876</v>
      </c>
      <c r="DM58" s="592">
        <v>69.510598889043195</v>
      </c>
      <c r="DN58" s="592">
        <v>71.444077263304422</v>
      </c>
      <c r="DO58" s="592">
        <v>78.919843393285831</v>
      </c>
      <c r="DP58" s="592">
        <v>71.722894339409422</v>
      </c>
      <c r="DQ58" s="592">
        <v>80.206951891598834</v>
      </c>
      <c r="DR58" s="592">
        <v>75.945297832700263</v>
      </c>
      <c r="DS58" s="592">
        <v>78.591709278763105</v>
      </c>
      <c r="DT58" s="592">
        <v>12.379379887707199</v>
      </c>
      <c r="DU58" s="592">
        <v>10.972446789254478</v>
      </c>
      <c r="DV58" s="592">
        <v>42.753929414643721</v>
      </c>
      <c r="DW58" s="592">
        <v>72.268233560618498</v>
      </c>
      <c r="DX58" s="592">
        <v>82.793542109468433</v>
      </c>
      <c r="DY58" s="592">
        <v>74.474251368316288</v>
      </c>
      <c r="DZ58" s="592">
        <v>73.126004899962396</v>
      </c>
      <c r="EA58" s="592">
        <v>76.10915494007817</v>
      </c>
      <c r="EB58" s="592">
        <v>89.197906508035373</v>
      </c>
      <c r="EC58" s="592">
        <v>82.664707195064679</v>
      </c>
      <c r="ED58" s="592">
        <v>76.033989679914669</v>
      </c>
      <c r="EE58" s="592">
        <v>79.005250220036373</v>
      </c>
      <c r="EF58" s="592">
        <v>77.01308453691999</v>
      </c>
      <c r="EG58" s="592">
        <v>76.441402397630043</v>
      </c>
      <c r="EH58" s="592">
        <v>86.627781369771498</v>
      </c>
      <c r="EI58" s="592">
        <v>90.624637458312236</v>
      </c>
      <c r="EJ58" s="142">
        <v>81.235430766063629</v>
      </c>
      <c r="EK58" s="142">
        <v>85.539680883176302</v>
      </c>
      <c r="EL58" s="142">
        <v>61.043206615033739</v>
      </c>
      <c r="EM58" s="592">
        <v>83.64332024867727</v>
      </c>
      <c r="EN58" s="592">
        <v>87.296533240634943</v>
      </c>
      <c r="EO58" s="592">
        <v>91.002101856252139</v>
      </c>
      <c r="EP58" s="592">
        <v>71.47032099960235</v>
      </c>
      <c r="EQ58" s="592">
        <v>91.285432716384705</v>
      </c>
      <c r="ER58" s="592">
        <v>82.03223469495579</v>
      </c>
      <c r="ES58" s="592"/>
      <c r="ET58" s="592"/>
      <c r="EU58" s="592"/>
      <c r="EV58" s="143"/>
      <c r="EW58" s="143"/>
      <c r="EX58" s="143"/>
    </row>
    <row r="59" spans="1:154">
      <c r="A59" s="130">
        <v>292</v>
      </c>
      <c r="B59" s="592">
        <f t="shared" si="45"/>
        <v>71.328226563827442</v>
      </c>
      <c r="C59" s="592">
        <f t="shared" si="46"/>
        <v>72.369103367974006</v>
      </c>
      <c r="D59" s="592">
        <f t="shared" si="47"/>
        <v>77.13983733467046</v>
      </c>
      <c r="E59" s="592">
        <f t="shared" si="48"/>
        <v>75.368683295123461</v>
      </c>
      <c r="F59" s="592">
        <f t="shared" si="49"/>
        <v>77.42297098138458</v>
      </c>
      <c r="G59" s="592">
        <f t="shared" si="50"/>
        <v>70.427132494844813</v>
      </c>
      <c r="H59" s="592">
        <f t="shared" si="51"/>
        <v>64.305043980366847</v>
      </c>
      <c r="I59" s="592">
        <f t="shared" si="52"/>
        <v>76.883231631802161</v>
      </c>
      <c r="J59" s="592">
        <f t="shared" si="8"/>
        <v>76.15174802862532</v>
      </c>
      <c r="K59" s="592">
        <f t="shared" si="53"/>
        <v>71.525908678630827</v>
      </c>
      <c r="L59" s="592">
        <f t="shared" si="54"/>
        <v>61.456364214858205</v>
      </c>
      <c r="M59" s="592">
        <f t="shared" si="55"/>
        <v>74.136027382837355</v>
      </c>
      <c r="N59" s="592">
        <f t="shared" si="56"/>
        <v>78.194605978983375</v>
      </c>
      <c r="O59" s="592">
        <f t="shared" si="57"/>
        <v>72.796379391965843</v>
      </c>
      <c r="P59" s="592">
        <f t="shared" si="58"/>
        <v>74.257569701543559</v>
      </c>
      <c r="Q59" s="592">
        <f t="shared" si="59"/>
        <v>70.212592108399988</v>
      </c>
      <c r="R59" s="592">
        <f t="shared" si="60"/>
        <v>72.209872269986633</v>
      </c>
      <c r="S59" s="592">
        <f t="shared" si="61"/>
        <v>75.66181669489707</v>
      </c>
      <c r="T59" s="592">
        <f t="shared" si="62"/>
        <v>77.256568661853109</v>
      </c>
      <c r="U59" s="592">
        <f t="shared" si="63"/>
        <v>77.457553457021689</v>
      </c>
      <c r="V59" s="592">
        <f t="shared" si="64"/>
        <v>78.183410524910002</v>
      </c>
      <c r="W59" s="592">
        <f t="shared" si="65"/>
        <v>76.782137235125347</v>
      </c>
      <c r="X59" s="592">
        <f t="shared" si="66"/>
        <v>76.123361687458498</v>
      </c>
      <c r="Y59" s="592">
        <f t="shared" si="67"/>
        <v>75.804997220438864</v>
      </c>
      <c r="Z59" s="592">
        <f t="shared" si="68"/>
        <v>72.764237037471176</v>
      </c>
      <c r="AA59" s="592">
        <f t="shared" si="69"/>
        <v>75.195284847263736</v>
      </c>
      <c r="AB59" s="592">
        <f t="shared" si="70"/>
        <v>79.999413121058907</v>
      </c>
      <c r="AC59" s="592">
        <f t="shared" si="71"/>
        <v>77.434341278557881</v>
      </c>
      <c r="AD59" s="592">
        <f t="shared" si="72"/>
        <v>77.062844678657783</v>
      </c>
      <c r="AE59" s="592">
        <f t="shared" si="73"/>
        <v>73.49503592782311</v>
      </c>
      <c r="AF59" s="592">
        <f t="shared" si="74"/>
        <v>58.078903873946899</v>
      </c>
      <c r="AG59" s="592">
        <f t="shared" si="75"/>
        <v>71.263464274086346</v>
      </c>
      <c r="AH59" s="592">
        <f t="shared" si="76"/>
        <v>78.871125903522895</v>
      </c>
      <c r="AI59" s="592">
        <f t="shared" si="77"/>
        <v>59.705221619540765</v>
      </c>
      <c r="AJ59" s="592">
        <f t="shared" si="78"/>
        <v>60.154166944470695</v>
      </c>
      <c r="AK59" s="592">
        <f t="shared" si="79"/>
        <v>63.714706148508945</v>
      </c>
      <c r="AL59" s="592">
        <f t="shared" si="80"/>
        <v>73.646081208946981</v>
      </c>
      <c r="AM59" s="592">
        <f t="shared" si="81"/>
        <v>61.684644142968864</v>
      </c>
      <c r="AN59" s="592">
        <f t="shared" si="82"/>
        <v>83.776683080417229</v>
      </c>
      <c r="AO59" s="592">
        <f t="shared" si="83"/>
        <v>79.254670059562031</v>
      </c>
      <c r="AP59" s="592">
        <f t="shared" si="84"/>
        <v>82.816929244260592</v>
      </c>
      <c r="AQ59" s="592">
        <f t="shared" si="41"/>
        <v>67.535719696012478</v>
      </c>
      <c r="AR59" s="592">
        <f t="shared" si="42"/>
        <v>66.93628500683387</v>
      </c>
      <c r="AS59" s="592" t="str">
        <f t="shared" si="43"/>
        <v>0.00</v>
      </c>
      <c r="AT59" s="592" t="str">
        <f t="shared" si="44"/>
        <v>0.00</v>
      </c>
      <c r="AU59" s="592">
        <v>69.92221231452568</v>
      </c>
      <c r="AV59" s="592">
        <v>67.802027722617638</v>
      </c>
      <c r="AW59" s="592">
        <v>76.853485998749164</v>
      </c>
      <c r="AX59" s="592">
        <v>63.264204433999296</v>
      </c>
      <c r="AY59" s="592">
        <v>60.599569807455005</v>
      </c>
      <c r="AZ59" s="592">
        <v>60.505318403120292</v>
      </c>
      <c r="BA59" s="592">
        <v>74.362473252269723</v>
      </c>
      <c r="BB59" s="592">
        <v>69.773223420072767</v>
      </c>
      <c r="BC59" s="592">
        <v>78.272385476169561</v>
      </c>
      <c r="BD59" s="592">
        <v>78.024319917159289</v>
      </c>
      <c r="BE59" s="592">
        <v>82.773144792088615</v>
      </c>
      <c r="BF59" s="592">
        <v>73.78635322770225</v>
      </c>
      <c r="BG59" s="592">
        <v>69.877465401972898</v>
      </c>
      <c r="BH59" s="592">
        <v>71.103751093232901</v>
      </c>
      <c r="BI59" s="592">
        <v>77.407921680691743</v>
      </c>
      <c r="BJ59" s="592">
        <v>75.904601871923305</v>
      </c>
      <c r="BK59" s="592">
        <v>74.067775534610021</v>
      </c>
      <c r="BL59" s="592">
        <v>72.800331698097338</v>
      </c>
      <c r="BM59" s="592">
        <v>63.364298902168208</v>
      </c>
      <c r="BN59" s="592">
        <v>68.68101898795021</v>
      </c>
      <c r="BO59" s="592">
        <v>78.592458435081539</v>
      </c>
      <c r="BP59" s="592">
        <v>80.016797266240118</v>
      </c>
      <c r="BQ59" s="592">
        <v>67.928536457656378</v>
      </c>
      <c r="BR59" s="592">
        <v>68.684283086063402</v>
      </c>
      <c r="BS59" s="592">
        <v>77.137388468150121</v>
      </c>
      <c r="BT59" s="592">
        <v>76.424272036297396</v>
      </c>
      <c r="BU59" s="592">
        <v>73.423789580243692</v>
      </c>
      <c r="BV59" s="592">
        <v>76.143006225492115</v>
      </c>
      <c r="BW59" s="592">
        <v>77.328839013518916</v>
      </c>
      <c r="BX59" s="592">
        <v>78.297860746548295</v>
      </c>
      <c r="BY59" s="592">
        <v>76.98546170805875</v>
      </c>
      <c r="BZ59" s="592">
        <v>76.608972306551465</v>
      </c>
      <c r="CA59" s="592">
        <v>78.778226356454837</v>
      </c>
      <c r="CB59" s="592">
        <v>78.483820906204741</v>
      </c>
      <c r="CC59" s="592">
        <v>77.677870482772661</v>
      </c>
      <c r="CD59" s="592">
        <v>78.388540185752603</v>
      </c>
      <c r="CE59" s="592">
        <v>79.909530069059088</v>
      </c>
      <c r="CF59" s="592">
        <v>75.161051213035108</v>
      </c>
      <c r="CG59" s="592">
        <v>75.275830423281846</v>
      </c>
      <c r="CH59" s="592">
        <v>76.423026263469822</v>
      </c>
      <c r="CI59" s="592">
        <v>76.849214255016179</v>
      </c>
      <c r="CJ59" s="592">
        <v>75.097844543889508</v>
      </c>
      <c r="CK59" s="592">
        <v>74.021280660786374</v>
      </c>
      <c r="CL59" s="592">
        <v>80.183777823888278</v>
      </c>
      <c r="CM59" s="592">
        <v>73.20993317664194</v>
      </c>
      <c r="CN59" s="592">
        <v>68.626097190289499</v>
      </c>
      <c r="CO59" s="592">
        <v>76.343544651089402</v>
      </c>
      <c r="CP59" s="592">
        <v>73.32306927103464</v>
      </c>
      <c r="CQ59" s="592">
        <v>75.27453063511561</v>
      </c>
      <c r="CR59" s="592">
        <v>73.47910104452373</v>
      </c>
      <c r="CS59" s="592">
        <v>76.83222286215188</v>
      </c>
      <c r="CT59" s="592">
        <v>85.751460871134881</v>
      </c>
      <c r="CU59" s="592">
        <v>77.725815235944538</v>
      </c>
      <c r="CV59" s="592">
        <v>76.520963256097303</v>
      </c>
      <c r="CW59" s="592">
        <v>75.527164339572181</v>
      </c>
      <c r="CX59" s="592">
        <v>79.772286414490651</v>
      </c>
      <c r="CY59" s="592">
        <v>77.003573081610782</v>
      </c>
      <c r="CZ59" s="592">
        <v>77.209165957647542</v>
      </c>
      <c r="DA59" s="592">
        <v>76.375230378618753</v>
      </c>
      <c r="DB59" s="592">
        <v>77.604137699707024</v>
      </c>
      <c r="DC59" s="592">
        <v>78.440785254202581</v>
      </c>
      <c r="DD59" s="592">
        <v>77.689364412538112</v>
      </c>
      <c r="DE59" s="592">
        <v>64.354958116728625</v>
      </c>
      <c r="DF59" s="592">
        <v>43.449066720791222</v>
      </c>
      <c r="DG59" s="592">
        <v>69.500292298893584</v>
      </c>
      <c r="DH59" s="592">
        <v>61.287352602155892</v>
      </c>
      <c r="DI59" s="592">
        <v>68.136884239751041</v>
      </c>
      <c r="DJ59" s="592">
        <v>71.931588757356963</v>
      </c>
      <c r="DK59" s="592">
        <v>73.721919825151019</v>
      </c>
      <c r="DL59" s="592">
        <v>74.766871971718871</v>
      </c>
      <c r="DM59" s="592">
        <v>79.113690134401907</v>
      </c>
      <c r="DN59" s="592">
        <v>82.732815604447879</v>
      </c>
      <c r="DO59" s="592">
        <v>61.568212039313899</v>
      </c>
      <c r="DP59" s="592">
        <v>58.043065796722885</v>
      </c>
      <c r="DQ59" s="592">
        <v>59.504387022585512</v>
      </c>
      <c r="DR59" s="592">
        <v>60.757821450660273</v>
      </c>
      <c r="DS59" s="592">
        <v>62.102665261959054</v>
      </c>
      <c r="DT59" s="592">
        <v>57.602014120792774</v>
      </c>
      <c r="DU59" s="592">
        <v>55.754001349229256</v>
      </c>
      <c r="DV59" s="592">
        <v>62.546626852612413</v>
      </c>
      <c r="DW59" s="592">
        <v>72.843490243685139</v>
      </c>
      <c r="DX59" s="592">
        <v>74.154242482896663</v>
      </c>
      <c r="DY59" s="592">
        <v>72.531858392732673</v>
      </c>
      <c r="DZ59" s="592">
        <v>74.252142751211608</v>
      </c>
      <c r="EA59" s="592">
        <v>71.391496893154894</v>
      </c>
      <c r="EB59" s="592">
        <v>51.308841985970808</v>
      </c>
      <c r="EC59" s="592">
        <v>62.353593549780911</v>
      </c>
      <c r="ED59" s="592">
        <v>79.710210198390783</v>
      </c>
      <c r="EE59" s="592">
        <v>87.834436863400697</v>
      </c>
      <c r="EF59" s="592">
        <v>83.78540217946022</v>
      </c>
      <c r="EG59" s="592">
        <v>71.067738566806412</v>
      </c>
      <c r="EH59" s="592">
        <v>83.364193858271065</v>
      </c>
      <c r="EI59" s="592">
        <v>83.332077753608587</v>
      </c>
      <c r="EJ59" s="142">
        <v>87.332715861163152</v>
      </c>
      <c r="EK59" s="142">
        <v>89.219163957742055</v>
      </c>
      <c r="EL59" s="142">
        <v>71.89890791387657</v>
      </c>
      <c r="EM59" s="592">
        <v>62.613693655032684</v>
      </c>
      <c r="EN59" s="592">
        <v>71.231628903589595</v>
      </c>
      <c r="EO59" s="592">
        <v>68.761836529415149</v>
      </c>
      <c r="EP59" s="592">
        <v>69.175684993547151</v>
      </c>
      <c r="EQ59" s="592">
        <v>61.428022448440885</v>
      </c>
      <c r="ER59" s="592">
        <v>70.205147578513561</v>
      </c>
      <c r="ES59" s="592"/>
      <c r="ET59" s="592"/>
      <c r="EU59" s="592"/>
      <c r="EV59" s="143"/>
      <c r="EW59" s="143"/>
      <c r="EX59" s="143"/>
    </row>
    <row r="60" spans="1:154">
      <c r="A60" s="128">
        <v>293</v>
      </c>
      <c r="B60" s="592">
        <f t="shared" si="45"/>
        <v>80.566703284892398</v>
      </c>
      <c r="C60" s="592">
        <f t="shared" si="46"/>
        <v>78.572768852729737</v>
      </c>
      <c r="D60" s="592">
        <f t="shared" si="47"/>
        <v>75.211211475439015</v>
      </c>
      <c r="E60" s="592">
        <f t="shared" si="48"/>
        <v>78.064087983704937</v>
      </c>
      <c r="F60" s="592">
        <f t="shared" si="49"/>
        <v>79.989401023986417</v>
      </c>
      <c r="G60" s="592">
        <f t="shared" si="50"/>
        <v>68.363477214989885</v>
      </c>
      <c r="H60" s="592">
        <f t="shared" si="51"/>
        <v>77.439270697502536</v>
      </c>
      <c r="I60" s="592">
        <f t="shared" si="52"/>
        <v>87.590465774709386</v>
      </c>
      <c r="J60" s="592">
        <f t="shared" si="8"/>
        <v>87.927341132108154</v>
      </c>
      <c r="K60" s="592">
        <f t="shared" si="53"/>
        <v>80.865689549561978</v>
      </c>
      <c r="L60" s="592">
        <f t="shared" si="54"/>
        <v>81.107995999525869</v>
      </c>
      <c r="M60" s="592">
        <f t="shared" si="55"/>
        <v>79.554565121354571</v>
      </c>
      <c r="N60" s="592">
        <f t="shared" si="56"/>
        <v>80.738562469127203</v>
      </c>
      <c r="O60" s="592">
        <f t="shared" si="57"/>
        <v>79.599064173862402</v>
      </c>
      <c r="P60" s="592">
        <f t="shared" si="58"/>
        <v>79.41994233998355</v>
      </c>
      <c r="Q60" s="592">
        <f t="shared" si="59"/>
        <v>76.665498623624671</v>
      </c>
      <c r="R60" s="592">
        <f t="shared" si="60"/>
        <v>78.606570273448355</v>
      </c>
      <c r="S60" s="592">
        <f t="shared" si="61"/>
        <v>74.73648232129996</v>
      </c>
      <c r="T60" s="592">
        <f t="shared" si="62"/>
        <v>73.195523200676021</v>
      </c>
      <c r="U60" s="592">
        <f t="shared" si="63"/>
        <v>75.860600440453993</v>
      </c>
      <c r="V60" s="592">
        <f t="shared" si="64"/>
        <v>77.052239939326128</v>
      </c>
      <c r="W60" s="592">
        <f t="shared" si="65"/>
        <v>79.937820476321392</v>
      </c>
      <c r="X60" s="592">
        <f t="shared" si="66"/>
        <v>78.415571141971142</v>
      </c>
      <c r="Y60" s="592">
        <f t="shared" si="67"/>
        <v>76.740536516531108</v>
      </c>
      <c r="Z60" s="592">
        <f t="shared" si="68"/>
        <v>77.162423799996063</v>
      </c>
      <c r="AA60" s="592">
        <f t="shared" si="69"/>
        <v>80.220335757137704</v>
      </c>
      <c r="AB60" s="592">
        <f t="shared" si="70"/>
        <v>82.499942189150502</v>
      </c>
      <c r="AC60" s="592">
        <f t="shared" si="71"/>
        <v>78.143374069687979</v>
      </c>
      <c r="AD60" s="592">
        <f t="shared" si="72"/>
        <v>79.093952079969498</v>
      </c>
      <c r="AE60" s="592">
        <f t="shared" si="73"/>
        <v>71.105509251463175</v>
      </c>
      <c r="AF60" s="592">
        <f t="shared" si="74"/>
        <v>52.716992076838743</v>
      </c>
      <c r="AG60" s="592">
        <f t="shared" si="75"/>
        <v>73.90170428148528</v>
      </c>
      <c r="AH60" s="592">
        <f t="shared" si="76"/>
        <v>75.729703250172307</v>
      </c>
      <c r="AI60" s="592">
        <f t="shared" si="77"/>
        <v>80.141395560135933</v>
      </c>
      <c r="AJ60" s="592">
        <f t="shared" si="78"/>
        <v>77.261125726285442</v>
      </c>
      <c r="AK60" s="592">
        <f t="shared" si="79"/>
        <v>72.656325895736657</v>
      </c>
      <c r="AL60" s="592">
        <f t="shared" si="80"/>
        <v>79.698235607852126</v>
      </c>
      <c r="AM60" s="592">
        <f t="shared" si="81"/>
        <v>83.790472469529163</v>
      </c>
      <c r="AN60" s="592">
        <f t="shared" si="82"/>
        <v>87.896374805620155</v>
      </c>
      <c r="AO60" s="592">
        <f t="shared" si="83"/>
        <v>89.392147206248524</v>
      </c>
      <c r="AP60" s="592">
        <f t="shared" si="84"/>
        <v>89.282868617439689</v>
      </c>
      <c r="AQ60" s="592">
        <f t="shared" si="41"/>
        <v>85.473540014567277</v>
      </c>
      <c r="AR60" s="592">
        <f t="shared" si="42"/>
        <v>82.733181618665711</v>
      </c>
      <c r="AS60" s="592" t="str">
        <f t="shared" si="43"/>
        <v>0.00</v>
      </c>
      <c r="AT60" s="592" t="str">
        <f t="shared" si="44"/>
        <v>0.00</v>
      </c>
      <c r="AU60" s="592">
        <v>77.402334831440925</v>
      </c>
      <c r="AV60" s="592">
        <v>83.13660662004493</v>
      </c>
      <c r="AW60" s="592">
        <v>82.058127197200065</v>
      </c>
      <c r="AX60" s="592">
        <v>83.696022116868548</v>
      </c>
      <c r="AY60" s="592">
        <v>79.236977394837226</v>
      </c>
      <c r="AZ60" s="592">
        <v>80.390988486871834</v>
      </c>
      <c r="BA60" s="592">
        <v>79.023817929148109</v>
      </c>
      <c r="BB60" s="592">
        <v>79.046381607131963</v>
      </c>
      <c r="BC60" s="592">
        <v>80.593495827783613</v>
      </c>
      <c r="BD60" s="592">
        <v>80.150673883885304</v>
      </c>
      <c r="BE60" s="592">
        <v>80.56549860006821</v>
      </c>
      <c r="BF60" s="592">
        <v>81.499514923428094</v>
      </c>
      <c r="BG60" s="592">
        <v>82.315095378905951</v>
      </c>
      <c r="BH60" s="592">
        <v>78.685593117085162</v>
      </c>
      <c r="BI60" s="592">
        <v>77.796504025596093</v>
      </c>
      <c r="BJ60" s="592">
        <v>79.182842993084847</v>
      </c>
      <c r="BK60" s="592">
        <v>79.714695370914072</v>
      </c>
      <c r="BL60" s="592">
        <v>79.362288655951701</v>
      </c>
      <c r="BM60" s="592">
        <v>75.616254855368794</v>
      </c>
      <c r="BN60" s="592">
        <v>75.881404188013903</v>
      </c>
      <c r="BO60" s="592">
        <v>78.498836827491331</v>
      </c>
      <c r="BP60" s="592">
        <v>79.186847853409958</v>
      </c>
      <c r="BQ60" s="592">
        <v>78.707055242734484</v>
      </c>
      <c r="BR60" s="592">
        <v>77.925807724200638</v>
      </c>
      <c r="BS60" s="592">
        <v>76.933929297911888</v>
      </c>
      <c r="BT60" s="592">
        <v>70.681446393186988</v>
      </c>
      <c r="BU60" s="592">
        <v>76.594071272801017</v>
      </c>
      <c r="BV60" s="592">
        <v>73.505723831351929</v>
      </c>
      <c r="BW60" s="592">
        <v>74.483090287186627</v>
      </c>
      <c r="BX60" s="592">
        <v>71.597755483489507</v>
      </c>
      <c r="BY60" s="592">
        <v>74.964557909921112</v>
      </c>
      <c r="BZ60" s="592">
        <v>75.983609413013625</v>
      </c>
      <c r="CA60" s="592">
        <v>76.633633998427214</v>
      </c>
      <c r="CB60" s="592">
        <v>77.766976910350536</v>
      </c>
      <c r="CC60" s="592">
        <v>78.016537295682355</v>
      </c>
      <c r="CD60" s="592">
        <v>75.373205611945522</v>
      </c>
      <c r="CE60" s="592">
        <v>81.926139188160519</v>
      </c>
      <c r="CF60" s="592">
        <v>78.570413571641637</v>
      </c>
      <c r="CG60" s="592">
        <v>79.316908669161975</v>
      </c>
      <c r="CH60" s="592">
        <v>81.333097216020164</v>
      </c>
      <c r="CI60" s="592">
        <v>78.814740112003605</v>
      </c>
      <c r="CJ60" s="592">
        <v>75.098876097889672</v>
      </c>
      <c r="CK60" s="592">
        <v>80.182220990155855</v>
      </c>
      <c r="CL60" s="592">
        <v>77.21938463444485</v>
      </c>
      <c r="CM60" s="592">
        <v>72.820003924992633</v>
      </c>
      <c r="CN60" s="592">
        <v>76.800353195882451</v>
      </c>
      <c r="CO60" s="592">
        <v>78.659501042013943</v>
      </c>
      <c r="CP60" s="592">
        <v>76.027417162091766</v>
      </c>
      <c r="CQ60" s="592">
        <v>78.115667627950359</v>
      </c>
      <c r="CR60" s="592">
        <v>80.196769497832719</v>
      </c>
      <c r="CS60" s="592">
        <v>82.348570145630035</v>
      </c>
      <c r="CT60" s="592">
        <v>83.042342043035916</v>
      </c>
      <c r="CU60" s="592">
        <v>83.585473928010245</v>
      </c>
      <c r="CV60" s="592">
        <v>80.872010596405332</v>
      </c>
      <c r="CW60" s="592">
        <v>78.072521412747079</v>
      </c>
      <c r="CX60" s="592">
        <v>78.206016829025756</v>
      </c>
      <c r="CY60" s="592">
        <v>78.151583967291131</v>
      </c>
      <c r="CZ60" s="592">
        <v>78.973464277452948</v>
      </c>
      <c r="DA60" s="592">
        <v>78.009382535429197</v>
      </c>
      <c r="DB60" s="592">
        <v>80.299009427026363</v>
      </c>
      <c r="DC60" s="592">
        <v>76.061428818326661</v>
      </c>
      <c r="DD60" s="592">
        <v>74.935217186220541</v>
      </c>
      <c r="DE60" s="592">
        <v>62.319881749842352</v>
      </c>
      <c r="DF60" s="592">
        <v>36.920014743010853</v>
      </c>
      <c r="DG60" s="592">
        <v>53.914668248063265</v>
      </c>
      <c r="DH60" s="592">
        <v>67.316293239442103</v>
      </c>
      <c r="DI60" s="592">
        <v>71.878359844048859</v>
      </c>
      <c r="DJ60" s="592">
        <v>74.572271077578804</v>
      </c>
      <c r="DK60" s="592">
        <v>75.254481922828177</v>
      </c>
      <c r="DL60" s="592">
        <v>75.528021036333143</v>
      </c>
      <c r="DM60" s="592">
        <v>75.395685768241222</v>
      </c>
      <c r="DN60" s="592">
        <v>76.265402945942569</v>
      </c>
      <c r="DO60" s="592">
        <v>76.48617859464494</v>
      </c>
      <c r="DP60" s="592">
        <v>79.042770324786844</v>
      </c>
      <c r="DQ60" s="592">
        <v>84.895237760976016</v>
      </c>
      <c r="DR60" s="592">
        <v>79.83585696762249</v>
      </c>
      <c r="DS60" s="592">
        <v>80.445340356186549</v>
      </c>
      <c r="DT60" s="592">
        <v>71.502179855047302</v>
      </c>
      <c r="DU60" s="592">
        <v>71.008975261356085</v>
      </c>
      <c r="DV60" s="592">
        <v>70.883156795927704</v>
      </c>
      <c r="DW60" s="592">
        <v>76.076845629926197</v>
      </c>
      <c r="DX60" s="592">
        <v>83.307920419606873</v>
      </c>
      <c r="DY60" s="592">
        <v>77.422820695942036</v>
      </c>
      <c r="DZ60" s="592">
        <v>78.36396570800747</v>
      </c>
      <c r="EA60" s="592">
        <v>80.325044729113316</v>
      </c>
      <c r="EB60" s="592">
        <v>81.33420575789701</v>
      </c>
      <c r="EC60" s="592">
        <v>89.712166921577165</v>
      </c>
      <c r="ED60" s="592">
        <v>86.648044926144081</v>
      </c>
      <c r="EE60" s="592">
        <v>86.58541272272025</v>
      </c>
      <c r="EF60" s="592">
        <v>90.455666767996163</v>
      </c>
      <c r="EG60" s="592">
        <v>88.798671827201602</v>
      </c>
      <c r="EH60" s="592">
        <v>88.811508960286616</v>
      </c>
      <c r="EI60" s="592">
        <v>90.566260831257352</v>
      </c>
      <c r="EJ60" s="142">
        <v>87.176968818900349</v>
      </c>
      <c r="EK60" s="142">
        <v>90.889888398894001</v>
      </c>
      <c r="EL60" s="142">
        <v>89.781748634524703</v>
      </c>
      <c r="EM60" s="592">
        <v>84.367549017898682</v>
      </c>
      <c r="EN60" s="592">
        <v>84.7109430320765</v>
      </c>
      <c r="EO60" s="592">
        <v>87.342127993726635</v>
      </c>
      <c r="EP60" s="592">
        <v>79.156127541189278</v>
      </c>
      <c r="EQ60" s="592">
        <v>86.438720049663814</v>
      </c>
      <c r="ER60" s="592">
        <v>82.604697265144083</v>
      </c>
      <c r="ES60" s="592"/>
      <c r="ET60" s="592"/>
      <c r="EU60" s="592"/>
      <c r="EV60" s="143"/>
      <c r="EW60" s="143"/>
      <c r="EX60" s="143"/>
    </row>
    <row r="61" spans="1:154">
      <c r="A61" s="128">
        <v>301</v>
      </c>
      <c r="B61" s="592">
        <f t="shared" si="45"/>
        <v>69.093893556007501</v>
      </c>
      <c r="C61" s="592">
        <f t="shared" si="46"/>
        <v>73.168486980604726</v>
      </c>
      <c r="D61" s="592">
        <f t="shared" si="47"/>
        <v>76.563998375178414</v>
      </c>
      <c r="E61" s="592">
        <f t="shared" si="48"/>
        <v>70.722895794288107</v>
      </c>
      <c r="F61" s="592">
        <f t="shared" si="49"/>
        <v>74.994874986550698</v>
      </c>
      <c r="G61" s="592">
        <f t="shared" si="50"/>
        <v>63.346792245902272</v>
      </c>
      <c r="H61" s="592">
        <f t="shared" si="51"/>
        <v>68.714686425118373</v>
      </c>
      <c r="I61" s="592">
        <f t="shared" si="52"/>
        <v>74.883807693351187</v>
      </c>
      <c r="J61" s="592">
        <f t="shared" si="8"/>
        <v>74.103438921140466</v>
      </c>
      <c r="K61" s="592">
        <f t="shared" si="53"/>
        <v>73.060306009108913</v>
      </c>
      <c r="L61" s="592">
        <f t="shared" si="54"/>
        <v>71.039303395387222</v>
      </c>
      <c r="M61" s="592">
        <f t="shared" si="55"/>
        <v>67.030447664247774</v>
      </c>
      <c r="N61" s="592">
        <f t="shared" si="56"/>
        <v>65.245517155286066</v>
      </c>
      <c r="O61" s="592">
        <f t="shared" si="57"/>
        <v>73.128463614924399</v>
      </c>
      <c r="P61" s="592">
        <f t="shared" si="58"/>
        <v>65.548272436265776</v>
      </c>
      <c r="Q61" s="592">
        <f t="shared" si="59"/>
        <v>74.294954946430721</v>
      </c>
      <c r="R61" s="592">
        <f t="shared" si="60"/>
        <v>79.702256924798021</v>
      </c>
      <c r="S61" s="592">
        <f t="shared" si="61"/>
        <v>81.809588839250992</v>
      </c>
      <c r="T61" s="592">
        <f t="shared" si="62"/>
        <v>73.332133240490734</v>
      </c>
      <c r="U61" s="592">
        <f t="shared" si="63"/>
        <v>75.644691695361814</v>
      </c>
      <c r="V61" s="592">
        <f t="shared" si="64"/>
        <v>75.46957972561006</v>
      </c>
      <c r="W61" s="592">
        <f t="shared" si="65"/>
        <v>67.613728802180091</v>
      </c>
      <c r="X61" s="592">
        <f t="shared" si="66"/>
        <v>74.520066816747615</v>
      </c>
      <c r="Y61" s="592">
        <f t="shared" si="67"/>
        <v>67.803807953141117</v>
      </c>
      <c r="Z61" s="592">
        <f t="shared" si="68"/>
        <v>72.953979605083632</v>
      </c>
      <c r="AA61" s="592">
        <f t="shared" si="69"/>
        <v>74.065355156507749</v>
      </c>
      <c r="AB61" s="592">
        <f t="shared" si="70"/>
        <v>79.148357467378119</v>
      </c>
      <c r="AC61" s="592">
        <f t="shared" si="71"/>
        <v>76.252524414897266</v>
      </c>
      <c r="AD61" s="592">
        <f t="shared" si="72"/>
        <v>70.513262907419687</v>
      </c>
      <c r="AE61" s="592">
        <f t="shared" si="73"/>
        <v>75.712129358957043</v>
      </c>
      <c r="AF61" s="592">
        <f t="shared" si="74"/>
        <v>51.340789064805072</v>
      </c>
      <c r="AG61" s="592">
        <f t="shared" si="75"/>
        <v>61.562953349840114</v>
      </c>
      <c r="AH61" s="592">
        <f t="shared" si="76"/>
        <v>64.771297210006892</v>
      </c>
      <c r="AI61" s="592">
        <f t="shared" si="77"/>
        <v>62.823976338595891</v>
      </c>
      <c r="AJ61" s="592">
        <f t="shared" si="78"/>
        <v>68.270442237174009</v>
      </c>
      <c r="AK61" s="592">
        <f t="shared" si="79"/>
        <v>74.939100180941409</v>
      </c>
      <c r="AL61" s="592">
        <f t="shared" si="80"/>
        <v>68.825226943762161</v>
      </c>
      <c r="AM61" s="592">
        <f t="shared" si="81"/>
        <v>75.777240675913006</v>
      </c>
      <c r="AN61" s="592">
        <f t="shared" si="82"/>
        <v>75.628660340162</v>
      </c>
      <c r="AO61" s="592">
        <f t="shared" si="83"/>
        <v>74.328709420659649</v>
      </c>
      <c r="AP61" s="592">
        <f t="shared" si="84"/>
        <v>73.800620336670065</v>
      </c>
      <c r="AQ61" s="592">
        <f t="shared" si="41"/>
        <v>68.327334226404119</v>
      </c>
      <c r="AR61" s="592">
        <f t="shared" si="42"/>
        <v>68.800343546491916</v>
      </c>
      <c r="AS61" s="592" t="str">
        <f t="shared" si="43"/>
        <v>0.00</v>
      </c>
      <c r="AT61" s="592" t="str">
        <f t="shared" si="44"/>
        <v>0.00</v>
      </c>
      <c r="AU61" s="592">
        <v>73.483200626303343</v>
      </c>
      <c r="AV61" s="592">
        <v>72.40878440564768</v>
      </c>
      <c r="AW61" s="592">
        <v>73.288932995375717</v>
      </c>
      <c r="AX61" s="592">
        <v>71.239164722695932</v>
      </c>
      <c r="AY61" s="592">
        <v>70.565561636649562</v>
      </c>
      <c r="AZ61" s="592">
        <v>71.3131838268162</v>
      </c>
      <c r="BA61" s="592">
        <v>69.899663419766071</v>
      </c>
      <c r="BB61" s="592">
        <v>71.431339818950292</v>
      </c>
      <c r="BC61" s="592">
        <v>59.760339754026973</v>
      </c>
      <c r="BD61" s="592">
        <v>70.525476330556771</v>
      </c>
      <c r="BE61" s="592">
        <v>58.669662053768036</v>
      </c>
      <c r="BF61" s="592">
        <v>66.541413081533364</v>
      </c>
      <c r="BG61" s="592">
        <v>63.147084321871965</v>
      </c>
      <c r="BH61" s="592">
        <v>76.695951664328533</v>
      </c>
      <c r="BI61" s="592">
        <v>79.542354858572708</v>
      </c>
      <c r="BJ61" s="592">
        <v>62.640186091894229</v>
      </c>
      <c r="BK61" s="592">
        <v>64.01042814270798</v>
      </c>
      <c r="BL61" s="592">
        <v>69.994203074195113</v>
      </c>
      <c r="BM61" s="592">
        <v>63.248939437908497</v>
      </c>
      <c r="BN61" s="592">
        <v>80.048568729976736</v>
      </c>
      <c r="BO61" s="592">
        <v>79.587356671406937</v>
      </c>
      <c r="BP61" s="592">
        <v>77.07461301906757</v>
      </c>
      <c r="BQ61" s="592">
        <v>79.952349559526539</v>
      </c>
      <c r="BR61" s="592">
        <v>82.079808195799927</v>
      </c>
      <c r="BS61" s="592">
        <v>89.883141332293917</v>
      </c>
      <c r="BT61" s="592">
        <v>84.825228744084058</v>
      </c>
      <c r="BU61" s="592">
        <v>70.720396441375001</v>
      </c>
      <c r="BV61" s="592">
        <v>74.675404559211202</v>
      </c>
      <c r="BW61" s="592">
        <v>75.176645694010432</v>
      </c>
      <c r="BX61" s="592">
        <v>70.144349468250539</v>
      </c>
      <c r="BY61" s="592">
        <v>74.171722281618813</v>
      </c>
      <c r="BZ61" s="592">
        <v>77.318046627877479</v>
      </c>
      <c r="CA61" s="592">
        <v>75.444306176589166</v>
      </c>
      <c r="CB61" s="592">
        <v>74.529608027007669</v>
      </c>
      <c r="CC61" s="592">
        <v>78.761462867829295</v>
      </c>
      <c r="CD61" s="592">
        <v>73.117668281993204</v>
      </c>
      <c r="CE61" s="592">
        <v>69.51145793689588</v>
      </c>
      <c r="CF61" s="592">
        <v>70.427175867433178</v>
      </c>
      <c r="CG61" s="592">
        <v>62.902552602211202</v>
      </c>
      <c r="CH61" s="592">
        <v>65.546481548071938</v>
      </c>
      <c r="CI61" s="592">
        <v>85.448807752817046</v>
      </c>
      <c r="CJ61" s="592">
        <v>72.564911149353861</v>
      </c>
      <c r="CK61" s="592">
        <v>69.325442498853278</v>
      </c>
      <c r="CL61" s="592">
        <v>66.346830038880313</v>
      </c>
      <c r="CM61" s="592">
        <v>67.739151321689775</v>
      </c>
      <c r="CN61" s="592">
        <v>72.413880174381404</v>
      </c>
      <c r="CO61" s="592">
        <v>70.39601852641114</v>
      </c>
      <c r="CP61" s="592">
        <v>76.052040114458379</v>
      </c>
      <c r="CQ61" s="592">
        <v>74.520393462051317</v>
      </c>
      <c r="CR61" s="592">
        <v>71.266357833169707</v>
      </c>
      <c r="CS61" s="592">
        <v>76.409314174302253</v>
      </c>
      <c r="CT61" s="592">
        <v>77.701211268556264</v>
      </c>
      <c r="CU61" s="592">
        <v>79.916329366066961</v>
      </c>
      <c r="CV61" s="592">
        <v>79.827531767511118</v>
      </c>
      <c r="CW61" s="592">
        <v>78.007263477181965</v>
      </c>
      <c r="CX61" s="592">
        <v>74.572106039887984</v>
      </c>
      <c r="CY61" s="592">
        <v>76.178203727621863</v>
      </c>
      <c r="CZ61" s="592">
        <v>68.559817368280378</v>
      </c>
      <c r="DA61" s="592">
        <v>70.880644652397109</v>
      </c>
      <c r="DB61" s="592">
        <v>72.099326701581546</v>
      </c>
      <c r="DC61" s="592">
        <v>76.846744762169109</v>
      </c>
      <c r="DD61" s="592">
        <v>74.940019333592289</v>
      </c>
      <c r="DE61" s="592">
        <v>75.349623981109744</v>
      </c>
      <c r="DF61" s="592">
        <v>42.194646337351223</v>
      </c>
      <c r="DG61" s="592">
        <v>52.441380422875227</v>
      </c>
      <c r="DH61" s="592">
        <v>59.386340434188767</v>
      </c>
      <c r="DI61" s="592">
        <v>59.854699658156434</v>
      </c>
      <c r="DJ61" s="592">
        <v>61.373570075546127</v>
      </c>
      <c r="DK61" s="592">
        <v>63.46059031581779</v>
      </c>
      <c r="DL61" s="592">
        <v>64.857404864456711</v>
      </c>
      <c r="DM61" s="592">
        <v>64.094339643196506</v>
      </c>
      <c r="DN61" s="592">
        <v>65.36214712236746</v>
      </c>
      <c r="DO61" s="592">
        <v>62.443644432053063</v>
      </c>
      <c r="DP61" s="592">
        <v>59.059525507893447</v>
      </c>
      <c r="DQ61" s="592">
        <v>66.968759075841163</v>
      </c>
      <c r="DR61" s="592">
        <v>66.959610935060297</v>
      </c>
      <c r="DS61" s="592">
        <v>70.58644626038334</v>
      </c>
      <c r="DT61" s="592">
        <v>67.265269516078419</v>
      </c>
      <c r="DU61" s="592">
        <v>70.994764067180526</v>
      </c>
      <c r="DV61" s="592">
        <v>79.239616716922711</v>
      </c>
      <c r="DW61" s="592">
        <v>74.58291975872099</v>
      </c>
      <c r="DX61" s="592">
        <v>68.637451795553133</v>
      </c>
      <c r="DY61" s="592">
        <v>71.056494793763505</v>
      </c>
      <c r="DZ61" s="592">
        <v>66.781734241969872</v>
      </c>
      <c r="EA61" s="592">
        <v>77.125125591766988</v>
      </c>
      <c r="EB61" s="592">
        <v>67.715048509232531</v>
      </c>
      <c r="EC61" s="592">
        <v>82.491547926739514</v>
      </c>
      <c r="ED61" s="592">
        <v>72.420319442437147</v>
      </c>
      <c r="EE61" s="592">
        <v>71.748537906365783</v>
      </c>
      <c r="EF61" s="592">
        <v>82.717123671683055</v>
      </c>
      <c r="EG61" s="592">
        <v>80.528238599851505</v>
      </c>
      <c r="EH61" s="592">
        <v>87.761236737424568</v>
      </c>
      <c r="EI61" s="592">
        <v>54.696652924702882</v>
      </c>
      <c r="EJ61" s="142">
        <v>66.296899814640355</v>
      </c>
      <c r="EK61" s="142">
        <v>61.402586052349399</v>
      </c>
      <c r="EL61" s="142">
        <v>93.702375143020433</v>
      </c>
      <c r="EM61" s="592">
        <v>67.760700325238332</v>
      </c>
      <c r="EN61" s="592">
        <v>71.33074153150605</v>
      </c>
      <c r="EO61" s="592">
        <v>65.890560822468004</v>
      </c>
      <c r="EP61" s="592">
        <v>71.309613745008903</v>
      </c>
      <c r="EQ61" s="592">
        <v>64.63154602742938</v>
      </c>
      <c r="ER61" s="592">
        <v>70.459870867037466</v>
      </c>
      <c r="ES61" s="592"/>
      <c r="ET61" s="592"/>
      <c r="EU61" s="592"/>
      <c r="EV61" s="143"/>
      <c r="EW61" s="143"/>
      <c r="EX61" s="143"/>
    </row>
    <row r="62" spans="1:154">
      <c r="A62" s="130">
        <v>302</v>
      </c>
      <c r="B62" s="592">
        <f t="shared" si="45"/>
        <v>79.799999999999983</v>
      </c>
      <c r="C62" s="592">
        <f t="shared" si="46"/>
        <v>79.799999999999983</v>
      </c>
      <c r="D62" s="592">
        <f t="shared" si="47"/>
        <v>76.100000000000009</v>
      </c>
      <c r="E62" s="592">
        <f t="shared" si="48"/>
        <v>76.100000000000009</v>
      </c>
      <c r="F62" s="592">
        <f t="shared" si="49"/>
        <v>81.582797823837026</v>
      </c>
      <c r="G62" s="592">
        <f t="shared" si="50"/>
        <v>89.669226421637191</v>
      </c>
      <c r="H62" s="592">
        <f t="shared" si="51"/>
        <v>67.083333333333329</v>
      </c>
      <c r="I62" s="592">
        <f t="shared" si="52"/>
        <v>80.054011550027553</v>
      </c>
      <c r="J62" s="592">
        <f t="shared" si="8"/>
        <v>79.655300233552992</v>
      </c>
      <c r="K62" s="592">
        <f t="shared" si="53"/>
        <v>79.8</v>
      </c>
      <c r="L62" s="592">
        <f t="shared" si="54"/>
        <v>79.8</v>
      </c>
      <c r="M62" s="592">
        <f t="shared" si="55"/>
        <v>79.8</v>
      </c>
      <c r="N62" s="592">
        <f t="shared" si="56"/>
        <v>79.8</v>
      </c>
      <c r="O62" s="592">
        <f t="shared" si="57"/>
        <v>79.8</v>
      </c>
      <c r="P62" s="592">
        <f t="shared" si="58"/>
        <v>79.8</v>
      </c>
      <c r="Q62" s="592">
        <f t="shared" si="59"/>
        <v>79.8</v>
      </c>
      <c r="R62" s="592">
        <f t="shared" si="60"/>
        <v>79.8</v>
      </c>
      <c r="S62" s="592">
        <f t="shared" si="61"/>
        <v>76.099999999999994</v>
      </c>
      <c r="T62" s="592">
        <f t="shared" si="62"/>
        <v>76.099999999999994</v>
      </c>
      <c r="U62" s="592">
        <f t="shared" si="63"/>
        <v>76.099999999999994</v>
      </c>
      <c r="V62" s="592">
        <f t="shared" si="64"/>
        <v>76.099999999999994</v>
      </c>
      <c r="W62" s="592">
        <f t="shared" si="65"/>
        <v>76.099999999999994</v>
      </c>
      <c r="X62" s="592">
        <f t="shared" si="66"/>
        <v>76.099999999999994</v>
      </c>
      <c r="Y62" s="592">
        <f t="shared" si="67"/>
        <v>76.099999999999994</v>
      </c>
      <c r="Z62" s="592">
        <f t="shared" si="68"/>
        <v>76.099999999999994</v>
      </c>
      <c r="AA62" s="592">
        <f t="shared" si="69"/>
        <v>81.625904330186017</v>
      </c>
      <c r="AB62" s="592">
        <f t="shared" si="70"/>
        <v>82.273679449168327</v>
      </c>
      <c r="AC62" s="592">
        <f t="shared" si="71"/>
        <v>81.421374718859241</v>
      </c>
      <c r="AD62" s="592">
        <f t="shared" si="72"/>
        <v>81.010232797134464</v>
      </c>
      <c r="AE62" s="592">
        <f t="shared" si="73"/>
        <v>94.06773647435584</v>
      </c>
      <c r="AF62" s="592">
        <f t="shared" si="74"/>
        <v>68.745807274137462</v>
      </c>
      <c r="AG62" s="592">
        <f t="shared" si="75"/>
        <v>88.8888888888889</v>
      </c>
      <c r="AH62" s="592">
        <f t="shared" si="76"/>
        <v>100</v>
      </c>
      <c r="AI62" s="592">
        <f t="shared" si="77"/>
        <v>90</v>
      </c>
      <c r="AJ62" s="592">
        <f t="shared" si="78"/>
        <v>81.666666666666671</v>
      </c>
      <c r="AK62" s="592">
        <f t="shared" si="79"/>
        <v>33.333333333333336</v>
      </c>
      <c r="AL62" s="592">
        <f t="shared" si="80"/>
        <v>63.333333333333336</v>
      </c>
      <c r="AM62" s="592">
        <f t="shared" si="81"/>
        <v>82.162701419282783</v>
      </c>
      <c r="AN62" s="592">
        <f t="shared" si="82"/>
        <v>81.386678114160745</v>
      </c>
      <c r="AO62" s="592">
        <f t="shared" si="83"/>
        <v>80</v>
      </c>
      <c r="AP62" s="592">
        <f t="shared" si="84"/>
        <v>76.666666666666671</v>
      </c>
      <c r="AQ62" s="592">
        <f t="shared" si="41"/>
        <v>79.999990268369189</v>
      </c>
      <c r="AR62" s="592">
        <f t="shared" si="42"/>
        <v>71.937832769978584</v>
      </c>
      <c r="AS62" s="592" t="str">
        <f t="shared" si="43"/>
        <v>0.00</v>
      </c>
      <c r="AT62" s="592" t="str">
        <f t="shared" si="44"/>
        <v>0.00</v>
      </c>
      <c r="AU62" s="592">
        <v>79.8</v>
      </c>
      <c r="AV62" s="592">
        <v>79.8</v>
      </c>
      <c r="AW62" s="592">
        <v>79.8</v>
      </c>
      <c r="AX62" s="592">
        <v>79.8</v>
      </c>
      <c r="AY62" s="592">
        <v>79.8</v>
      </c>
      <c r="AZ62" s="592">
        <v>79.8</v>
      </c>
      <c r="BA62" s="592">
        <v>79.8</v>
      </c>
      <c r="BB62" s="592">
        <v>79.8</v>
      </c>
      <c r="BC62" s="592">
        <v>79.8</v>
      </c>
      <c r="BD62" s="592">
        <v>79.8</v>
      </c>
      <c r="BE62" s="592">
        <v>79.8</v>
      </c>
      <c r="BF62" s="592">
        <v>79.8</v>
      </c>
      <c r="BG62" s="592">
        <v>79.8</v>
      </c>
      <c r="BH62" s="592">
        <v>79.8</v>
      </c>
      <c r="BI62" s="592">
        <v>79.8</v>
      </c>
      <c r="BJ62" s="592">
        <v>79.8</v>
      </c>
      <c r="BK62" s="592">
        <v>79.8</v>
      </c>
      <c r="BL62" s="592">
        <v>79.8</v>
      </c>
      <c r="BM62" s="592">
        <v>79.8</v>
      </c>
      <c r="BN62" s="592">
        <v>79.8</v>
      </c>
      <c r="BO62" s="592">
        <v>79.8</v>
      </c>
      <c r="BP62" s="592">
        <v>79.8</v>
      </c>
      <c r="BQ62" s="592">
        <v>79.8</v>
      </c>
      <c r="BR62" s="592">
        <v>79.8</v>
      </c>
      <c r="BS62" s="592">
        <v>76.099999999999994</v>
      </c>
      <c r="BT62" s="592">
        <v>76.099999999999994</v>
      </c>
      <c r="BU62" s="592">
        <v>76.099999999999994</v>
      </c>
      <c r="BV62" s="592">
        <v>76.099999999999994</v>
      </c>
      <c r="BW62" s="592">
        <v>76.099999999999994</v>
      </c>
      <c r="BX62" s="592">
        <v>76.099999999999994</v>
      </c>
      <c r="BY62" s="592">
        <v>76.099999999999994</v>
      </c>
      <c r="BZ62" s="592">
        <v>76.099999999999994</v>
      </c>
      <c r="CA62" s="592">
        <v>76.099999999999994</v>
      </c>
      <c r="CB62" s="592">
        <v>76.099999999999994</v>
      </c>
      <c r="CC62" s="592">
        <v>76.099999999999994</v>
      </c>
      <c r="CD62" s="592">
        <v>76.099999999999994</v>
      </c>
      <c r="CE62" s="592">
        <v>76.099999999999994</v>
      </c>
      <c r="CF62" s="592">
        <v>76.099999999999994</v>
      </c>
      <c r="CG62" s="592">
        <v>76.099999999999994</v>
      </c>
      <c r="CH62" s="592">
        <v>76.099999999999994</v>
      </c>
      <c r="CI62" s="592">
        <v>76.099999999999994</v>
      </c>
      <c r="CJ62" s="592">
        <v>76.099999999999994</v>
      </c>
      <c r="CK62" s="592">
        <v>76.099999999999994</v>
      </c>
      <c r="CL62" s="592">
        <v>76.099999999999994</v>
      </c>
      <c r="CM62" s="592">
        <v>76.099999999999994</v>
      </c>
      <c r="CN62" s="592">
        <v>76.099999999999994</v>
      </c>
      <c r="CO62" s="592">
        <v>76.099999999999994</v>
      </c>
      <c r="CP62" s="592">
        <v>76.099999999999994</v>
      </c>
      <c r="CQ62" s="592">
        <v>80</v>
      </c>
      <c r="CR62" s="592">
        <v>82.439199219664772</v>
      </c>
      <c r="CS62" s="592">
        <v>82.438513770893266</v>
      </c>
      <c r="CT62" s="592">
        <v>82.476478861301288</v>
      </c>
      <c r="CU62" s="592">
        <v>82.380183186159087</v>
      </c>
      <c r="CV62" s="592">
        <v>81.96437630004462</v>
      </c>
      <c r="CW62" s="592">
        <v>81.52055733817231</v>
      </c>
      <c r="CX62" s="592">
        <v>81.362733993447577</v>
      </c>
      <c r="CY62" s="592">
        <v>81.380832824957849</v>
      </c>
      <c r="CZ62" s="592">
        <v>81.330269953066363</v>
      </c>
      <c r="DA62" s="592">
        <v>80.724907101505124</v>
      </c>
      <c r="DB62" s="592">
        <v>80.975521336831918</v>
      </c>
      <c r="DC62" s="592">
        <v>82.203209423067491</v>
      </c>
      <c r="DD62" s="592">
        <v>100</v>
      </c>
      <c r="DE62" s="592">
        <v>100</v>
      </c>
      <c r="DF62" s="592" t="s">
        <v>334</v>
      </c>
      <c r="DG62" s="592">
        <v>65.26341901658688</v>
      </c>
      <c r="DH62" s="592">
        <v>72.228195531688044</v>
      </c>
      <c r="DI62" s="592">
        <v>83.333333333333343</v>
      </c>
      <c r="DJ62" s="592">
        <v>83.333333333333329</v>
      </c>
      <c r="DK62" s="592">
        <v>100</v>
      </c>
      <c r="DL62" s="592">
        <v>100.00000000000001</v>
      </c>
      <c r="DM62" s="592">
        <v>100</v>
      </c>
      <c r="DN62" s="592">
        <v>100</v>
      </c>
      <c r="DO62" s="592">
        <v>90</v>
      </c>
      <c r="DP62" s="592">
        <v>90</v>
      </c>
      <c r="DQ62" s="592">
        <v>90</v>
      </c>
      <c r="DR62" s="592">
        <v>80</v>
      </c>
      <c r="DS62" s="592">
        <v>80</v>
      </c>
      <c r="DT62" s="592">
        <v>85</v>
      </c>
      <c r="DU62" s="592">
        <v>50</v>
      </c>
      <c r="DV62" s="592">
        <v>0</v>
      </c>
      <c r="DW62" s="592">
        <v>50.000000000000007</v>
      </c>
      <c r="DX62" s="592">
        <v>65</v>
      </c>
      <c r="DY62" s="592">
        <v>65</v>
      </c>
      <c r="DZ62" s="592">
        <v>59.999999999999993</v>
      </c>
      <c r="EA62" s="592">
        <v>79.784535797694687</v>
      </c>
      <c r="EB62" s="592">
        <v>71.579716147532551</v>
      </c>
      <c r="EC62" s="592">
        <v>95.123852312621125</v>
      </c>
      <c r="ED62" s="592">
        <v>83.893068318381623</v>
      </c>
      <c r="EE62" s="592">
        <v>80.266966024100611</v>
      </c>
      <c r="EF62" s="592">
        <v>80</v>
      </c>
      <c r="EG62" s="592">
        <v>75</v>
      </c>
      <c r="EH62" s="592">
        <v>85</v>
      </c>
      <c r="EI62" s="592">
        <v>80</v>
      </c>
      <c r="EJ62" s="142">
        <v>70</v>
      </c>
      <c r="EK62" s="142">
        <v>80</v>
      </c>
      <c r="EL62" s="142">
        <v>80</v>
      </c>
      <c r="EM62" s="592">
        <v>75</v>
      </c>
      <c r="EN62" s="592">
        <v>75</v>
      </c>
      <c r="EO62" s="592">
        <v>89.999970805107552</v>
      </c>
      <c r="EP62" s="592">
        <v>65.87859769420227</v>
      </c>
      <c r="EQ62" s="592">
        <v>68.583455872557053</v>
      </c>
      <c r="ER62" s="592">
        <v>81.351444743176415</v>
      </c>
      <c r="ES62" s="592"/>
      <c r="ET62" s="592"/>
      <c r="EU62" s="592"/>
      <c r="EV62" s="143"/>
      <c r="EW62" s="143"/>
      <c r="EX62" s="143"/>
    </row>
    <row r="63" spans="1:154">
      <c r="A63" s="130">
        <v>303</v>
      </c>
      <c r="B63" s="592">
        <f t="shared" si="45"/>
        <v>86.194378736863897</v>
      </c>
      <c r="C63" s="592">
        <f t="shared" si="46"/>
        <v>78.875595706697794</v>
      </c>
      <c r="D63" s="592">
        <f t="shared" si="47"/>
        <v>79.297855436958059</v>
      </c>
      <c r="E63" s="592">
        <f t="shared" si="48"/>
        <v>68.717114848587457</v>
      </c>
      <c r="F63" s="592">
        <f t="shared" si="49"/>
        <v>77.010238919599715</v>
      </c>
      <c r="G63" s="592">
        <f t="shared" si="50"/>
        <v>68.479482005202598</v>
      </c>
      <c r="H63" s="592">
        <f t="shared" si="51"/>
        <v>72.576470637163567</v>
      </c>
      <c r="I63" s="592">
        <f t="shared" si="52"/>
        <v>87.289394514241465</v>
      </c>
      <c r="J63" s="592">
        <f t="shared" si="8"/>
        <v>87.841071375903539</v>
      </c>
      <c r="K63" s="592">
        <f t="shared" si="53"/>
        <v>86.249072655735475</v>
      </c>
      <c r="L63" s="592">
        <f t="shared" si="54"/>
        <v>86.125457315012412</v>
      </c>
      <c r="M63" s="592">
        <f t="shared" si="55"/>
        <v>86.71755883177012</v>
      </c>
      <c r="N63" s="592">
        <f t="shared" si="56"/>
        <v>85.685426144937551</v>
      </c>
      <c r="O63" s="592">
        <f t="shared" si="57"/>
        <v>88.954127625545212</v>
      </c>
      <c r="P63" s="592">
        <f t="shared" si="58"/>
        <v>79.528885032333207</v>
      </c>
      <c r="Q63" s="592">
        <f t="shared" si="59"/>
        <v>71.169200980979198</v>
      </c>
      <c r="R63" s="592">
        <f t="shared" si="60"/>
        <v>75.850169187933531</v>
      </c>
      <c r="S63" s="592">
        <f t="shared" si="61"/>
        <v>84.179145767503556</v>
      </c>
      <c r="T63" s="592">
        <f t="shared" si="62"/>
        <v>78.056310796167168</v>
      </c>
      <c r="U63" s="592">
        <f t="shared" si="63"/>
        <v>78.064802703803039</v>
      </c>
      <c r="V63" s="592">
        <f t="shared" si="64"/>
        <v>76.891162480358489</v>
      </c>
      <c r="W63" s="592">
        <f t="shared" si="65"/>
        <v>78.394082477627961</v>
      </c>
      <c r="X63" s="592">
        <f t="shared" si="66"/>
        <v>53.545883657530446</v>
      </c>
      <c r="Y63" s="592">
        <f t="shared" si="67"/>
        <v>68.031373373995891</v>
      </c>
      <c r="Z63" s="592">
        <f t="shared" si="68"/>
        <v>74.897119885195536</v>
      </c>
      <c r="AA63" s="592">
        <f t="shared" si="69"/>
        <v>77.53272893348344</v>
      </c>
      <c r="AB63" s="592">
        <f t="shared" si="70"/>
        <v>77.29736395677476</v>
      </c>
      <c r="AC63" s="592">
        <f t="shared" si="71"/>
        <v>76.795315792030237</v>
      </c>
      <c r="AD63" s="592">
        <f t="shared" si="72"/>
        <v>76.41554699611045</v>
      </c>
      <c r="AE63" s="592">
        <f t="shared" si="73"/>
        <v>68.63103679389225</v>
      </c>
      <c r="AF63" s="592">
        <f t="shared" si="74"/>
        <v>77.502042118235735</v>
      </c>
      <c r="AG63" s="592">
        <f t="shared" si="75"/>
        <v>61.283336633459982</v>
      </c>
      <c r="AH63" s="592">
        <f t="shared" si="76"/>
        <v>66.501512475222469</v>
      </c>
      <c r="AI63" s="592">
        <f t="shared" si="77"/>
        <v>80.689441893963263</v>
      </c>
      <c r="AJ63" s="592">
        <f t="shared" si="78"/>
        <v>76.666515272953703</v>
      </c>
      <c r="AK63" s="592">
        <f t="shared" si="79"/>
        <v>71.511266519758706</v>
      </c>
      <c r="AL63" s="592">
        <f t="shared" si="80"/>
        <v>61.43865886197856</v>
      </c>
      <c r="AM63" s="592">
        <f t="shared" si="81"/>
        <v>84.80194262487349</v>
      </c>
      <c r="AN63" s="592">
        <f t="shared" si="82"/>
        <v>87.266085170933707</v>
      </c>
      <c r="AO63" s="592">
        <f t="shared" si="83"/>
        <v>87.019597798676045</v>
      </c>
      <c r="AP63" s="592">
        <f t="shared" si="84"/>
        <v>90.069952462482661</v>
      </c>
      <c r="AQ63" s="592">
        <f t="shared" si="41"/>
        <v>91.864046727612006</v>
      </c>
      <c r="AR63" s="592">
        <f t="shared" si="42"/>
        <v>85.056412336976749</v>
      </c>
      <c r="AS63" s="592" t="str">
        <f t="shared" si="43"/>
        <v>0.00</v>
      </c>
      <c r="AT63" s="592" t="str">
        <f t="shared" si="44"/>
        <v>0.00</v>
      </c>
      <c r="AU63" s="592">
        <v>87.230450961067206</v>
      </c>
      <c r="AV63" s="592">
        <v>85.662291171375557</v>
      </c>
      <c r="AW63" s="592">
        <v>85.854475834763647</v>
      </c>
      <c r="AX63" s="592">
        <v>85.968380488623183</v>
      </c>
      <c r="AY63" s="592">
        <v>86.304760365171276</v>
      </c>
      <c r="AZ63" s="592">
        <v>86.103231091242762</v>
      </c>
      <c r="BA63" s="592">
        <v>87.173250515112144</v>
      </c>
      <c r="BB63" s="592">
        <v>87.620141557880729</v>
      </c>
      <c r="BC63" s="592">
        <v>85.359284422317472</v>
      </c>
      <c r="BD63" s="592">
        <v>86.801540699932247</v>
      </c>
      <c r="BE63" s="592">
        <v>84.249861818388723</v>
      </c>
      <c r="BF63" s="592">
        <v>86.004875916491685</v>
      </c>
      <c r="BG63" s="592">
        <v>91.147583174583843</v>
      </c>
      <c r="BH63" s="592">
        <v>83.185255602841622</v>
      </c>
      <c r="BI63" s="592">
        <v>92.529544099210156</v>
      </c>
      <c r="BJ63" s="592">
        <v>75.398683510986004</v>
      </c>
      <c r="BK63" s="592">
        <v>84.059561458446723</v>
      </c>
      <c r="BL63" s="592">
        <v>79.128410127566909</v>
      </c>
      <c r="BM63" s="592">
        <v>65.04264270960465</v>
      </c>
      <c r="BN63" s="592">
        <v>67.982933199960939</v>
      </c>
      <c r="BO63" s="592">
        <v>80.482027033372006</v>
      </c>
      <c r="BP63" s="592">
        <v>68.850201464059012</v>
      </c>
      <c r="BQ63" s="592">
        <v>79.029186005207649</v>
      </c>
      <c r="BR63" s="592">
        <v>79.671120094533947</v>
      </c>
      <c r="BS63" s="592">
        <v>87.314322421922753</v>
      </c>
      <c r="BT63" s="592">
        <v>88.336496252564586</v>
      </c>
      <c r="BU63" s="592">
        <v>76.886618628023314</v>
      </c>
      <c r="BV63" s="592">
        <v>86.200747698060354</v>
      </c>
      <c r="BW63" s="592">
        <v>78.863081063077161</v>
      </c>
      <c r="BX63" s="592">
        <v>69.10510362736396</v>
      </c>
      <c r="BY63" s="592">
        <v>85.876753040703804</v>
      </c>
      <c r="BZ63" s="592">
        <v>65.980311868868426</v>
      </c>
      <c r="CA63" s="592">
        <v>82.337343201836887</v>
      </c>
      <c r="CB63" s="592">
        <v>71.777625498425294</v>
      </c>
      <c r="CC63" s="592">
        <v>74.57897206425848</v>
      </c>
      <c r="CD63" s="592">
        <v>84.316889878391706</v>
      </c>
      <c r="CE63" s="592">
        <v>90.367525195101834</v>
      </c>
      <c r="CF63" s="592">
        <v>89.278542277006963</v>
      </c>
      <c r="CG63" s="592">
        <v>55.536179960775087</v>
      </c>
      <c r="CH63" s="592">
        <v>52.375248972203039</v>
      </c>
      <c r="CI63" s="592">
        <v>51.675126486022116</v>
      </c>
      <c r="CJ63" s="592">
        <v>56.587275514366183</v>
      </c>
      <c r="CK63" s="592">
        <v>52.715842642594119</v>
      </c>
      <c r="CL63" s="592">
        <v>83.274108313022836</v>
      </c>
      <c r="CM63" s="592">
        <v>68.104169166370681</v>
      </c>
      <c r="CN63" s="592">
        <v>56.859882345083939</v>
      </c>
      <c r="CO63" s="592">
        <v>88.347494313244923</v>
      </c>
      <c r="CP63" s="592">
        <v>79.483982997257755</v>
      </c>
      <c r="CQ63" s="592">
        <v>78.101582484976859</v>
      </c>
      <c r="CR63" s="592">
        <v>77.308738868336107</v>
      </c>
      <c r="CS63" s="592">
        <v>77.187865447137369</v>
      </c>
      <c r="CT63" s="592">
        <v>77.671724825727182</v>
      </c>
      <c r="CU63" s="592">
        <v>79.317078650007517</v>
      </c>
      <c r="CV63" s="592">
        <v>74.90328839458958</v>
      </c>
      <c r="CW63" s="592">
        <v>78.853988462622439</v>
      </c>
      <c r="CX63" s="592">
        <v>75.939952027704322</v>
      </c>
      <c r="CY63" s="592">
        <v>75.592006885763965</v>
      </c>
      <c r="CZ63" s="592">
        <v>77.437213269544728</v>
      </c>
      <c r="DA63" s="592">
        <v>78.479941755369808</v>
      </c>
      <c r="DB63" s="592">
        <v>73.329485963416801</v>
      </c>
      <c r="DC63" s="592">
        <v>79.420174974038787</v>
      </c>
      <c r="DD63" s="592">
        <v>78.446635657862089</v>
      </c>
      <c r="DE63" s="592">
        <v>48.026299749775866</v>
      </c>
      <c r="DF63" s="592">
        <v>65.396455937570295</v>
      </c>
      <c r="DG63" s="592">
        <v>80.963395293930901</v>
      </c>
      <c r="DH63" s="592">
        <v>86.14627512320601</v>
      </c>
      <c r="DI63" s="592">
        <v>63.067974056735224</v>
      </c>
      <c r="DJ63" s="592">
        <v>55.735440736750135</v>
      </c>
      <c r="DK63" s="592">
        <v>65.046595106894586</v>
      </c>
      <c r="DL63" s="592">
        <v>82.107634270516257</v>
      </c>
      <c r="DM63" s="592">
        <v>64.194675815642896</v>
      </c>
      <c r="DN63" s="592">
        <v>53.202227339508269</v>
      </c>
      <c r="DO63" s="592">
        <v>81.023657841259563</v>
      </c>
      <c r="DP63" s="592">
        <v>80.994447895012627</v>
      </c>
      <c r="DQ63" s="592">
        <v>80.050219945617627</v>
      </c>
      <c r="DR63" s="592">
        <v>76.174782990809319</v>
      </c>
      <c r="DS63" s="592">
        <v>72.496642872120844</v>
      </c>
      <c r="DT63" s="592">
        <v>81.32811995593093</v>
      </c>
      <c r="DU63" s="592">
        <v>59.572721652407864</v>
      </c>
      <c r="DV63" s="592">
        <v>74.935445823216185</v>
      </c>
      <c r="DW63" s="592">
        <v>80.025632083652084</v>
      </c>
      <c r="DX63" s="592">
        <v>65.84374615107032</v>
      </c>
      <c r="DY63" s="592">
        <v>61.782196129153412</v>
      </c>
      <c r="DZ63" s="592">
        <v>56.690034305711954</v>
      </c>
      <c r="EA63" s="592">
        <v>82.960902624988066</v>
      </c>
      <c r="EB63" s="592">
        <v>83.044509389261279</v>
      </c>
      <c r="EC63" s="592">
        <v>88.40041586037114</v>
      </c>
      <c r="ED63" s="592">
        <v>84.473599193576547</v>
      </c>
      <c r="EE63" s="592">
        <v>86.403718472994726</v>
      </c>
      <c r="EF63" s="592">
        <v>90.920937846229862</v>
      </c>
      <c r="EG63" s="592">
        <v>86.481759856832596</v>
      </c>
      <c r="EH63" s="592">
        <v>86.452037837371549</v>
      </c>
      <c r="EI63" s="592">
        <v>88.124995701824005</v>
      </c>
      <c r="EJ63" s="142">
        <v>93.232022800206138</v>
      </c>
      <c r="EK63" s="142">
        <v>87.643704677008401</v>
      </c>
      <c r="EL63" s="142">
        <v>89.334129910233443</v>
      </c>
      <c r="EM63" s="592">
        <v>89.58102496493288</v>
      </c>
      <c r="EN63" s="592">
        <v>90.752096276301984</v>
      </c>
      <c r="EO63" s="592">
        <v>95.259018941601198</v>
      </c>
      <c r="EP63" s="592">
        <v>86.658293026785202</v>
      </c>
      <c r="EQ63" s="592">
        <v>89.048533646560074</v>
      </c>
      <c r="ER63" s="592">
        <v>79.462410337584984</v>
      </c>
      <c r="ES63" s="592"/>
      <c r="ET63" s="592"/>
      <c r="EU63" s="592"/>
      <c r="EV63" s="143"/>
      <c r="EW63" s="143"/>
      <c r="EX63" s="143"/>
    </row>
    <row r="64" spans="1:154">
      <c r="A64" s="130">
        <v>304</v>
      </c>
      <c r="B64" s="592" t="str">
        <f t="shared" si="45"/>
        <v>0.00</v>
      </c>
      <c r="C64" s="592" t="str">
        <f t="shared" si="46"/>
        <v>0.00</v>
      </c>
      <c r="D64" s="592" t="str">
        <f t="shared" si="47"/>
        <v>0.00</v>
      </c>
      <c r="E64" s="592" t="str">
        <f t="shared" si="48"/>
        <v>0.00</v>
      </c>
      <c r="F64" s="592" t="str">
        <f t="shared" si="49"/>
        <v>0.00</v>
      </c>
      <c r="G64" s="592" t="str">
        <f t="shared" si="50"/>
        <v>0.00</v>
      </c>
      <c r="H64" s="592" t="str">
        <f t="shared" si="51"/>
        <v>0.00</v>
      </c>
      <c r="I64" s="592" t="str">
        <f t="shared" si="52"/>
        <v>0.00</v>
      </c>
      <c r="J64" s="592" t="str">
        <f t="shared" si="8"/>
        <v>0.00</v>
      </c>
      <c r="K64" s="592" t="str">
        <f t="shared" si="53"/>
        <v>0.00</v>
      </c>
      <c r="L64" s="592" t="str">
        <f t="shared" si="54"/>
        <v>0.00</v>
      </c>
      <c r="M64" s="592" t="str">
        <f t="shared" si="55"/>
        <v>0.00</v>
      </c>
      <c r="N64" s="592" t="str">
        <f t="shared" si="56"/>
        <v>0.00</v>
      </c>
      <c r="O64" s="592" t="str">
        <f t="shared" si="57"/>
        <v>0.00</v>
      </c>
      <c r="P64" s="592" t="str">
        <f t="shared" si="58"/>
        <v>0.00</v>
      </c>
      <c r="Q64" s="592" t="str">
        <f t="shared" si="59"/>
        <v>0.00</v>
      </c>
      <c r="R64" s="592" t="str">
        <f t="shared" si="60"/>
        <v>0.00</v>
      </c>
      <c r="S64" s="592" t="str">
        <f t="shared" si="61"/>
        <v>0.00</v>
      </c>
      <c r="T64" s="592" t="str">
        <f t="shared" si="62"/>
        <v>0.00</v>
      </c>
      <c r="U64" s="592" t="str">
        <f t="shared" si="63"/>
        <v>0.00</v>
      </c>
      <c r="V64" s="592" t="str">
        <f t="shared" si="64"/>
        <v>0.00</v>
      </c>
      <c r="W64" s="592" t="str">
        <f t="shared" si="65"/>
        <v>0.00</v>
      </c>
      <c r="X64" s="592" t="str">
        <f t="shared" si="66"/>
        <v>0.00</v>
      </c>
      <c r="Y64" s="592" t="str">
        <f t="shared" si="67"/>
        <v>0.00</v>
      </c>
      <c r="Z64" s="592" t="str">
        <f t="shared" si="68"/>
        <v>0.00</v>
      </c>
      <c r="AA64" s="592" t="str">
        <f t="shared" si="69"/>
        <v>0.00</v>
      </c>
      <c r="AB64" s="592" t="str">
        <f t="shared" si="70"/>
        <v>0.00</v>
      </c>
      <c r="AC64" s="592" t="str">
        <f t="shared" si="71"/>
        <v>0.00</v>
      </c>
      <c r="AD64" s="592" t="str">
        <f t="shared" si="72"/>
        <v>0.00</v>
      </c>
      <c r="AE64" s="592" t="str">
        <f t="shared" si="73"/>
        <v>0.00</v>
      </c>
      <c r="AF64" s="592" t="str">
        <f t="shared" si="74"/>
        <v>0.00</v>
      </c>
      <c r="AG64" s="592" t="str">
        <f t="shared" si="75"/>
        <v>0.00</v>
      </c>
      <c r="AH64" s="592" t="str">
        <f t="shared" si="76"/>
        <v>0.00</v>
      </c>
      <c r="AI64" s="592" t="str">
        <f t="shared" si="77"/>
        <v>0.00</v>
      </c>
      <c r="AJ64" s="592" t="str">
        <f t="shared" si="78"/>
        <v>0.00</v>
      </c>
      <c r="AK64" s="592" t="str">
        <f t="shared" si="79"/>
        <v>0.00</v>
      </c>
      <c r="AL64" s="592" t="str">
        <f t="shared" si="80"/>
        <v>0.00</v>
      </c>
      <c r="AM64" s="592" t="str">
        <f t="shared" si="81"/>
        <v>0.00</v>
      </c>
      <c r="AN64" s="592" t="str">
        <f t="shared" si="82"/>
        <v>0.00</v>
      </c>
      <c r="AO64" s="592" t="str">
        <f t="shared" si="83"/>
        <v>0.00</v>
      </c>
      <c r="AP64" s="592" t="str">
        <f t="shared" si="84"/>
        <v>0.00</v>
      </c>
      <c r="AQ64" s="592" t="str">
        <f t="shared" si="41"/>
        <v>0.00</v>
      </c>
      <c r="AR64" s="592" t="str">
        <f t="shared" si="42"/>
        <v>0.00</v>
      </c>
      <c r="AS64" s="592" t="str">
        <f t="shared" si="43"/>
        <v>0.00</v>
      </c>
      <c r="AT64" s="592" t="str">
        <f t="shared" si="44"/>
        <v>0.00</v>
      </c>
      <c r="AU64" s="592" t="s">
        <v>334</v>
      </c>
      <c r="AV64" s="592" t="s">
        <v>334</v>
      </c>
      <c r="AW64" s="592" t="s">
        <v>334</v>
      </c>
      <c r="AX64" s="592" t="s">
        <v>334</v>
      </c>
      <c r="AY64" s="592" t="s">
        <v>334</v>
      </c>
      <c r="AZ64" s="592" t="s">
        <v>334</v>
      </c>
      <c r="BA64" s="592" t="s">
        <v>334</v>
      </c>
      <c r="BB64" s="592" t="s">
        <v>334</v>
      </c>
      <c r="BC64" s="592" t="s">
        <v>334</v>
      </c>
      <c r="BD64" s="592" t="s">
        <v>334</v>
      </c>
      <c r="BE64" s="592" t="s">
        <v>334</v>
      </c>
      <c r="BF64" s="592" t="s">
        <v>334</v>
      </c>
      <c r="BG64" s="592" t="s">
        <v>334</v>
      </c>
      <c r="BH64" s="592" t="s">
        <v>334</v>
      </c>
      <c r="BI64" s="592" t="s">
        <v>334</v>
      </c>
      <c r="BJ64" s="592" t="s">
        <v>334</v>
      </c>
      <c r="BK64" s="592" t="s">
        <v>334</v>
      </c>
      <c r="BL64" s="592" t="s">
        <v>334</v>
      </c>
      <c r="BM64" s="592" t="s">
        <v>334</v>
      </c>
      <c r="BN64" s="592" t="s">
        <v>334</v>
      </c>
      <c r="BO64" s="592" t="s">
        <v>334</v>
      </c>
      <c r="BP64" s="592" t="s">
        <v>334</v>
      </c>
      <c r="BQ64" s="592" t="s">
        <v>334</v>
      </c>
      <c r="BR64" s="592" t="s">
        <v>334</v>
      </c>
      <c r="BS64" s="592" t="s">
        <v>334</v>
      </c>
      <c r="BT64" s="592" t="s">
        <v>334</v>
      </c>
      <c r="BU64" s="592" t="s">
        <v>334</v>
      </c>
      <c r="BV64" s="592" t="s">
        <v>334</v>
      </c>
      <c r="BW64" s="592" t="s">
        <v>334</v>
      </c>
      <c r="BX64" s="592" t="s">
        <v>334</v>
      </c>
      <c r="BY64" s="592" t="s">
        <v>334</v>
      </c>
      <c r="BZ64" s="592" t="s">
        <v>334</v>
      </c>
      <c r="CA64" s="592" t="s">
        <v>334</v>
      </c>
      <c r="CB64" s="592" t="s">
        <v>334</v>
      </c>
      <c r="CC64" s="592" t="s">
        <v>334</v>
      </c>
      <c r="CD64" s="592" t="s">
        <v>334</v>
      </c>
      <c r="CE64" s="592" t="s">
        <v>334</v>
      </c>
      <c r="CF64" s="592" t="s">
        <v>334</v>
      </c>
      <c r="CG64" s="592" t="s">
        <v>334</v>
      </c>
      <c r="CH64" s="592" t="s">
        <v>334</v>
      </c>
      <c r="CI64" s="592" t="s">
        <v>334</v>
      </c>
      <c r="CJ64" s="592" t="s">
        <v>334</v>
      </c>
      <c r="CK64" s="592" t="s">
        <v>334</v>
      </c>
      <c r="CL64" s="592" t="s">
        <v>334</v>
      </c>
      <c r="CM64" s="592" t="s">
        <v>334</v>
      </c>
      <c r="CN64" s="592" t="s">
        <v>334</v>
      </c>
      <c r="CO64" s="592" t="s">
        <v>334</v>
      </c>
      <c r="CP64" s="592" t="s">
        <v>334</v>
      </c>
      <c r="CQ64" s="592" t="s">
        <v>334</v>
      </c>
      <c r="CR64" s="592" t="s">
        <v>334</v>
      </c>
      <c r="CS64" s="592" t="s">
        <v>334</v>
      </c>
      <c r="CT64" s="592" t="s">
        <v>334</v>
      </c>
      <c r="CU64" s="592" t="s">
        <v>334</v>
      </c>
      <c r="CV64" s="592" t="s">
        <v>334</v>
      </c>
      <c r="CW64" s="592" t="s">
        <v>334</v>
      </c>
      <c r="CX64" s="592" t="s">
        <v>334</v>
      </c>
      <c r="CY64" s="592" t="s">
        <v>334</v>
      </c>
      <c r="CZ64" s="592" t="s">
        <v>334</v>
      </c>
      <c r="DA64" s="592" t="s">
        <v>334</v>
      </c>
      <c r="DB64" s="592" t="s">
        <v>334</v>
      </c>
      <c r="DC64" s="592" t="s">
        <v>334</v>
      </c>
      <c r="DD64" s="592" t="s">
        <v>334</v>
      </c>
      <c r="DE64" s="592" t="s">
        <v>334</v>
      </c>
      <c r="DF64" s="592" t="s">
        <v>334</v>
      </c>
      <c r="DG64" s="592" t="s">
        <v>334</v>
      </c>
      <c r="DH64" s="592" t="s">
        <v>334</v>
      </c>
      <c r="DI64" s="592" t="s">
        <v>334</v>
      </c>
      <c r="DJ64" s="592" t="s">
        <v>334</v>
      </c>
      <c r="DK64" s="592" t="s">
        <v>334</v>
      </c>
      <c r="DL64" s="592" t="s">
        <v>334</v>
      </c>
      <c r="DM64" s="592" t="s">
        <v>334</v>
      </c>
      <c r="DN64" s="592" t="s">
        <v>334</v>
      </c>
      <c r="DO64" s="592" t="s">
        <v>334</v>
      </c>
      <c r="DP64" s="592" t="s">
        <v>334</v>
      </c>
      <c r="DQ64" s="592" t="s">
        <v>334</v>
      </c>
      <c r="DR64" s="592" t="s">
        <v>334</v>
      </c>
      <c r="DS64" s="592" t="s">
        <v>334</v>
      </c>
      <c r="DT64" s="592" t="s">
        <v>334</v>
      </c>
      <c r="DU64" s="592" t="s">
        <v>334</v>
      </c>
      <c r="DV64" s="592" t="s">
        <v>334</v>
      </c>
      <c r="DW64" s="592" t="s">
        <v>334</v>
      </c>
      <c r="DX64" s="592" t="s">
        <v>334</v>
      </c>
      <c r="DY64" s="592" t="s">
        <v>334</v>
      </c>
      <c r="DZ64" s="592" t="s">
        <v>334</v>
      </c>
      <c r="EA64" s="592" t="s">
        <v>334</v>
      </c>
      <c r="EB64" s="592" t="s">
        <v>334</v>
      </c>
      <c r="EC64" s="592" t="s">
        <v>334</v>
      </c>
      <c r="ED64" s="592" t="s">
        <v>334</v>
      </c>
      <c r="EE64" s="592" t="s">
        <v>334</v>
      </c>
      <c r="EF64" s="592" t="s">
        <v>334</v>
      </c>
      <c r="EG64" s="592" t="s">
        <v>334</v>
      </c>
      <c r="EH64" s="592" t="s">
        <v>334</v>
      </c>
      <c r="EI64" s="592" t="s">
        <v>334</v>
      </c>
      <c r="EJ64" s="142" t="s">
        <v>334</v>
      </c>
      <c r="EK64" s="142" t="s">
        <v>334</v>
      </c>
      <c r="EL64" s="142" t="s">
        <v>334</v>
      </c>
      <c r="EM64" s="592" t="s">
        <v>334</v>
      </c>
      <c r="EN64" s="592" t="s">
        <v>334</v>
      </c>
      <c r="EO64" s="592" t="s">
        <v>334</v>
      </c>
      <c r="EP64" s="592" t="s">
        <v>334</v>
      </c>
      <c r="EQ64" s="592" t="s">
        <v>334</v>
      </c>
      <c r="ER64" s="592" t="s">
        <v>334</v>
      </c>
      <c r="ES64" s="592"/>
      <c r="ET64" s="592"/>
      <c r="EU64" s="592"/>
      <c r="EV64" s="143"/>
      <c r="EW64" s="143"/>
      <c r="EX64" s="143"/>
    </row>
    <row r="65" spans="1:154">
      <c r="A65" s="130">
        <v>309</v>
      </c>
      <c r="B65" s="592">
        <f t="shared" si="45"/>
        <v>76.431284548982489</v>
      </c>
      <c r="C65" s="592">
        <f t="shared" si="46"/>
        <v>73.361986815564435</v>
      </c>
      <c r="D65" s="592">
        <f t="shared" si="47"/>
        <v>78.284654273075603</v>
      </c>
      <c r="E65" s="592">
        <f t="shared" si="48"/>
        <v>84.865593159628119</v>
      </c>
      <c r="F65" s="592">
        <f t="shared" si="49"/>
        <v>84.66679866206961</v>
      </c>
      <c r="G65" s="592">
        <f t="shared" si="50"/>
        <v>79.124510046989002</v>
      </c>
      <c r="H65" s="592">
        <f t="shared" si="51"/>
        <v>76.808105771491</v>
      </c>
      <c r="I65" s="592">
        <f t="shared" si="52"/>
        <v>86.21744711193675</v>
      </c>
      <c r="J65" s="592">
        <f t="shared" si="8"/>
        <v>87.7918650575253</v>
      </c>
      <c r="K65" s="592">
        <f t="shared" si="53"/>
        <v>82.357699631170149</v>
      </c>
      <c r="L65" s="592">
        <f t="shared" si="54"/>
        <v>76.127746630916917</v>
      </c>
      <c r="M65" s="592">
        <f t="shared" si="55"/>
        <v>72.642642786674514</v>
      </c>
      <c r="N65" s="592">
        <f t="shared" si="56"/>
        <v>74.597049147168349</v>
      </c>
      <c r="O65" s="592">
        <f t="shared" si="57"/>
        <v>74.870164654411269</v>
      </c>
      <c r="P65" s="592">
        <f t="shared" si="58"/>
        <v>74.407754736748771</v>
      </c>
      <c r="Q65" s="592">
        <f t="shared" si="59"/>
        <v>68.320307318118566</v>
      </c>
      <c r="R65" s="592">
        <f t="shared" si="60"/>
        <v>75.849720552979122</v>
      </c>
      <c r="S65" s="592">
        <f t="shared" si="61"/>
        <v>74.204183203989132</v>
      </c>
      <c r="T65" s="592">
        <f t="shared" si="62"/>
        <v>72.600974160105878</v>
      </c>
      <c r="U65" s="592">
        <f t="shared" si="63"/>
        <v>80.022364727407563</v>
      </c>
      <c r="V65" s="592">
        <f t="shared" si="64"/>
        <v>86.311095000799881</v>
      </c>
      <c r="W65" s="592">
        <f t="shared" si="65"/>
        <v>84.195569519007535</v>
      </c>
      <c r="X65" s="592">
        <f t="shared" si="66"/>
        <v>83.595974692386108</v>
      </c>
      <c r="Y65" s="592">
        <f t="shared" si="67"/>
        <v>84.344399181649223</v>
      </c>
      <c r="Z65" s="592">
        <f t="shared" si="68"/>
        <v>87.326429245469669</v>
      </c>
      <c r="AA65" s="592">
        <f t="shared" si="69"/>
        <v>89.829056479369754</v>
      </c>
      <c r="AB65" s="592">
        <f t="shared" si="70"/>
        <v>81.578323732989389</v>
      </c>
      <c r="AC65" s="592">
        <f t="shared" si="71"/>
        <v>83.217336088173838</v>
      </c>
      <c r="AD65" s="592">
        <f t="shared" si="72"/>
        <v>84.042478347745472</v>
      </c>
      <c r="AE65" s="592">
        <f t="shared" si="73"/>
        <v>80.464836453556259</v>
      </c>
      <c r="AF65" s="592">
        <f t="shared" si="74"/>
        <v>61.463640316108105</v>
      </c>
      <c r="AG65" s="592">
        <f t="shared" si="75"/>
        <v>84.408830134827539</v>
      </c>
      <c r="AH65" s="592">
        <f t="shared" si="76"/>
        <v>90.160733283464097</v>
      </c>
      <c r="AI65" s="592">
        <f t="shared" si="77"/>
        <v>81.564837110785319</v>
      </c>
      <c r="AJ65" s="592">
        <f t="shared" si="78"/>
        <v>77.410629977454832</v>
      </c>
      <c r="AK65" s="592">
        <f t="shared" si="79"/>
        <v>61.545731432358231</v>
      </c>
      <c r="AL65" s="592">
        <f t="shared" si="80"/>
        <v>86.711224565365626</v>
      </c>
      <c r="AM65" s="592">
        <f t="shared" si="81"/>
        <v>76.532730981316305</v>
      </c>
      <c r="AN65" s="592">
        <f t="shared" si="82"/>
        <v>85.114909401955543</v>
      </c>
      <c r="AO65" s="592">
        <f t="shared" si="83"/>
        <v>91.057765504345866</v>
      </c>
      <c r="AP65" s="592">
        <f t="shared" si="84"/>
        <v>92.164382560129297</v>
      </c>
      <c r="AQ65" s="592">
        <f t="shared" si="41"/>
        <v>89.55624384750331</v>
      </c>
      <c r="AR65" s="592">
        <f t="shared" si="42"/>
        <v>87.460344688309092</v>
      </c>
      <c r="AS65" s="592" t="str">
        <f t="shared" si="43"/>
        <v>0.00</v>
      </c>
      <c r="AT65" s="592" t="str">
        <f t="shared" si="44"/>
        <v>0.00</v>
      </c>
      <c r="AU65" s="592">
        <v>86.153684973095224</v>
      </c>
      <c r="AV65" s="592">
        <v>78.17343119096958</v>
      </c>
      <c r="AW65" s="592">
        <v>82.745982729445629</v>
      </c>
      <c r="AX65" s="592">
        <v>76.016364785071602</v>
      </c>
      <c r="AY65" s="592">
        <v>80.511422335421074</v>
      </c>
      <c r="AZ65" s="592">
        <v>71.855452772258062</v>
      </c>
      <c r="BA65" s="592">
        <v>72.321023056774166</v>
      </c>
      <c r="BB65" s="592">
        <v>72.995422103220619</v>
      </c>
      <c r="BC65" s="592">
        <v>72.611483200028786</v>
      </c>
      <c r="BD65" s="592">
        <v>72.765585228770206</v>
      </c>
      <c r="BE65" s="592">
        <v>72.920415356844785</v>
      </c>
      <c r="BF65" s="592">
        <v>78.105146855890069</v>
      </c>
      <c r="BG65" s="592">
        <v>81.210070370474497</v>
      </c>
      <c r="BH65" s="592">
        <v>72.050410918088431</v>
      </c>
      <c r="BI65" s="592">
        <v>71.350012674670879</v>
      </c>
      <c r="BJ65" s="592">
        <v>71.296861934570885</v>
      </c>
      <c r="BK65" s="592">
        <v>76.18920679756225</v>
      </c>
      <c r="BL65" s="592">
        <v>75.737195478113165</v>
      </c>
      <c r="BM65" s="592">
        <v>69.681720865459738</v>
      </c>
      <c r="BN65" s="592">
        <v>69.177177993995528</v>
      </c>
      <c r="BO65" s="592">
        <v>66.102023094900403</v>
      </c>
      <c r="BP65" s="592">
        <v>70.136667585126943</v>
      </c>
      <c r="BQ65" s="592">
        <v>79.0125586650055</v>
      </c>
      <c r="BR65" s="592">
        <v>78.399935408804893</v>
      </c>
      <c r="BS65" s="592">
        <v>75.372058143973362</v>
      </c>
      <c r="BT65" s="592">
        <v>73.699729412655515</v>
      </c>
      <c r="BU65" s="592">
        <v>73.540762055338519</v>
      </c>
      <c r="BV65" s="592">
        <v>74.14778625305766</v>
      </c>
      <c r="BW65" s="592">
        <v>73.054208597346644</v>
      </c>
      <c r="BX65" s="592">
        <v>70.600927629913343</v>
      </c>
      <c r="BY65" s="592">
        <v>73.776223711775984</v>
      </c>
      <c r="BZ65" s="592">
        <v>83.801269874777375</v>
      </c>
      <c r="CA65" s="592">
        <v>82.489600595669316</v>
      </c>
      <c r="CB65" s="592">
        <v>87.084524483164856</v>
      </c>
      <c r="CC65" s="592">
        <v>85.839616292889616</v>
      </c>
      <c r="CD65" s="592">
        <v>86.0091442263452</v>
      </c>
      <c r="CE65" s="592">
        <v>88.647736140843577</v>
      </c>
      <c r="CF65" s="592">
        <v>81.238744292875197</v>
      </c>
      <c r="CG65" s="592">
        <v>82.700228123303845</v>
      </c>
      <c r="CH65" s="592">
        <v>83.38267321393991</v>
      </c>
      <c r="CI65" s="592">
        <v>83.545110586307345</v>
      </c>
      <c r="CJ65" s="592">
        <v>83.860140276911082</v>
      </c>
      <c r="CK65" s="592">
        <v>86.519934218641538</v>
      </c>
      <c r="CL65" s="592">
        <v>85.35365798691285</v>
      </c>
      <c r="CM65" s="592">
        <v>81.159605339393295</v>
      </c>
      <c r="CN65" s="592">
        <v>87.258756479273046</v>
      </c>
      <c r="CO65" s="592">
        <v>86.967032197692347</v>
      </c>
      <c r="CP65" s="592">
        <v>87.75349905944357</v>
      </c>
      <c r="CQ65" s="592">
        <v>92.247225106143844</v>
      </c>
      <c r="CR65" s="592">
        <v>88.814676591507606</v>
      </c>
      <c r="CS65" s="592">
        <v>88.425267740457855</v>
      </c>
      <c r="CT65" s="592">
        <v>87.4562669613087</v>
      </c>
      <c r="CU65" s="592">
        <v>83.921154909172245</v>
      </c>
      <c r="CV65" s="592">
        <v>73.357549328487238</v>
      </c>
      <c r="CW65" s="592">
        <v>87.379347309094868</v>
      </c>
      <c r="CX65" s="592">
        <v>84.221717831214235</v>
      </c>
      <c r="CY65" s="592">
        <v>78.050943124212381</v>
      </c>
      <c r="CZ65" s="592">
        <v>83.415461829724421</v>
      </c>
      <c r="DA65" s="592">
        <v>84.054574005318642</v>
      </c>
      <c r="DB65" s="592">
        <v>84.657399208193326</v>
      </c>
      <c r="DC65" s="592">
        <v>85.617011688508015</v>
      </c>
      <c r="DD65" s="592">
        <v>84.548367055929219</v>
      </c>
      <c r="DE65" s="592">
        <v>71.229130616231515</v>
      </c>
      <c r="DF65" s="592">
        <v>41.147502290796808</v>
      </c>
      <c r="DG65" s="592">
        <v>61.193145795471075</v>
      </c>
      <c r="DH65" s="592">
        <v>82.050272862056431</v>
      </c>
      <c r="DI65" s="592">
        <v>79.417144255380464</v>
      </c>
      <c r="DJ65" s="592">
        <v>82.615732231287197</v>
      </c>
      <c r="DK65" s="592">
        <v>91.193613917814957</v>
      </c>
      <c r="DL65" s="592">
        <v>92.868897423350319</v>
      </c>
      <c r="DM65" s="592">
        <v>88.346261982291367</v>
      </c>
      <c r="DN65" s="592">
        <v>89.267040444750634</v>
      </c>
      <c r="DO65" s="592">
        <v>84.440633275387682</v>
      </c>
      <c r="DP65" s="592">
        <v>72.170881236072972</v>
      </c>
      <c r="DQ65" s="592">
        <v>88.082996820895318</v>
      </c>
      <c r="DR65" s="592">
        <v>91.573573020230057</v>
      </c>
      <c r="DS65" s="592">
        <v>81.353931537206066</v>
      </c>
      <c r="DT65" s="592">
        <v>59.304385374928366</v>
      </c>
      <c r="DU65" s="592">
        <v>50.936549916140088</v>
      </c>
      <c r="DV65" s="592">
        <v>62.175473370652945</v>
      </c>
      <c r="DW65" s="592">
        <v>71.525171010281653</v>
      </c>
      <c r="DX65" s="592">
        <v>81.296112345968808</v>
      </c>
      <c r="DY65" s="592">
        <v>88.806428960472118</v>
      </c>
      <c r="DZ65" s="592">
        <v>90.031132389655966</v>
      </c>
      <c r="EA65" s="592">
        <v>72.414005455106107</v>
      </c>
      <c r="EB65" s="592">
        <v>80.419631201945236</v>
      </c>
      <c r="EC65" s="592">
        <v>76.764556286897601</v>
      </c>
      <c r="ED65" s="592">
        <v>87.000164717145424</v>
      </c>
      <c r="EE65" s="592">
        <v>86.342719943721505</v>
      </c>
      <c r="EF65" s="592">
        <v>82.001843544999701</v>
      </c>
      <c r="EG65" s="592">
        <v>90.946699859140693</v>
      </c>
      <c r="EH65" s="592">
        <v>91.910100693860471</v>
      </c>
      <c r="EI65" s="592">
        <v>90.316495960036434</v>
      </c>
      <c r="EJ65" s="142">
        <v>90.79635318326973</v>
      </c>
      <c r="EK65" s="142">
        <v>93.293181685224383</v>
      </c>
      <c r="EL65" s="142">
        <v>92.403612811893751</v>
      </c>
      <c r="EM65" s="592">
        <v>91.307020802168623</v>
      </c>
      <c r="EN65" s="592">
        <v>85.803727533363897</v>
      </c>
      <c r="EO65" s="592">
        <v>91.55798320697744</v>
      </c>
      <c r="EP65" s="592">
        <v>88.734976055477617</v>
      </c>
      <c r="EQ65" s="592">
        <v>83.202621486738678</v>
      </c>
      <c r="ER65" s="592">
        <v>90.443436522710996</v>
      </c>
      <c r="ES65" s="592"/>
      <c r="ET65" s="592"/>
      <c r="EU65" s="592"/>
      <c r="EV65" s="143"/>
      <c r="EW65" s="143"/>
      <c r="EX65" s="143"/>
    </row>
    <row r="66" spans="1:154">
      <c r="A66" s="127">
        <v>310</v>
      </c>
      <c r="B66" s="592">
        <f t="shared" si="45"/>
        <v>78.016265343884996</v>
      </c>
      <c r="C66" s="592">
        <f t="shared" si="46"/>
        <v>79.412459215618256</v>
      </c>
      <c r="D66" s="592">
        <f t="shared" si="47"/>
        <v>81.444896482911986</v>
      </c>
      <c r="E66" s="592">
        <f t="shared" si="48"/>
        <v>79.993375580449793</v>
      </c>
      <c r="F66" s="592">
        <f t="shared" si="49"/>
        <v>79.895542177165936</v>
      </c>
      <c r="G66" s="592">
        <f t="shared" si="50"/>
        <v>68.844671446814672</v>
      </c>
      <c r="H66" s="592">
        <f t="shared" si="51"/>
        <v>70.227918155074804</v>
      </c>
      <c r="I66" s="592">
        <f t="shared" si="52"/>
        <v>83.780510687963428</v>
      </c>
      <c r="J66" s="592">
        <f t="shared" si="8"/>
        <v>83.325300347105426</v>
      </c>
      <c r="K66" s="592">
        <f t="shared" si="53"/>
        <v>77.288030766212884</v>
      </c>
      <c r="L66" s="592">
        <f t="shared" si="54"/>
        <v>78.544577336380257</v>
      </c>
      <c r="M66" s="592">
        <f t="shared" si="55"/>
        <v>77.829129055010711</v>
      </c>
      <c r="N66" s="592">
        <f t="shared" si="56"/>
        <v>78.403324217936117</v>
      </c>
      <c r="O66" s="592">
        <f t="shared" si="57"/>
        <v>78.150063803564095</v>
      </c>
      <c r="P66" s="592">
        <f t="shared" si="58"/>
        <v>78.063351094412837</v>
      </c>
      <c r="Q66" s="592">
        <f t="shared" si="59"/>
        <v>79.837413832373173</v>
      </c>
      <c r="R66" s="592">
        <f t="shared" si="60"/>
        <v>81.599008132122989</v>
      </c>
      <c r="S66" s="592">
        <f t="shared" si="61"/>
        <v>82.072114663358263</v>
      </c>
      <c r="T66" s="592">
        <f t="shared" si="62"/>
        <v>80.254709043785837</v>
      </c>
      <c r="U66" s="592">
        <f t="shared" si="63"/>
        <v>81.260090778736242</v>
      </c>
      <c r="V66" s="592">
        <f t="shared" si="64"/>
        <v>82.192671445767601</v>
      </c>
      <c r="W66" s="592">
        <f t="shared" si="65"/>
        <v>79.879951380237358</v>
      </c>
      <c r="X66" s="592">
        <f t="shared" si="66"/>
        <v>80.197833271936702</v>
      </c>
      <c r="Y66" s="592">
        <f t="shared" si="67"/>
        <v>79.671269798002797</v>
      </c>
      <c r="Z66" s="592">
        <f t="shared" si="68"/>
        <v>80.224447871622331</v>
      </c>
      <c r="AA66" s="592">
        <f t="shared" si="69"/>
        <v>80.053822698249078</v>
      </c>
      <c r="AB66" s="592">
        <f t="shared" si="70"/>
        <v>78.290039993580521</v>
      </c>
      <c r="AC66" s="592">
        <f t="shared" si="71"/>
        <v>79.630947125278666</v>
      </c>
      <c r="AD66" s="592">
        <f t="shared" si="72"/>
        <v>81.607358891555478</v>
      </c>
      <c r="AE66" s="592">
        <f t="shared" si="73"/>
        <v>75.904296515431511</v>
      </c>
      <c r="AF66" s="592">
        <f t="shared" si="74"/>
        <v>51.213839999169942</v>
      </c>
      <c r="AG66" s="592">
        <f t="shared" si="75"/>
        <v>72.760707710126283</v>
      </c>
      <c r="AH66" s="592">
        <f t="shared" si="76"/>
        <v>75.49984156253096</v>
      </c>
      <c r="AI66" s="592">
        <f t="shared" si="77"/>
        <v>74.002972745356473</v>
      </c>
      <c r="AJ66" s="592">
        <f t="shared" si="78"/>
        <v>67.557054306576916</v>
      </c>
      <c r="AK66" s="592">
        <f t="shared" si="79"/>
        <v>63.651653652774066</v>
      </c>
      <c r="AL66" s="592">
        <f t="shared" si="80"/>
        <v>75.699991915591752</v>
      </c>
      <c r="AM66" s="592">
        <f t="shared" si="81"/>
        <v>83.146904802478559</v>
      </c>
      <c r="AN66" s="592">
        <f t="shared" si="82"/>
        <v>83.860728646798449</v>
      </c>
      <c r="AO66" s="592">
        <f t="shared" si="83"/>
        <v>85.099190248756585</v>
      </c>
      <c r="AP66" s="592">
        <f t="shared" si="84"/>
        <v>83.015219053820104</v>
      </c>
      <c r="AQ66" s="592">
        <f t="shared" si="41"/>
        <v>80.271532597112071</v>
      </c>
      <c r="AR66" s="592">
        <f t="shared" si="42"/>
        <v>79.337982280563736</v>
      </c>
      <c r="AS66" s="592" t="str">
        <f t="shared" si="43"/>
        <v>0.00</v>
      </c>
      <c r="AT66" s="592" t="str">
        <f t="shared" si="44"/>
        <v>0.00</v>
      </c>
      <c r="AU66" s="592">
        <v>79.03731358706581</v>
      </c>
      <c r="AV66" s="592">
        <v>75.833854798332055</v>
      </c>
      <c r="AW66" s="592">
        <v>76.992923913240787</v>
      </c>
      <c r="AX66" s="592">
        <v>79.068575116740064</v>
      </c>
      <c r="AY66" s="592">
        <v>78.316771803150786</v>
      </c>
      <c r="AZ66" s="592">
        <v>78.248385089249936</v>
      </c>
      <c r="BA66" s="592">
        <v>78.219789485439748</v>
      </c>
      <c r="BB66" s="592">
        <v>77.226237043352256</v>
      </c>
      <c r="BC66" s="592">
        <v>78.041360636240142</v>
      </c>
      <c r="BD66" s="592">
        <v>79.201527820300001</v>
      </c>
      <c r="BE66" s="592">
        <v>77.934966021234274</v>
      </c>
      <c r="BF66" s="592">
        <v>78.073478812274061</v>
      </c>
      <c r="BG66" s="592">
        <v>79.185820847525648</v>
      </c>
      <c r="BH66" s="592">
        <v>75.961354245435345</v>
      </c>
      <c r="BI66" s="592">
        <v>79.303016317731291</v>
      </c>
      <c r="BJ66" s="592">
        <v>78.209663280668167</v>
      </c>
      <c r="BK66" s="592">
        <v>77.57847007421752</v>
      </c>
      <c r="BL66" s="592">
        <v>78.401919928352825</v>
      </c>
      <c r="BM66" s="592">
        <v>78.309589697912486</v>
      </c>
      <c r="BN66" s="592">
        <v>81.49700737742414</v>
      </c>
      <c r="BO66" s="592">
        <v>79.705644421782893</v>
      </c>
      <c r="BP66" s="592">
        <v>80.736782675951972</v>
      </c>
      <c r="BQ66" s="592">
        <v>81.869106057852633</v>
      </c>
      <c r="BR66" s="592">
        <v>82.191135662564363</v>
      </c>
      <c r="BS66" s="592">
        <v>81.661828098903882</v>
      </c>
      <c r="BT66" s="592">
        <v>80.941593966580669</v>
      </c>
      <c r="BU66" s="592">
        <v>83.612921924590253</v>
      </c>
      <c r="BV66" s="592">
        <v>79.246534026574324</v>
      </c>
      <c r="BW66" s="592">
        <v>82.009936956664347</v>
      </c>
      <c r="BX66" s="592">
        <v>79.507656148118841</v>
      </c>
      <c r="BY66" s="592">
        <v>79.826487033792588</v>
      </c>
      <c r="BZ66" s="592">
        <v>82.308629946542595</v>
      </c>
      <c r="CA66" s="592">
        <v>81.64515535587357</v>
      </c>
      <c r="CB66" s="592">
        <v>81.794987943064839</v>
      </c>
      <c r="CC66" s="592">
        <v>83.153314695180057</v>
      </c>
      <c r="CD66" s="592">
        <v>81.629711699057907</v>
      </c>
      <c r="CE66" s="592">
        <v>80.52732023718201</v>
      </c>
      <c r="CF66" s="592">
        <v>78.556081668051291</v>
      </c>
      <c r="CG66" s="592">
        <v>80.556452235478787</v>
      </c>
      <c r="CH66" s="592">
        <v>79.518623705946126</v>
      </c>
      <c r="CI66" s="592">
        <v>80.702405678172639</v>
      </c>
      <c r="CJ66" s="592">
        <v>80.372470431691355</v>
      </c>
      <c r="CK66" s="592">
        <v>80.527274135882877</v>
      </c>
      <c r="CL66" s="592">
        <v>79.721858136171349</v>
      </c>
      <c r="CM66" s="592">
        <v>78.764677121954151</v>
      </c>
      <c r="CN66" s="592">
        <v>80.077759973197217</v>
      </c>
      <c r="CO66" s="592">
        <v>80.274021147204081</v>
      </c>
      <c r="CP66" s="592">
        <v>80.321562494465667</v>
      </c>
      <c r="CQ66" s="592">
        <v>81.514111112286642</v>
      </c>
      <c r="CR66" s="592">
        <v>77.969231853373017</v>
      </c>
      <c r="CS66" s="592">
        <v>80.678125129087576</v>
      </c>
      <c r="CT66" s="592">
        <v>78.305798579658699</v>
      </c>
      <c r="CU66" s="592">
        <v>78.266733889197255</v>
      </c>
      <c r="CV66" s="592">
        <v>78.297587511885567</v>
      </c>
      <c r="CW66" s="592">
        <v>80.248155326282301</v>
      </c>
      <c r="CX66" s="592">
        <v>79.238390288841785</v>
      </c>
      <c r="CY66" s="592">
        <v>79.40629576071187</v>
      </c>
      <c r="CZ66" s="592">
        <v>81.150179240409628</v>
      </c>
      <c r="DA66" s="592">
        <v>81.347151812736882</v>
      </c>
      <c r="DB66" s="592">
        <v>82.324745621519938</v>
      </c>
      <c r="DC66" s="592">
        <v>80.059497419024893</v>
      </c>
      <c r="DD66" s="592">
        <v>79.097997488386682</v>
      </c>
      <c r="DE66" s="592">
        <v>68.555394638882944</v>
      </c>
      <c r="DF66" s="592">
        <v>29.704743179099456</v>
      </c>
      <c r="DG66" s="592">
        <v>57.355291071158483</v>
      </c>
      <c r="DH66" s="592">
        <v>66.581485747251861</v>
      </c>
      <c r="DI66" s="592">
        <v>69.155094103531525</v>
      </c>
      <c r="DJ66" s="592">
        <v>73.257910022557084</v>
      </c>
      <c r="DK66" s="592">
        <v>75.869119004290255</v>
      </c>
      <c r="DL66" s="592">
        <v>75.953426221848886</v>
      </c>
      <c r="DM66" s="592">
        <v>74.788664567848841</v>
      </c>
      <c r="DN66" s="592">
        <v>75.757433897895169</v>
      </c>
      <c r="DO66" s="592">
        <v>74.652959110396822</v>
      </c>
      <c r="DP66" s="592">
        <v>73.171959739267351</v>
      </c>
      <c r="DQ66" s="592">
        <v>74.183999386405219</v>
      </c>
      <c r="DR66" s="592">
        <v>72.893059582851876</v>
      </c>
      <c r="DS66" s="592">
        <v>69.841372587170738</v>
      </c>
      <c r="DT66" s="592">
        <v>59.936730749708119</v>
      </c>
      <c r="DU66" s="592">
        <v>59.534759353207065</v>
      </c>
      <c r="DV66" s="592">
        <v>61.468633904213924</v>
      </c>
      <c r="DW66" s="592">
        <v>69.951567700901236</v>
      </c>
      <c r="DX66" s="592">
        <v>74.755436667715827</v>
      </c>
      <c r="DY66" s="592">
        <v>75.661110515756704</v>
      </c>
      <c r="DZ66" s="592">
        <v>76.683428563302726</v>
      </c>
      <c r="EA66" s="592">
        <v>83.880947640917142</v>
      </c>
      <c r="EB66" s="592">
        <v>80.367597701752629</v>
      </c>
      <c r="EC66" s="592">
        <v>85.192169064765892</v>
      </c>
      <c r="ED66" s="592">
        <v>84.664169607114403</v>
      </c>
      <c r="EE66" s="592">
        <v>81.936885613850663</v>
      </c>
      <c r="EF66" s="592">
        <v>84.981130719430283</v>
      </c>
      <c r="EG66" s="592">
        <v>85.060774680820913</v>
      </c>
      <c r="EH66" s="592">
        <v>85.751703654285492</v>
      </c>
      <c r="EI66" s="592">
        <v>84.48509241116335</v>
      </c>
      <c r="EJ66" s="142">
        <v>85.70707667629955</v>
      </c>
      <c r="EK66" s="142">
        <v>82.783074496263453</v>
      </c>
      <c r="EL66" s="142">
        <v>80.555505988897337</v>
      </c>
      <c r="EM66" s="592">
        <v>78.418423550621014</v>
      </c>
      <c r="EN66" s="592">
        <v>79.702402132113605</v>
      </c>
      <c r="EO66" s="592">
        <v>82.693772108601578</v>
      </c>
      <c r="EP66" s="592">
        <v>79.751756624147575</v>
      </c>
      <c r="EQ66" s="592">
        <v>80.188370989450064</v>
      </c>
      <c r="ER66" s="592">
        <v>78.073819228093598</v>
      </c>
      <c r="ES66" s="592"/>
      <c r="ET66" s="592"/>
      <c r="EU66" s="592"/>
      <c r="EV66" s="143"/>
      <c r="EW66" s="143"/>
      <c r="EX66" s="143"/>
    </row>
    <row r="67" spans="1:154">
      <c r="A67" s="128">
        <v>321</v>
      </c>
      <c r="B67" s="592">
        <f t="shared" si="45"/>
        <v>73.140915156652582</v>
      </c>
      <c r="C67" s="592">
        <f t="shared" si="46"/>
        <v>74.791470935225874</v>
      </c>
      <c r="D67" s="592">
        <f t="shared" si="47"/>
        <v>76.144321790495553</v>
      </c>
      <c r="E67" s="592">
        <f t="shared" si="48"/>
        <v>75.544453116099419</v>
      </c>
      <c r="F67" s="592">
        <f t="shared" si="49"/>
        <v>76.602679356007513</v>
      </c>
      <c r="G67" s="592">
        <f t="shared" si="50"/>
        <v>67.857087520672721</v>
      </c>
      <c r="H67" s="592">
        <f t="shared" si="51"/>
        <v>68.218995035946321</v>
      </c>
      <c r="I67" s="592">
        <f t="shared" si="52"/>
        <v>79.733876938852319</v>
      </c>
      <c r="J67" s="592">
        <f t="shared" si="8"/>
        <v>80.181939136854353</v>
      </c>
      <c r="K67" s="592">
        <f t="shared" si="53"/>
        <v>77.370524757262558</v>
      </c>
      <c r="L67" s="592">
        <f t="shared" si="54"/>
        <v>71.562694090458194</v>
      </c>
      <c r="M67" s="592">
        <f t="shared" si="55"/>
        <v>73.948339975087251</v>
      </c>
      <c r="N67" s="592">
        <f t="shared" si="56"/>
        <v>69.682101803802354</v>
      </c>
      <c r="O67" s="592">
        <f t="shared" si="57"/>
        <v>69.983031249723922</v>
      </c>
      <c r="P67" s="592">
        <f t="shared" si="58"/>
        <v>78.277297340845195</v>
      </c>
      <c r="Q67" s="592">
        <f t="shared" si="59"/>
        <v>74.438933413556285</v>
      </c>
      <c r="R67" s="592">
        <f t="shared" si="60"/>
        <v>76.466621736778066</v>
      </c>
      <c r="S67" s="592">
        <f t="shared" si="61"/>
        <v>76.200002642653132</v>
      </c>
      <c r="T67" s="592">
        <f t="shared" si="62"/>
        <v>76.605762291539165</v>
      </c>
      <c r="U67" s="592">
        <f t="shared" si="63"/>
        <v>78.951590406852759</v>
      </c>
      <c r="V67" s="592">
        <f t="shared" si="64"/>
        <v>72.819931820937143</v>
      </c>
      <c r="W67" s="592">
        <f t="shared" si="65"/>
        <v>77.003473403214244</v>
      </c>
      <c r="X67" s="592">
        <f t="shared" si="66"/>
        <v>75.98005319944663</v>
      </c>
      <c r="Y67" s="592">
        <f t="shared" si="67"/>
        <v>71.899221661701603</v>
      </c>
      <c r="Z67" s="592">
        <f t="shared" si="68"/>
        <v>77.295064200035128</v>
      </c>
      <c r="AA67" s="592">
        <f t="shared" si="69"/>
        <v>73.467990574901378</v>
      </c>
      <c r="AB67" s="592">
        <f t="shared" si="70"/>
        <v>78.074833452474238</v>
      </c>
      <c r="AC67" s="592">
        <f t="shared" si="71"/>
        <v>75.269963352558534</v>
      </c>
      <c r="AD67" s="592">
        <f t="shared" si="72"/>
        <v>79.597930044095847</v>
      </c>
      <c r="AE67" s="592">
        <f t="shared" si="73"/>
        <v>66.604663536350344</v>
      </c>
      <c r="AF67" s="592">
        <f t="shared" si="74"/>
        <v>54.003718324955578</v>
      </c>
      <c r="AG67" s="592">
        <f t="shared" si="75"/>
        <v>74.460132719446463</v>
      </c>
      <c r="AH67" s="592">
        <f t="shared" si="76"/>
        <v>76.359835501938491</v>
      </c>
      <c r="AI67" s="592">
        <f t="shared" si="77"/>
        <v>72.020628334358904</v>
      </c>
      <c r="AJ67" s="592">
        <f t="shared" si="78"/>
        <v>71.928319098927602</v>
      </c>
      <c r="AK67" s="592">
        <f t="shared" si="79"/>
        <v>61.334698962613793</v>
      </c>
      <c r="AL67" s="592">
        <f t="shared" si="80"/>
        <v>67.592333747884993</v>
      </c>
      <c r="AM67" s="592">
        <f t="shared" si="81"/>
        <v>76.56173273965392</v>
      </c>
      <c r="AN67" s="592">
        <f t="shared" si="82"/>
        <v>77.47110335369166</v>
      </c>
      <c r="AO67" s="592">
        <f t="shared" si="83"/>
        <v>81.827052907749106</v>
      </c>
      <c r="AP67" s="592">
        <f t="shared" si="84"/>
        <v>83.075618754314604</v>
      </c>
      <c r="AQ67" s="592">
        <f t="shared" si="41"/>
        <v>86.313632345475455</v>
      </c>
      <c r="AR67" s="592">
        <f t="shared" si="42"/>
        <v>87.951525088613025</v>
      </c>
      <c r="AS67" s="592" t="str">
        <f t="shared" si="43"/>
        <v>0.00</v>
      </c>
      <c r="AT67" s="592" t="str">
        <f t="shared" si="44"/>
        <v>0.00</v>
      </c>
      <c r="AU67" s="592">
        <v>79.442597918799365</v>
      </c>
      <c r="AV67" s="592">
        <v>77.081705810049826</v>
      </c>
      <c r="AW67" s="592">
        <v>75.587270542938469</v>
      </c>
      <c r="AX67" s="592">
        <v>72.785571072364434</v>
      </c>
      <c r="AY67" s="592">
        <v>68.856403992085049</v>
      </c>
      <c r="AZ67" s="592">
        <v>73.0461072069251</v>
      </c>
      <c r="BA67" s="592">
        <v>76.388953909019264</v>
      </c>
      <c r="BB67" s="592">
        <v>68.10699837856194</v>
      </c>
      <c r="BC67" s="592">
        <v>77.349067637680548</v>
      </c>
      <c r="BD67" s="592">
        <v>76.292142106499895</v>
      </c>
      <c r="BE67" s="592">
        <v>66.49845209104484</v>
      </c>
      <c r="BF67" s="592">
        <v>66.255711213862284</v>
      </c>
      <c r="BG67" s="592">
        <v>73.261243534902619</v>
      </c>
      <c r="BH67" s="592">
        <v>63.367267488739948</v>
      </c>
      <c r="BI67" s="592">
        <v>73.320582725529192</v>
      </c>
      <c r="BJ67" s="592">
        <v>77.957483792386284</v>
      </c>
      <c r="BK67" s="592">
        <v>79.739396896387959</v>
      </c>
      <c r="BL67" s="592">
        <v>77.135011333761355</v>
      </c>
      <c r="BM67" s="592">
        <v>74.837428354529564</v>
      </c>
      <c r="BN67" s="592">
        <v>80.549320391162169</v>
      </c>
      <c r="BO67" s="592">
        <v>67.930051494977107</v>
      </c>
      <c r="BP67" s="592">
        <v>71.845809042314499</v>
      </c>
      <c r="BQ67" s="592">
        <v>76.585146819234126</v>
      </c>
      <c r="BR67" s="592">
        <v>80.968909348785587</v>
      </c>
      <c r="BS67" s="592">
        <v>82.51830902814693</v>
      </c>
      <c r="BT67" s="592">
        <v>69.287553667433727</v>
      </c>
      <c r="BU67" s="592">
        <v>76.794145232378725</v>
      </c>
      <c r="BV67" s="592">
        <v>74.991414395045794</v>
      </c>
      <c r="BW67" s="592">
        <v>73.853565255056623</v>
      </c>
      <c r="BX67" s="592">
        <v>80.972307224515077</v>
      </c>
      <c r="BY67" s="592">
        <v>74.641561106513464</v>
      </c>
      <c r="BZ67" s="592">
        <v>81.526855203405674</v>
      </c>
      <c r="CA67" s="592">
        <v>80.686354910639125</v>
      </c>
      <c r="CB67" s="592">
        <v>74.687275855799669</v>
      </c>
      <c r="CC67" s="592">
        <v>70.08270140888196</v>
      </c>
      <c r="CD67" s="592">
        <v>73.689818198129785</v>
      </c>
      <c r="CE67" s="592">
        <v>80.883082711014524</v>
      </c>
      <c r="CF67" s="592">
        <v>77.046211263123809</v>
      </c>
      <c r="CG67" s="592">
        <v>73.081126235504414</v>
      </c>
      <c r="CH67" s="592">
        <v>78.177604761275617</v>
      </c>
      <c r="CI67" s="592">
        <v>77.113066484326993</v>
      </c>
      <c r="CJ67" s="592">
        <v>72.649488352737308</v>
      </c>
      <c r="CK67" s="592">
        <v>68.873411688902365</v>
      </c>
      <c r="CL67" s="592">
        <v>77.968984499716797</v>
      </c>
      <c r="CM67" s="592">
        <v>68.85526879648566</v>
      </c>
      <c r="CN67" s="592">
        <v>75.608698144988907</v>
      </c>
      <c r="CO67" s="592">
        <v>80.303508728192554</v>
      </c>
      <c r="CP67" s="592">
        <v>75.972985726923952</v>
      </c>
      <c r="CQ67" s="592">
        <v>83.513980249659497</v>
      </c>
      <c r="CR67" s="592">
        <v>65.080911385135138</v>
      </c>
      <c r="CS67" s="592">
        <v>71.809080089909514</v>
      </c>
      <c r="CT67" s="592">
        <v>77.751317640737952</v>
      </c>
      <c r="CU67" s="592">
        <v>79.018896539079407</v>
      </c>
      <c r="CV67" s="592">
        <v>77.45428617760534</v>
      </c>
      <c r="CW67" s="592">
        <v>74.62181119729631</v>
      </c>
      <c r="CX67" s="592">
        <v>75.990992991784495</v>
      </c>
      <c r="CY67" s="592">
        <v>75.197085868594797</v>
      </c>
      <c r="CZ67" s="592">
        <v>79.090498761205993</v>
      </c>
      <c r="DA67" s="592">
        <v>80.796107961725738</v>
      </c>
      <c r="DB67" s="592">
        <v>78.90718340935581</v>
      </c>
      <c r="DC67" s="592">
        <v>75.633372239657163</v>
      </c>
      <c r="DD67" s="592">
        <v>72.287833037682489</v>
      </c>
      <c r="DE67" s="592">
        <v>51.892785331711387</v>
      </c>
      <c r="DF67" s="592">
        <v>37.681343751795929</v>
      </c>
      <c r="DG67" s="592">
        <v>55.922621879478882</v>
      </c>
      <c r="DH67" s="592">
        <v>68.407189343591938</v>
      </c>
      <c r="DI67" s="592">
        <v>68.542477765453427</v>
      </c>
      <c r="DJ67" s="592">
        <v>77.643798492195032</v>
      </c>
      <c r="DK67" s="592">
        <v>77.194121900690931</v>
      </c>
      <c r="DL67" s="592">
        <v>74.833027771026835</v>
      </c>
      <c r="DM67" s="592">
        <v>77.004209638460054</v>
      </c>
      <c r="DN67" s="592">
        <v>77.242269096328585</v>
      </c>
      <c r="DO67" s="592">
        <v>75.546708019145299</v>
      </c>
      <c r="DP67" s="592">
        <v>70.599025360571574</v>
      </c>
      <c r="DQ67" s="592">
        <v>69.916151623359823</v>
      </c>
      <c r="DR67" s="592">
        <v>71.709921858567014</v>
      </c>
      <c r="DS67" s="592">
        <v>68.213602217315483</v>
      </c>
      <c r="DT67" s="592">
        <v>75.861433220900324</v>
      </c>
      <c r="DU67" s="592">
        <v>62.496135958634675</v>
      </c>
      <c r="DV67" s="592">
        <v>60.356320138748721</v>
      </c>
      <c r="DW67" s="592">
        <v>61.151640790457982</v>
      </c>
      <c r="DX67" s="592">
        <v>64.818449969803893</v>
      </c>
      <c r="DY67" s="592">
        <v>69.056647098430517</v>
      </c>
      <c r="DZ67" s="592">
        <v>68.901904175420555</v>
      </c>
      <c r="EA67" s="592">
        <v>84.489684620692728</v>
      </c>
      <c r="EB67" s="592">
        <v>61.249278465035097</v>
      </c>
      <c r="EC67" s="592">
        <v>83.946235133233927</v>
      </c>
      <c r="ED67" s="592">
        <v>67.873351117852167</v>
      </c>
      <c r="EE67" s="592">
        <v>80.094253955893961</v>
      </c>
      <c r="EF67" s="592">
        <v>84.445704987328824</v>
      </c>
      <c r="EG67" s="592">
        <v>77.930871912232419</v>
      </c>
      <c r="EH67" s="592">
        <v>84.977768274283918</v>
      </c>
      <c r="EI67" s="592">
        <v>82.572518536730996</v>
      </c>
      <c r="EJ67" s="142">
        <v>87.203796398020728</v>
      </c>
      <c r="EK67" s="142">
        <v>81.069540366312978</v>
      </c>
      <c r="EL67" s="142">
        <v>80.95351949861012</v>
      </c>
      <c r="EM67" s="592">
        <v>89.866430996717199</v>
      </c>
      <c r="EN67" s="592">
        <v>79.758302697766524</v>
      </c>
      <c r="EO67" s="592">
        <v>89.316163341942598</v>
      </c>
      <c r="EP67" s="592">
        <v>85.556100417417284</v>
      </c>
      <c r="EQ67" s="592">
        <v>91.579455192823531</v>
      </c>
      <c r="ER67" s="592">
        <v>86.719019655598231</v>
      </c>
      <c r="ES67" s="592"/>
      <c r="ET67" s="592"/>
      <c r="EU67" s="592"/>
      <c r="EV67" s="143"/>
      <c r="EW67" s="143"/>
      <c r="EX67" s="143"/>
    </row>
    <row r="68" spans="1:154">
      <c r="A68" s="131">
        <v>322</v>
      </c>
      <c r="B68" s="592">
        <f t="shared" si="45"/>
        <v>77.799999999999983</v>
      </c>
      <c r="C68" s="592">
        <f t="shared" si="46"/>
        <v>77.799999999999983</v>
      </c>
      <c r="D68" s="592">
        <f t="shared" si="47"/>
        <v>67.591305738397566</v>
      </c>
      <c r="E68" s="592">
        <f t="shared" si="48"/>
        <v>59.119022057219716</v>
      </c>
      <c r="F68" s="592">
        <f t="shared" si="49"/>
        <v>60.943083680762356</v>
      </c>
      <c r="G68" s="592">
        <f t="shared" si="50"/>
        <v>69.583333333333329</v>
      </c>
      <c r="H68" s="592">
        <f t="shared" si="51"/>
        <v>84.166666666666671</v>
      </c>
      <c r="I68" s="592">
        <f t="shared" si="52"/>
        <v>99.886469647996549</v>
      </c>
      <c r="J68" s="592">
        <f t="shared" si="8"/>
        <v>100</v>
      </c>
      <c r="K68" s="592">
        <f t="shared" si="53"/>
        <v>77.800000000000011</v>
      </c>
      <c r="L68" s="592">
        <f t="shared" si="54"/>
        <v>77.8</v>
      </c>
      <c r="M68" s="592">
        <f t="shared" si="55"/>
        <v>77.8</v>
      </c>
      <c r="N68" s="592">
        <f t="shared" si="56"/>
        <v>77.8</v>
      </c>
      <c r="O68" s="592">
        <f t="shared" si="57"/>
        <v>77.8</v>
      </c>
      <c r="P68" s="592">
        <f t="shared" si="58"/>
        <v>77.8</v>
      </c>
      <c r="Q68" s="592">
        <f t="shared" si="59"/>
        <v>77.8</v>
      </c>
      <c r="R68" s="592">
        <f t="shared" si="60"/>
        <v>77.8</v>
      </c>
      <c r="S68" s="592">
        <f t="shared" si="61"/>
        <v>68.808820258634384</v>
      </c>
      <c r="T68" s="592">
        <f t="shared" si="62"/>
        <v>68.492323005033242</v>
      </c>
      <c r="U68" s="592">
        <f t="shared" si="63"/>
        <v>67.878527263438443</v>
      </c>
      <c r="V68" s="592">
        <f t="shared" si="64"/>
        <v>65.185552426484222</v>
      </c>
      <c r="W68" s="592">
        <f t="shared" si="65"/>
        <v>59.984562171815732</v>
      </c>
      <c r="X68" s="592">
        <f t="shared" si="66"/>
        <v>57.173924304683148</v>
      </c>
      <c r="Y68" s="592">
        <f t="shared" si="67"/>
        <v>58.874934309638093</v>
      </c>
      <c r="Z68" s="592">
        <f t="shared" si="68"/>
        <v>60.4426674427419</v>
      </c>
      <c r="AA68" s="592">
        <f t="shared" si="69"/>
        <v>57.775461584276364</v>
      </c>
      <c r="AB68" s="592">
        <f t="shared" si="70"/>
        <v>60.66631923764146</v>
      </c>
      <c r="AC68" s="592">
        <f t="shared" si="71"/>
        <v>67.551618026603137</v>
      </c>
      <c r="AD68" s="592">
        <f t="shared" si="72"/>
        <v>57.778935874528486</v>
      </c>
      <c r="AE68" s="592">
        <f t="shared" si="73"/>
        <v>76.666666666666671</v>
      </c>
      <c r="AF68" s="592">
        <f t="shared" si="74"/>
        <v>41.666666666666664</v>
      </c>
      <c r="AG68" s="592">
        <f t="shared" si="75"/>
        <v>80</v>
      </c>
      <c r="AH68" s="592">
        <f t="shared" si="76"/>
        <v>80</v>
      </c>
      <c r="AI68" s="592">
        <f t="shared" si="77"/>
        <v>80.000000000000014</v>
      </c>
      <c r="AJ68" s="592">
        <f t="shared" si="78"/>
        <v>80</v>
      </c>
      <c r="AK68" s="592">
        <f t="shared" si="79"/>
        <v>86.666666666666671</v>
      </c>
      <c r="AL68" s="592">
        <f t="shared" si="80"/>
        <v>90</v>
      </c>
      <c r="AM68" s="592">
        <f t="shared" si="81"/>
        <v>99.545878591986181</v>
      </c>
      <c r="AN68" s="592">
        <f t="shared" si="82"/>
        <v>100</v>
      </c>
      <c r="AO68" s="592">
        <f t="shared" si="83"/>
        <v>100</v>
      </c>
      <c r="AP68" s="592">
        <f t="shared" si="84"/>
        <v>100</v>
      </c>
      <c r="AQ68" s="592">
        <f t="shared" si="41"/>
        <v>100</v>
      </c>
      <c r="AR68" s="592">
        <f t="shared" si="42"/>
        <v>100</v>
      </c>
      <c r="AS68" s="592" t="str">
        <f t="shared" si="43"/>
        <v>0.00</v>
      </c>
      <c r="AT68" s="592" t="str">
        <f t="shared" si="44"/>
        <v>0.00</v>
      </c>
      <c r="AU68" s="592">
        <v>77.800000000000011</v>
      </c>
      <c r="AV68" s="592">
        <v>77.8</v>
      </c>
      <c r="AW68" s="592">
        <v>77.8</v>
      </c>
      <c r="AX68" s="592">
        <v>77.8</v>
      </c>
      <c r="AY68" s="592">
        <v>77.8</v>
      </c>
      <c r="AZ68" s="592">
        <v>77.8</v>
      </c>
      <c r="BA68" s="592">
        <v>77.8</v>
      </c>
      <c r="BB68" s="592">
        <v>77.8</v>
      </c>
      <c r="BC68" s="592">
        <v>77.8</v>
      </c>
      <c r="BD68" s="592">
        <v>77.799999999999983</v>
      </c>
      <c r="BE68" s="592">
        <v>77.8</v>
      </c>
      <c r="BF68" s="592">
        <v>77.8</v>
      </c>
      <c r="BG68" s="592">
        <v>77.8</v>
      </c>
      <c r="BH68" s="592">
        <v>77.8</v>
      </c>
      <c r="BI68" s="592">
        <v>77.8</v>
      </c>
      <c r="BJ68" s="592">
        <v>77.8</v>
      </c>
      <c r="BK68" s="592">
        <v>77.8</v>
      </c>
      <c r="BL68" s="592">
        <v>77.8</v>
      </c>
      <c r="BM68" s="592">
        <v>77.8</v>
      </c>
      <c r="BN68" s="592">
        <v>77.8</v>
      </c>
      <c r="BO68" s="592">
        <v>77.8</v>
      </c>
      <c r="BP68" s="592">
        <v>77.8</v>
      </c>
      <c r="BQ68" s="592">
        <v>77.8</v>
      </c>
      <c r="BR68" s="592">
        <v>77.8</v>
      </c>
      <c r="BS68" s="592">
        <v>67.526927842912968</v>
      </c>
      <c r="BT68" s="592">
        <v>68.809932322943482</v>
      </c>
      <c r="BU68" s="592">
        <v>70.089600610046702</v>
      </c>
      <c r="BV68" s="592">
        <v>67.467187321467193</v>
      </c>
      <c r="BW68" s="592">
        <v>69.268199272846118</v>
      </c>
      <c r="BX68" s="592">
        <v>68.741582420786429</v>
      </c>
      <c r="BY68" s="592">
        <v>68.86962975067064</v>
      </c>
      <c r="BZ68" s="592">
        <v>68.272229864040568</v>
      </c>
      <c r="CA68" s="592">
        <v>66.493722175604077</v>
      </c>
      <c r="CB68" s="592">
        <v>67.972537557786453</v>
      </c>
      <c r="CC68" s="592">
        <v>63.258030692974934</v>
      </c>
      <c r="CD68" s="592">
        <v>64.326089028691257</v>
      </c>
      <c r="CE68" s="592">
        <v>63.740768923807174</v>
      </c>
      <c r="CF68" s="592">
        <v>58.326384752829064</v>
      </c>
      <c r="CG68" s="592">
        <v>57.886532838810979</v>
      </c>
      <c r="CH68" s="592">
        <v>57.420679826427289</v>
      </c>
      <c r="CI68" s="592">
        <v>60.774708334793111</v>
      </c>
      <c r="CJ68" s="592">
        <v>53.326384752829064</v>
      </c>
      <c r="CK68" s="592">
        <v>60.968906562029218</v>
      </c>
      <c r="CL68" s="592">
        <v>58.992703990470524</v>
      </c>
      <c r="CM68" s="592">
        <v>56.663192376414536</v>
      </c>
      <c r="CN68" s="592">
        <v>53.51047701553955</v>
      </c>
      <c r="CO68" s="592">
        <v>68.656938653960694</v>
      </c>
      <c r="CP68" s="592">
        <v>59.160586658725435</v>
      </c>
      <c r="CQ68" s="592">
        <v>56.663192376414536</v>
      </c>
      <c r="CR68" s="592">
        <v>56.663192376414536</v>
      </c>
      <c r="CS68" s="592">
        <v>60</v>
      </c>
      <c r="CT68" s="592">
        <v>63.331596188207264</v>
      </c>
      <c r="CU68" s="592">
        <v>60</v>
      </c>
      <c r="CV68" s="592">
        <v>58.667361524717094</v>
      </c>
      <c r="CW68" s="592">
        <v>56.002084574151269</v>
      </c>
      <c r="CX68" s="592">
        <v>86.652769505658128</v>
      </c>
      <c r="CY68" s="592">
        <v>60.000000000000007</v>
      </c>
      <c r="CZ68" s="592">
        <v>56.668403811792743</v>
      </c>
      <c r="DA68" s="592">
        <v>58.001042287075634</v>
      </c>
      <c r="DB68" s="592">
        <v>58.667361524717094</v>
      </c>
      <c r="DC68" s="592">
        <v>90</v>
      </c>
      <c r="DD68" s="592">
        <v>90</v>
      </c>
      <c r="DE68" s="592">
        <v>49.999999999999993</v>
      </c>
      <c r="DF68" s="592">
        <v>5</v>
      </c>
      <c r="DG68" s="592">
        <v>50</v>
      </c>
      <c r="DH68" s="592">
        <v>70</v>
      </c>
      <c r="DI68" s="592">
        <v>80</v>
      </c>
      <c r="DJ68" s="592">
        <v>79.999999999999986</v>
      </c>
      <c r="DK68" s="592">
        <v>80</v>
      </c>
      <c r="DL68" s="592">
        <v>79.999999999999986</v>
      </c>
      <c r="DM68" s="592">
        <v>80</v>
      </c>
      <c r="DN68" s="592">
        <v>80</v>
      </c>
      <c r="DO68" s="592">
        <v>80.000000000000014</v>
      </c>
      <c r="DP68" s="592">
        <v>80.000000000000014</v>
      </c>
      <c r="DQ68" s="592">
        <v>80</v>
      </c>
      <c r="DR68" s="592">
        <v>80</v>
      </c>
      <c r="DS68" s="592">
        <v>80</v>
      </c>
      <c r="DT68" s="592">
        <v>79.999999999999986</v>
      </c>
      <c r="DU68" s="592">
        <v>79.999999999999986</v>
      </c>
      <c r="DV68" s="592">
        <v>90</v>
      </c>
      <c r="DW68" s="592">
        <v>90</v>
      </c>
      <c r="DX68" s="592">
        <v>90</v>
      </c>
      <c r="DY68" s="592">
        <v>90</v>
      </c>
      <c r="DZ68" s="592">
        <v>90</v>
      </c>
      <c r="EA68" s="592">
        <v>98.637635775958515</v>
      </c>
      <c r="EB68" s="592">
        <v>100.00000000000001</v>
      </c>
      <c r="EC68" s="592">
        <v>100</v>
      </c>
      <c r="ED68" s="592">
        <v>100</v>
      </c>
      <c r="EE68" s="592">
        <v>100</v>
      </c>
      <c r="EF68" s="592">
        <v>100.00000000000001</v>
      </c>
      <c r="EG68" s="592">
        <v>99.999999999999986</v>
      </c>
      <c r="EH68" s="592">
        <v>100</v>
      </c>
      <c r="EI68" s="592">
        <v>100</v>
      </c>
      <c r="EJ68" s="142">
        <v>100</v>
      </c>
      <c r="EK68" s="142">
        <v>100.00000000000001</v>
      </c>
      <c r="EL68" s="142">
        <v>100</v>
      </c>
      <c r="EM68" s="592">
        <v>100</v>
      </c>
      <c r="EN68" s="592">
        <v>100</v>
      </c>
      <c r="EO68" s="592">
        <v>100</v>
      </c>
      <c r="EP68" s="592">
        <v>100</v>
      </c>
      <c r="EQ68" s="592">
        <v>100</v>
      </c>
      <c r="ER68" s="592">
        <v>100</v>
      </c>
      <c r="ES68" s="592"/>
      <c r="ET68" s="592"/>
      <c r="EU68" s="592"/>
      <c r="EV68" s="143"/>
      <c r="EW68" s="143"/>
      <c r="EX68" s="143"/>
    </row>
    <row r="69" spans="1:154">
      <c r="A69" s="132">
        <v>323</v>
      </c>
      <c r="B69" s="592">
        <f>IFERROR(AVERAGE(AU69:BF69),"0.00")</f>
        <v>76.003699911255595</v>
      </c>
      <c r="C69" s="592">
        <f>IFERROR(AVERAGE(BG69:BR69),"0.00")</f>
        <v>76.610849433402734</v>
      </c>
      <c r="D69" s="592">
        <f>IFERROR(AVERAGE(BS69:CD69),"0.00")</f>
        <v>75.270225729580247</v>
      </c>
      <c r="E69" s="592">
        <f>IFERROR(AVERAGE(CE69:CP69),"0.00")</f>
        <v>74.017892223433236</v>
      </c>
      <c r="F69" s="592">
        <f>IFERROR(AVERAGE(CQ69:DB69),"0.00")</f>
        <v>73.498025863020757</v>
      </c>
      <c r="G69" s="592">
        <f>IFERROR(AVERAGE(DC69:DN69),"0.00")</f>
        <v>71.45399053390733</v>
      </c>
      <c r="H69" s="592">
        <f>IFERROR(AVERAGE(DO69:DZ69),"0.00")</f>
        <v>74.776794585597585</v>
      </c>
      <c r="I69" s="592">
        <f>IFERROR(AVERAGE(EA69:EL69),"0.00")</f>
        <v>89.839554680496704</v>
      </c>
      <c r="J69" s="592">
        <f>IFERROR(AVERAGE(EB69:EM69),"0.00")</f>
        <v>90.554106111654377</v>
      </c>
      <c r="K69" s="592">
        <f>IFERROR(AVERAGE(AU69:AW69),"0.00")</f>
        <v>80.764436147545766</v>
      </c>
      <c r="L69" s="592">
        <f>IFERROR(AVERAGE(AX69:AZ69),"0.00")</f>
        <v>75.084008944967849</v>
      </c>
      <c r="M69" s="592">
        <f>IFERROR(AVERAGE(BA69:BC69),"0.00")</f>
        <v>73.14358542037472</v>
      </c>
      <c r="N69" s="592">
        <f>IFERROR(AVERAGE(BD69:BF69),"0.00")</f>
        <v>75.022769132134044</v>
      </c>
      <c r="O69" s="592">
        <f>IFERROR(AVERAGE(BG69:BI69),"0.00")</f>
        <v>77.281786955663264</v>
      </c>
      <c r="P69" s="592">
        <f>IFERROR(AVERAGE(BJ69:BL69),"0.00")</f>
        <v>76.146465967948203</v>
      </c>
      <c r="Q69" s="592">
        <f>IFERROR(AVERAGE(BM69:BO69),"0.00")</f>
        <v>75.797138524478825</v>
      </c>
      <c r="R69" s="592">
        <f>IFERROR(AVERAGE(BP69:BR69),"0.00")</f>
        <v>77.218006285520588</v>
      </c>
      <c r="S69" s="592">
        <f>IFERROR(AVERAGE(BS69:BU69),"0.00")</f>
        <v>70.753176966588981</v>
      </c>
      <c r="T69" s="592">
        <f>IFERROR(AVERAGE(BV69:BX69),"0.00")</f>
        <v>76.757430472804643</v>
      </c>
      <c r="U69" s="592">
        <f>IFERROR(AVERAGE(BY69:CA69),"0.00")</f>
        <v>77.977335970478734</v>
      </c>
      <c r="V69" s="592">
        <f>IFERROR(AVERAGE(CB69:CD69),"0.00")</f>
        <v>75.592959508448615</v>
      </c>
      <c r="W69" s="592">
        <f>IFERROR(AVERAGE(CE69:CG69),"0.00")</f>
        <v>72.793725648703727</v>
      </c>
      <c r="X69" s="592">
        <f>IFERROR(AVERAGE(CH69:CJ69),"0.00")</f>
        <v>74.940521151012703</v>
      </c>
      <c r="Y69" s="592">
        <f>IFERROR(AVERAGE(CK69:CM69),"0.00")</f>
        <v>73.092962496557945</v>
      </c>
      <c r="Z69" s="592">
        <f>IFERROR(AVERAGE(CN69:CP69),"0.00")</f>
        <v>75.244359597458526</v>
      </c>
      <c r="AA69" s="592">
        <f>IFERROR(AVERAGE(CQ69:CS69),"0.00")</f>
        <v>74.745399996730526</v>
      </c>
      <c r="AB69" s="592">
        <f>IFERROR(AVERAGE(CT69:CV69),"0.00")</f>
        <v>73.811460664053953</v>
      </c>
      <c r="AC69" s="592">
        <f>IFERROR(AVERAGE(CW69:CY69),"0.00")</f>
        <v>72.527753433608055</v>
      </c>
      <c r="AD69" s="592">
        <f>IFERROR(AVERAGE(CZ69:DB69),"0.00")</f>
        <v>72.907489357690508</v>
      </c>
      <c r="AE69" s="592">
        <f>IFERROR(AVERAGE(DC69:DE69),"0.00")</f>
        <v>71.242217239489662</v>
      </c>
      <c r="AF69" s="592">
        <f>IFERROR(AVERAGE(DF69:DH69),"0.00")</f>
        <v>63.508272003547575</v>
      </c>
      <c r="AG69" s="592">
        <f>IFERROR(AVERAGE(DI69:DK69),"0.00")</f>
        <v>75.299847452701727</v>
      </c>
      <c r="AH69" s="592">
        <f>IFERROR(AVERAGE(DL69:DN69),"0.00")</f>
        <v>75.765625439890314</v>
      </c>
      <c r="AI69" s="592">
        <f>IFERROR(AVERAGE(DO69:DQ69),"0.00")</f>
        <v>76.718111850259945</v>
      </c>
      <c r="AJ69" s="592">
        <f>IFERROR(AVERAGE(DR69:DT69),"0.00")</f>
        <v>76.046658502148674</v>
      </c>
      <c r="AK69" s="592">
        <f>IFERROR(AVERAGE(DU69:DW69),"0.00")</f>
        <v>70.678889596370936</v>
      </c>
      <c r="AL69" s="592">
        <f>IFERROR(AVERAGE(DX69:DZ69),"0.00")</f>
        <v>75.663518393610801</v>
      </c>
      <c r="AM69" s="592">
        <f>IFERROR(AVERAGE(EA69:EC69),"0.00")</f>
        <v>91.882293699131523</v>
      </c>
      <c r="AN69" s="592">
        <f>IFERROR(AVERAGE(ED69:EF69),"0.00")</f>
        <v>94.918608464601832</v>
      </c>
      <c r="AO69" s="592">
        <f>IFERROR(AVERAGE(EG69:EI69),"0.00")</f>
        <v>87.989404871018735</v>
      </c>
      <c r="AP69" s="592">
        <f>IFERROR(AVERAGE(EJ69:EL69),"0.00")</f>
        <v>84.567911687234698</v>
      </c>
      <c r="AQ69" s="592">
        <f>IFERROR(AVERAGE(EM69:EO69),"0.00")</f>
        <v>98.515501846910198</v>
      </c>
      <c r="AR69" s="592">
        <f>IFERROR(AVERAGE(EP69:ER69),"0.00")</f>
        <v>87.537846331682033</v>
      </c>
      <c r="AS69" s="592" t="str">
        <f>IFERROR(AVERAGE(ES69:EU69),"0.00")</f>
        <v>0.00</v>
      </c>
      <c r="AT69" s="592" t="str">
        <f>IFERROR(AVERAGE(EV69:EX69),"0.00")</f>
        <v>0.00</v>
      </c>
      <c r="AU69" s="592">
        <v>82.25000065371826</v>
      </c>
      <c r="AV69" s="592">
        <v>77.994500000431273</v>
      </c>
      <c r="AW69" s="592">
        <v>82.048807788487764</v>
      </c>
      <c r="AX69" s="592">
        <v>77.607825730710601</v>
      </c>
      <c r="AY69" s="592">
        <v>73.944655944766794</v>
      </c>
      <c r="AZ69" s="592">
        <v>73.699545159426151</v>
      </c>
      <c r="BA69" s="592">
        <v>73.214930917227505</v>
      </c>
      <c r="BB69" s="592">
        <v>74.398544349445487</v>
      </c>
      <c r="BC69" s="592">
        <v>71.817280994451139</v>
      </c>
      <c r="BD69" s="592">
        <v>73.581816851752578</v>
      </c>
      <c r="BE69" s="592">
        <v>72.590441050644642</v>
      </c>
      <c r="BF69" s="592">
        <v>78.896049494004899</v>
      </c>
      <c r="BG69" s="592">
        <v>77.434110746638055</v>
      </c>
      <c r="BH69" s="592">
        <v>75.056307124148688</v>
      </c>
      <c r="BI69" s="592">
        <v>79.354942996203022</v>
      </c>
      <c r="BJ69" s="592">
        <v>74.421722408292823</v>
      </c>
      <c r="BK69" s="592">
        <v>76.889862718617024</v>
      </c>
      <c r="BL69" s="592">
        <v>77.127812776934789</v>
      </c>
      <c r="BM69" s="592">
        <v>75.661638477461622</v>
      </c>
      <c r="BN69" s="592">
        <v>75.781625103767681</v>
      </c>
      <c r="BO69" s="592">
        <v>75.948151992207144</v>
      </c>
      <c r="BP69" s="592">
        <v>77.354007431165712</v>
      </c>
      <c r="BQ69" s="592">
        <v>75.429963687718626</v>
      </c>
      <c r="BR69" s="592">
        <v>78.870047737677453</v>
      </c>
      <c r="BS69" s="592">
        <v>68.446126328462256</v>
      </c>
      <c r="BT69" s="592">
        <v>74.736022497170978</v>
      </c>
      <c r="BU69" s="592">
        <v>69.077382074133681</v>
      </c>
      <c r="BV69" s="592">
        <v>76.651812034227675</v>
      </c>
      <c r="BW69" s="592">
        <v>75.200579044860547</v>
      </c>
      <c r="BX69" s="592">
        <v>78.419900339325721</v>
      </c>
      <c r="BY69" s="592">
        <v>76.925042885220094</v>
      </c>
      <c r="BZ69" s="592">
        <v>78.323089874377018</v>
      </c>
      <c r="CA69" s="592">
        <v>78.683875151839075</v>
      </c>
      <c r="CB69" s="592">
        <v>78.97772459535885</v>
      </c>
      <c r="CC69" s="592">
        <v>67.358137122084969</v>
      </c>
      <c r="CD69" s="592">
        <v>80.443016807902012</v>
      </c>
      <c r="CE69" s="592">
        <v>69.29779020396802</v>
      </c>
      <c r="CF69" s="592">
        <v>73.472703202492511</v>
      </c>
      <c r="CG69" s="592">
        <v>75.610683539650623</v>
      </c>
      <c r="CH69" s="592">
        <v>77.109570229058448</v>
      </c>
      <c r="CI69" s="592">
        <v>73.5219463291984</v>
      </c>
      <c r="CJ69" s="592">
        <v>74.190046894781247</v>
      </c>
      <c r="CK69" s="592">
        <v>74.488653086388069</v>
      </c>
      <c r="CL69" s="592">
        <v>73.044545807675206</v>
      </c>
      <c r="CM69" s="592">
        <v>71.745688595610574</v>
      </c>
      <c r="CN69" s="592">
        <v>74.048261183848197</v>
      </c>
      <c r="CO69" s="592">
        <v>74.91791997855519</v>
      </c>
      <c r="CP69" s="592">
        <v>76.766897629972178</v>
      </c>
      <c r="CQ69" s="592">
        <v>75.975991632990159</v>
      </c>
      <c r="CR69" s="592">
        <v>73.975699646534693</v>
      </c>
      <c r="CS69" s="592">
        <v>74.284508710666728</v>
      </c>
      <c r="CT69" s="592">
        <v>74.80628213038446</v>
      </c>
      <c r="CU69" s="592">
        <v>74.128027801817183</v>
      </c>
      <c r="CV69" s="592">
        <v>72.500072059960218</v>
      </c>
      <c r="CW69" s="592">
        <v>72.292457720039991</v>
      </c>
      <c r="CX69" s="592">
        <v>71.912380334016248</v>
      </c>
      <c r="CY69" s="592">
        <v>73.378422246767954</v>
      </c>
      <c r="CZ69" s="592">
        <v>72.645429968854756</v>
      </c>
      <c r="DA69" s="592">
        <v>71.789143824218897</v>
      </c>
      <c r="DB69" s="592">
        <v>74.287894279997886</v>
      </c>
      <c r="DC69" s="592">
        <v>78.344666646667491</v>
      </c>
      <c r="DD69" s="592">
        <v>74.642229289744861</v>
      </c>
      <c r="DE69" s="592">
        <v>60.73975578205664</v>
      </c>
      <c r="DF69" s="592">
        <v>47.561582830027113</v>
      </c>
      <c r="DG69" s="592">
        <v>67.12119947154595</v>
      </c>
      <c r="DH69" s="592">
        <v>75.842033709069639</v>
      </c>
      <c r="DI69" s="592">
        <v>75.086494004355231</v>
      </c>
      <c r="DJ69" s="592">
        <v>74.462722807969271</v>
      </c>
      <c r="DK69" s="592">
        <v>76.350325545780663</v>
      </c>
      <c r="DL69" s="592">
        <v>74.232217345154311</v>
      </c>
      <c r="DM69" s="592">
        <v>73.851180939900004</v>
      </c>
      <c r="DN69" s="592">
        <v>79.213478034616628</v>
      </c>
      <c r="DO69" s="592">
        <v>76.525283286366474</v>
      </c>
      <c r="DP69" s="592">
        <v>75.147136057371071</v>
      </c>
      <c r="DQ69" s="592">
        <v>78.481916207042303</v>
      </c>
      <c r="DR69" s="592">
        <v>81.838199920997184</v>
      </c>
      <c r="DS69" s="592">
        <v>78.007198879888634</v>
      </c>
      <c r="DT69" s="592">
        <v>68.294576705560203</v>
      </c>
      <c r="DU69" s="592">
        <v>71.803438459762404</v>
      </c>
      <c r="DV69" s="592">
        <v>70.09478508983301</v>
      </c>
      <c r="DW69" s="592">
        <v>70.138445239517395</v>
      </c>
      <c r="DX69" s="592">
        <v>74.329967986428443</v>
      </c>
      <c r="DY69" s="592">
        <v>75.112947232460129</v>
      </c>
      <c r="DZ69" s="592">
        <v>77.547639961943844</v>
      </c>
      <c r="EA69" s="592">
        <v>89.320208851938958</v>
      </c>
      <c r="EB69" s="592">
        <v>93.653520897754561</v>
      </c>
      <c r="EC69" s="592">
        <v>92.673151347701022</v>
      </c>
      <c r="ED69" s="592">
        <v>93.512419112216605</v>
      </c>
      <c r="EE69" s="592">
        <v>93.913005059048899</v>
      </c>
      <c r="EF69" s="592">
        <v>97.330401222540019</v>
      </c>
      <c r="EG69" s="592">
        <v>95.273733879464174</v>
      </c>
      <c r="EH69" s="592">
        <v>85.313083934651374</v>
      </c>
      <c r="EI69" s="592">
        <v>83.381396798940656</v>
      </c>
      <c r="EJ69" s="142">
        <v>82.213381132483931</v>
      </c>
      <c r="EK69" s="142">
        <v>85.028302227002285</v>
      </c>
      <c r="EL69" s="142">
        <v>86.462051702217892</v>
      </c>
      <c r="EM69" s="592">
        <v>97.894826025831065</v>
      </c>
      <c r="EN69" s="592">
        <v>98.393902793787731</v>
      </c>
      <c r="EO69" s="592">
        <v>99.25777672111181</v>
      </c>
      <c r="EP69" s="592">
        <v>83.67000180779209</v>
      </c>
      <c r="EQ69" s="592">
        <v>83.786215934593244</v>
      </c>
      <c r="ER69" s="592">
        <v>95.157321252660765</v>
      </c>
      <c r="ES69" s="592"/>
      <c r="ET69" s="592"/>
      <c r="EU69" s="592"/>
      <c r="EV69" s="143"/>
      <c r="EW69" s="143"/>
      <c r="EX69" s="143"/>
    </row>
    <row r="70" spans="1:154">
      <c r="A70" s="128">
        <v>324</v>
      </c>
      <c r="B70" s="592">
        <f>IFERROR(AVERAGE(AU70:BF70),"0.00")</f>
        <v>82.747378759251475</v>
      </c>
      <c r="C70" s="592">
        <f>IFERROR(AVERAGE(BG70:BR70),"0.00")</f>
        <v>78.181961606553585</v>
      </c>
      <c r="D70" s="592">
        <f>IFERROR(AVERAGE(BS70:CD70),"0.00")</f>
        <v>64.424411291037089</v>
      </c>
      <c r="E70" s="592">
        <f>IFERROR(AVERAGE(CE70:CP70),"0.00")</f>
        <v>69.913779186184215</v>
      </c>
      <c r="F70" s="592">
        <f>IFERROR(AVERAGE(CQ70:DB70),"0.00")</f>
        <v>72.925322604391752</v>
      </c>
      <c r="G70" s="592">
        <f>IFERROR(AVERAGE(DC70:DN70),"0.00")</f>
        <v>74.230680322964091</v>
      </c>
      <c r="H70" s="592">
        <f>IFERROR(AVERAGE(DO70:DZ70),"0.00")</f>
        <v>57.500972444685182</v>
      </c>
      <c r="I70" s="592">
        <f>IFERROR(AVERAGE(EA70:EL70),"0.00")</f>
        <v>75.540358134440126</v>
      </c>
      <c r="J70" s="592">
        <f>IFERROR(AVERAGE(EB70:EM70),"0.00")</f>
        <v>75.426362205040519</v>
      </c>
      <c r="K70" s="592">
        <f>IFERROR(AVERAGE(AU70:AW70),"0.00")</f>
        <v>80.229111250941074</v>
      </c>
      <c r="L70" s="592">
        <f>IFERROR(AVERAGE(AX70:AZ70),"0.00")</f>
        <v>80.986134916442168</v>
      </c>
      <c r="M70" s="592">
        <f>IFERROR(AVERAGE(BA70:BC70),"0.00")</f>
        <v>82.789131472311524</v>
      </c>
      <c r="N70" s="592">
        <f>IFERROR(AVERAGE(BD70:BF70),"0.00")</f>
        <v>86.985137397311121</v>
      </c>
      <c r="O70" s="592">
        <f>IFERROR(AVERAGE(BG70:BI70),"0.00")</f>
        <v>78.623934555875522</v>
      </c>
      <c r="P70" s="592">
        <f>IFERROR(AVERAGE(BJ70:BL70),"0.00")</f>
        <v>75.497250705943344</v>
      </c>
      <c r="Q70" s="592">
        <f>IFERROR(AVERAGE(BM70:BO70),"0.00")</f>
        <v>77.878312541420129</v>
      </c>
      <c r="R70" s="592">
        <f>IFERROR(AVERAGE(BP70:BR70),"0.00")</f>
        <v>80.728348622975346</v>
      </c>
      <c r="S70" s="592">
        <f>IFERROR(AVERAGE(BS70:BU70),"0.00")</f>
        <v>69.59010487099404</v>
      </c>
      <c r="T70" s="592">
        <f>IFERROR(AVERAGE(BV70:BX70),"0.00")</f>
        <v>66.266659480948704</v>
      </c>
      <c r="U70" s="592">
        <f>IFERROR(AVERAGE(BY70:CA70),"0.00")</f>
        <v>61.566840482595687</v>
      </c>
      <c r="V70" s="592">
        <f>IFERROR(AVERAGE(CB70:CD70),"0.00")</f>
        <v>60.274040329609981</v>
      </c>
      <c r="W70" s="592">
        <f>IFERROR(AVERAGE(CE70:CG70),"0.00")</f>
        <v>58.93779043973197</v>
      </c>
      <c r="X70" s="592">
        <f>IFERROR(AVERAGE(CH70:CJ70),"0.00")</f>
        <v>68.256524836114281</v>
      </c>
      <c r="Y70" s="592">
        <f>IFERROR(AVERAGE(CK70:CM70),"0.00")</f>
        <v>74.457716317622712</v>
      </c>
      <c r="Z70" s="592">
        <f>IFERROR(AVERAGE(CN70:CP70),"0.00")</f>
        <v>78.003085151267911</v>
      </c>
      <c r="AA70" s="592">
        <f>IFERROR(AVERAGE(CQ70:CS70),"0.00")</f>
        <v>69.825943221297607</v>
      </c>
      <c r="AB70" s="592">
        <f>IFERROR(AVERAGE(CT70:CV70),"0.00")</f>
        <v>75.788649557350496</v>
      </c>
      <c r="AC70" s="592">
        <f>IFERROR(AVERAGE(CW70:CY70),"0.00")</f>
        <v>79.336128796882988</v>
      </c>
      <c r="AD70" s="592">
        <f>IFERROR(AVERAGE(CZ70:DB70),"0.00")</f>
        <v>66.750568842035861</v>
      </c>
      <c r="AE70" s="592">
        <f>IFERROR(AVERAGE(DC70:DE70),"0.00")</f>
        <v>71.303449238598049</v>
      </c>
      <c r="AF70" s="592">
        <f>IFERROR(AVERAGE(DF70:DH70),"0.00")</f>
        <v>69.033255953233706</v>
      </c>
      <c r="AG70" s="592">
        <f>IFERROR(AVERAGE(DI70:DK70),"0.00")</f>
        <v>85.044591970656199</v>
      </c>
      <c r="AH70" s="592">
        <f>IFERROR(AVERAGE(DL70:DN70),"0.00")</f>
        <v>71.541424129368366</v>
      </c>
      <c r="AI70" s="592">
        <f>IFERROR(AVERAGE(DO70:DQ70),"0.00")</f>
        <v>64.286196277379005</v>
      </c>
      <c r="AJ70" s="592">
        <f>IFERROR(AVERAGE(DR70:DT70),"0.00")</f>
        <v>49.059781155432205</v>
      </c>
      <c r="AK70" s="592">
        <f>IFERROR(AVERAGE(DU70:DW70),"0.00")</f>
        <v>49.703373611355069</v>
      </c>
      <c r="AL70" s="592">
        <f>IFERROR(AVERAGE(DX70:DZ70),"0.00")</f>
        <v>66.954538734574484</v>
      </c>
      <c r="AM70" s="592">
        <f>IFERROR(AVERAGE(EA70:EC70),"0.00")</f>
        <v>75.719255683592579</v>
      </c>
      <c r="AN70" s="592">
        <f>IFERROR(AVERAGE(ED70:EF70),"0.00")</f>
        <v>76.552247414565485</v>
      </c>
      <c r="AO70" s="592">
        <f>IFERROR(AVERAGE(EG70:EI70),"0.00")</f>
        <v>80.260685668659832</v>
      </c>
      <c r="AP70" s="592">
        <f>IFERROR(AVERAGE(EJ70:EL70),"0.00")</f>
        <v>69.629243770942537</v>
      </c>
      <c r="AQ70" s="592">
        <f>IFERROR(AVERAGE(EM70:EO70),"0.00")</f>
        <v>77.644624895209503</v>
      </c>
      <c r="AR70" s="592">
        <f>IFERROR(AVERAGE(EP70:ER70),"0.00")</f>
        <v>76.288175755022053</v>
      </c>
      <c r="AS70" s="592" t="str">
        <f>IFERROR(AVERAGE(ES70:EU70),"0.00")</f>
        <v>0.00</v>
      </c>
      <c r="AT70" s="592" t="str">
        <f>IFERROR(AVERAGE(EV70:EX70),"0.00")</f>
        <v>0.00</v>
      </c>
      <c r="AU70" s="592">
        <v>84.521996962403293</v>
      </c>
      <c r="AV70" s="592">
        <v>77.72686082530997</v>
      </c>
      <c r="AW70" s="592">
        <v>78.438475965109987</v>
      </c>
      <c r="AX70" s="592">
        <v>83.400544778720857</v>
      </c>
      <c r="AY70" s="592">
        <v>80.387610311486966</v>
      </c>
      <c r="AZ70" s="592">
        <v>79.17024965911871</v>
      </c>
      <c r="BA70" s="592">
        <v>84.418017269087741</v>
      </c>
      <c r="BB70" s="592">
        <v>80.106961535993406</v>
      </c>
      <c r="BC70" s="592">
        <v>83.842415611853397</v>
      </c>
      <c r="BD70" s="592">
        <v>86.440007097006173</v>
      </c>
      <c r="BE70" s="592">
        <v>88.293176438504787</v>
      </c>
      <c r="BF70" s="592">
        <v>86.222228656422388</v>
      </c>
      <c r="BG70" s="592">
        <v>77.900585903351512</v>
      </c>
      <c r="BH70" s="592">
        <v>79.313938201441644</v>
      </c>
      <c r="BI70" s="592">
        <v>78.657279562833409</v>
      </c>
      <c r="BJ70" s="592">
        <v>73.062276011125348</v>
      </c>
      <c r="BK70" s="592">
        <v>71.220438918846881</v>
      </c>
      <c r="BL70" s="592">
        <v>82.209037187857803</v>
      </c>
      <c r="BM70" s="592">
        <v>77.530180774917525</v>
      </c>
      <c r="BN70" s="592">
        <v>81.003947759276386</v>
      </c>
      <c r="BO70" s="592">
        <v>75.100809090066477</v>
      </c>
      <c r="BP70" s="592">
        <v>84.491825831502254</v>
      </c>
      <c r="BQ70" s="592">
        <v>77.488955154695915</v>
      </c>
      <c r="BR70" s="592">
        <v>80.20426488272787</v>
      </c>
      <c r="BS70" s="592">
        <v>75.010416244490955</v>
      </c>
      <c r="BT70" s="592">
        <v>66.062710011390863</v>
      </c>
      <c r="BU70" s="592">
        <v>67.697188357100288</v>
      </c>
      <c r="BV70" s="592">
        <v>65.40264320554671</v>
      </c>
      <c r="BW70" s="592">
        <v>67.299898095789317</v>
      </c>
      <c r="BX70" s="592">
        <v>66.097437141510071</v>
      </c>
      <c r="BY70" s="592">
        <v>67.346211096997379</v>
      </c>
      <c r="BZ70" s="592">
        <v>64.46117837167553</v>
      </c>
      <c r="CA70" s="592">
        <v>52.893131979114145</v>
      </c>
      <c r="CB70" s="592">
        <v>62.777815714064573</v>
      </c>
      <c r="CC70" s="592">
        <v>56.67123336645151</v>
      </c>
      <c r="CD70" s="592">
        <v>61.373071908313847</v>
      </c>
      <c r="CE70" s="592">
        <v>64.091184782141454</v>
      </c>
      <c r="CF70" s="592">
        <v>58.161429525340999</v>
      </c>
      <c r="CG70" s="592">
        <v>54.560757011713463</v>
      </c>
      <c r="CH70" s="592">
        <v>67.738307650339863</v>
      </c>
      <c r="CI70" s="592">
        <v>69.054089508184589</v>
      </c>
      <c r="CJ70" s="592">
        <v>67.977177349818362</v>
      </c>
      <c r="CK70" s="592">
        <v>72.367856418505809</v>
      </c>
      <c r="CL70" s="592">
        <v>75.942437860077135</v>
      </c>
      <c r="CM70" s="592">
        <v>75.062854674285163</v>
      </c>
      <c r="CN70" s="592">
        <v>73.827651338078127</v>
      </c>
      <c r="CO70" s="592">
        <v>89.724975219592366</v>
      </c>
      <c r="CP70" s="592">
        <v>70.456628896133253</v>
      </c>
      <c r="CQ70" s="592">
        <v>67.493936349053484</v>
      </c>
      <c r="CR70" s="592">
        <v>68.333105131554618</v>
      </c>
      <c r="CS70" s="592">
        <v>73.650788183284718</v>
      </c>
      <c r="CT70" s="592">
        <v>69.573414562384912</v>
      </c>
      <c r="CU70" s="592">
        <v>82.226844994638498</v>
      </c>
      <c r="CV70" s="592">
        <v>75.565689115028093</v>
      </c>
      <c r="CW70" s="592">
        <v>82.471681314128489</v>
      </c>
      <c r="CX70" s="592">
        <v>80.520729287333751</v>
      </c>
      <c r="CY70" s="592">
        <v>75.015975789186712</v>
      </c>
      <c r="CZ70" s="592">
        <v>61.929351167227729</v>
      </c>
      <c r="DA70" s="592">
        <v>72.24631112230044</v>
      </c>
      <c r="DB70" s="592">
        <v>66.07604423657942</v>
      </c>
      <c r="DC70" s="592">
        <v>84.416353644406115</v>
      </c>
      <c r="DD70" s="592">
        <v>78.129048408118265</v>
      </c>
      <c r="DE70" s="592">
        <v>51.364945663269786</v>
      </c>
      <c r="DF70" s="592">
        <v>60</v>
      </c>
      <c r="DG70" s="592">
        <v>66.869971942785227</v>
      </c>
      <c r="DH70" s="592">
        <v>80.229795916915904</v>
      </c>
      <c r="DI70" s="592">
        <v>82.532616362504299</v>
      </c>
      <c r="DJ70" s="592">
        <v>86.493226198980764</v>
      </c>
      <c r="DK70" s="592">
        <v>86.10793335048352</v>
      </c>
      <c r="DL70" s="592">
        <v>78.098869892636102</v>
      </c>
      <c r="DM70" s="592">
        <v>72.15628014283169</v>
      </c>
      <c r="DN70" s="592">
        <v>64.369122352637277</v>
      </c>
      <c r="DO70" s="592">
        <v>61.632955802643565</v>
      </c>
      <c r="DP70" s="592">
        <v>62.109882898643818</v>
      </c>
      <c r="DQ70" s="592">
        <v>69.115750130849634</v>
      </c>
      <c r="DR70" s="592">
        <v>60.802525188194714</v>
      </c>
      <c r="DS70" s="592">
        <v>59.401715990595513</v>
      </c>
      <c r="DT70" s="592">
        <v>26.975102287506381</v>
      </c>
      <c r="DU70" s="592">
        <v>42.103060046117143</v>
      </c>
      <c r="DV70" s="592">
        <v>45.496272289236465</v>
      </c>
      <c r="DW70" s="592">
        <v>61.510788498711598</v>
      </c>
      <c r="DX70" s="592">
        <v>72.792643703639811</v>
      </c>
      <c r="DY70" s="592">
        <v>71.490591870402469</v>
      </c>
      <c r="DZ70" s="592">
        <v>56.580380629681166</v>
      </c>
      <c r="EA70" s="592">
        <v>75.524254030713394</v>
      </c>
      <c r="EB70" s="592">
        <v>78.917935369418643</v>
      </c>
      <c r="EC70" s="592">
        <v>72.715577650645699</v>
      </c>
      <c r="ED70" s="592">
        <v>74.254791169532069</v>
      </c>
      <c r="EE70" s="592">
        <v>77.822694173988268</v>
      </c>
      <c r="EF70" s="592">
        <v>77.579256900176134</v>
      </c>
      <c r="EG70" s="592">
        <v>79.744592529945351</v>
      </c>
      <c r="EH70" s="592">
        <v>79.485528933698873</v>
      </c>
      <c r="EI70" s="592">
        <v>81.551935542335286</v>
      </c>
      <c r="EJ70" s="142">
        <v>65.990918184604723</v>
      </c>
      <c r="EK70" s="142">
        <v>75.895602416730554</v>
      </c>
      <c r="EL70" s="142">
        <v>67.001210711492334</v>
      </c>
      <c r="EM70" s="592">
        <v>74.156302877918179</v>
      </c>
      <c r="EN70" s="592">
        <v>77.37184269144069</v>
      </c>
      <c r="EO70" s="592">
        <v>81.405729116269669</v>
      </c>
      <c r="EP70" s="592">
        <v>73.718186793945506</v>
      </c>
      <c r="EQ70" s="592">
        <v>82.547978066648298</v>
      </c>
      <c r="ER70" s="592">
        <v>72.598362404472354</v>
      </c>
      <c r="ES70" s="592"/>
      <c r="ET70" s="592"/>
      <c r="EU70" s="592"/>
      <c r="EV70" s="143"/>
      <c r="EW70" s="143"/>
      <c r="EX70" s="143"/>
    </row>
    <row r="71" spans="1:154">
      <c r="A71" s="131">
        <v>325</v>
      </c>
      <c r="B71" s="592">
        <f t="shared" ref="B71:B74" si="85">IFERROR(AVERAGE(AU71:BF71),"0.00")</f>
        <v>79.799999999999983</v>
      </c>
      <c r="C71" s="592">
        <f t="shared" ref="C71:C74" si="86">IFERROR(AVERAGE(BG71:BR71),"0.00")</f>
        <v>79.799999999999983</v>
      </c>
      <c r="D71" s="592">
        <f t="shared" ref="D71:D74" si="87">IFERROR(AVERAGE(BS71:CD71),"0.00")</f>
        <v>81.597061840200624</v>
      </c>
      <c r="E71" s="592">
        <f t="shared" ref="E71:E74" si="88">IFERROR(AVERAGE(CE71:CP71),"0.00")</f>
        <v>62.899964307679063</v>
      </c>
      <c r="F71" s="592">
        <f t="shared" ref="F71:F74" si="89">IFERROR(AVERAGE(CQ71:DB71),"0.00")</f>
        <v>75.842844679820573</v>
      </c>
      <c r="G71" s="592">
        <f t="shared" ref="G71:G74" si="90">IFERROR(AVERAGE(DC71:DN71),"0.00")</f>
        <v>79.766761913173937</v>
      </c>
      <c r="H71" s="592">
        <f t="shared" ref="H71:H74" si="91">IFERROR(AVERAGE(DO71:DZ71),"0.00")</f>
        <v>85.656398497725988</v>
      </c>
      <c r="I71" s="592">
        <f t="shared" ref="I71:I74" si="92">IFERROR(AVERAGE(EA71:EL71),"0.00")</f>
        <v>77.026361272521214</v>
      </c>
      <c r="J71" s="592">
        <f t="shared" ref="J71:J75" si="93">IFERROR(AVERAGE(EB71:EM71),"0.00")</f>
        <v>76.946860099386896</v>
      </c>
      <c r="K71" s="592">
        <f t="shared" ref="K71:K75" si="94">IFERROR(AVERAGE(AU71:AW71),"0.00")</f>
        <v>79.8</v>
      </c>
      <c r="L71" s="592">
        <f t="shared" ref="L71:L75" si="95">IFERROR(AVERAGE(AX71:AZ71),"0.00")</f>
        <v>79.8</v>
      </c>
      <c r="M71" s="592">
        <f t="shared" ref="M71:M75" si="96">IFERROR(AVERAGE(BA71:BC71),"0.00")</f>
        <v>79.8</v>
      </c>
      <c r="N71" s="592">
        <f t="shared" ref="N71:N75" si="97">IFERROR(AVERAGE(BD71:BF71),"0.00")</f>
        <v>79.8</v>
      </c>
      <c r="O71" s="592">
        <f t="shared" ref="O71:O75" si="98">IFERROR(AVERAGE(BG71:BI71),"0.00")</f>
        <v>79.8</v>
      </c>
      <c r="P71" s="592">
        <f t="shared" ref="P71:P75" si="99">IFERROR(AVERAGE(BJ71:BL71),"0.00")</f>
        <v>79.8</v>
      </c>
      <c r="Q71" s="592">
        <f t="shared" ref="Q71:Q75" si="100">IFERROR(AVERAGE(BM71:BO71),"0.00")</f>
        <v>79.8</v>
      </c>
      <c r="R71" s="592">
        <f t="shared" ref="R71:R75" si="101">IFERROR(AVERAGE(BP71:BR71),"0.00")</f>
        <v>79.8</v>
      </c>
      <c r="S71" s="592">
        <f t="shared" ref="S71:S75" si="102">IFERROR(AVERAGE(BS71:BU71),"0.00")</f>
        <v>81.039249731802144</v>
      </c>
      <c r="T71" s="592">
        <f t="shared" ref="T71:T75" si="103">IFERROR(AVERAGE(BV71:BX71),"0.00")</f>
        <v>80.256453767341895</v>
      </c>
      <c r="U71" s="592">
        <f t="shared" ref="U71:U75" si="104">IFERROR(AVERAGE(BY71:CA71),"0.00")</f>
        <v>82.240957671967564</v>
      </c>
      <c r="V71" s="592">
        <f t="shared" ref="V71:V75" si="105">IFERROR(AVERAGE(CB71:CD71),"0.00")</f>
        <v>82.851586189690906</v>
      </c>
      <c r="W71" s="592">
        <f t="shared" ref="W71:W75" si="106">IFERROR(AVERAGE(CE71:CG71),"0.00")</f>
        <v>68.454410778682458</v>
      </c>
      <c r="X71" s="592">
        <f t="shared" ref="X71:X75" si="107">IFERROR(AVERAGE(CH71:CJ71),"0.00")</f>
        <v>61.632887099311212</v>
      </c>
      <c r="Y71" s="592">
        <f t="shared" ref="Y71:Y75" si="108">IFERROR(AVERAGE(CK71:CM71),"0.00")</f>
        <v>60.84429778485449</v>
      </c>
      <c r="Z71" s="592">
        <f t="shared" ref="Z71:Z75" si="109">IFERROR(AVERAGE(CN71:CP71),"0.00")</f>
        <v>60.668261567868093</v>
      </c>
      <c r="AA71" s="592">
        <f t="shared" ref="AA71:AA75" si="110">IFERROR(AVERAGE(CQ71:CS71),"0.00")</f>
        <v>75.078510117190177</v>
      </c>
      <c r="AB71" s="592">
        <f t="shared" ref="AB71:AB75" si="111">IFERROR(AVERAGE(CT71:CV71),"0.00")</f>
        <v>77.680561121254144</v>
      </c>
      <c r="AC71" s="592">
        <f t="shared" ref="AC71:AC75" si="112">IFERROR(AVERAGE(CW71:CY71),"0.00")</f>
        <v>77.716922204071437</v>
      </c>
      <c r="AD71" s="592">
        <f t="shared" ref="AD71:AD75" si="113">IFERROR(AVERAGE(CZ71:DB71),"0.00")</f>
        <v>72.895385276766504</v>
      </c>
      <c r="AE71" s="592">
        <f t="shared" ref="AE71:AE75" si="114">IFERROR(AVERAGE(DC71:DE71),"0.00")</f>
        <v>78.728433925639649</v>
      </c>
      <c r="AF71" s="592">
        <f t="shared" ref="AF71:AF75" si="115">IFERROR(AVERAGE(DF71:DH71),"0.00")</f>
        <v>79.137901495892706</v>
      </c>
      <c r="AG71" s="592">
        <f t="shared" ref="AG71:AG75" si="116">IFERROR(AVERAGE(DI71:DK71),"0.00")</f>
        <v>81.953004072268698</v>
      </c>
      <c r="AH71" s="592">
        <f t="shared" ref="AH71:AH75" si="117">IFERROR(AVERAGE(DL71:DN71),"0.00")</f>
        <v>79.247708158894753</v>
      </c>
      <c r="AI71" s="592">
        <f t="shared" ref="AI71:AI75" si="118">IFERROR(AVERAGE(DO71:DQ71),"0.00")</f>
        <v>85.196096102615613</v>
      </c>
      <c r="AJ71" s="592">
        <f t="shared" ref="AJ71:AJ75" si="119">IFERROR(AVERAGE(DR71:DT71),"0.00")</f>
        <v>85.989635348845681</v>
      </c>
      <c r="AK71" s="592">
        <f t="shared" ref="AK71:AK75" si="120">IFERROR(AVERAGE(DU71:DW71),"0.00")</f>
        <v>85.822353372316925</v>
      </c>
      <c r="AL71" s="592">
        <f t="shared" ref="AL71:AL75" si="121">IFERROR(AVERAGE(DX71:DZ71),"0.00")</f>
        <v>85.617509167125647</v>
      </c>
      <c r="AM71" s="592">
        <f t="shared" ref="AM71:AM75" si="122">IFERROR(AVERAGE(EA71:EC71),"0.00")</f>
        <v>76.209526702834481</v>
      </c>
      <c r="AN71" s="592">
        <f t="shared" ref="AN71:AN75" si="123">IFERROR(AVERAGE(ED71:EF71),"0.00")</f>
        <v>75.966646581083381</v>
      </c>
      <c r="AO71" s="592">
        <f t="shared" ref="AO71:AO75" si="124">IFERROR(AVERAGE(EG71:EI71),"0.00")</f>
        <v>75.223344142836496</v>
      </c>
      <c r="AP71" s="592">
        <f t="shared" ref="AP71:AP75" si="125">IFERROR(AVERAGE(EJ71:EL71),"0.00")</f>
        <v>80.705927663330456</v>
      </c>
      <c r="AQ71" s="592">
        <f t="shared" ref="AQ71:AQ75" si="126">IFERROR(AVERAGE(EM71:EO71),"0.00")</f>
        <v>79.657509507181103</v>
      </c>
      <c r="AR71" s="592">
        <f t="shared" ref="AR71:AR75" si="127">IFERROR(AVERAGE(EP71:ER71),"0.00")</f>
        <v>73.327684615144662</v>
      </c>
      <c r="AS71" s="592" t="str">
        <f t="shared" ref="AS71:AS75" si="128">IFERROR(AVERAGE(ES71:EU71),"0.00")</f>
        <v>0.00</v>
      </c>
      <c r="AT71" s="592" t="str">
        <f t="shared" ref="AT71:AT75" si="129">IFERROR(AVERAGE(EV71:EX71),"0.00")</f>
        <v>0.00</v>
      </c>
      <c r="AU71" s="592">
        <v>79.8</v>
      </c>
      <c r="AV71" s="592">
        <v>79.8</v>
      </c>
      <c r="AW71" s="592">
        <v>79.8</v>
      </c>
      <c r="AX71" s="592">
        <v>79.8</v>
      </c>
      <c r="AY71" s="592">
        <v>79.8</v>
      </c>
      <c r="AZ71" s="592">
        <v>79.8</v>
      </c>
      <c r="BA71" s="592">
        <v>79.8</v>
      </c>
      <c r="BB71" s="592">
        <v>79.8</v>
      </c>
      <c r="BC71" s="592">
        <v>79.8</v>
      </c>
      <c r="BD71" s="592">
        <v>79.8</v>
      </c>
      <c r="BE71" s="592">
        <v>79.8</v>
      </c>
      <c r="BF71" s="592">
        <v>79.8</v>
      </c>
      <c r="BG71" s="592">
        <v>79.8</v>
      </c>
      <c r="BH71" s="592">
        <v>79.8</v>
      </c>
      <c r="BI71" s="592">
        <v>79.8</v>
      </c>
      <c r="BJ71" s="592">
        <v>79.8</v>
      </c>
      <c r="BK71" s="592">
        <v>79.8</v>
      </c>
      <c r="BL71" s="592">
        <v>79.8</v>
      </c>
      <c r="BM71" s="592">
        <v>79.8</v>
      </c>
      <c r="BN71" s="592">
        <v>79.8</v>
      </c>
      <c r="BO71" s="592">
        <v>79.8</v>
      </c>
      <c r="BP71" s="592">
        <v>79.8</v>
      </c>
      <c r="BQ71" s="592">
        <v>79.8</v>
      </c>
      <c r="BR71" s="592">
        <v>79.8</v>
      </c>
      <c r="BS71" s="592">
        <v>80.033160104579736</v>
      </c>
      <c r="BT71" s="592">
        <v>79.230786985675323</v>
      </c>
      <c r="BU71" s="592">
        <v>83.853802105151374</v>
      </c>
      <c r="BV71" s="592">
        <v>83.268009827720434</v>
      </c>
      <c r="BW71" s="592">
        <v>79.830076498755815</v>
      </c>
      <c r="BX71" s="592">
        <v>77.671274975549451</v>
      </c>
      <c r="BY71" s="592">
        <v>83.170075787940107</v>
      </c>
      <c r="BZ71" s="592">
        <v>82.406236993222905</v>
      </c>
      <c r="CA71" s="592">
        <v>81.146560234739681</v>
      </c>
      <c r="CB71" s="592">
        <v>81.993919363159961</v>
      </c>
      <c r="CC71" s="592">
        <v>83.052084113641115</v>
      </c>
      <c r="CD71" s="592">
        <v>83.508755092271628</v>
      </c>
      <c r="CE71" s="592">
        <v>70.405684490540452</v>
      </c>
      <c r="CF71" s="592">
        <v>67.891969212998518</v>
      </c>
      <c r="CG71" s="592">
        <v>67.065578632508419</v>
      </c>
      <c r="CH71" s="592">
        <v>61.159911714596127</v>
      </c>
      <c r="CI71" s="592">
        <v>61.837540091007</v>
      </c>
      <c r="CJ71" s="592">
        <v>61.901209492330509</v>
      </c>
      <c r="CK71" s="592">
        <v>61.529293538029435</v>
      </c>
      <c r="CL71" s="592">
        <v>60.693463223181226</v>
      </c>
      <c r="CM71" s="592">
        <v>60.310136593352816</v>
      </c>
      <c r="CN71" s="592">
        <v>60.566121001354411</v>
      </c>
      <c r="CO71" s="592">
        <v>58.627205521135636</v>
      </c>
      <c r="CP71" s="592">
        <v>62.811458181114247</v>
      </c>
      <c r="CQ71" s="592">
        <v>82.773308660342238</v>
      </c>
      <c r="CR71" s="592">
        <v>69.278111146625022</v>
      </c>
      <c r="CS71" s="592">
        <v>73.184110544603271</v>
      </c>
      <c r="CT71" s="592">
        <v>86.941364015491686</v>
      </c>
      <c r="CU71" s="592">
        <v>76.129558166581944</v>
      </c>
      <c r="CV71" s="592">
        <v>69.970761181688843</v>
      </c>
      <c r="CW71" s="592">
        <v>72.382491263786036</v>
      </c>
      <c r="CX71" s="592">
        <v>74.675421743523287</v>
      </c>
      <c r="CY71" s="592">
        <v>86.092853604905002</v>
      </c>
      <c r="CZ71" s="592">
        <v>71.073705648843998</v>
      </c>
      <c r="DA71" s="592">
        <v>80.632822572339748</v>
      </c>
      <c r="DB71" s="592">
        <v>66.979627609115781</v>
      </c>
      <c r="DC71" s="592">
        <v>79.497728367107499</v>
      </c>
      <c r="DD71" s="592">
        <v>78.88905699701877</v>
      </c>
      <c r="DE71" s="592">
        <v>77.798516412792665</v>
      </c>
      <c r="DF71" s="592">
        <v>67.797537202459807</v>
      </c>
      <c r="DG71" s="592">
        <v>83.944210863439864</v>
      </c>
      <c r="DH71" s="592">
        <v>85.671956421778447</v>
      </c>
      <c r="DI71" s="592">
        <v>90.131707037172816</v>
      </c>
      <c r="DJ71" s="592">
        <v>76.486445389849408</v>
      </c>
      <c r="DK71" s="592">
        <v>79.240859789783883</v>
      </c>
      <c r="DL71" s="592">
        <v>77.946781003081256</v>
      </c>
      <c r="DM71" s="592">
        <v>70.656336669273585</v>
      </c>
      <c r="DN71" s="592">
        <v>89.140006804329403</v>
      </c>
      <c r="DO71" s="592">
        <v>80.467235154234501</v>
      </c>
      <c r="DP71" s="592">
        <v>85.517568471569547</v>
      </c>
      <c r="DQ71" s="592">
        <v>89.60348468204279</v>
      </c>
      <c r="DR71" s="592">
        <v>89.771122414700898</v>
      </c>
      <c r="DS71" s="592">
        <v>87.243255297951066</v>
      </c>
      <c r="DT71" s="592">
        <v>80.954528333885051</v>
      </c>
      <c r="DU71" s="592">
        <v>86.498452410626612</v>
      </c>
      <c r="DV71" s="592">
        <v>85.055043060421056</v>
      </c>
      <c r="DW71" s="592">
        <v>85.913564645903151</v>
      </c>
      <c r="DX71" s="592">
        <v>85.108263233082468</v>
      </c>
      <c r="DY71" s="592">
        <v>84.798475117737368</v>
      </c>
      <c r="DZ71" s="592">
        <v>86.945789150557118</v>
      </c>
      <c r="EA71" s="592">
        <v>79.44980799127066</v>
      </c>
      <c r="EB71" s="592">
        <v>69.869777469718244</v>
      </c>
      <c r="EC71" s="592">
        <v>79.308994647514567</v>
      </c>
      <c r="ED71" s="592">
        <v>73.394930102745207</v>
      </c>
      <c r="EE71" s="592">
        <v>79.70879021907794</v>
      </c>
      <c r="EF71" s="592">
        <v>74.796219421426997</v>
      </c>
      <c r="EG71" s="592">
        <v>75.908253931604108</v>
      </c>
      <c r="EH71" s="592">
        <v>75.571201198021825</v>
      </c>
      <c r="EI71" s="592">
        <v>74.190577298883539</v>
      </c>
      <c r="EJ71" s="142">
        <v>70.970156202799529</v>
      </c>
      <c r="EK71" s="142">
        <v>85.355736327260459</v>
      </c>
      <c r="EL71" s="142">
        <v>85.791890459931366</v>
      </c>
      <c r="EM71" s="592">
        <v>78.495793913658829</v>
      </c>
      <c r="EN71" s="592">
        <v>84.461498192535075</v>
      </c>
      <c r="EO71" s="592">
        <v>76.01523641534942</v>
      </c>
      <c r="EP71" s="592">
        <v>74.649147431350599</v>
      </c>
      <c r="EQ71" s="592">
        <v>72.495976076886549</v>
      </c>
      <c r="ER71" s="592">
        <v>72.837930337196852</v>
      </c>
      <c r="ES71" s="592"/>
      <c r="ET71" s="592"/>
      <c r="EU71" s="592"/>
      <c r="EV71" s="143"/>
      <c r="EW71" s="143"/>
      <c r="EX71" s="143"/>
    </row>
    <row r="72" spans="1:154">
      <c r="A72" s="131">
        <v>329</v>
      </c>
      <c r="B72" s="592">
        <f t="shared" si="85"/>
        <v>79.907436151572611</v>
      </c>
      <c r="C72" s="592">
        <f t="shared" si="86"/>
        <v>77.514396902818547</v>
      </c>
      <c r="D72" s="592">
        <f t="shared" si="87"/>
        <v>77.495188454150068</v>
      </c>
      <c r="E72" s="592">
        <f t="shared" si="88"/>
        <v>76.95258092506036</v>
      </c>
      <c r="F72" s="592">
        <f t="shared" si="89"/>
        <v>76.969282899470144</v>
      </c>
      <c r="G72" s="592">
        <f t="shared" si="90"/>
        <v>74.725738207425749</v>
      </c>
      <c r="H72" s="592">
        <f t="shared" si="91"/>
        <v>73.373796535830976</v>
      </c>
      <c r="I72" s="592">
        <f t="shared" si="92"/>
        <v>73.484966045147061</v>
      </c>
      <c r="J72" s="592">
        <f t="shared" si="93"/>
        <v>73.29622211060358</v>
      </c>
      <c r="K72" s="592">
        <f t="shared" si="94"/>
        <v>81.746894324079392</v>
      </c>
      <c r="L72" s="592">
        <f t="shared" si="95"/>
        <v>80.474946780826556</v>
      </c>
      <c r="M72" s="592">
        <f t="shared" si="96"/>
        <v>79.071487907592555</v>
      </c>
      <c r="N72" s="592">
        <f t="shared" si="97"/>
        <v>78.336415593791926</v>
      </c>
      <c r="O72" s="592">
        <f t="shared" si="98"/>
        <v>79.42184962680723</v>
      </c>
      <c r="P72" s="592">
        <f t="shared" si="99"/>
        <v>77.703444597956903</v>
      </c>
      <c r="Q72" s="592">
        <f t="shared" si="100"/>
        <v>76.023348643116591</v>
      </c>
      <c r="R72" s="592">
        <f t="shared" si="101"/>
        <v>76.908944743393491</v>
      </c>
      <c r="S72" s="592">
        <f t="shared" si="102"/>
        <v>79.713823365558355</v>
      </c>
      <c r="T72" s="592">
        <f t="shared" si="103"/>
        <v>75.957110886932796</v>
      </c>
      <c r="U72" s="592">
        <f t="shared" si="104"/>
        <v>76.949853110179035</v>
      </c>
      <c r="V72" s="592">
        <f t="shared" si="105"/>
        <v>77.359966453930056</v>
      </c>
      <c r="W72" s="592">
        <f t="shared" si="106"/>
        <v>76.465495781738881</v>
      </c>
      <c r="X72" s="592">
        <f t="shared" si="107"/>
        <v>76.616510367617707</v>
      </c>
      <c r="Y72" s="592">
        <f t="shared" si="108"/>
        <v>78.672849486067278</v>
      </c>
      <c r="Z72" s="592">
        <f t="shared" si="109"/>
        <v>76.055468064817589</v>
      </c>
      <c r="AA72" s="592">
        <f t="shared" si="110"/>
        <v>78.09006393390446</v>
      </c>
      <c r="AB72" s="592">
        <f t="shared" si="111"/>
        <v>77.209913758902758</v>
      </c>
      <c r="AC72" s="592">
        <f t="shared" si="112"/>
        <v>75.863268712147217</v>
      </c>
      <c r="AD72" s="592">
        <f t="shared" si="113"/>
        <v>76.713885192926156</v>
      </c>
      <c r="AE72" s="592">
        <f t="shared" si="114"/>
        <v>75.53213144078542</v>
      </c>
      <c r="AF72" s="592">
        <f t="shared" si="115"/>
        <v>72.816365355184871</v>
      </c>
      <c r="AG72" s="592">
        <f t="shared" si="116"/>
        <v>76.525747473006845</v>
      </c>
      <c r="AH72" s="592">
        <f t="shared" si="117"/>
        <v>74.028708560725875</v>
      </c>
      <c r="AI72" s="592">
        <f t="shared" si="118"/>
        <v>76.507257819557367</v>
      </c>
      <c r="AJ72" s="592">
        <f t="shared" si="119"/>
        <v>71.114313028535136</v>
      </c>
      <c r="AK72" s="592">
        <f t="shared" si="120"/>
        <v>71.233052321535013</v>
      </c>
      <c r="AL72" s="592">
        <f t="shared" si="121"/>
        <v>74.640562973696362</v>
      </c>
      <c r="AM72" s="592">
        <f t="shared" si="122"/>
        <v>75.050701884425692</v>
      </c>
      <c r="AN72" s="592">
        <f t="shared" si="123"/>
        <v>73.090150739264843</v>
      </c>
      <c r="AO72" s="592">
        <f t="shared" si="124"/>
        <v>73.618001072932799</v>
      </c>
      <c r="AP72" s="592">
        <f t="shared" si="125"/>
        <v>72.181010483965011</v>
      </c>
      <c r="AQ72" s="592">
        <f t="shared" si="126"/>
        <v>74.292718345386234</v>
      </c>
      <c r="AR72" s="592">
        <f t="shared" si="127"/>
        <v>76.286081993337845</v>
      </c>
      <c r="AS72" s="592" t="str">
        <f t="shared" si="128"/>
        <v>0.00</v>
      </c>
      <c r="AT72" s="592" t="str">
        <f t="shared" si="129"/>
        <v>0.00</v>
      </c>
      <c r="AU72" s="592">
        <v>85.026524477256473</v>
      </c>
      <c r="AV72" s="592">
        <v>79.667968930923038</v>
      </c>
      <c r="AW72" s="592">
        <v>80.546189564058665</v>
      </c>
      <c r="AX72" s="592">
        <v>81.361890462307727</v>
      </c>
      <c r="AY72" s="592">
        <v>80.018947613091228</v>
      </c>
      <c r="AZ72" s="592">
        <v>80.0440022670807</v>
      </c>
      <c r="BA72" s="592">
        <v>79.428058726517989</v>
      </c>
      <c r="BB72" s="592">
        <v>79.613509648268774</v>
      </c>
      <c r="BC72" s="592">
        <v>78.172895347990888</v>
      </c>
      <c r="BD72" s="592">
        <v>77.799392559945161</v>
      </c>
      <c r="BE72" s="592">
        <v>78.051252316866453</v>
      </c>
      <c r="BF72" s="592">
        <v>79.158601904564179</v>
      </c>
      <c r="BG72" s="592">
        <v>80.033819527734067</v>
      </c>
      <c r="BH72" s="592">
        <v>78.653174924024256</v>
      </c>
      <c r="BI72" s="592">
        <v>79.578554428663367</v>
      </c>
      <c r="BJ72" s="592">
        <v>76.516015810935144</v>
      </c>
      <c r="BK72" s="592">
        <v>77.974227166316069</v>
      </c>
      <c r="BL72" s="592">
        <v>78.620090816619467</v>
      </c>
      <c r="BM72" s="592">
        <v>77.513309652952913</v>
      </c>
      <c r="BN72" s="592">
        <v>74.57684110465938</v>
      </c>
      <c r="BO72" s="592">
        <v>75.979895171737454</v>
      </c>
      <c r="BP72" s="592">
        <v>77.790113880083894</v>
      </c>
      <c r="BQ72" s="592">
        <v>74.351878669074921</v>
      </c>
      <c r="BR72" s="592">
        <v>78.584841681021629</v>
      </c>
      <c r="BS72" s="592">
        <v>81.106333180297824</v>
      </c>
      <c r="BT72" s="592">
        <v>79.286078516598934</v>
      </c>
      <c r="BU72" s="592">
        <v>78.749058399778278</v>
      </c>
      <c r="BV72" s="592">
        <v>76.504221821516794</v>
      </c>
      <c r="BW72" s="592">
        <v>77.182017308479075</v>
      </c>
      <c r="BX72" s="592">
        <v>74.185093530802504</v>
      </c>
      <c r="BY72" s="592">
        <v>76.55261356870858</v>
      </c>
      <c r="BZ72" s="592">
        <v>76.248829037803944</v>
      </c>
      <c r="CA72" s="592">
        <v>78.048116724024567</v>
      </c>
      <c r="CB72" s="592">
        <v>76.845978308437523</v>
      </c>
      <c r="CC72" s="592">
        <v>78.56817911326938</v>
      </c>
      <c r="CD72" s="592">
        <v>76.665741940083265</v>
      </c>
      <c r="CE72" s="592">
        <v>78.025936242434085</v>
      </c>
      <c r="CF72" s="592">
        <v>74.455683547065078</v>
      </c>
      <c r="CG72" s="592">
        <v>76.914867555717478</v>
      </c>
      <c r="CH72" s="592">
        <v>77.124470536708969</v>
      </c>
      <c r="CI72" s="592">
        <v>77.391473167758463</v>
      </c>
      <c r="CJ72" s="592">
        <v>75.333587398385703</v>
      </c>
      <c r="CK72" s="592">
        <v>79.024131938560657</v>
      </c>
      <c r="CL72" s="592">
        <v>78.769694375586752</v>
      </c>
      <c r="CM72" s="592">
        <v>78.224722144054454</v>
      </c>
      <c r="CN72" s="592">
        <v>77.155999132564844</v>
      </c>
      <c r="CO72" s="592">
        <v>75.993536326712018</v>
      </c>
      <c r="CP72" s="592">
        <v>75.01686873517589</v>
      </c>
      <c r="CQ72" s="592">
        <v>76.538406532422584</v>
      </c>
      <c r="CR72" s="592">
        <v>78.906892605469494</v>
      </c>
      <c r="CS72" s="592">
        <v>78.824892663821316</v>
      </c>
      <c r="CT72" s="592">
        <v>77.042773509685091</v>
      </c>
      <c r="CU72" s="592">
        <v>79.44634340970201</v>
      </c>
      <c r="CV72" s="592">
        <v>75.140624357321187</v>
      </c>
      <c r="CW72" s="592">
        <v>76.863732243838768</v>
      </c>
      <c r="CX72" s="592">
        <v>74.10799301620979</v>
      </c>
      <c r="CY72" s="592">
        <v>76.618080876393066</v>
      </c>
      <c r="CZ72" s="592">
        <v>75.254393266173963</v>
      </c>
      <c r="DA72" s="592">
        <v>77.561912671478566</v>
      </c>
      <c r="DB72" s="592">
        <v>77.325349641125925</v>
      </c>
      <c r="DC72" s="592">
        <v>78.180390465626985</v>
      </c>
      <c r="DD72" s="592">
        <v>76.578654078133042</v>
      </c>
      <c r="DE72" s="592">
        <v>71.837349778596277</v>
      </c>
      <c r="DF72" s="592">
        <v>70.416463401201099</v>
      </c>
      <c r="DG72" s="592">
        <v>73.683034333754648</v>
      </c>
      <c r="DH72" s="592">
        <v>74.349598330598866</v>
      </c>
      <c r="DI72" s="592">
        <v>74.144658471770171</v>
      </c>
      <c r="DJ72" s="592">
        <v>77.999065159549431</v>
      </c>
      <c r="DK72" s="592">
        <v>77.433518787700919</v>
      </c>
      <c r="DL72" s="592">
        <v>73.959347591335217</v>
      </c>
      <c r="DM72" s="592">
        <v>74.979900461097856</v>
      </c>
      <c r="DN72" s="592">
        <v>73.146877629744552</v>
      </c>
      <c r="DO72" s="592">
        <v>77.697254861995049</v>
      </c>
      <c r="DP72" s="592">
        <v>75.437830415944092</v>
      </c>
      <c r="DQ72" s="592">
        <v>76.386688180732946</v>
      </c>
      <c r="DR72" s="592">
        <v>74.308354688267968</v>
      </c>
      <c r="DS72" s="592">
        <v>72.771088168289879</v>
      </c>
      <c r="DT72" s="592">
        <v>66.263496229047576</v>
      </c>
      <c r="DU72" s="592">
        <v>71.381663020109002</v>
      </c>
      <c r="DV72" s="592">
        <v>70.842072922186986</v>
      </c>
      <c r="DW72" s="592">
        <v>71.475421022309035</v>
      </c>
      <c r="DX72" s="592">
        <v>75.668330706769211</v>
      </c>
      <c r="DY72" s="592">
        <v>74.027052617238922</v>
      </c>
      <c r="DZ72" s="592">
        <v>74.226305597080966</v>
      </c>
      <c r="EA72" s="592">
        <v>72.800901752003938</v>
      </c>
      <c r="EB72" s="592">
        <v>83.842730864306731</v>
      </c>
      <c r="EC72" s="592">
        <v>68.508473036966436</v>
      </c>
      <c r="ED72" s="592">
        <v>69.375919638754013</v>
      </c>
      <c r="EE72" s="592">
        <v>77.434134356181659</v>
      </c>
      <c r="EF72" s="592">
        <v>72.460398222858842</v>
      </c>
      <c r="EG72" s="592">
        <v>76.922984352062016</v>
      </c>
      <c r="EH72" s="592">
        <v>71.568102982143429</v>
      </c>
      <c r="EI72" s="592">
        <v>72.362915884592951</v>
      </c>
      <c r="EJ72" s="142">
        <v>69.621936880846107</v>
      </c>
      <c r="EK72" s="142">
        <v>69.662035084166249</v>
      </c>
      <c r="EL72" s="142">
        <v>77.259059486882649</v>
      </c>
      <c r="EM72" s="592">
        <v>70.535974537481948</v>
      </c>
      <c r="EN72" s="592">
        <v>74.879818961992825</v>
      </c>
      <c r="EO72" s="592">
        <v>77.462361536683957</v>
      </c>
      <c r="EP72" s="592">
        <v>72.744419539211819</v>
      </c>
      <c r="EQ72" s="592">
        <v>79.384378511553749</v>
      </c>
      <c r="ER72" s="592">
        <v>76.729447929247982</v>
      </c>
      <c r="ES72" s="592"/>
      <c r="ET72" s="592"/>
      <c r="EU72" s="592"/>
      <c r="EV72" s="143"/>
      <c r="EW72" s="143"/>
      <c r="EX72" s="143"/>
    </row>
    <row r="73" spans="1:154">
      <c r="A73" s="128">
        <v>331</v>
      </c>
      <c r="B73" s="592">
        <f t="shared" si="85"/>
        <v>66.639921934594199</v>
      </c>
      <c r="C73" s="592">
        <f t="shared" si="86"/>
        <v>75.738868174789204</v>
      </c>
      <c r="D73" s="592">
        <f t="shared" si="87"/>
        <v>76.776846701782858</v>
      </c>
      <c r="E73" s="592">
        <f t="shared" si="88"/>
        <v>75.501287099779617</v>
      </c>
      <c r="F73" s="592">
        <f t="shared" si="89"/>
        <v>75.599878308353794</v>
      </c>
      <c r="G73" s="592">
        <f t="shared" si="90"/>
        <v>73.270029599750302</v>
      </c>
      <c r="H73" s="592">
        <f t="shared" si="91"/>
        <v>72.349842579222596</v>
      </c>
      <c r="I73" s="592">
        <f t="shared" si="92"/>
        <v>78.59087065903806</v>
      </c>
      <c r="J73" s="592">
        <f t="shared" si="93"/>
        <v>78.668508113222941</v>
      </c>
      <c r="K73" s="592">
        <f t="shared" si="94"/>
        <v>67.559888416875609</v>
      </c>
      <c r="L73" s="592">
        <f t="shared" si="95"/>
        <v>60.730095280260407</v>
      </c>
      <c r="M73" s="592">
        <f t="shared" si="96"/>
        <v>68.472842331615709</v>
      </c>
      <c r="N73" s="592">
        <f t="shared" si="97"/>
        <v>69.796861709625063</v>
      </c>
      <c r="O73" s="592">
        <f t="shared" si="98"/>
        <v>75.379271089503035</v>
      </c>
      <c r="P73" s="592">
        <f t="shared" si="99"/>
        <v>72.77016895195699</v>
      </c>
      <c r="Q73" s="592">
        <f t="shared" si="100"/>
        <v>76.850308188078088</v>
      </c>
      <c r="R73" s="592">
        <f t="shared" si="101"/>
        <v>77.955724469618687</v>
      </c>
      <c r="S73" s="592">
        <f t="shared" si="102"/>
        <v>74.871249139179639</v>
      </c>
      <c r="T73" s="592">
        <f t="shared" si="103"/>
        <v>77.523756382449321</v>
      </c>
      <c r="U73" s="592">
        <f t="shared" si="104"/>
        <v>76.417396807681371</v>
      </c>
      <c r="V73" s="592">
        <f t="shared" si="105"/>
        <v>78.29498447782106</v>
      </c>
      <c r="W73" s="592">
        <f t="shared" si="106"/>
        <v>77.688485499455922</v>
      </c>
      <c r="X73" s="592">
        <f t="shared" si="107"/>
        <v>76.202903758785354</v>
      </c>
      <c r="Y73" s="592">
        <f t="shared" si="108"/>
        <v>76.787675729140673</v>
      </c>
      <c r="Z73" s="592">
        <f t="shared" si="109"/>
        <v>71.326083411736491</v>
      </c>
      <c r="AA73" s="592">
        <f t="shared" si="110"/>
        <v>72.342966635591935</v>
      </c>
      <c r="AB73" s="592">
        <f t="shared" si="111"/>
        <v>73.428620161994729</v>
      </c>
      <c r="AC73" s="592">
        <f t="shared" si="112"/>
        <v>75.728178447299641</v>
      </c>
      <c r="AD73" s="592">
        <f t="shared" si="113"/>
        <v>80.899747988528887</v>
      </c>
      <c r="AE73" s="592">
        <f t="shared" si="114"/>
        <v>74.862223497745035</v>
      </c>
      <c r="AF73" s="592">
        <f t="shared" si="115"/>
        <v>65.905190723579409</v>
      </c>
      <c r="AG73" s="592">
        <f t="shared" si="116"/>
        <v>76.39100045283574</v>
      </c>
      <c r="AH73" s="592">
        <f t="shared" si="117"/>
        <v>75.921703724841009</v>
      </c>
      <c r="AI73" s="592">
        <f t="shared" si="118"/>
        <v>76.371449485223891</v>
      </c>
      <c r="AJ73" s="592">
        <f t="shared" si="119"/>
        <v>71.645053767289099</v>
      </c>
      <c r="AK73" s="592">
        <f t="shared" si="120"/>
        <v>66.300018680159681</v>
      </c>
      <c r="AL73" s="592">
        <f t="shared" si="121"/>
        <v>75.082848384217684</v>
      </c>
      <c r="AM73" s="592">
        <f t="shared" si="122"/>
        <v>81.971651615182978</v>
      </c>
      <c r="AN73" s="592">
        <f t="shared" si="123"/>
        <v>74.56806910898861</v>
      </c>
      <c r="AO73" s="592">
        <f t="shared" si="124"/>
        <v>80.717109705000823</v>
      </c>
      <c r="AP73" s="592">
        <f t="shared" si="125"/>
        <v>77.106652206979803</v>
      </c>
      <c r="AQ73" s="592">
        <f t="shared" si="126"/>
        <v>82.459528888201689</v>
      </c>
      <c r="AR73" s="592">
        <f t="shared" si="127"/>
        <v>79.897217458101139</v>
      </c>
      <c r="AS73" s="592" t="str">
        <f t="shared" si="128"/>
        <v>0.00</v>
      </c>
      <c r="AT73" s="592" t="str">
        <f t="shared" si="129"/>
        <v>0.00</v>
      </c>
      <c r="AU73" s="592">
        <v>68.502855331720099</v>
      </c>
      <c r="AV73" s="592">
        <v>76.327022214665092</v>
      </c>
      <c r="AW73" s="592">
        <v>57.849787704241614</v>
      </c>
      <c r="AX73" s="592">
        <v>56.925610016251021</v>
      </c>
      <c r="AY73" s="592">
        <v>57.324142673098088</v>
      </c>
      <c r="AZ73" s="592">
        <v>67.94053315143212</v>
      </c>
      <c r="BA73" s="592">
        <v>68.49518344600142</v>
      </c>
      <c r="BB73" s="592">
        <v>69.583686012511308</v>
      </c>
      <c r="BC73" s="592">
        <v>67.3396575363344</v>
      </c>
      <c r="BD73" s="592">
        <v>70.267311443805511</v>
      </c>
      <c r="BE73" s="592">
        <v>70.868996319157844</v>
      </c>
      <c r="BF73" s="592">
        <v>68.254277365911832</v>
      </c>
      <c r="BG73" s="592">
        <v>76.980958217268437</v>
      </c>
      <c r="BH73" s="592">
        <v>72.165744065705297</v>
      </c>
      <c r="BI73" s="592">
        <v>76.991110985535357</v>
      </c>
      <c r="BJ73" s="592">
        <v>70.122980256974913</v>
      </c>
      <c r="BK73" s="592">
        <v>72.089769589828322</v>
      </c>
      <c r="BL73" s="592">
        <v>76.097757009067735</v>
      </c>
      <c r="BM73" s="592">
        <v>76.6090411776308</v>
      </c>
      <c r="BN73" s="592">
        <v>77.611124036384552</v>
      </c>
      <c r="BO73" s="592">
        <v>76.330759350218898</v>
      </c>
      <c r="BP73" s="592">
        <v>78.127408003368458</v>
      </c>
      <c r="BQ73" s="592">
        <v>76.945799455834035</v>
      </c>
      <c r="BR73" s="592">
        <v>78.793965949653554</v>
      </c>
      <c r="BS73" s="592">
        <v>74.765171707863672</v>
      </c>
      <c r="BT73" s="592">
        <v>74.597546426369377</v>
      </c>
      <c r="BU73" s="592">
        <v>75.251029283305883</v>
      </c>
      <c r="BV73" s="592">
        <v>77.704071094895184</v>
      </c>
      <c r="BW73" s="592">
        <v>78.721169445814908</v>
      </c>
      <c r="BX73" s="592">
        <v>76.146028606637842</v>
      </c>
      <c r="BY73" s="592">
        <v>76.197134061243077</v>
      </c>
      <c r="BZ73" s="592">
        <v>77.137685578190016</v>
      </c>
      <c r="CA73" s="592">
        <v>75.917370783611048</v>
      </c>
      <c r="CB73" s="592">
        <v>78.325113023477414</v>
      </c>
      <c r="CC73" s="592">
        <v>78.44479110576637</v>
      </c>
      <c r="CD73" s="592">
        <v>78.115049304219383</v>
      </c>
      <c r="CE73" s="592">
        <v>78.858544525495205</v>
      </c>
      <c r="CF73" s="592">
        <v>77.078123374734275</v>
      </c>
      <c r="CG73" s="592">
        <v>77.128788598138314</v>
      </c>
      <c r="CH73" s="592">
        <v>75.999353472973624</v>
      </c>
      <c r="CI73" s="592">
        <v>76.563220846288999</v>
      </c>
      <c r="CJ73" s="592">
        <v>76.04613695709341</v>
      </c>
      <c r="CK73" s="592">
        <v>77.955661570053522</v>
      </c>
      <c r="CL73" s="592">
        <v>76.723396110403627</v>
      </c>
      <c r="CM73" s="592">
        <v>75.683969506964843</v>
      </c>
      <c r="CN73" s="592">
        <v>73.780680916136518</v>
      </c>
      <c r="CO73" s="592">
        <v>67.13608664109401</v>
      </c>
      <c r="CP73" s="592">
        <v>73.061482677978987</v>
      </c>
      <c r="CQ73" s="592">
        <v>70.753180773881368</v>
      </c>
      <c r="CR73" s="592">
        <v>73.816709218145235</v>
      </c>
      <c r="CS73" s="592">
        <v>72.459009914749203</v>
      </c>
      <c r="CT73" s="592">
        <v>74.104460798367711</v>
      </c>
      <c r="CU73" s="592">
        <v>73.540602577276459</v>
      </c>
      <c r="CV73" s="592">
        <v>72.640797110340031</v>
      </c>
      <c r="CW73" s="592">
        <v>75.881964919846553</v>
      </c>
      <c r="CX73" s="592">
        <v>74.805815033287431</v>
      </c>
      <c r="CY73" s="592">
        <v>76.496755388764925</v>
      </c>
      <c r="CZ73" s="592">
        <v>76.88584432204506</v>
      </c>
      <c r="DA73" s="592">
        <v>86.049227224551558</v>
      </c>
      <c r="DB73" s="592">
        <v>79.764172418990043</v>
      </c>
      <c r="DC73" s="592">
        <v>79.648182278766726</v>
      </c>
      <c r="DD73" s="592">
        <v>75.78434080151446</v>
      </c>
      <c r="DE73" s="592">
        <v>69.15414741295389</v>
      </c>
      <c r="DF73" s="592">
        <v>49.386644914071496</v>
      </c>
      <c r="DG73" s="592">
        <v>66.964243689443492</v>
      </c>
      <c r="DH73" s="592">
        <v>81.364683567223238</v>
      </c>
      <c r="DI73" s="592">
        <v>72.448823541236095</v>
      </c>
      <c r="DJ73" s="592">
        <v>79.608490710820007</v>
      </c>
      <c r="DK73" s="592">
        <v>77.115687106451119</v>
      </c>
      <c r="DL73" s="592">
        <v>75.391706036949458</v>
      </c>
      <c r="DM73" s="592">
        <v>76.51156250557959</v>
      </c>
      <c r="DN73" s="592">
        <v>75.86184263199398</v>
      </c>
      <c r="DO73" s="592">
        <v>80.469169313888855</v>
      </c>
      <c r="DP73" s="592">
        <v>76.036161995054925</v>
      </c>
      <c r="DQ73" s="592">
        <v>72.609017146727936</v>
      </c>
      <c r="DR73" s="592">
        <v>74.250737389740806</v>
      </c>
      <c r="DS73" s="592">
        <v>72.97668522653079</v>
      </c>
      <c r="DT73" s="592">
        <v>67.7077386855957</v>
      </c>
      <c r="DU73" s="592">
        <v>59.263555195830591</v>
      </c>
      <c r="DV73" s="592">
        <v>67.329481766742646</v>
      </c>
      <c r="DW73" s="592">
        <v>72.307019077905835</v>
      </c>
      <c r="DX73" s="592">
        <v>76.667057560764889</v>
      </c>
      <c r="DY73" s="592">
        <v>73.470024446711022</v>
      </c>
      <c r="DZ73" s="592">
        <v>75.111463145177154</v>
      </c>
      <c r="EA73" s="592">
        <v>81.446899959918227</v>
      </c>
      <c r="EB73" s="592">
        <v>80.359172145746825</v>
      </c>
      <c r="EC73" s="592">
        <v>84.108882739883896</v>
      </c>
      <c r="ED73" s="592">
        <v>55.082849694283624</v>
      </c>
      <c r="EE73" s="592">
        <v>84.480758414813081</v>
      </c>
      <c r="EF73" s="592">
        <v>84.140599217869109</v>
      </c>
      <c r="EG73" s="592">
        <v>78.429948908309086</v>
      </c>
      <c r="EH73" s="592">
        <v>81.736066106906392</v>
      </c>
      <c r="EI73" s="592">
        <v>81.985314099787018</v>
      </c>
      <c r="EJ73" s="142">
        <v>80.456378196054132</v>
      </c>
      <c r="EK73" s="142">
        <v>83.384310309026944</v>
      </c>
      <c r="EL73" s="142">
        <v>67.479268115858332</v>
      </c>
      <c r="EM73" s="592">
        <v>82.378549410136742</v>
      </c>
      <c r="EN73" s="592">
        <v>81.740198543765189</v>
      </c>
      <c r="EO73" s="592">
        <v>83.259838710703136</v>
      </c>
      <c r="EP73" s="592">
        <v>79.489207452150552</v>
      </c>
      <c r="EQ73" s="592">
        <v>79.391224424753247</v>
      </c>
      <c r="ER73" s="592">
        <v>80.811220497399603</v>
      </c>
      <c r="ES73" s="592"/>
      <c r="ET73" s="592"/>
      <c r="EU73" s="592"/>
      <c r="EV73" s="143"/>
      <c r="EW73" s="143"/>
      <c r="EX73" s="143"/>
    </row>
    <row r="74" spans="1:154">
      <c r="A74" s="128">
        <v>332</v>
      </c>
      <c r="B74" s="592">
        <f t="shared" si="85"/>
        <v>79.100000000000009</v>
      </c>
      <c r="C74" s="592">
        <f t="shared" si="86"/>
        <v>79.100000000000009</v>
      </c>
      <c r="D74" s="592">
        <f t="shared" si="87"/>
        <v>85.818113805513505</v>
      </c>
      <c r="E74" s="592">
        <f t="shared" si="88"/>
        <v>77.736248347151488</v>
      </c>
      <c r="F74" s="592">
        <f t="shared" si="89"/>
        <v>65.29400705277591</v>
      </c>
      <c r="G74" s="592">
        <f t="shared" si="90"/>
        <v>67.801654250563971</v>
      </c>
      <c r="H74" s="592">
        <f t="shared" si="91"/>
        <v>69.230592440636315</v>
      </c>
      <c r="I74" s="592">
        <f t="shared" si="92"/>
        <v>79.235503761696961</v>
      </c>
      <c r="J74" s="592">
        <f t="shared" si="93"/>
        <v>79.314537071170562</v>
      </c>
      <c r="K74" s="592">
        <f t="shared" si="94"/>
        <v>79.099999999999994</v>
      </c>
      <c r="L74" s="592">
        <f t="shared" si="95"/>
        <v>79.099999999999994</v>
      </c>
      <c r="M74" s="592">
        <f t="shared" si="96"/>
        <v>79.099999999999994</v>
      </c>
      <c r="N74" s="592">
        <f t="shared" si="97"/>
        <v>79.099999999999994</v>
      </c>
      <c r="O74" s="592">
        <f t="shared" si="98"/>
        <v>79.099999999999994</v>
      </c>
      <c r="P74" s="592">
        <f t="shared" si="99"/>
        <v>79.099999999999994</v>
      </c>
      <c r="Q74" s="592">
        <f t="shared" si="100"/>
        <v>79.099999999999994</v>
      </c>
      <c r="R74" s="592">
        <f t="shared" si="101"/>
        <v>79.099999999999994</v>
      </c>
      <c r="S74" s="592">
        <f t="shared" si="102"/>
        <v>85.916886923039485</v>
      </c>
      <c r="T74" s="592">
        <f t="shared" si="103"/>
        <v>83.455154443270871</v>
      </c>
      <c r="U74" s="592">
        <f t="shared" si="104"/>
        <v>89.874708292586945</v>
      </c>
      <c r="V74" s="592">
        <f t="shared" si="105"/>
        <v>84.025705563156677</v>
      </c>
      <c r="W74" s="592">
        <f t="shared" si="106"/>
        <v>85.951396213778764</v>
      </c>
      <c r="X74" s="592">
        <f t="shared" si="107"/>
        <v>71.078924938401769</v>
      </c>
      <c r="Y74" s="592">
        <f t="shared" si="108"/>
        <v>75.614104104904683</v>
      </c>
      <c r="Z74" s="592">
        <f t="shared" si="109"/>
        <v>78.300568131520777</v>
      </c>
      <c r="AA74" s="592">
        <f t="shared" si="110"/>
        <v>65.535834485277647</v>
      </c>
      <c r="AB74" s="592">
        <f t="shared" si="111"/>
        <v>65.225882386737425</v>
      </c>
      <c r="AC74" s="592">
        <f t="shared" si="112"/>
        <v>66.521341180316497</v>
      </c>
      <c r="AD74" s="592">
        <f t="shared" si="113"/>
        <v>63.892970158772108</v>
      </c>
      <c r="AE74" s="592">
        <f t="shared" si="114"/>
        <v>66.12323613907823</v>
      </c>
      <c r="AF74" s="592">
        <f t="shared" si="115"/>
        <v>66.296023110864795</v>
      </c>
      <c r="AG74" s="592">
        <f t="shared" si="116"/>
        <v>70.202061460640323</v>
      </c>
      <c r="AH74" s="592">
        <f t="shared" si="117"/>
        <v>68.585296291672577</v>
      </c>
      <c r="AI74" s="592">
        <f t="shared" si="118"/>
        <v>70.949776984791626</v>
      </c>
      <c r="AJ74" s="592">
        <f t="shared" si="119"/>
        <v>68.609909649278748</v>
      </c>
      <c r="AK74" s="592">
        <f t="shared" si="120"/>
        <v>67.461330451195849</v>
      </c>
      <c r="AL74" s="592">
        <f t="shared" si="121"/>
        <v>69.901352677279021</v>
      </c>
      <c r="AM74" s="592">
        <f t="shared" si="122"/>
        <v>84.2711403630435</v>
      </c>
      <c r="AN74" s="592">
        <f t="shared" si="123"/>
        <v>85.987910667166659</v>
      </c>
      <c r="AO74" s="592">
        <f t="shared" si="124"/>
        <v>77.771316275815607</v>
      </c>
      <c r="AP74" s="592">
        <f t="shared" si="125"/>
        <v>68.911647740762049</v>
      </c>
      <c r="AQ74" s="592">
        <f t="shared" si="126"/>
        <v>84.952699171882529</v>
      </c>
      <c r="AR74" s="592">
        <f t="shared" si="127"/>
        <v>70.596261643871074</v>
      </c>
      <c r="AS74" s="592" t="str">
        <f t="shared" si="128"/>
        <v>0.00</v>
      </c>
      <c r="AT74" s="592" t="str">
        <f t="shared" si="129"/>
        <v>0.00</v>
      </c>
      <c r="AU74" s="592">
        <v>79.099999999999994</v>
      </c>
      <c r="AV74" s="592">
        <v>79.099999999999994</v>
      </c>
      <c r="AW74" s="592">
        <v>79.099999999999994</v>
      </c>
      <c r="AX74" s="592">
        <v>79.099999999999994</v>
      </c>
      <c r="AY74" s="592">
        <v>79.099999999999994</v>
      </c>
      <c r="AZ74" s="592">
        <v>79.099999999999994</v>
      </c>
      <c r="BA74" s="592">
        <v>79.099999999999994</v>
      </c>
      <c r="BB74" s="592">
        <v>79.099999999999994</v>
      </c>
      <c r="BC74" s="592">
        <v>79.099999999999994</v>
      </c>
      <c r="BD74" s="592">
        <v>79.099999999999994</v>
      </c>
      <c r="BE74" s="592">
        <v>79.09999999999998</v>
      </c>
      <c r="BF74" s="592">
        <v>79.099999999999994</v>
      </c>
      <c r="BG74" s="592">
        <v>79.09999999999998</v>
      </c>
      <c r="BH74" s="592">
        <v>79.099999999999994</v>
      </c>
      <c r="BI74" s="592">
        <v>79.099999999999994</v>
      </c>
      <c r="BJ74" s="592">
        <v>79.099999999999994</v>
      </c>
      <c r="BK74" s="592">
        <v>79.099999999999994</v>
      </c>
      <c r="BL74" s="592">
        <v>79.099999999999994</v>
      </c>
      <c r="BM74" s="592">
        <v>79.099999999999994</v>
      </c>
      <c r="BN74" s="592">
        <v>79.099999999999994</v>
      </c>
      <c r="BO74" s="592">
        <v>79.099999999999994</v>
      </c>
      <c r="BP74" s="592">
        <v>79.09999999999998</v>
      </c>
      <c r="BQ74" s="592">
        <v>79.099999999999994</v>
      </c>
      <c r="BR74" s="592">
        <v>79.099999999999994</v>
      </c>
      <c r="BS74" s="592">
        <v>80.064579754715041</v>
      </c>
      <c r="BT74" s="592">
        <v>91.372472972741363</v>
      </c>
      <c r="BU74" s="592">
        <v>86.313608041662036</v>
      </c>
      <c r="BV74" s="592">
        <v>75.438452048024018</v>
      </c>
      <c r="BW74" s="592">
        <v>87.099964721333265</v>
      </c>
      <c r="BX74" s="592">
        <v>87.827046560455315</v>
      </c>
      <c r="BY74" s="592">
        <v>92.429680814032508</v>
      </c>
      <c r="BZ74" s="592">
        <v>89.911177784519012</v>
      </c>
      <c r="CA74" s="592">
        <v>87.283266279209343</v>
      </c>
      <c r="CB74" s="592">
        <v>87.84461330011105</v>
      </c>
      <c r="CC74" s="592">
        <v>90.814450113786947</v>
      </c>
      <c r="CD74" s="592">
        <v>73.418053275572049</v>
      </c>
      <c r="CE74" s="592">
        <v>83.745830340225268</v>
      </c>
      <c r="CF74" s="592">
        <v>88.796307337501105</v>
      </c>
      <c r="CG74" s="592">
        <v>85.312050963609934</v>
      </c>
      <c r="CH74" s="592">
        <v>72.548546312512912</v>
      </c>
      <c r="CI74" s="592">
        <v>66.94806311397636</v>
      </c>
      <c r="CJ74" s="592">
        <v>73.740165388716036</v>
      </c>
      <c r="CK74" s="592">
        <v>75.008733321378728</v>
      </c>
      <c r="CL74" s="592">
        <v>74.22035777608302</v>
      </c>
      <c r="CM74" s="592">
        <v>77.613221217252288</v>
      </c>
      <c r="CN74" s="592">
        <v>78.777348593461255</v>
      </c>
      <c r="CO74" s="592">
        <v>80.113069907149566</v>
      </c>
      <c r="CP74" s="592">
        <v>76.011285893951495</v>
      </c>
      <c r="CQ74" s="592">
        <v>63.109400014871277</v>
      </c>
      <c r="CR74" s="592">
        <v>66.903554079756276</v>
      </c>
      <c r="CS74" s="592">
        <v>66.594549361205367</v>
      </c>
      <c r="CT74" s="592">
        <v>61.97867727210145</v>
      </c>
      <c r="CU74" s="592">
        <v>66.298662329937514</v>
      </c>
      <c r="CV74" s="592">
        <v>67.400307558173296</v>
      </c>
      <c r="CW74" s="592">
        <v>67.561293184276835</v>
      </c>
      <c r="CX74" s="592">
        <v>65.787527703876606</v>
      </c>
      <c r="CY74" s="592">
        <v>66.215202652796066</v>
      </c>
      <c r="CZ74" s="592">
        <v>62.596174921819745</v>
      </c>
      <c r="DA74" s="592">
        <v>68.06658363619097</v>
      </c>
      <c r="DB74" s="592">
        <v>61.016151918305624</v>
      </c>
      <c r="DC74" s="592">
        <v>65.680758805505221</v>
      </c>
      <c r="DD74" s="592">
        <v>65.875604051684462</v>
      </c>
      <c r="DE74" s="592">
        <v>66.813345560045008</v>
      </c>
      <c r="DF74" s="592">
        <v>63.919544586783793</v>
      </c>
      <c r="DG74" s="592">
        <v>64.991829241674566</v>
      </c>
      <c r="DH74" s="592">
        <v>69.976695504136046</v>
      </c>
      <c r="DI74" s="592">
        <v>69.389310384777531</v>
      </c>
      <c r="DJ74" s="592">
        <v>69.109615289024333</v>
      </c>
      <c r="DK74" s="592">
        <v>72.10725870811909</v>
      </c>
      <c r="DL74" s="592">
        <v>71.692442825285937</v>
      </c>
      <c r="DM74" s="592">
        <v>66.987669450888376</v>
      </c>
      <c r="DN74" s="592">
        <v>67.075776598843404</v>
      </c>
      <c r="DO74" s="592">
        <v>76.284362339791244</v>
      </c>
      <c r="DP74" s="592">
        <v>68.202826919429569</v>
      </c>
      <c r="DQ74" s="592">
        <v>68.362141695154023</v>
      </c>
      <c r="DR74" s="592">
        <v>69.79458003545723</v>
      </c>
      <c r="DS74" s="592">
        <v>68.367557852692997</v>
      </c>
      <c r="DT74" s="592">
        <v>67.667591059686032</v>
      </c>
      <c r="DU74" s="592">
        <v>65.885156893053946</v>
      </c>
      <c r="DV74" s="592">
        <v>67.984488946209879</v>
      </c>
      <c r="DW74" s="592">
        <v>68.514345514323722</v>
      </c>
      <c r="DX74" s="592">
        <v>68.367428351607458</v>
      </c>
      <c r="DY74" s="592">
        <v>69.477157573534868</v>
      </c>
      <c r="DZ74" s="592">
        <v>71.859472106694753</v>
      </c>
      <c r="EA74" s="592">
        <v>82.136927358656152</v>
      </c>
      <c r="EB74" s="592">
        <v>84.487153453842993</v>
      </c>
      <c r="EC74" s="592">
        <v>86.189340276631356</v>
      </c>
      <c r="ED74" s="592">
        <v>87.395355963003183</v>
      </c>
      <c r="EE74" s="592">
        <v>85.413908871359283</v>
      </c>
      <c r="EF74" s="592">
        <v>85.154467167137526</v>
      </c>
      <c r="EG74" s="592">
        <v>77.141836607032985</v>
      </c>
      <c r="EH74" s="592">
        <v>79.885098972831543</v>
      </c>
      <c r="EI74" s="592">
        <v>76.287013247582294</v>
      </c>
      <c r="EJ74" s="142">
        <v>55.732475872182548</v>
      </c>
      <c r="EK74" s="142">
        <v>77.073097689207287</v>
      </c>
      <c r="EL74" s="142">
        <v>73.929369660896299</v>
      </c>
      <c r="EM74" s="592">
        <v>83.085327072339439</v>
      </c>
      <c r="EN74" s="592">
        <v>83.328815422620394</v>
      </c>
      <c r="EO74" s="592">
        <v>88.443955020687753</v>
      </c>
      <c r="EP74" s="592">
        <v>64.899023181467513</v>
      </c>
      <c r="EQ74" s="592">
        <v>65.23048539081681</v>
      </c>
      <c r="ER74" s="592">
        <v>81.659276359328899</v>
      </c>
      <c r="ES74" s="592"/>
      <c r="ET74" s="592"/>
      <c r="EU74" s="592"/>
      <c r="EV74" s="143"/>
      <c r="EW74" s="143"/>
      <c r="EX74" s="143"/>
    </row>
    <row r="75" spans="1:154" s="139" customFormat="1">
      <c r="A75" s="141" t="s">
        <v>333</v>
      </c>
      <c r="B75" s="593">
        <f>IFERROR(AVERAGE(AU75:BF75),"0.00")</f>
        <v>80.12191091867048</v>
      </c>
      <c r="C75" s="593">
        <f>IFERROR(AVERAGE(BG75:BR75),"0.00")</f>
        <v>80.189936688573496</v>
      </c>
      <c r="D75" s="593">
        <f>IFERROR(AVERAGE(BS75:CD75),"0.00")</f>
        <v>79.2140092298269</v>
      </c>
      <c r="E75" s="593">
        <f>IFERROR(AVERAGE(CE75:CP75),"0.00")</f>
        <v>79.132640436620278</v>
      </c>
      <c r="F75" s="593">
        <f>IFERROR(AVERAGE(CQ75:DB75),"0.00")</f>
        <v>77.828190127828023</v>
      </c>
      <c r="G75" s="593">
        <f>IFERROR(AVERAGE(DC75:DN75),"0.00")</f>
        <v>69.798033250083165</v>
      </c>
      <c r="H75" s="593">
        <f>IFERROR(AVERAGE(DO75:DZ75),"0.00")</f>
        <v>73.936170534456849</v>
      </c>
      <c r="I75" s="593">
        <f>IFERROR(AVERAGE(EA75:EL75),"0.00")</f>
        <v>80.379018660201112</v>
      </c>
      <c r="J75" s="593">
        <f t="shared" si="93"/>
        <v>80.212900322403144</v>
      </c>
      <c r="K75" s="593">
        <f t="shared" si="94"/>
        <v>80.232380119072602</v>
      </c>
      <c r="L75" s="593">
        <f t="shared" si="95"/>
        <v>79.914642861301431</v>
      </c>
      <c r="M75" s="593">
        <f t="shared" si="96"/>
        <v>80.16126543711421</v>
      </c>
      <c r="N75" s="593">
        <f t="shared" si="97"/>
        <v>80.179355257193663</v>
      </c>
      <c r="O75" s="593">
        <f t="shared" si="98"/>
        <v>80.317278809706906</v>
      </c>
      <c r="P75" s="593">
        <f t="shared" si="99"/>
        <v>79.981931255627032</v>
      </c>
      <c r="Q75" s="593">
        <f t="shared" si="100"/>
        <v>79.188478200162578</v>
      </c>
      <c r="R75" s="593">
        <f t="shared" si="101"/>
        <v>81.272058488797484</v>
      </c>
      <c r="S75" s="593">
        <f t="shared" si="102"/>
        <v>79.082449033745846</v>
      </c>
      <c r="T75" s="593">
        <f t="shared" si="103"/>
        <v>77.668243778235535</v>
      </c>
      <c r="U75" s="593">
        <f t="shared" si="104"/>
        <v>80.07385026258153</v>
      </c>
      <c r="V75" s="593">
        <f t="shared" si="105"/>
        <v>80.031493844744674</v>
      </c>
      <c r="W75" s="593">
        <f t="shared" si="106"/>
        <v>79.659083706943022</v>
      </c>
      <c r="X75" s="593">
        <f t="shared" si="107"/>
        <v>79.445172318894564</v>
      </c>
      <c r="Y75" s="593">
        <f t="shared" si="108"/>
        <v>79.130778899139344</v>
      </c>
      <c r="Z75" s="593">
        <f t="shared" si="109"/>
        <v>78.295526821504211</v>
      </c>
      <c r="AA75" s="593">
        <f t="shared" si="110"/>
        <v>76.149004997356016</v>
      </c>
      <c r="AB75" s="593">
        <f t="shared" si="111"/>
        <v>77.662509271685067</v>
      </c>
      <c r="AC75" s="593">
        <f t="shared" si="112"/>
        <v>78.754602852314321</v>
      </c>
      <c r="AD75" s="593">
        <f t="shared" si="113"/>
        <v>78.746643389956645</v>
      </c>
      <c r="AE75" s="593">
        <f t="shared" si="114"/>
        <v>71.244077581666673</v>
      </c>
      <c r="AF75" s="593">
        <f t="shared" si="115"/>
        <v>60.819149593254899</v>
      </c>
      <c r="AG75" s="593">
        <f t="shared" si="116"/>
        <v>72.996425185845041</v>
      </c>
      <c r="AH75" s="593">
        <f t="shared" si="117"/>
        <v>74.132480639566026</v>
      </c>
      <c r="AI75" s="593">
        <f t="shared" si="118"/>
        <v>76.678111206050062</v>
      </c>
      <c r="AJ75" s="593">
        <f t="shared" si="119"/>
        <v>74.301677820773094</v>
      </c>
      <c r="AK75" s="593">
        <f t="shared" si="120"/>
        <v>69.615709698636337</v>
      </c>
      <c r="AL75" s="593">
        <f t="shared" si="121"/>
        <v>75.14918341236789</v>
      </c>
      <c r="AM75" s="593">
        <f t="shared" si="122"/>
        <v>81.071711496719786</v>
      </c>
      <c r="AN75" s="593">
        <f t="shared" si="123"/>
        <v>78.964442726644265</v>
      </c>
      <c r="AO75" s="593">
        <f t="shared" si="124"/>
        <v>81.26880463391926</v>
      </c>
      <c r="AP75" s="593">
        <f t="shared" si="125"/>
        <v>80.211115783521151</v>
      </c>
      <c r="AQ75" s="593">
        <f t="shared" si="126"/>
        <v>79.795779995768427</v>
      </c>
      <c r="AR75" s="593">
        <f t="shared" si="127"/>
        <v>78.235525655701466</v>
      </c>
      <c r="AS75" s="593" t="str">
        <f t="shared" si="128"/>
        <v>0.00</v>
      </c>
      <c r="AT75" s="593" t="str">
        <f t="shared" si="129"/>
        <v>0.00</v>
      </c>
      <c r="AU75" s="593">
        <v>80.650538470931096</v>
      </c>
      <c r="AV75" s="593">
        <v>79.186035714924174</v>
      </c>
      <c r="AW75" s="593">
        <v>80.860566171362535</v>
      </c>
      <c r="AX75" s="593">
        <v>79.461893652406317</v>
      </c>
      <c r="AY75" s="593">
        <v>80.108851666050512</v>
      </c>
      <c r="AZ75" s="593">
        <v>80.173183265447463</v>
      </c>
      <c r="BA75" s="593">
        <v>80.306208438393682</v>
      </c>
      <c r="BB75" s="593">
        <v>79.061537288170996</v>
      </c>
      <c r="BC75" s="593">
        <v>81.116050584777966</v>
      </c>
      <c r="BD75" s="593">
        <v>82.327573110449805</v>
      </c>
      <c r="BE75" s="593">
        <v>78.587381968303987</v>
      </c>
      <c r="BF75" s="593">
        <v>79.623110692827183</v>
      </c>
      <c r="BG75" s="593">
        <v>80.503395466233286</v>
      </c>
      <c r="BH75" s="593">
        <v>78.713711602823906</v>
      </c>
      <c r="BI75" s="593">
        <v>81.734729360063525</v>
      </c>
      <c r="BJ75" s="593">
        <v>79.065211956075515</v>
      </c>
      <c r="BK75" s="593">
        <v>80.039598598690674</v>
      </c>
      <c r="BL75" s="593">
        <v>80.840983212114892</v>
      </c>
      <c r="BM75" s="593">
        <v>77.879433225402764</v>
      </c>
      <c r="BN75" s="593">
        <v>79.369391256725876</v>
      </c>
      <c r="BO75" s="593">
        <v>80.316610118359065</v>
      </c>
      <c r="BP75" s="593">
        <v>81.032467462247098</v>
      </c>
      <c r="BQ75" s="593">
        <v>81.177821283964391</v>
      </c>
      <c r="BR75" s="593">
        <v>81.605886720180948</v>
      </c>
      <c r="BS75" s="593">
        <v>79.4488092912529</v>
      </c>
      <c r="BT75" s="593">
        <v>78.502559994714915</v>
      </c>
      <c r="BU75" s="593">
        <v>79.295977815269723</v>
      </c>
      <c r="BV75" s="593">
        <v>76.333671274673137</v>
      </c>
      <c r="BW75" s="593">
        <v>78.015545162996972</v>
      </c>
      <c r="BX75" s="593">
        <v>78.655514897036483</v>
      </c>
      <c r="BY75" s="593">
        <v>80.131133628014425</v>
      </c>
      <c r="BZ75" s="593">
        <v>80.29368229951227</v>
      </c>
      <c r="CA75" s="593">
        <v>79.79673486021791</v>
      </c>
      <c r="CB75" s="593">
        <v>79.725683531079085</v>
      </c>
      <c r="CC75" s="593">
        <v>80.437893608989157</v>
      </c>
      <c r="CD75" s="593">
        <v>79.930904394165793</v>
      </c>
      <c r="CE75" s="593">
        <v>80.220943002666161</v>
      </c>
      <c r="CF75" s="593">
        <v>77.658166423647984</v>
      </c>
      <c r="CG75" s="593">
        <v>81.09814169451495</v>
      </c>
      <c r="CH75" s="593">
        <v>79.743272295688072</v>
      </c>
      <c r="CI75" s="593">
        <v>79.99240520284107</v>
      </c>
      <c r="CJ75" s="593">
        <v>78.599839458154563</v>
      </c>
      <c r="CK75" s="593">
        <v>80.687705848196529</v>
      </c>
      <c r="CL75" s="593">
        <v>78.87720527863523</v>
      </c>
      <c r="CM75" s="593">
        <v>77.827425570586257</v>
      </c>
      <c r="CN75" s="593">
        <v>78.126632933715584</v>
      </c>
      <c r="CO75" s="593">
        <v>78.278147035329653</v>
      </c>
      <c r="CP75" s="593">
        <v>78.481800495467397</v>
      </c>
      <c r="CQ75" s="593">
        <v>76.560958439990074</v>
      </c>
      <c r="CR75" s="593">
        <v>75.776934459021618</v>
      </c>
      <c r="CS75" s="593">
        <v>76.109122093056357</v>
      </c>
      <c r="CT75" s="593">
        <v>76.968285414265267</v>
      </c>
      <c r="CU75" s="593">
        <v>78.154796203704677</v>
      </c>
      <c r="CV75" s="593">
        <v>77.864446197085257</v>
      </c>
      <c r="CW75" s="593">
        <v>79.403680488741088</v>
      </c>
      <c r="CX75" s="593">
        <v>78.437042803756071</v>
      </c>
      <c r="CY75" s="593">
        <v>78.423085264445803</v>
      </c>
      <c r="CZ75" s="593">
        <v>78.752038905570046</v>
      </c>
      <c r="DA75" s="593">
        <v>79.057847140535017</v>
      </c>
      <c r="DB75" s="593">
        <v>78.430044123764873</v>
      </c>
      <c r="DC75" s="593">
        <v>74.584968748092038</v>
      </c>
      <c r="DD75" s="593">
        <v>74.742428435350419</v>
      </c>
      <c r="DE75" s="593">
        <v>64.404835561557547</v>
      </c>
      <c r="DF75" s="593">
        <v>47.655157943690845</v>
      </c>
      <c r="DG75" s="593">
        <v>63.875007034033246</v>
      </c>
      <c r="DH75" s="593">
        <v>70.927283802040591</v>
      </c>
      <c r="DI75" s="593">
        <v>72.218688691002427</v>
      </c>
      <c r="DJ75" s="593">
        <v>72.360320118952785</v>
      </c>
      <c r="DK75" s="593">
        <v>74.410266747579897</v>
      </c>
      <c r="DL75" s="593">
        <v>75.056613607927787</v>
      </c>
      <c r="DM75" s="593">
        <v>72.816361730482171</v>
      </c>
      <c r="DN75" s="593">
        <v>74.524466580288106</v>
      </c>
      <c r="DO75" s="593">
        <v>76.521567400495798</v>
      </c>
      <c r="DP75" s="593">
        <v>75.788590138220385</v>
      </c>
      <c r="DQ75" s="593">
        <v>77.724176079434002</v>
      </c>
      <c r="DR75" s="593">
        <v>76.868070599528096</v>
      </c>
      <c r="DS75" s="593">
        <v>76.065195524191793</v>
      </c>
      <c r="DT75" s="593">
        <v>69.97176733859942</v>
      </c>
      <c r="DU75" s="593">
        <v>67.640266252974143</v>
      </c>
      <c r="DV75" s="593">
        <v>68.460540632277073</v>
      </c>
      <c r="DW75" s="593">
        <v>72.746322210657809</v>
      </c>
      <c r="DX75" s="593">
        <v>74.505862089448954</v>
      </c>
      <c r="DY75" s="593">
        <v>75.235605408968823</v>
      </c>
      <c r="DZ75" s="593">
        <v>75.706082738685879</v>
      </c>
      <c r="EA75" s="593">
        <v>81.322384382534679</v>
      </c>
      <c r="EB75" s="593">
        <v>80.205214155777242</v>
      </c>
      <c r="EC75" s="593">
        <v>81.687535951847437</v>
      </c>
      <c r="ED75" s="593">
        <v>80.394885394175475</v>
      </c>
      <c r="EE75" s="593">
        <v>77.434209076350413</v>
      </c>
      <c r="EF75" s="593">
        <v>79.064233709406906</v>
      </c>
      <c r="EG75" s="593">
        <v>80.91609453053357</v>
      </c>
      <c r="EH75" s="593">
        <v>81.198323826742893</v>
      </c>
      <c r="EI75" s="593">
        <v>81.69199554448133</v>
      </c>
      <c r="EJ75" s="144">
        <v>80.072598990161268</v>
      </c>
      <c r="EK75" s="144">
        <v>80.377728650513149</v>
      </c>
      <c r="EL75" s="144">
        <v>80.183019709889038</v>
      </c>
      <c r="EM75" s="593">
        <v>79.328964328959046</v>
      </c>
      <c r="EN75" s="593">
        <v>79.215648288516775</v>
      </c>
      <c r="EO75" s="593">
        <v>80.842727369829447</v>
      </c>
      <c r="EP75" s="593">
        <v>76.540549360798451</v>
      </c>
      <c r="EQ75" s="593">
        <v>78.989837258477564</v>
      </c>
      <c r="ER75" s="593">
        <v>79.176190347828395</v>
      </c>
      <c r="ES75" s="593"/>
      <c r="ET75" s="593"/>
      <c r="EU75" s="593"/>
      <c r="EV75" s="144"/>
      <c r="EW75" s="144"/>
      <c r="EX75" s="144"/>
    </row>
    <row r="77" spans="1:154">
      <c r="A77" s="126" t="s">
        <v>336</v>
      </c>
    </row>
    <row r="78" spans="1:154">
      <c r="A78" s="124" t="s">
        <v>195</v>
      </c>
      <c r="B78" s="124">
        <v>2015</v>
      </c>
      <c r="C78" s="124">
        <v>2016</v>
      </c>
      <c r="D78" s="124">
        <v>2017</v>
      </c>
      <c r="E78" s="124">
        <v>2018</v>
      </c>
      <c r="F78" s="124">
        <v>2019</v>
      </c>
      <c r="G78" s="124">
        <v>2020</v>
      </c>
      <c r="H78" s="124">
        <v>2021</v>
      </c>
      <c r="I78" s="124">
        <v>2022</v>
      </c>
      <c r="J78" s="124"/>
      <c r="K78" s="125" t="s">
        <v>0</v>
      </c>
      <c r="L78" s="125" t="s">
        <v>1</v>
      </c>
      <c r="M78" s="125" t="s">
        <v>2</v>
      </c>
      <c r="N78" s="125" t="s">
        <v>3</v>
      </c>
      <c r="O78" s="125" t="s">
        <v>0</v>
      </c>
      <c r="P78" s="125" t="s">
        <v>1</v>
      </c>
      <c r="Q78" s="125" t="s">
        <v>2</v>
      </c>
      <c r="R78" s="125" t="s">
        <v>3</v>
      </c>
      <c r="S78" s="125" t="s">
        <v>0</v>
      </c>
      <c r="T78" s="125" t="s">
        <v>1</v>
      </c>
      <c r="U78" s="125" t="s">
        <v>2</v>
      </c>
      <c r="V78" s="125" t="s">
        <v>3</v>
      </c>
      <c r="W78" s="125" t="s">
        <v>0</v>
      </c>
      <c r="X78" s="125" t="s">
        <v>1</v>
      </c>
      <c r="Y78" s="125" t="s">
        <v>2</v>
      </c>
      <c r="Z78" s="125" t="s">
        <v>3</v>
      </c>
      <c r="AA78" s="125" t="s">
        <v>0</v>
      </c>
      <c r="AB78" s="125" t="s">
        <v>1</v>
      </c>
      <c r="AC78" s="125" t="s">
        <v>2</v>
      </c>
      <c r="AD78" s="125" t="s">
        <v>3</v>
      </c>
      <c r="AE78" s="125" t="s">
        <v>0</v>
      </c>
      <c r="AF78" s="125" t="s">
        <v>1</v>
      </c>
      <c r="AG78" s="125" t="s">
        <v>2</v>
      </c>
      <c r="AH78" s="125" t="s">
        <v>3</v>
      </c>
      <c r="AI78" s="125" t="s">
        <v>0</v>
      </c>
      <c r="AJ78" s="125" t="s">
        <v>1</v>
      </c>
      <c r="AK78" s="125" t="s">
        <v>2</v>
      </c>
      <c r="AL78" s="125" t="s">
        <v>3</v>
      </c>
      <c r="AM78" s="125" t="s">
        <v>0</v>
      </c>
      <c r="AN78" s="125" t="s">
        <v>1</v>
      </c>
      <c r="AO78" s="125" t="s">
        <v>2</v>
      </c>
      <c r="AP78" s="125" t="s">
        <v>3</v>
      </c>
      <c r="AQ78" s="125" t="s">
        <v>0</v>
      </c>
      <c r="AR78" s="125" t="s">
        <v>1</v>
      </c>
      <c r="AS78" s="125" t="s">
        <v>2</v>
      </c>
      <c r="AT78" s="125" t="s">
        <v>3</v>
      </c>
      <c r="AU78" s="123">
        <v>42005</v>
      </c>
      <c r="AV78" s="123">
        <v>42036</v>
      </c>
      <c r="AW78" s="123">
        <v>42064</v>
      </c>
      <c r="AX78" s="123">
        <v>42095</v>
      </c>
      <c r="AY78" s="123">
        <v>42125</v>
      </c>
      <c r="AZ78" s="123">
        <v>42156</v>
      </c>
      <c r="BA78" s="123">
        <v>42186</v>
      </c>
      <c r="BB78" s="123">
        <v>42217</v>
      </c>
      <c r="BC78" s="123">
        <v>42248</v>
      </c>
      <c r="BD78" s="123">
        <v>42278</v>
      </c>
      <c r="BE78" s="123">
        <v>42309</v>
      </c>
      <c r="BF78" s="123">
        <v>42339</v>
      </c>
      <c r="BG78" s="123">
        <v>42370</v>
      </c>
      <c r="BH78" s="123">
        <v>42401</v>
      </c>
      <c r="BI78" s="123">
        <v>42430</v>
      </c>
      <c r="BJ78" s="123">
        <v>42461</v>
      </c>
      <c r="BK78" s="123">
        <v>42491</v>
      </c>
      <c r="BL78" s="123">
        <v>42522</v>
      </c>
      <c r="BM78" s="123">
        <v>42552</v>
      </c>
      <c r="BN78" s="123">
        <v>42583</v>
      </c>
      <c r="BO78" s="123">
        <v>42614</v>
      </c>
      <c r="BP78" s="123">
        <v>42644</v>
      </c>
      <c r="BQ78" s="123">
        <v>42675</v>
      </c>
      <c r="BR78" s="123">
        <v>42705</v>
      </c>
      <c r="BS78" s="123">
        <v>42736</v>
      </c>
      <c r="BT78" s="123">
        <v>42767</v>
      </c>
      <c r="BU78" s="123">
        <v>42795</v>
      </c>
      <c r="BV78" s="123">
        <v>42826</v>
      </c>
      <c r="BW78" s="123">
        <v>42856</v>
      </c>
      <c r="BX78" s="123">
        <v>42887</v>
      </c>
      <c r="BY78" s="123">
        <v>42917</v>
      </c>
      <c r="BZ78" s="123">
        <v>42948</v>
      </c>
      <c r="CA78" s="123">
        <v>42979</v>
      </c>
      <c r="CB78" s="123">
        <v>43009</v>
      </c>
      <c r="CC78" s="123">
        <v>43040</v>
      </c>
      <c r="CD78" s="123">
        <v>43070</v>
      </c>
      <c r="CE78" s="123">
        <v>43101</v>
      </c>
      <c r="CF78" s="123">
        <v>43132</v>
      </c>
      <c r="CG78" s="123">
        <v>43160</v>
      </c>
      <c r="CH78" s="123">
        <v>43191</v>
      </c>
      <c r="CI78" s="123">
        <v>43221</v>
      </c>
      <c r="CJ78" s="123">
        <v>43252</v>
      </c>
      <c r="CK78" s="123">
        <v>43282</v>
      </c>
      <c r="CL78" s="123">
        <v>43313</v>
      </c>
      <c r="CM78" s="123">
        <v>43344</v>
      </c>
      <c r="CN78" s="123">
        <v>43374</v>
      </c>
      <c r="CO78" s="123">
        <v>43405</v>
      </c>
      <c r="CP78" s="123">
        <v>43435</v>
      </c>
      <c r="CQ78" s="123">
        <v>43466</v>
      </c>
      <c r="CR78" s="123">
        <v>43497</v>
      </c>
      <c r="CS78" s="123">
        <v>43525</v>
      </c>
      <c r="CT78" s="123">
        <v>43556</v>
      </c>
      <c r="CU78" s="123">
        <v>43586</v>
      </c>
      <c r="CV78" s="123">
        <v>43617</v>
      </c>
      <c r="CW78" s="123">
        <v>43647</v>
      </c>
      <c r="CX78" s="123">
        <v>43678</v>
      </c>
      <c r="CY78" s="123">
        <v>43709</v>
      </c>
      <c r="CZ78" s="123">
        <v>43739</v>
      </c>
      <c r="DA78" s="123">
        <v>43770</v>
      </c>
      <c r="DB78" s="123">
        <v>43800</v>
      </c>
      <c r="DC78" s="123">
        <v>43831</v>
      </c>
      <c r="DD78" s="123">
        <v>43862</v>
      </c>
      <c r="DE78" s="123">
        <v>43891</v>
      </c>
      <c r="DF78" s="123">
        <v>43922</v>
      </c>
      <c r="DG78" s="123">
        <v>43952</v>
      </c>
      <c r="DH78" s="123">
        <v>43983</v>
      </c>
      <c r="DI78" s="123">
        <v>44013</v>
      </c>
      <c r="DJ78" s="123">
        <v>44044</v>
      </c>
      <c r="DK78" s="123">
        <v>44075</v>
      </c>
      <c r="DL78" s="123">
        <v>44105</v>
      </c>
      <c r="DM78" s="123">
        <v>44136</v>
      </c>
      <c r="DN78" s="123">
        <v>44166</v>
      </c>
      <c r="DO78" s="123">
        <v>44197</v>
      </c>
      <c r="DP78" s="123">
        <v>44228</v>
      </c>
      <c r="DQ78" s="123">
        <v>44256</v>
      </c>
      <c r="DR78" s="123">
        <v>44287</v>
      </c>
      <c r="DS78" s="123">
        <v>44317</v>
      </c>
      <c r="DT78" s="123">
        <v>44348</v>
      </c>
      <c r="DU78" s="123">
        <v>44378</v>
      </c>
      <c r="DV78" s="123">
        <v>44409</v>
      </c>
      <c r="DW78" s="123">
        <v>44440</v>
      </c>
      <c r="DX78" s="123">
        <v>44470</v>
      </c>
      <c r="DY78" s="123">
        <v>44501</v>
      </c>
      <c r="DZ78" s="123">
        <v>44531</v>
      </c>
      <c r="EA78" s="123">
        <v>44562</v>
      </c>
      <c r="EB78" s="123">
        <v>44593</v>
      </c>
      <c r="EC78" s="123">
        <v>44621</v>
      </c>
      <c r="ED78" s="123">
        <v>44652</v>
      </c>
      <c r="EE78" s="123">
        <v>44682</v>
      </c>
      <c r="EF78" s="123">
        <v>44713</v>
      </c>
      <c r="EG78" s="123">
        <v>44743</v>
      </c>
      <c r="EH78" s="123">
        <v>44774</v>
      </c>
      <c r="EI78" s="123">
        <v>44805</v>
      </c>
      <c r="EJ78" s="123">
        <v>44835</v>
      </c>
      <c r="EK78" s="123">
        <v>44866</v>
      </c>
      <c r="EL78" s="123">
        <v>44896</v>
      </c>
      <c r="EM78" s="123">
        <v>44562</v>
      </c>
      <c r="EN78" s="123">
        <v>44593</v>
      </c>
      <c r="EO78" s="123">
        <v>44621</v>
      </c>
      <c r="EP78" s="123">
        <v>44652</v>
      </c>
      <c r="EQ78" s="123">
        <v>44682</v>
      </c>
      <c r="ER78" s="123">
        <v>44713</v>
      </c>
      <c r="ES78" s="123">
        <v>44743</v>
      </c>
      <c r="ET78" s="123">
        <v>44774</v>
      </c>
      <c r="EU78" s="123">
        <v>44805</v>
      </c>
      <c r="EV78" s="123">
        <v>44835</v>
      </c>
      <c r="EW78" s="123">
        <v>44866</v>
      </c>
      <c r="EX78" s="123">
        <v>44896</v>
      </c>
    </row>
    <row r="79" spans="1:154">
      <c r="A79" s="106" t="s">
        <v>340</v>
      </c>
      <c r="B79" s="142">
        <f t="shared" ref="B79:B87" si="130">IFERROR(AVERAGE(AU79:BF79),"0.00")</f>
        <v>71.204305739337016</v>
      </c>
      <c r="C79" s="142">
        <f t="shared" ref="C79:C87" si="131">IFERROR(AVERAGE(BG79:BR79),"0.00")</f>
        <v>71.20430573933703</v>
      </c>
      <c r="D79" s="142">
        <f t="shared" ref="D79:D87" si="132">IFERROR(AVERAGE(BS79:CD79),"0.00")</f>
        <v>68.624045369651185</v>
      </c>
      <c r="E79" s="142">
        <f t="shared" ref="E79:E87" si="133">IFERROR(AVERAGE(CE79:CP79),"0.00")</f>
        <v>86.031582562831829</v>
      </c>
      <c r="F79" s="142">
        <f t="shared" ref="F79:F87" si="134">IFERROR(AVERAGE(CQ79:DB79),"0.00")</f>
        <v>81.147535228716393</v>
      </c>
      <c r="G79" s="142">
        <f t="shared" ref="G79:G87" si="135">IFERROR(AVERAGE(DC79:DN79),"0.00")</f>
        <v>57.875136172810585</v>
      </c>
      <c r="H79" s="142">
        <f t="shared" ref="H79:H87" si="136">IFERROR(AVERAGE(DO79:DZ79),"0.00")</f>
        <v>60.846257150018999</v>
      </c>
      <c r="I79" s="142">
        <f t="shared" ref="I79:I87" si="137">IFERROR(AVERAGE(EA79:EL79),"0.00")</f>
        <v>72.606374052690654</v>
      </c>
      <c r="J79" s="142">
        <f t="shared" ref="J79:J87" si="138">IFERROR(AVERAGE(EB79:EM79),"0.00")</f>
        <v>74.469690460689705</v>
      </c>
      <c r="K79" s="142">
        <f t="shared" ref="K79:K86" si="139">IFERROR(AVERAGE(AU79:AW79),"0.00")</f>
        <v>71.20430573933703</v>
      </c>
      <c r="L79" s="142">
        <f t="shared" ref="L79:L87" si="140">IFERROR(AVERAGE(AX79:AZ79),"0.00")</f>
        <v>71.20430573933703</v>
      </c>
      <c r="M79" s="142">
        <f t="shared" ref="M79:M87" si="141">IFERROR(AVERAGE(BA79:BC79),"0.00")</f>
        <v>71.20430573933703</v>
      </c>
      <c r="N79" s="142">
        <f t="shared" ref="N79:N87" si="142">IFERROR(AVERAGE(BD79:BF79),"0.00")</f>
        <v>71.204305739337016</v>
      </c>
      <c r="O79" s="142">
        <f t="shared" ref="O79:O87" si="143">IFERROR(AVERAGE(BG79:BI79),"0.00")</f>
        <v>71.20430573933703</v>
      </c>
      <c r="P79" s="142">
        <f t="shared" ref="P79:P87" si="144">IFERROR(AVERAGE(BJ79:BL79),"0.00")</f>
        <v>71.20430573933703</v>
      </c>
      <c r="Q79" s="142">
        <f t="shared" ref="Q79:Q87" si="145">IFERROR(AVERAGE(BM79:BO79),"0.00")</f>
        <v>71.204305739337016</v>
      </c>
      <c r="R79" s="142">
        <f t="shared" ref="R79:R87" si="146">IFERROR(AVERAGE(BP79:BR79),"0.00")</f>
        <v>71.20430573933703</v>
      </c>
      <c r="S79" s="142">
        <f t="shared" ref="S79:S87" si="147">IFERROR(AVERAGE(BS79:BU79),"0.00")</f>
        <v>60.590643992373664</v>
      </c>
      <c r="T79" s="142">
        <f t="shared" ref="T79:T87" si="148">IFERROR(AVERAGE(BV79:BX79),"0.00")</f>
        <v>72.343998409115997</v>
      </c>
      <c r="U79" s="142">
        <f t="shared" ref="U79:U87" si="149">IFERROR(AVERAGE(BY79:CA79),"0.00")</f>
        <v>71.137657096031759</v>
      </c>
      <c r="V79" s="142">
        <f t="shared" ref="V79:V87" si="150">IFERROR(AVERAGE(CB79:CD79),"0.00")</f>
        <v>70.423881981083383</v>
      </c>
      <c r="W79" s="142">
        <f t="shared" ref="W79:W87" si="151">IFERROR(AVERAGE(CE79:CG79),"0.00")</f>
        <v>86.544396264823533</v>
      </c>
      <c r="X79" s="142">
        <f t="shared" ref="X79:X87" si="152">IFERROR(AVERAGE(CH79:CJ79),"0.00")</f>
        <v>85.809979569955217</v>
      </c>
      <c r="Y79" s="142">
        <f t="shared" ref="Y79:Y87" si="153">IFERROR(AVERAGE(CK79:CM79),"0.00")</f>
        <v>85.87280000852968</v>
      </c>
      <c r="Z79" s="142">
        <f t="shared" ref="Z79:Z87" si="154">IFERROR(AVERAGE(CN79:CP79),"0.00")</f>
        <v>85.89915440801893</v>
      </c>
      <c r="AA79" s="142">
        <f t="shared" ref="AA79:AA87" si="155">IFERROR(AVERAGE(CQ79:CS79),"0.00")</f>
        <v>74.300765536207905</v>
      </c>
      <c r="AB79" s="142">
        <f t="shared" ref="AB79:AB87" si="156">IFERROR(AVERAGE(CT79:CV79),"0.00")</f>
        <v>88.410050929648108</v>
      </c>
      <c r="AC79" s="142">
        <f t="shared" ref="AC79:AC87" si="157">IFERROR(AVERAGE(CW79:CY79),"0.00")</f>
        <v>83.307443638152151</v>
      </c>
      <c r="AD79" s="142">
        <f t="shared" ref="AD79:AD87" si="158">IFERROR(AVERAGE(CZ79:DB79),"0.00")</f>
        <v>78.571880810857422</v>
      </c>
      <c r="AE79" s="142">
        <f t="shared" ref="AE79:AE87" si="159">IFERROR(AVERAGE(DC79:DE79),"0.00")</f>
        <v>61.962321390814473</v>
      </c>
      <c r="AF79" s="142">
        <f t="shared" ref="AF79:AF87" si="160">IFERROR(AVERAGE(DF79:DH79),"0.00")</f>
        <v>48.831919044212725</v>
      </c>
      <c r="AG79" s="142">
        <f t="shared" ref="AG79:AG87" si="161">IFERROR(AVERAGE(DI79:DK79),"0.00")</f>
        <v>57.548678721939773</v>
      </c>
      <c r="AH79" s="142">
        <f t="shared" ref="AH79:AH87" si="162">IFERROR(AVERAGE(DL79:DN79),"0.00")</f>
        <v>63.157625534275404</v>
      </c>
      <c r="AI79" s="142">
        <f t="shared" ref="AI79:AI87" si="163">IFERROR(AVERAGE(DO79:DQ79),"0.00")</f>
        <v>61.379845295354492</v>
      </c>
      <c r="AJ79" s="142">
        <f t="shared" ref="AJ79:AJ87" si="164">IFERROR(AVERAGE(DR79:DT79),"0.00")</f>
        <v>61.945324914527625</v>
      </c>
      <c r="AK79" s="142">
        <f t="shared" ref="AK79:AK87" si="165">IFERROR(AVERAGE(DU79:DW79),"0.00")</f>
        <v>56.194329719785379</v>
      </c>
      <c r="AL79" s="142">
        <f t="shared" ref="AL79:AL87" si="166">IFERROR(AVERAGE(DX79:DZ79),"0.00")</f>
        <v>63.865528670408501</v>
      </c>
      <c r="AM79" s="142">
        <f t="shared" ref="AM79:AM87" si="167">IFERROR(AVERAGE(EA79:EC79),"0.00")</f>
        <v>66.610445977516903</v>
      </c>
      <c r="AN79" s="142">
        <f t="shared" ref="AN79:AN87" si="168">IFERROR(AVERAGE(ED79:EF79),"0.00")</f>
        <v>75.094534293326049</v>
      </c>
      <c r="AO79" s="142">
        <f t="shared" ref="AO79:AO87" si="169">IFERROR(AVERAGE(EG79:EI79),"0.00")</f>
        <v>74.58729940486667</v>
      </c>
      <c r="AP79" s="142">
        <f t="shared" ref="AP79:AP87" si="170">IFERROR(AVERAGE(EJ79:EL79),"0.00")</f>
        <v>74.133216535052966</v>
      </c>
      <c r="AQ79" s="142">
        <f t="shared" ref="AQ79:AQ87" si="171">IFERROR(AVERAGE(EM79:EO79),"0.00")</f>
        <v>77.802386098171567</v>
      </c>
      <c r="AR79" s="142">
        <f t="shared" ref="AR79:AR87" si="172">IFERROR(AVERAGE(EP79:ER79),"0.00")</f>
        <v>66.078009456316394</v>
      </c>
      <c r="AS79" s="142" t="str">
        <f t="shared" ref="AS79:AS87" si="173">IFERROR(AVERAGE(ES79:EU79),"0.00")</f>
        <v>0.00</v>
      </c>
      <c r="AT79" s="142" t="str">
        <f t="shared" ref="AT79:AT87" si="174">IFERROR(AVERAGE(EV79:EX79),"0.00")</f>
        <v>0.00</v>
      </c>
      <c r="AU79" s="142">
        <f t="shared" ref="AU79:BZ79" si="175">IFERROR(AVERAGE(AU17:AU18),"0.00")</f>
        <v>71.20430573933703</v>
      </c>
      <c r="AV79" s="142">
        <f t="shared" si="175"/>
        <v>71.204305739337016</v>
      </c>
      <c r="AW79" s="142">
        <f t="shared" si="175"/>
        <v>71.20430573933703</v>
      </c>
      <c r="AX79" s="142">
        <f t="shared" si="175"/>
        <v>71.20430573933703</v>
      </c>
      <c r="AY79" s="142">
        <f t="shared" si="175"/>
        <v>71.20430573933703</v>
      </c>
      <c r="AZ79" s="142">
        <f t="shared" si="175"/>
        <v>71.204305739337016</v>
      </c>
      <c r="BA79" s="142">
        <f t="shared" si="175"/>
        <v>71.20430573933703</v>
      </c>
      <c r="BB79" s="142">
        <f t="shared" si="175"/>
        <v>71.20430573933703</v>
      </c>
      <c r="BC79" s="142">
        <f t="shared" si="175"/>
        <v>71.20430573933703</v>
      </c>
      <c r="BD79" s="142">
        <f t="shared" si="175"/>
        <v>71.204305739337016</v>
      </c>
      <c r="BE79" s="142">
        <f t="shared" si="175"/>
        <v>71.204305739337016</v>
      </c>
      <c r="BF79" s="142">
        <f t="shared" si="175"/>
        <v>71.204305739337016</v>
      </c>
      <c r="BG79" s="142">
        <f t="shared" si="175"/>
        <v>71.20430573933703</v>
      </c>
      <c r="BH79" s="142">
        <f t="shared" si="175"/>
        <v>71.204305739337016</v>
      </c>
      <c r="BI79" s="142">
        <f t="shared" si="175"/>
        <v>71.20430573933703</v>
      </c>
      <c r="BJ79" s="142">
        <f t="shared" si="175"/>
        <v>71.20430573933703</v>
      </c>
      <c r="BK79" s="142">
        <f t="shared" si="175"/>
        <v>71.20430573933703</v>
      </c>
      <c r="BL79" s="142">
        <f t="shared" si="175"/>
        <v>71.204305739337016</v>
      </c>
      <c r="BM79" s="142">
        <f t="shared" si="175"/>
        <v>71.204305739337016</v>
      </c>
      <c r="BN79" s="142">
        <f t="shared" si="175"/>
        <v>71.204305739337016</v>
      </c>
      <c r="BO79" s="142">
        <f t="shared" si="175"/>
        <v>71.20430573933703</v>
      </c>
      <c r="BP79" s="142">
        <f t="shared" si="175"/>
        <v>71.204305739337016</v>
      </c>
      <c r="BQ79" s="142">
        <f t="shared" si="175"/>
        <v>71.20430573933703</v>
      </c>
      <c r="BR79" s="142">
        <f t="shared" si="175"/>
        <v>71.20430573933703</v>
      </c>
      <c r="BS79" s="142">
        <f t="shared" si="175"/>
        <v>62.558002164068341</v>
      </c>
      <c r="BT79" s="142">
        <f t="shared" si="175"/>
        <v>53.836627747495328</v>
      </c>
      <c r="BU79" s="142">
        <f t="shared" si="175"/>
        <v>65.37730206555733</v>
      </c>
      <c r="BV79" s="142">
        <f t="shared" si="175"/>
        <v>71.784238346190577</v>
      </c>
      <c r="BW79" s="142">
        <f t="shared" si="175"/>
        <v>71.598264231783347</v>
      </c>
      <c r="BX79" s="142">
        <f t="shared" si="175"/>
        <v>73.649492649374054</v>
      </c>
      <c r="BY79" s="142">
        <f t="shared" si="175"/>
        <v>63.722089133843809</v>
      </c>
      <c r="BZ79" s="142">
        <f t="shared" si="175"/>
        <v>78.70020241263795</v>
      </c>
      <c r="CA79" s="142">
        <f t="shared" ref="CA79:DF79" si="176">IFERROR(AVERAGE(CA17:CA18),"0.00")</f>
        <v>70.990679741613505</v>
      </c>
      <c r="CB79" s="142">
        <f t="shared" si="176"/>
        <v>73.71377874487851</v>
      </c>
      <c r="CC79" s="142">
        <f t="shared" si="176"/>
        <v>65.852529772274124</v>
      </c>
      <c r="CD79" s="142">
        <f t="shared" si="176"/>
        <v>71.705337426097515</v>
      </c>
      <c r="CE79" s="142">
        <f t="shared" si="176"/>
        <v>87.748024654881178</v>
      </c>
      <c r="CF79" s="142">
        <f t="shared" si="176"/>
        <v>85.048099577597938</v>
      </c>
      <c r="CG79" s="142">
        <f t="shared" si="176"/>
        <v>86.837064561991454</v>
      </c>
      <c r="CH79" s="142">
        <f t="shared" si="176"/>
        <v>84.716354738770676</v>
      </c>
      <c r="CI79" s="142">
        <f t="shared" si="176"/>
        <v>86.583256886815946</v>
      </c>
      <c r="CJ79" s="142">
        <f t="shared" si="176"/>
        <v>86.130327084279017</v>
      </c>
      <c r="CK79" s="142">
        <f t="shared" si="176"/>
        <v>87.544630556483526</v>
      </c>
      <c r="CL79" s="142">
        <f t="shared" si="176"/>
        <v>86.316443412091189</v>
      </c>
      <c r="CM79" s="142">
        <f t="shared" si="176"/>
        <v>83.757326057014325</v>
      </c>
      <c r="CN79" s="142">
        <f t="shared" si="176"/>
        <v>86.226270255595125</v>
      </c>
      <c r="CO79" s="142">
        <f t="shared" si="176"/>
        <v>85.977768259126208</v>
      </c>
      <c r="CP79" s="142">
        <f t="shared" si="176"/>
        <v>85.493424709335443</v>
      </c>
      <c r="CQ79" s="142">
        <f t="shared" si="176"/>
        <v>76.458496126154699</v>
      </c>
      <c r="CR79" s="142">
        <f t="shared" si="176"/>
        <v>71.987002727088793</v>
      </c>
      <c r="CS79" s="142">
        <f t="shared" si="176"/>
        <v>74.456797755380208</v>
      </c>
      <c r="CT79" s="142">
        <f t="shared" si="176"/>
        <v>79.636322666382085</v>
      </c>
      <c r="CU79" s="142">
        <f t="shared" si="176"/>
        <v>92.721320556955334</v>
      </c>
      <c r="CV79" s="142">
        <f t="shared" si="176"/>
        <v>92.87250956560689</v>
      </c>
      <c r="CW79" s="142">
        <f t="shared" si="176"/>
        <v>87.325198581293208</v>
      </c>
      <c r="CX79" s="142">
        <f t="shared" si="176"/>
        <v>83.115754280247927</v>
      </c>
      <c r="CY79" s="142">
        <f t="shared" si="176"/>
        <v>79.481378052915346</v>
      </c>
      <c r="CZ79" s="142">
        <f t="shared" si="176"/>
        <v>84.289437443601543</v>
      </c>
      <c r="DA79" s="142">
        <f t="shared" si="176"/>
        <v>77.992914586621453</v>
      </c>
      <c r="DB79" s="142">
        <f t="shared" si="176"/>
        <v>73.4332904023493</v>
      </c>
      <c r="DC79" s="142">
        <f t="shared" si="176"/>
        <v>67.55711151612465</v>
      </c>
      <c r="DD79" s="142">
        <f t="shared" si="176"/>
        <v>66.6292890187392</v>
      </c>
      <c r="DE79" s="142">
        <f t="shared" si="176"/>
        <v>51.700563637579563</v>
      </c>
      <c r="DF79" s="142">
        <f t="shared" si="176"/>
        <v>35</v>
      </c>
      <c r="DG79" s="142">
        <f t="shared" ref="DG79:EL79" si="177">IFERROR(AVERAGE(DG17:DG18),"0.00")</f>
        <v>57.359420736308877</v>
      </c>
      <c r="DH79" s="142">
        <f t="shared" si="177"/>
        <v>54.136336396329284</v>
      </c>
      <c r="DI79" s="142">
        <f t="shared" si="177"/>
        <v>59.481180714698269</v>
      </c>
      <c r="DJ79" s="142">
        <f t="shared" si="177"/>
        <v>53.975026137958316</v>
      </c>
      <c r="DK79" s="142">
        <f t="shared" si="177"/>
        <v>59.189829313162726</v>
      </c>
      <c r="DL79" s="142">
        <f t="shared" si="177"/>
        <v>65.094982554586139</v>
      </c>
      <c r="DM79" s="142">
        <f t="shared" si="177"/>
        <v>64.159738981785537</v>
      </c>
      <c r="DN79" s="142">
        <f t="shared" si="177"/>
        <v>60.218155066454514</v>
      </c>
      <c r="DO79" s="142">
        <f t="shared" si="177"/>
        <v>69.576317556527925</v>
      </c>
      <c r="DP79" s="142">
        <f t="shared" si="177"/>
        <v>57.381043497174872</v>
      </c>
      <c r="DQ79" s="142">
        <f t="shared" si="177"/>
        <v>57.182174832360666</v>
      </c>
      <c r="DR79" s="142">
        <f t="shared" si="177"/>
        <v>54.049168440748815</v>
      </c>
      <c r="DS79" s="142">
        <f t="shared" si="177"/>
        <v>53.797236260927576</v>
      </c>
      <c r="DT79" s="142">
        <f t="shared" si="177"/>
        <v>77.989570041906504</v>
      </c>
      <c r="DU79" s="142">
        <f t="shared" si="177"/>
        <v>75.278081984827523</v>
      </c>
      <c r="DV79" s="142">
        <f t="shared" si="177"/>
        <v>39.71425096981212</v>
      </c>
      <c r="DW79" s="142">
        <f t="shared" si="177"/>
        <v>53.59065620471651</v>
      </c>
      <c r="DX79" s="142">
        <f t="shared" si="177"/>
        <v>60.828818560188523</v>
      </c>
      <c r="DY79" s="142">
        <f t="shared" si="177"/>
        <v>66.5</v>
      </c>
      <c r="DZ79" s="142">
        <f t="shared" si="177"/>
        <v>64.267767451036974</v>
      </c>
      <c r="EA79" s="142">
        <f t="shared" si="177"/>
        <v>63.562612694637636</v>
      </c>
      <c r="EB79" s="142">
        <f t="shared" si="177"/>
        <v>64.237954118675773</v>
      </c>
      <c r="EC79" s="142">
        <f t="shared" si="177"/>
        <v>72.030771119237286</v>
      </c>
      <c r="ED79" s="142">
        <f t="shared" si="177"/>
        <v>71.941028344766863</v>
      </c>
      <c r="EE79" s="142">
        <f t="shared" si="177"/>
        <v>64.025336896262274</v>
      </c>
      <c r="EF79" s="142">
        <f t="shared" si="177"/>
        <v>89.31723763894901</v>
      </c>
      <c r="EG79" s="142">
        <f t="shared" si="177"/>
        <v>86.568679790533025</v>
      </c>
      <c r="EH79" s="142">
        <f t="shared" si="177"/>
        <v>70.745571676618383</v>
      </c>
      <c r="EI79" s="142">
        <f t="shared" si="177"/>
        <v>66.447646747448601</v>
      </c>
      <c r="EJ79" s="142">
        <f t="shared" si="177"/>
        <v>66.984615664892857</v>
      </c>
      <c r="EK79" s="142">
        <f t="shared" si="177"/>
        <v>72.424611425062011</v>
      </c>
      <c r="EL79" s="142">
        <f t="shared" si="177"/>
        <v>82.990422515204017</v>
      </c>
      <c r="EM79" s="142">
        <f t="shared" ref="EM79:EX79" si="178">IFERROR(AVERAGE(EM17:EM18),"0.00")</f>
        <v>85.922409590626273</v>
      </c>
      <c r="EN79" s="142">
        <f t="shared" si="178"/>
        <v>74.074981570607704</v>
      </c>
      <c r="EO79" s="142">
        <f t="shared" si="178"/>
        <v>73.409767133280752</v>
      </c>
      <c r="EP79" s="142">
        <f t="shared" si="178"/>
        <v>48.079276049394856</v>
      </c>
      <c r="EQ79" s="142">
        <f t="shared" si="178"/>
        <v>79.376914864503249</v>
      </c>
      <c r="ER79" s="142">
        <f t="shared" si="178"/>
        <v>70.777837455051056</v>
      </c>
      <c r="ES79" s="142" t="str">
        <f t="shared" si="178"/>
        <v>0.00</v>
      </c>
      <c r="ET79" s="142" t="str">
        <f t="shared" si="178"/>
        <v>0.00</v>
      </c>
      <c r="EU79" s="142" t="str">
        <f t="shared" si="178"/>
        <v>0.00</v>
      </c>
      <c r="EV79" s="594" t="str">
        <f t="shared" si="178"/>
        <v>0.00</v>
      </c>
      <c r="EW79" s="594" t="str">
        <f t="shared" si="178"/>
        <v>0.00</v>
      </c>
      <c r="EX79" s="594" t="str">
        <f t="shared" si="178"/>
        <v>0.00</v>
      </c>
    </row>
    <row r="80" spans="1:154">
      <c r="A80" s="106" t="s">
        <v>344</v>
      </c>
      <c r="B80" s="142">
        <f t="shared" si="130"/>
        <v>77.096834976577171</v>
      </c>
      <c r="C80" s="142">
        <f t="shared" si="131"/>
        <v>76.325106086974984</v>
      </c>
      <c r="D80" s="142">
        <f t="shared" si="132"/>
        <v>77.062813514427191</v>
      </c>
      <c r="E80" s="142">
        <f t="shared" si="133"/>
        <v>76.747099097318099</v>
      </c>
      <c r="F80" s="142">
        <f t="shared" si="134"/>
        <v>73.54705863668012</v>
      </c>
      <c r="G80" s="142">
        <f t="shared" si="135"/>
        <v>66.558884332419993</v>
      </c>
      <c r="H80" s="142">
        <f t="shared" si="136"/>
        <v>69.398187034419053</v>
      </c>
      <c r="I80" s="142">
        <f t="shared" si="137"/>
        <v>76.526806421343466</v>
      </c>
      <c r="J80" s="142">
        <f t="shared" si="138"/>
        <v>76.959504026365337</v>
      </c>
      <c r="K80" s="142">
        <f t="shared" si="139"/>
        <v>77.472587096400801</v>
      </c>
      <c r="L80" s="142">
        <f t="shared" si="140"/>
        <v>77.471138164432872</v>
      </c>
      <c r="M80" s="142">
        <f t="shared" si="141"/>
        <v>76.288446287546748</v>
      </c>
      <c r="N80" s="142">
        <f t="shared" si="142"/>
        <v>77.155168357928218</v>
      </c>
      <c r="O80" s="142">
        <f t="shared" si="143"/>
        <v>75.543853879164246</v>
      </c>
      <c r="P80" s="142">
        <f t="shared" si="144"/>
        <v>75.67970381720869</v>
      </c>
      <c r="Q80" s="142">
        <f t="shared" si="145"/>
        <v>76.960459874619445</v>
      </c>
      <c r="R80" s="142">
        <f t="shared" si="146"/>
        <v>77.11640677690751</v>
      </c>
      <c r="S80" s="142">
        <f t="shared" si="147"/>
        <v>75.828003535074387</v>
      </c>
      <c r="T80" s="142">
        <f t="shared" si="148"/>
        <v>78.076344721015673</v>
      </c>
      <c r="U80" s="142">
        <f t="shared" si="149"/>
        <v>78.1143620238322</v>
      </c>
      <c r="V80" s="142">
        <f t="shared" si="150"/>
        <v>76.232543777786574</v>
      </c>
      <c r="W80" s="142">
        <f t="shared" si="151"/>
        <v>75.998701257765859</v>
      </c>
      <c r="X80" s="142">
        <f t="shared" si="152"/>
        <v>78.137755209387109</v>
      </c>
      <c r="Y80" s="142">
        <f t="shared" si="153"/>
        <v>77.89554823792399</v>
      </c>
      <c r="Z80" s="142">
        <f t="shared" si="154"/>
        <v>74.956391684195381</v>
      </c>
      <c r="AA80" s="142">
        <f t="shared" si="155"/>
        <v>72.762693650561047</v>
      </c>
      <c r="AB80" s="142">
        <f t="shared" si="156"/>
        <v>74.335241759498658</v>
      </c>
      <c r="AC80" s="142">
        <f t="shared" si="157"/>
        <v>74.128144620670071</v>
      </c>
      <c r="AD80" s="142">
        <f t="shared" si="158"/>
        <v>72.96215451599069</v>
      </c>
      <c r="AE80" s="142">
        <f t="shared" si="159"/>
        <v>67.241252272384813</v>
      </c>
      <c r="AF80" s="142">
        <f t="shared" si="160"/>
        <v>50.133451022178065</v>
      </c>
      <c r="AG80" s="142">
        <f t="shared" si="161"/>
        <v>78.777006554571926</v>
      </c>
      <c r="AH80" s="142">
        <f t="shared" si="162"/>
        <v>70.083827480545153</v>
      </c>
      <c r="AI80" s="142">
        <f t="shared" si="163"/>
        <v>71.21117053630563</v>
      </c>
      <c r="AJ80" s="142">
        <f t="shared" si="164"/>
        <v>68.7213010991087</v>
      </c>
      <c r="AK80" s="142">
        <f t="shared" si="165"/>
        <v>66.542924225788127</v>
      </c>
      <c r="AL80" s="142">
        <f t="shared" si="166"/>
        <v>71.117352276473738</v>
      </c>
      <c r="AM80" s="142">
        <f t="shared" si="167"/>
        <v>72.198188906382953</v>
      </c>
      <c r="AN80" s="142">
        <f t="shared" si="168"/>
        <v>77.406346678220515</v>
      </c>
      <c r="AO80" s="142">
        <f t="shared" si="169"/>
        <v>77.112370416739466</v>
      </c>
      <c r="AP80" s="142">
        <f t="shared" si="170"/>
        <v>79.390319684030942</v>
      </c>
      <c r="AQ80" s="142">
        <f t="shared" si="171"/>
        <v>79.419268798366218</v>
      </c>
      <c r="AR80" s="142">
        <f t="shared" si="172"/>
        <v>83.242824437960564</v>
      </c>
      <c r="AS80" s="142" t="str">
        <f t="shared" si="173"/>
        <v>0.00</v>
      </c>
      <c r="AT80" s="142" t="str">
        <f t="shared" si="174"/>
        <v>0.00</v>
      </c>
      <c r="AU80" s="142">
        <f t="shared" ref="AU80:BZ80" si="179">IFERROR(AVERAGE(AU24:AU25),"0.00")</f>
        <v>78.263283471248997</v>
      </c>
      <c r="AV80" s="142">
        <f t="shared" si="179"/>
        <v>77.595688993749619</v>
      </c>
      <c r="AW80" s="142">
        <f t="shared" si="179"/>
        <v>76.558788824203816</v>
      </c>
      <c r="AX80" s="142">
        <f t="shared" si="179"/>
        <v>75.934707887372895</v>
      </c>
      <c r="AY80" s="142">
        <f t="shared" si="179"/>
        <v>77.789030843946563</v>
      </c>
      <c r="AZ80" s="142">
        <f t="shared" si="179"/>
        <v>78.689675761979174</v>
      </c>
      <c r="BA80" s="142">
        <f t="shared" si="179"/>
        <v>78.256513096624957</v>
      </c>
      <c r="BB80" s="142">
        <f t="shared" si="179"/>
        <v>75.512619877917672</v>
      </c>
      <c r="BC80" s="142">
        <f t="shared" si="179"/>
        <v>75.096205888097614</v>
      </c>
      <c r="BD80" s="142">
        <f t="shared" si="179"/>
        <v>77.625512272267287</v>
      </c>
      <c r="BE80" s="142">
        <f t="shared" si="179"/>
        <v>76.417270869596337</v>
      </c>
      <c r="BF80" s="142">
        <f t="shared" si="179"/>
        <v>77.422721931921046</v>
      </c>
      <c r="BG80" s="142">
        <f t="shared" si="179"/>
        <v>76.630039684126302</v>
      </c>
      <c r="BH80" s="142">
        <f t="shared" si="179"/>
        <v>74.921852711334026</v>
      </c>
      <c r="BI80" s="142">
        <f t="shared" si="179"/>
        <v>75.079669242032409</v>
      </c>
      <c r="BJ80" s="142">
        <f t="shared" si="179"/>
        <v>74.959778095067065</v>
      </c>
      <c r="BK80" s="142">
        <f t="shared" si="179"/>
        <v>76.500447113117758</v>
      </c>
      <c r="BL80" s="142">
        <f t="shared" si="179"/>
        <v>75.578886243441261</v>
      </c>
      <c r="BM80" s="142">
        <f t="shared" si="179"/>
        <v>75.890161143474742</v>
      </c>
      <c r="BN80" s="142">
        <f t="shared" si="179"/>
        <v>76.58173475156417</v>
      </c>
      <c r="BO80" s="142">
        <f t="shared" si="179"/>
        <v>78.409483728819396</v>
      </c>
      <c r="BP80" s="142">
        <f t="shared" si="179"/>
        <v>78.190116021966332</v>
      </c>
      <c r="BQ80" s="142">
        <f t="shared" si="179"/>
        <v>76.140659990879499</v>
      </c>
      <c r="BR80" s="142">
        <f t="shared" si="179"/>
        <v>77.018444317876714</v>
      </c>
      <c r="BS80" s="142">
        <f t="shared" si="179"/>
        <v>75.850144037078522</v>
      </c>
      <c r="BT80" s="142">
        <f t="shared" si="179"/>
        <v>75.814181516330777</v>
      </c>
      <c r="BU80" s="142">
        <f t="shared" si="179"/>
        <v>75.819685051813877</v>
      </c>
      <c r="BV80" s="142">
        <f t="shared" si="179"/>
        <v>79.81361864426438</v>
      </c>
      <c r="BW80" s="142">
        <f t="shared" si="179"/>
        <v>76.446747074793223</v>
      </c>
      <c r="BX80" s="142">
        <f t="shared" si="179"/>
        <v>77.968668443989401</v>
      </c>
      <c r="BY80" s="142">
        <f t="shared" si="179"/>
        <v>77.818035751116696</v>
      </c>
      <c r="BZ80" s="142">
        <f t="shared" si="179"/>
        <v>79.831877927265893</v>
      </c>
      <c r="CA80" s="142">
        <f t="shared" ref="CA80:DF80" si="180">IFERROR(AVERAGE(CA24:CA25),"0.00")</f>
        <v>76.693172393114025</v>
      </c>
      <c r="CB80" s="142">
        <f t="shared" si="180"/>
        <v>77.071330546065198</v>
      </c>
      <c r="CC80" s="142">
        <f t="shared" si="180"/>
        <v>76.252908683292105</v>
      </c>
      <c r="CD80" s="142">
        <f t="shared" si="180"/>
        <v>75.373392104002392</v>
      </c>
      <c r="CE80" s="142">
        <f t="shared" si="180"/>
        <v>74.850434831558943</v>
      </c>
      <c r="CF80" s="142">
        <f t="shared" si="180"/>
        <v>74.794158813083897</v>
      </c>
      <c r="CG80" s="142">
        <f t="shared" si="180"/>
        <v>78.351510128654752</v>
      </c>
      <c r="CH80" s="142">
        <f t="shared" si="180"/>
        <v>76.808816334808554</v>
      </c>
      <c r="CI80" s="142">
        <f t="shared" si="180"/>
        <v>79.099059690126495</v>
      </c>
      <c r="CJ80" s="142">
        <f t="shared" si="180"/>
        <v>78.505389603226291</v>
      </c>
      <c r="CK80" s="142">
        <f t="shared" si="180"/>
        <v>79.186839342735453</v>
      </c>
      <c r="CL80" s="142">
        <f t="shared" si="180"/>
        <v>78.65771015639325</v>
      </c>
      <c r="CM80" s="142">
        <f t="shared" si="180"/>
        <v>75.84209521464328</v>
      </c>
      <c r="CN80" s="142">
        <f t="shared" si="180"/>
        <v>75.941530903639276</v>
      </c>
      <c r="CO80" s="142">
        <f t="shared" si="180"/>
        <v>73.384080943028451</v>
      </c>
      <c r="CP80" s="142">
        <f t="shared" si="180"/>
        <v>75.543563205918417</v>
      </c>
      <c r="CQ80" s="142">
        <f t="shared" si="180"/>
        <v>72.538355220958579</v>
      </c>
      <c r="CR80" s="142">
        <f t="shared" si="180"/>
        <v>72.719048219802332</v>
      </c>
      <c r="CS80" s="142">
        <f t="shared" si="180"/>
        <v>73.030677510922203</v>
      </c>
      <c r="CT80" s="142">
        <f t="shared" si="180"/>
        <v>74.995776510037388</v>
      </c>
      <c r="CU80" s="142">
        <f t="shared" si="180"/>
        <v>73.911854785506208</v>
      </c>
      <c r="CV80" s="142">
        <f t="shared" si="180"/>
        <v>74.098093982952392</v>
      </c>
      <c r="CW80" s="142">
        <f t="shared" si="180"/>
        <v>73.81320674562042</v>
      </c>
      <c r="CX80" s="142">
        <f t="shared" si="180"/>
        <v>75.270162216442301</v>
      </c>
      <c r="CY80" s="142">
        <f t="shared" si="180"/>
        <v>73.301064899947519</v>
      </c>
      <c r="CZ80" s="142">
        <f t="shared" si="180"/>
        <v>72.078561934453489</v>
      </c>
      <c r="DA80" s="142">
        <f t="shared" si="180"/>
        <v>73.516832333450765</v>
      </c>
      <c r="DB80" s="142">
        <f t="shared" si="180"/>
        <v>73.291069280067802</v>
      </c>
      <c r="DC80" s="142">
        <f t="shared" si="180"/>
        <v>71.796191407843182</v>
      </c>
      <c r="DD80" s="142">
        <f t="shared" si="180"/>
        <v>71.70693598273273</v>
      </c>
      <c r="DE80" s="142">
        <f t="shared" si="180"/>
        <v>58.220629426578547</v>
      </c>
      <c r="DF80" s="142">
        <f t="shared" si="180"/>
        <v>29.710035109855063</v>
      </c>
      <c r="DG80" s="142">
        <f t="shared" ref="DG80:EL80" si="181">IFERROR(AVERAGE(DG24:DG25),"0.00")</f>
        <v>42.514667254518642</v>
      </c>
      <c r="DH80" s="142">
        <f t="shared" si="181"/>
        <v>78.175650702160482</v>
      </c>
      <c r="DI80" s="142">
        <f t="shared" si="181"/>
        <v>85.136208876442282</v>
      </c>
      <c r="DJ80" s="142">
        <f t="shared" si="181"/>
        <v>70.54342964869366</v>
      </c>
      <c r="DK80" s="142">
        <f t="shared" si="181"/>
        <v>80.65138113857985</v>
      </c>
      <c r="DL80" s="142">
        <f t="shared" si="181"/>
        <v>70.769369939066564</v>
      </c>
      <c r="DM80" s="142">
        <f t="shared" si="181"/>
        <v>69.491863002105987</v>
      </c>
      <c r="DN80" s="142">
        <f t="shared" si="181"/>
        <v>69.990249500462923</v>
      </c>
      <c r="DO80" s="142">
        <f t="shared" si="181"/>
        <v>70.254927231882036</v>
      </c>
      <c r="DP80" s="142">
        <f t="shared" si="181"/>
        <v>70.818797813897959</v>
      </c>
      <c r="DQ80" s="142">
        <f t="shared" si="181"/>
        <v>72.559786563136868</v>
      </c>
      <c r="DR80" s="142">
        <f t="shared" si="181"/>
        <v>70.91763282298875</v>
      </c>
      <c r="DS80" s="142">
        <f t="shared" si="181"/>
        <v>68.476816626567171</v>
      </c>
      <c r="DT80" s="142">
        <f t="shared" si="181"/>
        <v>66.769453847770194</v>
      </c>
      <c r="DU80" s="142">
        <f t="shared" si="181"/>
        <v>65.193426574602398</v>
      </c>
      <c r="DV80" s="142">
        <f t="shared" si="181"/>
        <v>66.991878903724896</v>
      </c>
      <c r="DW80" s="142">
        <f t="shared" si="181"/>
        <v>67.443467199037116</v>
      </c>
      <c r="DX80" s="142">
        <f t="shared" si="181"/>
        <v>71.668253075361378</v>
      </c>
      <c r="DY80" s="142">
        <f t="shared" si="181"/>
        <v>71.29712028272975</v>
      </c>
      <c r="DZ80" s="142">
        <f t="shared" si="181"/>
        <v>70.386683471330073</v>
      </c>
      <c r="EA80" s="142">
        <f t="shared" si="181"/>
        <v>72.969564647908797</v>
      </c>
      <c r="EB80" s="142">
        <f t="shared" si="181"/>
        <v>73.162190261804298</v>
      </c>
      <c r="EC80" s="142">
        <f t="shared" si="181"/>
        <v>70.462811809435749</v>
      </c>
      <c r="ED80" s="142">
        <f t="shared" si="181"/>
        <v>75.891969922522222</v>
      </c>
      <c r="EE80" s="142">
        <f t="shared" si="181"/>
        <v>75.863101827900564</v>
      </c>
      <c r="EF80" s="142">
        <f t="shared" si="181"/>
        <v>80.463968284238746</v>
      </c>
      <c r="EG80" s="142">
        <f t="shared" si="181"/>
        <v>76.683825341291524</v>
      </c>
      <c r="EH80" s="142">
        <f t="shared" si="181"/>
        <v>77.616670448759848</v>
      </c>
      <c r="EI80" s="142">
        <f t="shared" si="181"/>
        <v>77.036615460167027</v>
      </c>
      <c r="EJ80" s="142">
        <f t="shared" si="181"/>
        <v>76.112908505411511</v>
      </c>
      <c r="EK80" s="142">
        <f t="shared" si="181"/>
        <v>81.74384806827733</v>
      </c>
      <c r="EL80" s="142">
        <f t="shared" si="181"/>
        <v>80.314202478403985</v>
      </c>
      <c r="EM80" s="142">
        <f t="shared" ref="EM80:EX80" si="182">IFERROR(AVERAGE(EM24:EM25),"0.00")</f>
        <v>78.161935908171387</v>
      </c>
      <c r="EN80" s="142">
        <f t="shared" si="182"/>
        <v>79.793115583353</v>
      </c>
      <c r="EO80" s="142">
        <f t="shared" si="182"/>
        <v>80.302754903574282</v>
      </c>
      <c r="EP80" s="142">
        <f t="shared" si="182"/>
        <v>82.773934765914987</v>
      </c>
      <c r="EQ80" s="142">
        <f t="shared" si="182"/>
        <v>83.842361852321574</v>
      </c>
      <c r="ER80" s="142">
        <f t="shared" si="182"/>
        <v>83.112176695645147</v>
      </c>
      <c r="ES80" s="142" t="str">
        <f t="shared" si="182"/>
        <v>0.00</v>
      </c>
      <c r="ET80" s="142" t="str">
        <f t="shared" si="182"/>
        <v>0.00</v>
      </c>
      <c r="EU80" s="142" t="str">
        <f t="shared" si="182"/>
        <v>0.00</v>
      </c>
      <c r="EV80" s="594" t="str">
        <f t="shared" si="182"/>
        <v>0.00</v>
      </c>
      <c r="EW80" s="594" t="str">
        <f t="shared" si="182"/>
        <v>0.00</v>
      </c>
      <c r="EX80" s="594" t="str">
        <f t="shared" si="182"/>
        <v>0.00</v>
      </c>
    </row>
    <row r="81" spans="1:154">
      <c r="A81" s="106" t="s">
        <v>345</v>
      </c>
      <c r="B81" s="142">
        <f t="shared" si="130"/>
        <v>76.358847307931768</v>
      </c>
      <c r="C81" s="142">
        <f t="shared" si="131"/>
        <v>77.579187088063989</v>
      </c>
      <c r="D81" s="142">
        <f t="shared" si="132"/>
        <v>78.987495254115686</v>
      </c>
      <c r="E81" s="142">
        <f t="shared" si="133"/>
        <v>76.244290859637459</v>
      </c>
      <c r="F81" s="142">
        <f t="shared" si="134"/>
        <v>76.612576679258908</v>
      </c>
      <c r="G81" s="142">
        <f t="shared" si="135"/>
        <v>65.38155143596201</v>
      </c>
      <c r="H81" s="142">
        <f t="shared" si="136"/>
        <v>70.881769339908587</v>
      </c>
      <c r="I81" s="142">
        <f t="shared" si="137"/>
        <v>73.702698251222031</v>
      </c>
      <c r="J81" s="142">
        <f t="shared" si="138"/>
        <v>72.916548960263199</v>
      </c>
      <c r="K81" s="142">
        <f t="shared" si="139"/>
        <v>75.490582917565661</v>
      </c>
      <c r="L81" s="142">
        <f t="shared" si="140"/>
        <v>76.403528100766621</v>
      </c>
      <c r="M81" s="142">
        <f t="shared" si="141"/>
        <v>77.070806899641866</v>
      </c>
      <c r="N81" s="142">
        <f t="shared" si="142"/>
        <v>76.470471313752981</v>
      </c>
      <c r="O81" s="142">
        <f t="shared" si="143"/>
        <v>77.472580908664739</v>
      </c>
      <c r="P81" s="142">
        <f t="shared" si="144"/>
        <v>78.167970055560559</v>
      </c>
      <c r="Q81" s="142">
        <f t="shared" si="145"/>
        <v>76.730334097555243</v>
      </c>
      <c r="R81" s="142">
        <f t="shared" si="146"/>
        <v>77.945863290475415</v>
      </c>
      <c r="S81" s="142">
        <f t="shared" si="147"/>
        <v>74.308278620342548</v>
      </c>
      <c r="T81" s="142">
        <f t="shared" si="148"/>
        <v>79.881826207561119</v>
      </c>
      <c r="U81" s="142">
        <f t="shared" si="149"/>
        <v>80.913630745858669</v>
      </c>
      <c r="V81" s="142">
        <f t="shared" si="150"/>
        <v>80.846245442700408</v>
      </c>
      <c r="W81" s="142">
        <f t="shared" si="151"/>
        <v>81.07369445557589</v>
      </c>
      <c r="X81" s="142">
        <f t="shared" si="152"/>
        <v>78.088796951111362</v>
      </c>
      <c r="Y81" s="142">
        <f t="shared" si="153"/>
        <v>73.995518286302584</v>
      </c>
      <c r="Z81" s="142">
        <f t="shared" si="154"/>
        <v>71.81915374556003</v>
      </c>
      <c r="AA81" s="142">
        <f t="shared" si="155"/>
        <v>77.809218643599465</v>
      </c>
      <c r="AB81" s="142">
        <f t="shared" si="156"/>
        <v>78.459368006262835</v>
      </c>
      <c r="AC81" s="142">
        <f t="shared" si="157"/>
        <v>75.751988694085426</v>
      </c>
      <c r="AD81" s="142">
        <f t="shared" si="158"/>
        <v>74.429731373087833</v>
      </c>
      <c r="AE81" s="142">
        <f t="shared" si="159"/>
        <v>70.836707282315714</v>
      </c>
      <c r="AF81" s="142">
        <f t="shared" si="160"/>
        <v>50.917385627137399</v>
      </c>
      <c r="AG81" s="142">
        <f t="shared" si="161"/>
        <v>69.573218961402233</v>
      </c>
      <c r="AH81" s="142">
        <f t="shared" si="162"/>
        <v>70.198893872992628</v>
      </c>
      <c r="AI81" s="142">
        <f t="shared" si="163"/>
        <v>71.650465349314786</v>
      </c>
      <c r="AJ81" s="142">
        <f t="shared" si="164"/>
        <v>70.969416800214177</v>
      </c>
      <c r="AK81" s="142">
        <f t="shared" si="165"/>
        <v>68.922222235824975</v>
      </c>
      <c r="AL81" s="142">
        <f t="shared" si="166"/>
        <v>71.984972974280439</v>
      </c>
      <c r="AM81" s="142">
        <f t="shared" si="167"/>
        <v>78.168064799543288</v>
      </c>
      <c r="AN81" s="142">
        <f t="shared" si="168"/>
        <v>74.6703226990156</v>
      </c>
      <c r="AO81" s="142">
        <f t="shared" si="169"/>
        <v>72.441248035064902</v>
      </c>
      <c r="AP81" s="142">
        <f t="shared" si="170"/>
        <v>69.531157471264322</v>
      </c>
      <c r="AQ81" s="142">
        <f t="shared" si="171"/>
        <v>70.162771467108598</v>
      </c>
      <c r="AR81" s="142">
        <f t="shared" si="172"/>
        <v>68.559130396652805</v>
      </c>
      <c r="AS81" s="142" t="str">
        <f t="shared" si="173"/>
        <v>0.00</v>
      </c>
      <c r="AT81" s="142" t="str">
        <f t="shared" si="174"/>
        <v>0.00</v>
      </c>
      <c r="AU81" s="142">
        <f t="shared" ref="AU81:BZ81" si="183">IFERROR(AVERAGE(AU29:AU30),"0.00")</f>
        <v>76.519225213378746</v>
      </c>
      <c r="AV81" s="142">
        <f t="shared" si="183"/>
        <v>73.587156749292717</v>
      </c>
      <c r="AW81" s="142">
        <f t="shared" si="183"/>
        <v>76.365366790025519</v>
      </c>
      <c r="AX81" s="142">
        <f t="shared" si="183"/>
        <v>76.205520409578355</v>
      </c>
      <c r="AY81" s="142">
        <f t="shared" si="183"/>
        <v>76.02215363677729</v>
      </c>
      <c r="AZ81" s="142">
        <f t="shared" si="183"/>
        <v>76.982910255944205</v>
      </c>
      <c r="BA81" s="142">
        <f t="shared" si="183"/>
        <v>76.423019199842372</v>
      </c>
      <c r="BB81" s="142">
        <f t="shared" si="183"/>
        <v>77.133866250594735</v>
      </c>
      <c r="BC81" s="142">
        <f t="shared" si="183"/>
        <v>77.655535248488491</v>
      </c>
      <c r="BD81" s="142">
        <f t="shared" si="183"/>
        <v>77.443398667967983</v>
      </c>
      <c r="BE81" s="142">
        <f t="shared" si="183"/>
        <v>75.587262288458348</v>
      </c>
      <c r="BF81" s="142">
        <f t="shared" si="183"/>
        <v>76.380752984832625</v>
      </c>
      <c r="BG81" s="142">
        <f t="shared" si="183"/>
        <v>77.361545235374237</v>
      </c>
      <c r="BH81" s="142">
        <f t="shared" si="183"/>
        <v>76.834122831910179</v>
      </c>
      <c r="BI81" s="142">
        <f t="shared" si="183"/>
        <v>78.222074658709801</v>
      </c>
      <c r="BJ81" s="142">
        <f t="shared" si="183"/>
        <v>78.191728248272909</v>
      </c>
      <c r="BK81" s="142">
        <f t="shared" si="183"/>
        <v>78.093812229290648</v>
      </c>
      <c r="BL81" s="142">
        <f t="shared" si="183"/>
        <v>78.218369689118134</v>
      </c>
      <c r="BM81" s="142">
        <f t="shared" si="183"/>
        <v>75.63042785526207</v>
      </c>
      <c r="BN81" s="142">
        <f t="shared" si="183"/>
        <v>77.594450325897725</v>
      </c>
      <c r="BO81" s="142">
        <f t="shared" si="183"/>
        <v>76.966124111505934</v>
      </c>
      <c r="BP81" s="142">
        <f t="shared" si="183"/>
        <v>77.959619656024529</v>
      </c>
      <c r="BQ81" s="142">
        <f t="shared" si="183"/>
        <v>78.060153111400027</v>
      </c>
      <c r="BR81" s="142">
        <f t="shared" si="183"/>
        <v>77.817817104001676</v>
      </c>
      <c r="BS81" s="142">
        <f t="shared" si="183"/>
        <v>70.740051422462841</v>
      </c>
      <c r="BT81" s="142">
        <f t="shared" si="183"/>
        <v>70.083783496284866</v>
      </c>
      <c r="BU81" s="142">
        <f t="shared" si="183"/>
        <v>82.101000942279924</v>
      </c>
      <c r="BV81" s="142">
        <f t="shared" si="183"/>
        <v>81.108541371736379</v>
      </c>
      <c r="BW81" s="142">
        <f t="shared" si="183"/>
        <v>78.752460288409438</v>
      </c>
      <c r="BX81" s="142">
        <f t="shared" si="183"/>
        <v>79.784476962537553</v>
      </c>
      <c r="BY81" s="142">
        <f t="shared" si="183"/>
        <v>81.146222150065952</v>
      </c>
      <c r="BZ81" s="142">
        <f t="shared" si="183"/>
        <v>81.30652615183925</v>
      </c>
      <c r="CA81" s="142">
        <f t="shared" ref="CA81:DF81" si="184">IFERROR(AVERAGE(CA29:CA30),"0.00")</f>
        <v>80.288143935670774</v>
      </c>
      <c r="CB81" s="142">
        <f t="shared" si="184"/>
        <v>81.607947344008039</v>
      </c>
      <c r="CC81" s="142">
        <f t="shared" si="184"/>
        <v>80.858458619613572</v>
      </c>
      <c r="CD81" s="142">
        <f t="shared" si="184"/>
        <v>80.072330364479583</v>
      </c>
      <c r="CE81" s="142">
        <f t="shared" si="184"/>
        <v>75.235336952220166</v>
      </c>
      <c r="CF81" s="142">
        <f t="shared" si="184"/>
        <v>80.552630618653524</v>
      </c>
      <c r="CG81" s="142">
        <f t="shared" si="184"/>
        <v>87.433115795853979</v>
      </c>
      <c r="CH81" s="142">
        <f t="shared" si="184"/>
        <v>72.996365081846051</v>
      </c>
      <c r="CI81" s="142">
        <f t="shared" si="184"/>
        <v>81.292724872501623</v>
      </c>
      <c r="CJ81" s="142">
        <f t="shared" si="184"/>
        <v>79.977300898986414</v>
      </c>
      <c r="CK81" s="142">
        <f t="shared" si="184"/>
        <v>79.990269642320115</v>
      </c>
      <c r="CL81" s="142">
        <f t="shared" si="184"/>
        <v>64.992344602137578</v>
      </c>
      <c r="CM81" s="142">
        <f t="shared" si="184"/>
        <v>77.003940614450045</v>
      </c>
      <c r="CN81" s="142">
        <f t="shared" si="184"/>
        <v>62.792729986995937</v>
      </c>
      <c r="CO81" s="142">
        <f t="shared" si="184"/>
        <v>77.546669198000771</v>
      </c>
      <c r="CP81" s="142">
        <f t="shared" si="184"/>
        <v>75.118062051683424</v>
      </c>
      <c r="CQ81" s="142">
        <f t="shared" si="184"/>
        <v>76.949675665916075</v>
      </c>
      <c r="CR81" s="142">
        <f t="shared" si="184"/>
        <v>77.464444463999229</v>
      </c>
      <c r="CS81" s="142">
        <f t="shared" si="184"/>
        <v>79.013535800883062</v>
      </c>
      <c r="CT81" s="142">
        <f t="shared" si="184"/>
        <v>75.531388663455942</v>
      </c>
      <c r="CU81" s="142">
        <f t="shared" si="184"/>
        <v>82.125391150260072</v>
      </c>
      <c r="CV81" s="142">
        <f t="shared" si="184"/>
        <v>77.721324205072506</v>
      </c>
      <c r="CW81" s="142">
        <f t="shared" si="184"/>
        <v>77.297337020843486</v>
      </c>
      <c r="CX81" s="142">
        <f t="shared" si="184"/>
        <v>78.123175935794762</v>
      </c>
      <c r="CY81" s="142">
        <f t="shared" si="184"/>
        <v>71.835453125618045</v>
      </c>
      <c r="CZ81" s="142">
        <f t="shared" si="184"/>
        <v>72.80142375118983</v>
      </c>
      <c r="DA81" s="142">
        <f t="shared" si="184"/>
        <v>77.131380540822192</v>
      </c>
      <c r="DB81" s="142">
        <f t="shared" si="184"/>
        <v>73.35638982725149</v>
      </c>
      <c r="DC81" s="142">
        <f t="shared" si="184"/>
        <v>76.576327745458116</v>
      </c>
      <c r="DD81" s="142">
        <f t="shared" si="184"/>
        <v>73.980213577174425</v>
      </c>
      <c r="DE81" s="142">
        <f t="shared" si="184"/>
        <v>61.953580524314589</v>
      </c>
      <c r="DF81" s="142">
        <f t="shared" si="184"/>
        <v>45.330156789534492</v>
      </c>
      <c r="DG81" s="142">
        <f t="shared" ref="DG81:EL81" si="185">IFERROR(AVERAGE(DG29:DG30),"0.00")</f>
        <v>48.269549303982338</v>
      </c>
      <c r="DH81" s="142">
        <f t="shared" si="185"/>
        <v>59.152450787895354</v>
      </c>
      <c r="DI81" s="142">
        <f t="shared" si="185"/>
        <v>65.206137947805914</v>
      </c>
      <c r="DJ81" s="142">
        <f t="shared" si="185"/>
        <v>70.549355451288932</v>
      </c>
      <c r="DK81" s="142">
        <f t="shared" si="185"/>
        <v>72.96416348511184</v>
      </c>
      <c r="DL81" s="142">
        <f t="shared" si="185"/>
        <v>69.809710489497505</v>
      </c>
      <c r="DM81" s="142">
        <f t="shared" si="185"/>
        <v>69.093051409550512</v>
      </c>
      <c r="DN81" s="142">
        <f t="shared" si="185"/>
        <v>71.693919719929852</v>
      </c>
      <c r="DO81" s="142">
        <f t="shared" si="185"/>
        <v>72.843069951024802</v>
      </c>
      <c r="DP81" s="142">
        <f t="shared" si="185"/>
        <v>70.080709247302494</v>
      </c>
      <c r="DQ81" s="142">
        <f t="shared" si="185"/>
        <v>72.027616849617061</v>
      </c>
      <c r="DR81" s="142">
        <f t="shared" si="185"/>
        <v>71.843009282499395</v>
      </c>
      <c r="DS81" s="142">
        <f t="shared" si="185"/>
        <v>68.328554477747915</v>
      </c>
      <c r="DT81" s="142">
        <f t="shared" si="185"/>
        <v>72.736686640395249</v>
      </c>
      <c r="DU81" s="142">
        <f t="shared" si="185"/>
        <v>68.599201684032096</v>
      </c>
      <c r="DV81" s="142">
        <f t="shared" si="185"/>
        <v>65.504752101568783</v>
      </c>
      <c r="DW81" s="142">
        <f t="shared" si="185"/>
        <v>72.662712921874046</v>
      </c>
      <c r="DX81" s="142">
        <f t="shared" si="185"/>
        <v>69.121618394307731</v>
      </c>
      <c r="DY81" s="142">
        <f t="shared" si="185"/>
        <v>73.380639976917166</v>
      </c>
      <c r="DZ81" s="142">
        <f t="shared" si="185"/>
        <v>73.452660551616404</v>
      </c>
      <c r="EA81" s="142">
        <f t="shared" si="185"/>
        <v>76.568812960263642</v>
      </c>
      <c r="EB81" s="142">
        <f t="shared" si="185"/>
        <v>78.294430446861497</v>
      </c>
      <c r="EC81" s="142">
        <f t="shared" si="185"/>
        <v>79.640950991504724</v>
      </c>
      <c r="ED81" s="142">
        <f t="shared" si="185"/>
        <v>71.816536398743665</v>
      </c>
      <c r="EE81" s="142">
        <f t="shared" si="185"/>
        <v>76.099346958529452</v>
      </c>
      <c r="EF81" s="142">
        <f t="shared" si="185"/>
        <v>76.095084739773682</v>
      </c>
      <c r="EG81" s="142">
        <f t="shared" si="185"/>
        <v>69.280488786540033</v>
      </c>
      <c r="EH81" s="142">
        <f t="shared" si="185"/>
        <v>75.884029639959664</v>
      </c>
      <c r="EI81" s="142">
        <f t="shared" si="185"/>
        <v>72.159225678695009</v>
      </c>
      <c r="EJ81" s="142">
        <f t="shared" si="185"/>
        <v>70.055239924210554</v>
      </c>
      <c r="EK81" s="142">
        <f t="shared" si="185"/>
        <v>70.86347681625179</v>
      </c>
      <c r="EL81" s="142">
        <f t="shared" si="185"/>
        <v>67.674755673330623</v>
      </c>
      <c r="EM81" s="142">
        <f t="shared" ref="EM81:EX81" si="186">IFERROR(AVERAGE(EM29:EM30),"0.00")</f>
        <v>67.135021468757657</v>
      </c>
      <c r="EN81" s="142">
        <f t="shared" si="186"/>
        <v>67.203644090015288</v>
      </c>
      <c r="EO81" s="142">
        <f t="shared" si="186"/>
        <v>76.14964884255285</v>
      </c>
      <c r="EP81" s="142">
        <f t="shared" si="186"/>
        <v>66.57913669700558</v>
      </c>
      <c r="EQ81" s="142">
        <f t="shared" si="186"/>
        <v>71.842120003206901</v>
      </c>
      <c r="ER81" s="142">
        <f t="shared" si="186"/>
        <v>67.256134489745946</v>
      </c>
      <c r="ES81" s="142" t="str">
        <f t="shared" si="186"/>
        <v>0.00</v>
      </c>
      <c r="ET81" s="142" t="str">
        <f t="shared" si="186"/>
        <v>0.00</v>
      </c>
      <c r="EU81" s="142" t="str">
        <f t="shared" si="186"/>
        <v>0.00</v>
      </c>
      <c r="EV81" s="594" t="str">
        <f t="shared" si="186"/>
        <v>0.00</v>
      </c>
      <c r="EW81" s="594" t="str">
        <f t="shared" si="186"/>
        <v>0.00</v>
      </c>
      <c r="EX81" s="594" t="str">
        <f t="shared" si="186"/>
        <v>0.00</v>
      </c>
    </row>
    <row r="82" spans="1:154">
      <c r="A82" s="106" t="s">
        <v>349</v>
      </c>
      <c r="B82" s="142">
        <f t="shared" si="130"/>
        <v>77.34212007339535</v>
      </c>
      <c r="C82" s="142">
        <f t="shared" si="131"/>
        <v>77.100843678331486</v>
      </c>
      <c r="D82" s="142">
        <f t="shared" si="132"/>
        <v>77.122856016681155</v>
      </c>
      <c r="E82" s="142">
        <f t="shared" si="133"/>
        <v>77.665060510987061</v>
      </c>
      <c r="F82" s="142">
        <f t="shared" si="134"/>
        <v>77.153298250209062</v>
      </c>
      <c r="G82" s="142">
        <f t="shared" si="135"/>
        <v>69.531156400674931</v>
      </c>
      <c r="H82" s="142">
        <f t="shared" si="136"/>
        <v>76.474269569991222</v>
      </c>
      <c r="I82" s="142">
        <f t="shared" si="137"/>
        <v>78.042508499428607</v>
      </c>
      <c r="J82" s="142">
        <f t="shared" si="138"/>
        <v>78.752697477104974</v>
      </c>
      <c r="K82" s="142">
        <f t="shared" si="139"/>
        <v>77.210752560893013</v>
      </c>
      <c r="L82" s="142">
        <f t="shared" si="140"/>
        <v>76.116645112131195</v>
      </c>
      <c r="M82" s="142">
        <f t="shared" si="141"/>
        <v>77.344270728247821</v>
      </c>
      <c r="N82" s="142">
        <f t="shared" si="142"/>
        <v>78.696811892309327</v>
      </c>
      <c r="O82" s="142">
        <f t="shared" si="143"/>
        <v>76.825804433640684</v>
      </c>
      <c r="P82" s="142">
        <f t="shared" si="144"/>
        <v>76.972529833067156</v>
      </c>
      <c r="Q82" s="142">
        <f t="shared" si="145"/>
        <v>76.879196816160032</v>
      </c>
      <c r="R82" s="142">
        <f t="shared" si="146"/>
        <v>77.725843630458044</v>
      </c>
      <c r="S82" s="142">
        <f t="shared" si="147"/>
        <v>75.870043233731707</v>
      </c>
      <c r="T82" s="142">
        <f t="shared" si="148"/>
        <v>77.062682043566625</v>
      </c>
      <c r="U82" s="142">
        <f t="shared" si="149"/>
        <v>77.458672827585502</v>
      </c>
      <c r="V82" s="142">
        <f t="shared" si="150"/>
        <v>78.100025961840743</v>
      </c>
      <c r="W82" s="142">
        <f t="shared" si="151"/>
        <v>78.300795688494858</v>
      </c>
      <c r="X82" s="142">
        <f t="shared" si="152"/>
        <v>78.326043922443944</v>
      </c>
      <c r="Y82" s="142">
        <f t="shared" si="153"/>
        <v>76.794804969145162</v>
      </c>
      <c r="Z82" s="142">
        <f t="shared" si="154"/>
        <v>77.238597463864323</v>
      </c>
      <c r="AA82" s="142">
        <f t="shared" si="155"/>
        <v>77.7165081309724</v>
      </c>
      <c r="AB82" s="142">
        <f t="shared" si="156"/>
        <v>76.571036008431633</v>
      </c>
      <c r="AC82" s="142">
        <f t="shared" si="157"/>
        <v>77.017283352498012</v>
      </c>
      <c r="AD82" s="142">
        <f t="shared" si="158"/>
        <v>77.308365508934202</v>
      </c>
      <c r="AE82" s="142">
        <f t="shared" si="159"/>
        <v>71.426006767667573</v>
      </c>
      <c r="AF82" s="142">
        <f t="shared" si="160"/>
        <v>62.365243391435854</v>
      </c>
      <c r="AG82" s="142">
        <f t="shared" si="161"/>
        <v>72.22952333760314</v>
      </c>
      <c r="AH82" s="142">
        <f t="shared" si="162"/>
        <v>72.103852105993113</v>
      </c>
      <c r="AI82" s="142">
        <f t="shared" si="163"/>
        <v>77.322086757829695</v>
      </c>
      <c r="AJ82" s="142">
        <f t="shared" si="164"/>
        <v>75.158906680705869</v>
      </c>
      <c r="AK82" s="142">
        <f t="shared" si="165"/>
        <v>75.341635348549076</v>
      </c>
      <c r="AL82" s="142">
        <f t="shared" si="166"/>
        <v>78.074449492880248</v>
      </c>
      <c r="AM82" s="142">
        <f t="shared" si="167"/>
        <v>81.045085502633583</v>
      </c>
      <c r="AN82" s="142">
        <f t="shared" si="168"/>
        <v>75.836026762060683</v>
      </c>
      <c r="AO82" s="142">
        <f t="shared" si="169"/>
        <v>76.915479502261306</v>
      </c>
      <c r="AP82" s="142">
        <f t="shared" si="170"/>
        <v>78.37344223075884</v>
      </c>
      <c r="AQ82" s="142">
        <f t="shared" si="171"/>
        <v>92.420261146220284</v>
      </c>
      <c r="AR82" s="142">
        <f t="shared" si="172"/>
        <v>91.948813983199514</v>
      </c>
      <c r="AS82" s="142" t="str">
        <f t="shared" si="173"/>
        <v>0.00</v>
      </c>
      <c r="AT82" s="142" t="str">
        <f t="shared" si="174"/>
        <v>0.00</v>
      </c>
      <c r="AU82" s="142">
        <f t="shared" ref="AU82:BZ82" si="187">IFERROR(AVERAGE(AU39:AU40),"0.00")</f>
        <v>76.929656844825516</v>
      </c>
      <c r="AV82" s="142">
        <f t="shared" si="187"/>
        <v>75.919068627130912</v>
      </c>
      <c r="AW82" s="142">
        <f t="shared" si="187"/>
        <v>78.783532210722612</v>
      </c>
      <c r="AX82" s="142">
        <f t="shared" si="187"/>
        <v>74.407917288619529</v>
      </c>
      <c r="AY82" s="142">
        <f t="shared" si="187"/>
        <v>76.977672022662034</v>
      </c>
      <c r="AZ82" s="142">
        <f t="shared" si="187"/>
        <v>76.964346025112036</v>
      </c>
      <c r="BA82" s="142">
        <f t="shared" si="187"/>
        <v>76.962783837303775</v>
      </c>
      <c r="BB82" s="142">
        <f t="shared" si="187"/>
        <v>78.03576903117866</v>
      </c>
      <c r="BC82" s="142">
        <f t="shared" si="187"/>
        <v>77.034259316261029</v>
      </c>
      <c r="BD82" s="142">
        <f t="shared" si="187"/>
        <v>78.436395197204888</v>
      </c>
      <c r="BE82" s="142">
        <f t="shared" si="187"/>
        <v>78.730933834753458</v>
      </c>
      <c r="BF82" s="142">
        <f t="shared" si="187"/>
        <v>78.92310664496965</v>
      </c>
      <c r="BG82" s="142">
        <f t="shared" si="187"/>
        <v>78.119218306564164</v>
      </c>
      <c r="BH82" s="142">
        <f t="shared" si="187"/>
        <v>75.715644706213311</v>
      </c>
      <c r="BI82" s="142">
        <f t="shared" si="187"/>
        <v>76.642550288144577</v>
      </c>
      <c r="BJ82" s="142">
        <f t="shared" si="187"/>
        <v>76.466127891450753</v>
      </c>
      <c r="BK82" s="142">
        <f t="shared" si="187"/>
        <v>77.001054171130377</v>
      </c>
      <c r="BL82" s="142">
        <f t="shared" si="187"/>
        <v>77.450407436620353</v>
      </c>
      <c r="BM82" s="142">
        <f t="shared" si="187"/>
        <v>76.624374979912204</v>
      </c>
      <c r="BN82" s="142">
        <f t="shared" si="187"/>
        <v>77.067909472634625</v>
      </c>
      <c r="BO82" s="142">
        <f t="shared" si="187"/>
        <v>76.945305995933268</v>
      </c>
      <c r="BP82" s="142">
        <f t="shared" si="187"/>
        <v>77.550790371641426</v>
      </c>
      <c r="BQ82" s="142">
        <f t="shared" si="187"/>
        <v>77.026225242081154</v>
      </c>
      <c r="BR82" s="142">
        <f t="shared" si="187"/>
        <v>78.600515277651539</v>
      </c>
      <c r="BS82" s="142">
        <f t="shared" si="187"/>
        <v>73.680219368622843</v>
      </c>
      <c r="BT82" s="142">
        <f t="shared" si="187"/>
        <v>77.309447451997556</v>
      </c>
      <c r="BU82" s="142">
        <f t="shared" si="187"/>
        <v>76.620462880574706</v>
      </c>
      <c r="BV82" s="142">
        <f t="shared" si="187"/>
        <v>76.704932124861926</v>
      </c>
      <c r="BW82" s="142">
        <f t="shared" si="187"/>
        <v>77.160873277836345</v>
      </c>
      <c r="BX82" s="142">
        <f t="shared" si="187"/>
        <v>77.322240728001617</v>
      </c>
      <c r="BY82" s="142">
        <f t="shared" si="187"/>
        <v>78.934816537774765</v>
      </c>
      <c r="BZ82" s="142">
        <f t="shared" si="187"/>
        <v>76.826336258938852</v>
      </c>
      <c r="CA82" s="142">
        <f t="shared" ref="CA82:DF82" si="188">IFERROR(AVERAGE(CA39:CA40),"0.00")</f>
        <v>76.61486568604289</v>
      </c>
      <c r="CB82" s="142">
        <f t="shared" si="188"/>
        <v>77.742419341594001</v>
      </c>
      <c r="CC82" s="142">
        <f t="shared" si="188"/>
        <v>77.816735924369539</v>
      </c>
      <c r="CD82" s="142">
        <f t="shared" si="188"/>
        <v>78.740922619558688</v>
      </c>
      <c r="CE82" s="142">
        <f t="shared" si="188"/>
        <v>79.387526387843579</v>
      </c>
      <c r="CF82" s="142">
        <f t="shared" si="188"/>
        <v>77.390439354804698</v>
      </c>
      <c r="CG82" s="142">
        <f t="shared" si="188"/>
        <v>78.124421322836284</v>
      </c>
      <c r="CH82" s="142">
        <f t="shared" si="188"/>
        <v>78.601222041684807</v>
      </c>
      <c r="CI82" s="142">
        <f t="shared" si="188"/>
        <v>78.039253482916365</v>
      </c>
      <c r="CJ82" s="142">
        <f t="shared" si="188"/>
        <v>78.33765624273066</v>
      </c>
      <c r="CK82" s="142">
        <f t="shared" si="188"/>
        <v>78.274931789713207</v>
      </c>
      <c r="CL82" s="142">
        <f t="shared" si="188"/>
        <v>74.215362752672519</v>
      </c>
      <c r="CM82" s="142">
        <f t="shared" si="188"/>
        <v>77.894120365049758</v>
      </c>
      <c r="CN82" s="142">
        <f t="shared" si="188"/>
        <v>77.811227545606641</v>
      </c>
      <c r="CO82" s="142">
        <f t="shared" si="188"/>
        <v>77.016838634601058</v>
      </c>
      <c r="CP82" s="142">
        <f t="shared" si="188"/>
        <v>76.887726211385257</v>
      </c>
      <c r="CQ82" s="142">
        <f t="shared" si="188"/>
        <v>79.061707599727328</v>
      </c>
      <c r="CR82" s="142">
        <f t="shared" si="188"/>
        <v>77.44256371029789</v>
      </c>
      <c r="CS82" s="142">
        <f t="shared" si="188"/>
        <v>76.645253082891969</v>
      </c>
      <c r="CT82" s="142">
        <f t="shared" si="188"/>
        <v>77.263106999599472</v>
      </c>
      <c r="CU82" s="142">
        <f t="shared" si="188"/>
        <v>76.061798476256229</v>
      </c>
      <c r="CV82" s="142">
        <f t="shared" si="188"/>
        <v>76.3882025494392</v>
      </c>
      <c r="CW82" s="142">
        <f t="shared" si="188"/>
        <v>76.560802093391402</v>
      </c>
      <c r="CX82" s="142">
        <f t="shared" si="188"/>
        <v>77.042621601950742</v>
      </c>
      <c r="CY82" s="142">
        <f t="shared" si="188"/>
        <v>77.448426362151878</v>
      </c>
      <c r="CZ82" s="142">
        <f t="shared" si="188"/>
        <v>77.032429413848547</v>
      </c>
      <c r="DA82" s="142">
        <f t="shared" si="188"/>
        <v>77.589838643537391</v>
      </c>
      <c r="DB82" s="142">
        <f t="shared" si="188"/>
        <v>77.302828469416653</v>
      </c>
      <c r="DC82" s="142">
        <f t="shared" si="188"/>
        <v>72.699674944709244</v>
      </c>
      <c r="DD82" s="142">
        <f t="shared" si="188"/>
        <v>73.539371991962042</v>
      </c>
      <c r="DE82" s="142">
        <f t="shared" si="188"/>
        <v>68.038973366331433</v>
      </c>
      <c r="DF82" s="142">
        <f t="shared" si="188"/>
        <v>51.62195155720746</v>
      </c>
      <c r="DG82" s="142">
        <f t="shared" ref="DG82:EL82" si="189">IFERROR(AVERAGE(DG39:DG40),"0.00")</f>
        <v>65.469425638105633</v>
      </c>
      <c r="DH82" s="142">
        <f t="shared" si="189"/>
        <v>70.004352978994461</v>
      </c>
      <c r="DI82" s="142">
        <f t="shared" si="189"/>
        <v>71.575777668064973</v>
      </c>
      <c r="DJ82" s="142">
        <f t="shared" si="189"/>
        <v>71.66290697967662</v>
      </c>
      <c r="DK82" s="142">
        <f t="shared" si="189"/>
        <v>73.449885365067843</v>
      </c>
      <c r="DL82" s="142">
        <f t="shared" si="189"/>
        <v>72.003493601387163</v>
      </c>
      <c r="DM82" s="142">
        <f t="shared" si="189"/>
        <v>71.886593766744767</v>
      </c>
      <c r="DN82" s="142">
        <f t="shared" si="189"/>
        <v>72.421468949847409</v>
      </c>
      <c r="DO82" s="142">
        <f t="shared" si="189"/>
        <v>76.723251738521867</v>
      </c>
      <c r="DP82" s="142">
        <f t="shared" si="189"/>
        <v>76.889672406633167</v>
      </c>
      <c r="DQ82" s="142">
        <f t="shared" si="189"/>
        <v>78.353336128334064</v>
      </c>
      <c r="DR82" s="142">
        <f t="shared" si="189"/>
        <v>77.918817113919431</v>
      </c>
      <c r="DS82" s="142">
        <f t="shared" si="189"/>
        <v>75.354704412651998</v>
      </c>
      <c r="DT82" s="142">
        <f t="shared" si="189"/>
        <v>72.203198515546191</v>
      </c>
      <c r="DU82" s="142">
        <f t="shared" si="189"/>
        <v>73.878089997915225</v>
      </c>
      <c r="DV82" s="142">
        <f t="shared" si="189"/>
        <v>76.000889135373598</v>
      </c>
      <c r="DW82" s="142">
        <f t="shared" si="189"/>
        <v>76.145926912358419</v>
      </c>
      <c r="DX82" s="142">
        <f t="shared" si="189"/>
        <v>77.346608763219436</v>
      </c>
      <c r="DY82" s="142">
        <f t="shared" si="189"/>
        <v>78.367045351739932</v>
      </c>
      <c r="DZ82" s="142">
        <f t="shared" si="189"/>
        <v>78.50969436368139</v>
      </c>
      <c r="EA82" s="142">
        <f t="shared" si="189"/>
        <v>83.217561842788598</v>
      </c>
      <c r="EB82" s="142">
        <f t="shared" si="189"/>
        <v>80.4631043397535</v>
      </c>
      <c r="EC82" s="142">
        <f t="shared" si="189"/>
        <v>79.454590325358637</v>
      </c>
      <c r="ED82" s="142">
        <f t="shared" si="189"/>
        <v>76.157373038933542</v>
      </c>
      <c r="EE82" s="142">
        <f t="shared" si="189"/>
        <v>74.525449952833128</v>
      </c>
      <c r="EF82" s="142">
        <f t="shared" si="189"/>
        <v>76.825257294415394</v>
      </c>
      <c r="EG82" s="142">
        <f t="shared" si="189"/>
        <v>76.289200862520403</v>
      </c>
      <c r="EH82" s="142">
        <f t="shared" si="189"/>
        <v>76.63314443630891</v>
      </c>
      <c r="EI82" s="142">
        <f t="shared" si="189"/>
        <v>77.824093207954618</v>
      </c>
      <c r="EJ82" s="142">
        <f t="shared" si="189"/>
        <v>80.902010311258266</v>
      </c>
      <c r="EK82" s="142">
        <f t="shared" si="189"/>
        <v>79.186749974999216</v>
      </c>
      <c r="EL82" s="142">
        <f t="shared" si="189"/>
        <v>75.031566406019039</v>
      </c>
      <c r="EM82" s="142">
        <f t="shared" ref="EM82:EX82" si="190">IFERROR(AVERAGE(EM39:EM40),"0.00")</f>
        <v>91.739829574905016</v>
      </c>
      <c r="EN82" s="142">
        <f t="shared" si="190"/>
        <v>92.457264084580615</v>
      </c>
      <c r="EO82" s="142">
        <f t="shared" si="190"/>
        <v>93.063689779175206</v>
      </c>
      <c r="EP82" s="142">
        <f t="shared" si="190"/>
        <v>91.772576493155569</v>
      </c>
      <c r="EQ82" s="142">
        <f t="shared" si="190"/>
        <v>92.496729377517681</v>
      </c>
      <c r="ER82" s="142">
        <f t="shared" si="190"/>
        <v>91.577136078925335</v>
      </c>
      <c r="ES82" s="142" t="str">
        <f t="shared" si="190"/>
        <v>0.00</v>
      </c>
      <c r="ET82" s="142" t="str">
        <f t="shared" si="190"/>
        <v>0.00</v>
      </c>
      <c r="EU82" s="142" t="str">
        <f t="shared" si="190"/>
        <v>0.00</v>
      </c>
      <c r="EV82" s="594" t="str">
        <f t="shared" si="190"/>
        <v>0.00</v>
      </c>
      <c r="EW82" s="594" t="str">
        <f t="shared" si="190"/>
        <v>0.00</v>
      </c>
      <c r="EX82" s="594" t="str">
        <f t="shared" si="190"/>
        <v>0.00</v>
      </c>
    </row>
    <row r="83" spans="1:154">
      <c r="A83" s="106" t="s">
        <v>337</v>
      </c>
      <c r="B83" s="142">
        <f t="shared" si="130"/>
        <v>77.728031451606924</v>
      </c>
      <c r="C83" s="142">
        <f t="shared" si="131"/>
        <v>77.187736804474994</v>
      </c>
      <c r="D83" s="142">
        <f t="shared" si="132"/>
        <v>86.366075210752413</v>
      </c>
      <c r="E83" s="142">
        <f t="shared" si="133"/>
        <v>77.014718870304435</v>
      </c>
      <c r="F83" s="142">
        <f t="shared" si="134"/>
        <v>65.582763265958945</v>
      </c>
      <c r="G83" s="142">
        <f t="shared" si="135"/>
        <v>70.035003619314935</v>
      </c>
      <c r="H83" s="142">
        <f t="shared" si="136"/>
        <v>68.579932384767872</v>
      </c>
      <c r="I83" s="142">
        <f t="shared" si="137"/>
        <v>84.30235087964688</v>
      </c>
      <c r="J83" s="142">
        <f t="shared" si="138"/>
        <v>84.192574474961845</v>
      </c>
      <c r="K83" s="142">
        <f t="shared" si="139"/>
        <v>84.347667918693034</v>
      </c>
      <c r="L83" s="142">
        <f t="shared" si="140"/>
        <v>77.173819802593314</v>
      </c>
      <c r="M83" s="142">
        <f t="shared" si="141"/>
        <v>74.846509492744886</v>
      </c>
      <c r="N83" s="142">
        <f t="shared" si="142"/>
        <v>74.544128592396461</v>
      </c>
      <c r="O83" s="142">
        <f t="shared" si="143"/>
        <v>79.082347179293222</v>
      </c>
      <c r="P83" s="142">
        <f t="shared" si="144"/>
        <v>77.455750387818242</v>
      </c>
      <c r="Q83" s="142">
        <f t="shared" si="145"/>
        <v>75.050915724841147</v>
      </c>
      <c r="R83" s="142">
        <f t="shared" si="146"/>
        <v>77.161933925947309</v>
      </c>
      <c r="S83" s="142">
        <f t="shared" si="147"/>
        <v>85.173011071243749</v>
      </c>
      <c r="T83" s="142">
        <f t="shared" si="148"/>
        <v>88.160775939193812</v>
      </c>
      <c r="U83" s="142">
        <f t="shared" si="149"/>
        <v>83.546277252500502</v>
      </c>
      <c r="V83" s="142">
        <f t="shared" si="150"/>
        <v>88.58423658007159</v>
      </c>
      <c r="W83" s="142">
        <f t="shared" si="151"/>
        <v>89.124982599923442</v>
      </c>
      <c r="X83" s="142">
        <f t="shared" si="152"/>
        <v>80.971407612907839</v>
      </c>
      <c r="Y83" s="142">
        <f t="shared" si="153"/>
        <v>73.296577275443411</v>
      </c>
      <c r="Z83" s="142">
        <f t="shared" si="154"/>
        <v>64.665907992943119</v>
      </c>
      <c r="AA83" s="142">
        <f t="shared" si="155"/>
        <v>60.758300306656658</v>
      </c>
      <c r="AB83" s="142">
        <f t="shared" si="156"/>
        <v>64.916875740305386</v>
      </c>
      <c r="AC83" s="142">
        <f t="shared" si="157"/>
        <v>70.661340894350033</v>
      </c>
      <c r="AD83" s="142">
        <f t="shared" si="158"/>
        <v>65.994536122523684</v>
      </c>
      <c r="AE83" s="142">
        <f t="shared" si="159"/>
        <v>60.355357633205159</v>
      </c>
      <c r="AF83" s="142">
        <f t="shared" si="160"/>
        <v>62.117207712887669</v>
      </c>
      <c r="AG83" s="142">
        <f t="shared" si="161"/>
        <v>83.679435152207688</v>
      </c>
      <c r="AH83" s="142">
        <f t="shared" si="162"/>
        <v>73.988013978959245</v>
      </c>
      <c r="AI83" s="142">
        <f t="shared" si="163"/>
        <v>70.3285360746425</v>
      </c>
      <c r="AJ83" s="142">
        <f t="shared" si="164"/>
        <v>64.869130267334143</v>
      </c>
      <c r="AK83" s="142">
        <f t="shared" si="165"/>
        <v>57.265646505384133</v>
      </c>
      <c r="AL83" s="142">
        <f t="shared" si="166"/>
        <v>81.85641669171072</v>
      </c>
      <c r="AM83" s="142">
        <f t="shared" si="167"/>
        <v>82.498313958032881</v>
      </c>
      <c r="AN83" s="142">
        <f t="shared" si="168"/>
        <v>78.858743650704909</v>
      </c>
      <c r="AO83" s="142">
        <f t="shared" si="169"/>
        <v>88.763474222487318</v>
      </c>
      <c r="AP83" s="142">
        <f t="shared" si="170"/>
        <v>87.088871687362442</v>
      </c>
      <c r="AQ83" s="142">
        <f t="shared" si="171"/>
        <v>86.81686193849815</v>
      </c>
      <c r="AR83" s="142">
        <f t="shared" si="172"/>
        <v>83.99512050878937</v>
      </c>
      <c r="AS83" s="142" t="str">
        <f t="shared" si="173"/>
        <v>0.00</v>
      </c>
      <c r="AT83" s="142" t="str">
        <f t="shared" si="174"/>
        <v>0.00</v>
      </c>
      <c r="AU83" s="142">
        <f t="shared" ref="AU83:BZ83" si="191">IFERROR(AVERAGE(AU48:AU49),"0.00")</f>
        <v>84.820182067199909</v>
      </c>
      <c r="AV83" s="142">
        <f t="shared" si="191"/>
        <v>84.209797191079446</v>
      </c>
      <c r="AW83" s="142">
        <f t="shared" si="191"/>
        <v>84.013024497799762</v>
      </c>
      <c r="AX83" s="142">
        <f t="shared" si="191"/>
        <v>78.527825887026523</v>
      </c>
      <c r="AY83" s="142">
        <f t="shared" si="191"/>
        <v>76.581603127993247</v>
      </c>
      <c r="AZ83" s="142">
        <f t="shared" si="191"/>
        <v>76.412030392760201</v>
      </c>
      <c r="BA83" s="142">
        <f t="shared" si="191"/>
        <v>77.209856524889346</v>
      </c>
      <c r="BB83" s="142">
        <f t="shared" si="191"/>
        <v>74.885838856571354</v>
      </c>
      <c r="BC83" s="142">
        <f t="shared" si="191"/>
        <v>72.443833096773972</v>
      </c>
      <c r="BD83" s="142">
        <f t="shared" si="191"/>
        <v>73.353686750043863</v>
      </c>
      <c r="BE83" s="142">
        <f t="shared" si="191"/>
        <v>72.574617653206445</v>
      </c>
      <c r="BF83" s="142">
        <f t="shared" si="191"/>
        <v>77.70408137393909</v>
      </c>
      <c r="BG83" s="142">
        <f t="shared" si="191"/>
        <v>79.713835504212881</v>
      </c>
      <c r="BH83" s="142">
        <f t="shared" si="191"/>
        <v>78.637897207967086</v>
      </c>
      <c r="BI83" s="142">
        <f t="shared" si="191"/>
        <v>78.895308825699729</v>
      </c>
      <c r="BJ83" s="142">
        <f t="shared" si="191"/>
        <v>77.005484261119861</v>
      </c>
      <c r="BK83" s="142">
        <f t="shared" si="191"/>
        <v>76.214952502471704</v>
      </c>
      <c r="BL83" s="142">
        <f t="shared" si="191"/>
        <v>79.146814399863146</v>
      </c>
      <c r="BM83" s="142">
        <f t="shared" si="191"/>
        <v>76.11253834017549</v>
      </c>
      <c r="BN83" s="142">
        <f t="shared" si="191"/>
        <v>75.301907908748873</v>
      </c>
      <c r="BO83" s="142">
        <f t="shared" si="191"/>
        <v>73.738300925599077</v>
      </c>
      <c r="BP83" s="142">
        <f t="shared" si="191"/>
        <v>74.830007537015319</v>
      </c>
      <c r="BQ83" s="142">
        <f t="shared" si="191"/>
        <v>78.056360031438217</v>
      </c>
      <c r="BR83" s="142">
        <f t="shared" si="191"/>
        <v>78.599434209388377</v>
      </c>
      <c r="BS83" s="142">
        <f t="shared" si="191"/>
        <v>82.98292145932723</v>
      </c>
      <c r="BT83" s="142">
        <f t="shared" si="191"/>
        <v>85.417770691105815</v>
      </c>
      <c r="BU83" s="142">
        <f t="shared" si="191"/>
        <v>87.118341063298232</v>
      </c>
      <c r="BV83" s="142">
        <f t="shared" si="191"/>
        <v>88.913573348954813</v>
      </c>
      <c r="BW83" s="142">
        <f t="shared" si="191"/>
        <v>88.99159515719046</v>
      </c>
      <c r="BX83" s="142">
        <f t="shared" si="191"/>
        <v>86.577159311436162</v>
      </c>
      <c r="BY83" s="142">
        <f t="shared" si="191"/>
        <v>85.095736154616418</v>
      </c>
      <c r="BZ83" s="142">
        <f t="shared" si="191"/>
        <v>81.953591798753962</v>
      </c>
      <c r="CA83" s="142">
        <f t="shared" ref="CA83:DF83" si="192">IFERROR(AVERAGE(CA48:CA49),"0.00")</f>
        <v>83.589503804131112</v>
      </c>
      <c r="CB83" s="142">
        <f t="shared" si="192"/>
        <v>91.68020299983101</v>
      </c>
      <c r="CC83" s="142">
        <f t="shared" si="192"/>
        <v>88.489723530672023</v>
      </c>
      <c r="CD83" s="142">
        <f t="shared" si="192"/>
        <v>85.582783209711721</v>
      </c>
      <c r="CE83" s="142">
        <f t="shared" si="192"/>
        <v>89.116987111167845</v>
      </c>
      <c r="CF83" s="142">
        <f t="shared" si="192"/>
        <v>89.895857560943796</v>
      </c>
      <c r="CG83" s="142">
        <f t="shared" si="192"/>
        <v>88.362103127658671</v>
      </c>
      <c r="CH83" s="142">
        <f t="shared" si="192"/>
        <v>87.888422360347221</v>
      </c>
      <c r="CI83" s="142">
        <f t="shared" si="192"/>
        <v>78.927985116245239</v>
      </c>
      <c r="CJ83" s="142">
        <f t="shared" si="192"/>
        <v>76.09781536213103</v>
      </c>
      <c r="CK83" s="142">
        <f t="shared" si="192"/>
        <v>78.196839288301618</v>
      </c>
      <c r="CL83" s="142">
        <f t="shared" si="192"/>
        <v>73.867226375757497</v>
      </c>
      <c r="CM83" s="142">
        <f t="shared" si="192"/>
        <v>67.825666162271119</v>
      </c>
      <c r="CN83" s="142">
        <f t="shared" si="192"/>
        <v>67.864288615558962</v>
      </c>
      <c r="CO83" s="142">
        <f t="shared" si="192"/>
        <v>63.47817533867395</v>
      </c>
      <c r="CP83" s="142">
        <f t="shared" si="192"/>
        <v>62.65526002459643</v>
      </c>
      <c r="CQ83" s="142">
        <f t="shared" si="192"/>
        <v>62.169761380874846</v>
      </c>
      <c r="CR83" s="142">
        <f t="shared" si="192"/>
        <v>60.771189131249969</v>
      </c>
      <c r="CS83" s="142">
        <f t="shared" si="192"/>
        <v>59.333950407845165</v>
      </c>
      <c r="CT83" s="142">
        <f t="shared" si="192"/>
        <v>61.606719205354068</v>
      </c>
      <c r="CU83" s="142">
        <f t="shared" si="192"/>
        <v>60.408459901725195</v>
      </c>
      <c r="CV83" s="142">
        <f t="shared" si="192"/>
        <v>72.73544811383691</v>
      </c>
      <c r="CW83" s="142">
        <f t="shared" si="192"/>
        <v>71.694110211021268</v>
      </c>
      <c r="CX83" s="142">
        <f t="shared" si="192"/>
        <v>71.047123185348994</v>
      </c>
      <c r="CY83" s="142">
        <f t="shared" si="192"/>
        <v>69.242789286679823</v>
      </c>
      <c r="CZ83" s="142">
        <f t="shared" si="192"/>
        <v>68.157039051897854</v>
      </c>
      <c r="DA83" s="142">
        <f t="shared" si="192"/>
        <v>66.845280828279158</v>
      </c>
      <c r="DB83" s="142">
        <f t="shared" si="192"/>
        <v>62.981288487393996</v>
      </c>
      <c r="DC83" s="142">
        <f t="shared" si="192"/>
        <v>75.336995872606309</v>
      </c>
      <c r="DD83" s="142">
        <f t="shared" si="192"/>
        <v>76.858805556044857</v>
      </c>
      <c r="DE83" s="142">
        <f t="shared" si="192"/>
        <v>28.870271470964294</v>
      </c>
      <c r="DF83" s="142">
        <f t="shared" si="192"/>
        <v>51.680745903348011</v>
      </c>
      <c r="DG83" s="142">
        <f t="shared" ref="DG83:EL83" si="193">IFERROR(AVERAGE(DG48:DG49),"0.00")</f>
        <v>50.805480265351989</v>
      </c>
      <c r="DH83" s="142">
        <f t="shared" si="193"/>
        <v>83.865396969963001</v>
      </c>
      <c r="DI83" s="142">
        <f t="shared" si="193"/>
        <v>86.088486666167739</v>
      </c>
      <c r="DJ83" s="142">
        <f t="shared" si="193"/>
        <v>82.539993896155096</v>
      </c>
      <c r="DK83" s="142">
        <f t="shared" si="193"/>
        <v>82.409824894300215</v>
      </c>
      <c r="DL83" s="142">
        <f t="shared" si="193"/>
        <v>73.453026570069724</v>
      </c>
      <c r="DM83" s="142">
        <f t="shared" si="193"/>
        <v>74.510579056316402</v>
      </c>
      <c r="DN83" s="142">
        <f t="shared" si="193"/>
        <v>74.000436310491608</v>
      </c>
      <c r="DO83" s="142">
        <f t="shared" si="193"/>
        <v>69.29319683484627</v>
      </c>
      <c r="DP83" s="142">
        <f t="shared" si="193"/>
        <v>70.272243547158112</v>
      </c>
      <c r="DQ83" s="142">
        <f t="shared" si="193"/>
        <v>71.420167841923117</v>
      </c>
      <c r="DR83" s="142">
        <f t="shared" si="193"/>
        <v>71.768301950403739</v>
      </c>
      <c r="DS83" s="142">
        <f t="shared" si="193"/>
        <v>68.656142103510675</v>
      </c>
      <c r="DT83" s="142">
        <f t="shared" si="193"/>
        <v>54.182946748087993</v>
      </c>
      <c r="DU83" s="142">
        <f t="shared" si="193"/>
        <v>37.520965662614529</v>
      </c>
      <c r="DV83" s="142">
        <f t="shared" si="193"/>
        <v>62.788733702147091</v>
      </c>
      <c r="DW83" s="142">
        <f t="shared" si="193"/>
        <v>71.487240151390793</v>
      </c>
      <c r="DX83" s="142">
        <f t="shared" si="193"/>
        <v>86.050993018453511</v>
      </c>
      <c r="DY83" s="142">
        <f t="shared" si="193"/>
        <v>80.325156406648361</v>
      </c>
      <c r="DZ83" s="142">
        <f t="shared" si="193"/>
        <v>79.193100650030303</v>
      </c>
      <c r="EA83" s="142">
        <f t="shared" si="193"/>
        <v>88.428800520427458</v>
      </c>
      <c r="EB83" s="142">
        <f t="shared" si="193"/>
        <v>69.741306751611518</v>
      </c>
      <c r="EC83" s="142">
        <f t="shared" si="193"/>
        <v>89.324834602059653</v>
      </c>
      <c r="ED83" s="142">
        <f t="shared" si="193"/>
        <v>83.779206300128649</v>
      </c>
      <c r="EE83" s="142">
        <f t="shared" si="193"/>
        <v>76.70908370986534</v>
      </c>
      <c r="EF83" s="142">
        <f t="shared" si="193"/>
        <v>76.087940942120738</v>
      </c>
      <c r="EG83" s="142">
        <f t="shared" si="193"/>
        <v>88.775820070800677</v>
      </c>
      <c r="EH83" s="142">
        <f t="shared" si="193"/>
        <v>89.474051811915331</v>
      </c>
      <c r="EI83" s="142">
        <f t="shared" si="193"/>
        <v>88.040550784745946</v>
      </c>
      <c r="EJ83" s="142">
        <f t="shared" si="193"/>
        <v>83.623506386452078</v>
      </c>
      <c r="EK83" s="142">
        <f t="shared" si="193"/>
        <v>88.392438443974726</v>
      </c>
      <c r="EL83" s="142">
        <f t="shared" si="193"/>
        <v>89.250670231660521</v>
      </c>
      <c r="EM83" s="142">
        <f t="shared" ref="EM83:EX83" si="194">IFERROR(AVERAGE(EM48:EM49),"0.00")</f>
        <v>87.111483664206958</v>
      </c>
      <c r="EN83" s="142">
        <f t="shared" si="194"/>
        <v>81.882031913819944</v>
      </c>
      <c r="EO83" s="142">
        <f t="shared" si="194"/>
        <v>91.457070237467505</v>
      </c>
      <c r="EP83" s="142">
        <f t="shared" si="194"/>
        <v>79.870868848786799</v>
      </c>
      <c r="EQ83" s="142">
        <f t="shared" si="194"/>
        <v>88.792874245115868</v>
      </c>
      <c r="ER83" s="142">
        <f t="shared" si="194"/>
        <v>83.321618432465442</v>
      </c>
      <c r="ES83" s="142" t="str">
        <f t="shared" si="194"/>
        <v>0.00</v>
      </c>
      <c r="ET83" s="142" t="str">
        <f t="shared" si="194"/>
        <v>0.00</v>
      </c>
      <c r="EU83" s="142" t="str">
        <f t="shared" si="194"/>
        <v>0.00</v>
      </c>
      <c r="EV83" s="594" t="str">
        <f t="shared" si="194"/>
        <v>0.00</v>
      </c>
      <c r="EW83" s="594" t="str">
        <f t="shared" si="194"/>
        <v>0.00</v>
      </c>
      <c r="EX83" s="594" t="str">
        <f t="shared" si="194"/>
        <v>0.00</v>
      </c>
    </row>
    <row r="84" spans="1:154">
      <c r="A84" s="106" t="s">
        <v>354</v>
      </c>
      <c r="B84" s="142">
        <f t="shared" si="130"/>
        <v>78.466087379984288</v>
      </c>
      <c r="C84" s="142">
        <f t="shared" si="131"/>
        <v>77.026147515213395</v>
      </c>
      <c r="D84" s="142">
        <f t="shared" si="132"/>
        <v>76.221255704581552</v>
      </c>
      <c r="E84" s="142">
        <f t="shared" si="133"/>
        <v>76.475579997947932</v>
      </c>
      <c r="F84" s="142">
        <f t="shared" si="134"/>
        <v>75.64095100458708</v>
      </c>
      <c r="G84" s="142">
        <f t="shared" si="135"/>
        <v>71.915947538279127</v>
      </c>
      <c r="H84" s="142">
        <f t="shared" si="136"/>
        <v>74.102528393485684</v>
      </c>
      <c r="I84" s="142">
        <f t="shared" si="137"/>
        <v>81.885441431707989</v>
      </c>
      <c r="J84" s="142">
        <f t="shared" si="138"/>
        <v>81.477094551917375</v>
      </c>
      <c r="K84" s="142">
        <f t="shared" si="139"/>
        <v>78.799897118255885</v>
      </c>
      <c r="L84" s="142">
        <f t="shared" si="140"/>
        <v>79.833404180354705</v>
      </c>
      <c r="M84" s="142">
        <f t="shared" si="141"/>
        <v>78.903843902969399</v>
      </c>
      <c r="N84" s="142">
        <f t="shared" si="142"/>
        <v>76.327204318357118</v>
      </c>
      <c r="O84" s="142">
        <f t="shared" si="143"/>
        <v>77.983009302635466</v>
      </c>
      <c r="P84" s="142">
        <f t="shared" si="144"/>
        <v>77.413641842890939</v>
      </c>
      <c r="Q84" s="142">
        <f t="shared" si="145"/>
        <v>75.722632508736083</v>
      </c>
      <c r="R84" s="142">
        <f t="shared" si="146"/>
        <v>76.985306406591107</v>
      </c>
      <c r="S84" s="142">
        <f t="shared" si="147"/>
        <v>77.945210519201495</v>
      </c>
      <c r="T84" s="142">
        <f t="shared" si="148"/>
        <v>76.503256233352133</v>
      </c>
      <c r="U84" s="142">
        <f t="shared" si="149"/>
        <v>74.85346924452513</v>
      </c>
      <c r="V84" s="142">
        <f t="shared" si="150"/>
        <v>75.583086821247477</v>
      </c>
      <c r="W84" s="142">
        <f t="shared" si="151"/>
        <v>78.917381563393562</v>
      </c>
      <c r="X84" s="142">
        <f t="shared" si="152"/>
        <v>76.444977324200394</v>
      </c>
      <c r="Y84" s="142">
        <f t="shared" si="153"/>
        <v>75.895357052130905</v>
      </c>
      <c r="Z84" s="142">
        <f t="shared" si="154"/>
        <v>74.644604052066811</v>
      </c>
      <c r="AA84" s="142">
        <f t="shared" si="155"/>
        <v>74.915815088022455</v>
      </c>
      <c r="AB84" s="142">
        <f t="shared" si="156"/>
        <v>75.765483751986565</v>
      </c>
      <c r="AC84" s="142">
        <f t="shared" si="157"/>
        <v>75.102681724986184</v>
      </c>
      <c r="AD84" s="142">
        <f t="shared" si="158"/>
        <v>76.779823453353089</v>
      </c>
      <c r="AE84" s="142">
        <f t="shared" si="159"/>
        <v>71.012302324166981</v>
      </c>
      <c r="AF84" s="142">
        <f t="shared" si="160"/>
        <v>65.131831120723788</v>
      </c>
      <c r="AG84" s="142">
        <f t="shared" si="161"/>
        <v>73.118578430674418</v>
      </c>
      <c r="AH84" s="142">
        <f t="shared" si="162"/>
        <v>78.401078277551377</v>
      </c>
      <c r="AI84" s="142">
        <f t="shared" si="163"/>
        <v>76.307719135739973</v>
      </c>
      <c r="AJ84" s="142">
        <f t="shared" si="164"/>
        <v>71.252760048123022</v>
      </c>
      <c r="AK84" s="142">
        <f t="shared" si="165"/>
        <v>70.448540987825865</v>
      </c>
      <c r="AL84" s="142">
        <f t="shared" si="166"/>
        <v>78.40109340225392</v>
      </c>
      <c r="AM84" s="142">
        <f t="shared" si="167"/>
        <v>81.64080043437275</v>
      </c>
      <c r="AN84" s="142">
        <f t="shared" si="168"/>
        <v>82.251792340277078</v>
      </c>
      <c r="AO84" s="142">
        <f t="shared" si="169"/>
        <v>83.55039685622387</v>
      </c>
      <c r="AP84" s="142">
        <f t="shared" si="170"/>
        <v>80.098776095958286</v>
      </c>
      <c r="AQ84" s="142">
        <f t="shared" si="171"/>
        <v>79.232160389893764</v>
      </c>
      <c r="AR84" s="142">
        <f t="shared" si="172"/>
        <v>83.687785387506025</v>
      </c>
      <c r="AS84" s="142" t="str">
        <f t="shared" si="173"/>
        <v>0.00</v>
      </c>
      <c r="AT84" s="142" t="str">
        <f t="shared" si="174"/>
        <v>0.00</v>
      </c>
      <c r="AU84" s="142">
        <f t="shared" ref="AU84:BZ84" si="195">IFERROR(AVERAGE(AU56:AU57),"0.00")</f>
        <v>78.514405935628702</v>
      </c>
      <c r="AV84" s="142">
        <f t="shared" si="195"/>
        <v>76.821951353163001</v>
      </c>
      <c r="AW84" s="142">
        <f t="shared" si="195"/>
        <v>81.063334065975937</v>
      </c>
      <c r="AX84" s="142">
        <f t="shared" si="195"/>
        <v>80.715235125065192</v>
      </c>
      <c r="AY84" s="142">
        <f t="shared" si="195"/>
        <v>79.053443368045265</v>
      </c>
      <c r="AZ84" s="142">
        <f t="shared" si="195"/>
        <v>79.731534047953659</v>
      </c>
      <c r="BA84" s="142">
        <f t="shared" si="195"/>
        <v>78.002826299984804</v>
      </c>
      <c r="BB84" s="142">
        <f t="shared" si="195"/>
        <v>79.087202272257699</v>
      </c>
      <c r="BC84" s="142">
        <f t="shared" si="195"/>
        <v>79.621503136665723</v>
      </c>
      <c r="BD84" s="142">
        <f t="shared" si="195"/>
        <v>76.82004090392013</v>
      </c>
      <c r="BE84" s="142">
        <f t="shared" si="195"/>
        <v>76.699685363098183</v>
      </c>
      <c r="BF84" s="142">
        <f t="shared" si="195"/>
        <v>75.461886688053056</v>
      </c>
      <c r="BG84" s="142">
        <f t="shared" si="195"/>
        <v>78.043553521062904</v>
      </c>
      <c r="BH84" s="142">
        <f t="shared" si="195"/>
        <v>77.731261648836721</v>
      </c>
      <c r="BI84" s="142">
        <f t="shared" si="195"/>
        <v>78.174212738006787</v>
      </c>
      <c r="BJ84" s="142">
        <f t="shared" si="195"/>
        <v>77.481230079946187</v>
      </c>
      <c r="BK84" s="142">
        <f t="shared" si="195"/>
        <v>76.655194039007199</v>
      </c>
      <c r="BL84" s="142">
        <f t="shared" si="195"/>
        <v>78.104501409719433</v>
      </c>
      <c r="BM84" s="142">
        <f t="shared" si="195"/>
        <v>73.231359623875335</v>
      </c>
      <c r="BN84" s="142">
        <f t="shared" si="195"/>
        <v>77.71840723717834</v>
      </c>
      <c r="BO84" s="142">
        <f t="shared" si="195"/>
        <v>76.218130665154604</v>
      </c>
      <c r="BP84" s="142">
        <f t="shared" si="195"/>
        <v>76.970908471864533</v>
      </c>
      <c r="BQ84" s="142">
        <f t="shared" si="195"/>
        <v>77.468072783612342</v>
      </c>
      <c r="BR84" s="142">
        <f t="shared" si="195"/>
        <v>76.516937964296432</v>
      </c>
      <c r="BS84" s="142">
        <f t="shared" si="195"/>
        <v>78.513900552516901</v>
      </c>
      <c r="BT84" s="142">
        <f t="shared" si="195"/>
        <v>76.420526820055571</v>
      </c>
      <c r="BU84" s="142">
        <f t="shared" si="195"/>
        <v>78.901204185032014</v>
      </c>
      <c r="BV84" s="142">
        <f t="shared" si="195"/>
        <v>78.072187645118078</v>
      </c>
      <c r="BW84" s="142">
        <f t="shared" si="195"/>
        <v>77.526874168628837</v>
      </c>
      <c r="BX84" s="142">
        <f t="shared" si="195"/>
        <v>73.910706886309498</v>
      </c>
      <c r="BY84" s="142">
        <f t="shared" si="195"/>
        <v>75.056948582412588</v>
      </c>
      <c r="BZ84" s="142">
        <f t="shared" si="195"/>
        <v>75.439098204961113</v>
      </c>
      <c r="CA84" s="142">
        <f t="shared" ref="CA84:DF84" si="196">IFERROR(AVERAGE(CA56:CA57),"0.00")</f>
        <v>74.064360946201674</v>
      </c>
      <c r="CB84" s="142">
        <f t="shared" si="196"/>
        <v>74.889587884647824</v>
      </c>
      <c r="CC84" s="142">
        <f t="shared" si="196"/>
        <v>76.291795629519996</v>
      </c>
      <c r="CD84" s="142">
        <f t="shared" si="196"/>
        <v>75.567876949574597</v>
      </c>
      <c r="CE84" s="142">
        <f t="shared" si="196"/>
        <v>78.054878677595468</v>
      </c>
      <c r="CF84" s="142">
        <f t="shared" si="196"/>
        <v>77.380262012816743</v>
      </c>
      <c r="CG84" s="142">
        <f t="shared" si="196"/>
        <v>81.317003999768474</v>
      </c>
      <c r="CH84" s="142">
        <f t="shared" si="196"/>
        <v>78.522570250511166</v>
      </c>
      <c r="CI84" s="142">
        <f t="shared" si="196"/>
        <v>76.649801887866602</v>
      </c>
      <c r="CJ84" s="142">
        <f t="shared" si="196"/>
        <v>74.162559834223401</v>
      </c>
      <c r="CK84" s="142">
        <f t="shared" si="196"/>
        <v>76.785899102380398</v>
      </c>
      <c r="CL84" s="142">
        <f t="shared" si="196"/>
        <v>75.129511289547935</v>
      </c>
      <c r="CM84" s="142">
        <f t="shared" si="196"/>
        <v>75.770660764464395</v>
      </c>
      <c r="CN84" s="142">
        <f t="shared" si="196"/>
        <v>76.070413838169173</v>
      </c>
      <c r="CO84" s="142">
        <f t="shared" si="196"/>
        <v>73.412677885571895</v>
      </c>
      <c r="CP84" s="142">
        <f t="shared" si="196"/>
        <v>74.450720432459377</v>
      </c>
      <c r="CQ84" s="142">
        <f t="shared" si="196"/>
        <v>74.033555973443271</v>
      </c>
      <c r="CR84" s="142">
        <f t="shared" si="196"/>
        <v>73.568387014247605</v>
      </c>
      <c r="CS84" s="142">
        <f t="shared" si="196"/>
        <v>77.14550227637649</v>
      </c>
      <c r="CT84" s="142">
        <f t="shared" si="196"/>
        <v>76.620714712700135</v>
      </c>
      <c r="CU84" s="142">
        <f t="shared" si="196"/>
        <v>75.980752656148951</v>
      </c>
      <c r="CV84" s="142">
        <f t="shared" si="196"/>
        <v>74.694983887110624</v>
      </c>
      <c r="CW84" s="142">
        <f t="shared" si="196"/>
        <v>76.291229832668449</v>
      </c>
      <c r="CX84" s="142">
        <f t="shared" si="196"/>
        <v>74.058145584229763</v>
      </c>
      <c r="CY84" s="142">
        <f t="shared" si="196"/>
        <v>74.958669758060324</v>
      </c>
      <c r="CZ84" s="142">
        <f t="shared" si="196"/>
        <v>76.871143840179656</v>
      </c>
      <c r="DA84" s="142">
        <f t="shared" si="196"/>
        <v>77.096100995264777</v>
      </c>
      <c r="DB84" s="142">
        <f t="shared" si="196"/>
        <v>76.372225524614834</v>
      </c>
      <c r="DC84" s="142">
        <f t="shared" si="196"/>
        <v>76.33402730887309</v>
      </c>
      <c r="DD84" s="142">
        <f t="shared" si="196"/>
        <v>74.306861607811484</v>
      </c>
      <c r="DE84" s="142">
        <f t="shared" si="196"/>
        <v>62.39601805581637</v>
      </c>
      <c r="DF84" s="142">
        <f t="shared" si="196"/>
        <v>53.811999078827732</v>
      </c>
      <c r="DG84" s="142">
        <f t="shared" ref="DG84:EL84" si="197">IFERROR(AVERAGE(DG56:DG57),"0.00")</f>
        <v>68.523950431441236</v>
      </c>
      <c r="DH84" s="142">
        <f t="shared" si="197"/>
        <v>73.05954385190239</v>
      </c>
      <c r="DI84" s="142">
        <f t="shared" si="197"/>
        <v>73.241892730870006</v>
      </c>
      <c r="DJ84" s="142">
        <f t="shared" si="197"/>
        <v>72.65237612497404</v>
      </c>
      <c r="DK84" s="142">
        <f t="shared" si="197"/>
        <v>73.461466436179222</v>
      </c>
      <c r="DL84" s="142">
        <f t="shared" si="197"/>
        <v>78.265599545137746</v>
      </c>
      <c r="DM84" s="142">
        <f t="shared" si="197"/>
        <v>77.693431888366177</v>
      </c>
      <c r="DN84" s="142">
        <f t="shared" si="197"/>
        <v>79.244203399150194</v>
      </c>
      <c r="DO84" s="142">
        <f t="shared" si="197"/>
        <v>75.650479814819732</v>
      </c>
      <c r="DP84" s="142">
        <f t="shared" si="197"/>
        <v>74.919562531856968</v>
      </c>
      <c r="DQ84" s="142">
        <f t="shared" si="197"/>
        <v>78.353115060543217</v>
      </c>
      <c r="DR84" s="142">
        <f t="shared" si="197"/>
        <v>76.163166101574305</v>
      </c>
      <c r="DS84" s="142">
        <f t="shared" si="197"/>
        <v>73.457349746984931</v>
      </c>
      <c r="DT84" s="142">
        <f t="shared" si="197"/>
        <v>64.137764295809831</v>
      </c>
      <c r="DU84" s="142">
        <f t="shared" si="197"/>
        <v>60.157120044623767</v>
      </c>
      <c r="DV84" s="142">
        <f t="shared" si="197"/>
        <v>74.255284704097932</v>
      </c>
      <c r="DW84" s="142">
        <f t="shared" si="197"/>
        <v>76.933218214755897</v>
      </c>
      <c r="DX84" s="142">
        <f t="shared" si="197"/>
        <v>78.455013242922774</v>
      </c>
      <c r="DY84" s="142">
        <f t="shared" si="197"/>
        <v>79.802058912282376</v>
      </c>
      <c r="DZ84" s="142">
        <f t="shared" si="197"/>
        <v>76.946208051556596</v>
      </c>
      <c r="EA84" s="142">
        <f t="shared" si="197"/>
        <v>81.773866303163686</v>
      </c>
      <c r="EB84" s="142">
        <f t="shared" si="197"/>
        <v>79.69325632307752</v>
      </c>
      <c r="EC84" s="142">
        <f t="shared" si="197"/>
        <v>83.455278676877043</v>
      </c>
      <c r="ED84" s="142">
        <f t="shared" si="197"/>
        <v>84.267043330530853</v>
      </c>
      <c r="EE84" s="142">
        <f t="shared" si="197"/>
        <v>79.28237452357088</v>
      </c>
      <c r="EF84" s="142">
        <f t="shared" si="197"/>
        <v>83.2059591667295</v>
      </c>
      <c r="EG84" s="142">
        <f t="shared" si="197"/>
        <v>84.608826129675009</v>
      </c>
      <c r="EH84" s="142">
        <f t="shared" si="197"/>
        <v>84.629939213834234</v>
      </c>
      <c r="EI84" s="142">
        <f t="shared" si="197"/>
        <v>81.412425225162366</v>
      </c>
      <c r="EJ84" s="142">
        <f t="shared" si="197"/>
        <v>78.652077167576181</v>
      </c>
      <c r="EK84" s="142">
        <f t="shared" si="197"/>
        <v>79.975992664324252</v>
      </c>
      <c r="EL84" s="142">
        <f t="shared" si="197"/>
        <v>81.668258455974453</v>
      </c>
      <c r="EM84" s="142">
        <f t="shared" ref="EM84:EX84" si="198">IFERROR(AVERAGE(EM56:EM57),"0.00")</f>
        <v>76.873703745676309</v>
      </c>
      <c r="EN84" s="142">
        <f t="shared" si="198"/>
        <v>77.957962157240132</v>
      </c>
      <c r="EO84" s="142">
        <f t="shared" si="198"/>
        <v>82.864815266764879</v>
      </c>
      <c r="EP84" s="142">
        <f t="shared" si="198"/>
        <v>83.213507242811119</v>
      </c>
      <c r="EQ84" s="142">
        <f t="shared" si="198"/>
        <v>85.419793291177484</v>
      </c>
      <c r="ER84" s="142">
        <f t="shared" si="198"/>
        <v>82.430055628529487</v>
      </c>
      <c r="ES84" s="142" t="str">
        <f t="shared" si="198"/>
        <v>0.00</v>
      </c>
      <c r="ET84" s="142" t="str">
        <f t="shared" si="198"/>
        <v>0.00</v>
      </c>
      <c r="EU84" s="142" t="str">
        <f t="shared" si="198"/>
        <v>0.00</v>
      </c>
      <c r="EV84" s="594" t="str">
        <f t="shared" si="198"/>
        <v>0.00</v>
      </c>
      <c r="EW84" s="594" t="str">
        <f t="shared" si="198"/>
        <v>0.00</v>
      </c>
      <c r="EX84" s="594" t="str">
        <f t="shared" si="198"/>
        <v>0.00</v>
      </c>
    </row>
    <row r="85" spans="1:154">
      <c r="A85" s="106" t="s">
        <v>355</v>
      </c>
      <c r="B85" s="142">
        <f t="shared" si="130"/>
        <v>80.808554428615452</v>
      </c>
      <c r="C85" s="142">
        <f t="shared" si="131"/>
        <v>77.345860840754071</v>
      </c>
      <c r="D85" s="142">
        <f t="shared" si="132"/>
        <v>77.894169903344562</v>
      </c>
      <c r="E85" s="142">
        <f t="shared" si="133"/>
        <v>76.560902669405195</v>
      </c>
      <c r="F85" s="142">
        <f t="shared" si="134"/>
        <v>81.086611801835446</v>
      </c>
      <c r="G85" s="142">
        <f t="shared" si="135"/>
        <v>78.080038177180342</v>
      </c>
      <c r="H85" s="142">
        <f t="shared" si="136"/>
        <v>72.155969913995975</v>
      </c>
      <c r="I85" s="142">
        <f t="shared" si="137"/>
        <v>84.520284392068589</v>
      </c>
      <c r="J85" s="142">
        <f t="shared" si="138"/>
        <v>85.096078888993944</v>
      </c>
      <c r="K85" s="142">
        <f t="shared" si="139"/>
        <v>82.802257428968531</v>
      </c>
      <c r="L85" s="142">
        <f t="shared" si="140"/>
        <v>80.684401315309771</v>
      </c>
      <c r="M85" s="142">
        <f t="shared" si="141"/>
        <v>79.720067206148201</v>
      </c>
      <c r="N85" s="142">
        <f t="shared" si="142"/>
        <v>80.027491764035304</v>
      </c>
      <c r="O85" s="142">
        <f t="shared" si="143"/>
        <v>81.208097426652159</v>
      </c>
      <c r="P85" s="142">
        <f t="shared" si="144"/>
        <v>77.912213256360658</v>
      </c>
      <c r="Q85" s="142">
        <f t="shared" si="145"/>
        <v>73.09650276636593</v>
      </c>
      <c r="R85" s="142">
        <f t="shared" si="146"/>
        <v>77.16662991363755</v>
      </c>
      <c r="S85" s="142">
        <f t="shared" si="147"/>
        <v>78.161109657164232</v>
      </c>
      <c r="T85" s="142">
        <f t="shared" si="148"/>
        <v>75.585761652090994</v>
      </c>
      <c r="U85" s="142">
        <f t="shared" si="149"/>
        <v>78.062389143736866</v>
      </c>
      <c r="V85" s="142">
        <f t="shared" si="150"/>
        <v>79.767419160386112</v>
      </c>
      <c r="W85" s="142">
        <f t="shared" si="151"/>
        <v>79.563217332211821</v>
      </c>
      <c r="X85" s="142">
        <f t="shared" si="152"/>
        <v>71.08061944997219</v>
      </c>
      <c r="Y85" s="142">
        <f t="shared" si="153"/>
        <v>76.158590851881698</v>
      </c>
      <c r="Z85" s="142">
        <f t="shared" si="154"/>
        <v>79.441183043555057</v>
      </c>
      <c r="AA85" s="142">
        <f t="shared" si="155"/>
        <v>82.995896581013071</v>
      </c>
      <c r="AB85" s="142">
        <f t="shared" si="156"/>
        <v>80.383122379644163</v>
      </c>
      <c r="AC85" s="142">
        <f t="shared" si="157"/>
        <v>80.478008866354443</v>
      </c>
      <c r="AD85" s="142">
        <f t="shared" si="158"/>
        <v>80.489419380330119</v>
      </c>
      <c r="AE85" s="142">
        <f t="shared" si="159"/>
        <v>81.054536573934783</v>
      </c>
      <c r="AF85" s="142">
        <f t="shared" si="160"/>
        <v>67.517848996165569</v>
      </c>
      <c r="AG85" s="142">
        <f t="shared" si="161"/>
        <v>78.193685219058807</v>
      </c>
      <c r="AH85" s="142">
        <f t="shared" si="162"/>
        <v>85.554081919562194</v>
      </c>
      <c r="AI85" s="142">
        <f t="shared" si="163"/>
        <v>84.084759668249532</v>
      </c>
      <c r="AJ85" s="142">
        <f t="shared" si="164"/>
        <v>78.581270639025078</v>
      </c>
      <c r="AK85" s="142">
        <f t="shared" si="165"/>
        <v>55.463443761816755</v>
      </c>
      <c r="AL85" s="142">
        <f t="shared" si="166"/>
        <v>70.494405586892512</v>
      </c>
      <c r="AM85" s="142">
        <f t="shared" si="167"/>
        <v>81.165791675157536</v>
      </c>
      <c r="AN85" s="142">
        <f t="shared" si="168"/>
        <v>84.589224229016665</v>
      </c>
      <c r="AO85" s="142">
        <f t="shared" si="169"/>
        <v>86.025787767673975</v>
      </c>
      <c r="AP85" s="142">
        <f t="shared" si="170"/>
        <v>86.300333896426196</v>
      </c>
      <c r="AQ85" s="142">
        <f t="shared" si="171"/>
        <v>87.140093614494845</v>
      </c>
      <c r="AR85" s="142">
        <f t="shared" si="172"/>
        <v>81.484863265088151</v>
      </c>
      <c r="AS85" s="142" t="str">
        <f t="shared" si="173"/>
        <v>0.00</v>
      </c>
      <c r="AT85" s="142" t="str">
        <f t="shared" si="174"/>
        <v>0.00</v>
      </c>
      <c r="AU85" s="142">
        <f t="shared" ref="AU85:BZ85" si="199">IFERROR(AVERAGE(AU62:AU65),"0.00")</f>
        <v>84.394711978054147</v>
      </c>
      <c r="AV85" s="142">
        <f t="shared" si="199"/>
        <v>81.21190745411505</v>
      </c>
      <c r="AW85" s="142">
        <f t="shared" si="199"/>
        <v>82.800152854736425</v>
      </c>
      <c r="AX85" s="142">
        <f t="shared" si="199"/>
        <v>80.594915091231584</v>
      </c>
      <c r="AY85" s="142">
        <f t="shared" si="199"/>
        <v>82.205394233530782</v>
      </c>
      <c r="AZ85" s="142">
        <f t="shared" si="199"/>
        <v>79.252894621166945</v>
      </c>
      <c r="BA85" s="142">
        <f t="shared" si="199"/>
        <v>79.764757857295436</v>
      </c>
      <c r="BB85" s="142">
        <f t="shared" si="199"/>
        <v>80.13852122036711</v>
      </c>
      <c r="BC85" s="142">
        <f t="shared" si="199"/>
        <v>79.256922540782071</v>
      </c>
      <c r="BD85" s="142">
        <f t="shared" si="199"/>
        <v>79.789041976234145</v>
      </c>
      <c r="BE85" s="142">
        <f t="shared" si="199"/>
        <v>78.990092391744497</v>
      </c>
      <c r="BF85" s="142">
        <f t="shared" si="199"/>
        <v>81.303340924127255</v>
      </c>
      <c r="BG85" s="142">
        <f t="shared" si="199"/>
        <v>84.052551181686113</v>
      </c>
      <c r="BH85" s="142">
        <f t="shared" si="199"/>
        <v>78.34522217364335</v>
      </c>
      <c r="BI85" s="142">
        <f t="shared" si="199"/>
        <v>81.226518924627001</v>
      </c>
      <c r="BJ85" s="142">
        <f t="shared" si="199"/>
        <v>75.498515148518962</v>
      </c>
      <c r="BK85" s="142">
        <f t="shared" si="199"/>
        <v>80.016256085336309</v>
      </c>
      <c r="BL85" s="142">
        <f t="shared" si="199"/>
        <v>78.22186853522669</v>
      </c>
      <c r="BM85" s="142">
        <f t="shared" si="199"/>
        <v>71.508121191688133</v>
      </c>
      <c r="BN85" s="142">
        <f t="shared" si="199"/>
        <v>72.320037064652169</v>
      </c>
      <c r="BO85" s="142">
        <f t="shared" si="199"/>
        <v>75.461350042757473</v>
      </c>
      <c r="BP85" s="142">
        <f t="shared" si="199"/>
        <v>72.928956349728651</v>
      </c>
      <c r="BQ85" s="142">
        <f t="shared" si="199"/>
        <v>79.280581556737715</v>
      </c>
      <c r="BR85" s="142">
        <f t="shared" si="199"/>
        <v>79.29035183444627</v>
      </c>
      <c r="BS85" s="142">
        <f t="shared" si="199"/>
        <v>79.595460188632032</v>
      </c>
      <c r="BT85" s="142">
        <f t="shared" si="199"/>
        <v>79.378741888406694</v>
      </c>
      <c r="BU85" s="142">
        <f t="shared" si="199"/>
        <v>75.509126894453942</v>
      </c>
      <c r="BV85" s="142">
        <f t="shared" si="199"/>
        <v>78.816177983705998</v>
      </c>
      <c r="BW85" s="142">
        <f t="shared" si="199"/>
        <v>76.005763220141262</v>
      </c>
      <c r="BX85" s="142">
        <f t="shared" si="199"/>
        <v>71.935343752425766</v>
      </c>
      <c r="BY85" s="142">
        <f t="shared" si="199"/>
        <v>78.584325584159913</v>
      </c>
      <c r="BZ85" s="142">
        <f t="shared" si="199"/>
        <v>75.29386058121527</v>
      </c>
      <c r="CA85" s="142">
        <f t="shared" ref="CA85:DF85" si="200">IFERROR(AVERAGE(CA62:CA65),"0.00")</f>
        <v>80.308981265835399</v>
      </c>
      <c r="CB85" s="142">
        <f t="shared" si="200"/>
        <v>78.320716660530039</v>
      </c>
      <c r="CC85" s="142">
        <f t="shared" si="200"/>
        <v>78.839529452382692</v>
      </c>
      <c r="CD85" s="142">
        <f t="shared" si="200"/>
        <v>82.142011368245633</v>
      </c>
      <c r="CE85" s="142">
        <f t="shared" si="200"/>
        <v>85.038420445315126</v>
      </c>
      <c r="CF85" s="142">
        <f t="shared" si="200"/>
        <v>82.205762189960708</v>
      </c>
      <c r="CG85" s="142">
        <f t="shared" si="200"/>
        <v>71.445469361359642</v>
      </c>
      <c r="CH85" s="142">
        <f t="shared" si="200"/>
        <v>70.619307395380972</v>
      </c>
      <c r="CI85" s="142">
        <f t="shared" si="200"/>
        <v>70.440079024109821</v>
      </c>
      <c r="CJ85" s="142">
        <f t="shared" si="200"/>
        <v>72.182471930425763</v>
      </c>
      <c r="CK85" s="142">
        <f t="shared" si="200"/>
        <v>71.778592287078553</v>
      </c>
      <c r="CL85" s="142">
        <f t="shared" si="200"/>
        <v>81.575922099978555</v>
      </c>
      <c r="CM85" s="142">
        <f t="shared" si="200"/>
        <v>75.121258168587985</v>
      </c>
      <c r="CN85" s="142">
        <f t="shared" si="200"/>
        <v>73.406212941452324</v>
      </c>
      <c r="CO85" s="142">
        <f t="shared" si="200"/>
        <v>83.804842170312426</v>
      </c>
      <c r="CP85" s="142">
        <f t="shared" si="200"/>
        <v>81.112494018900449</v>
      </c>
      <c r="CQ85" s="142">
        <f t="shared" si="200"/>
        <v>83.449602530373568</v>
      </c>
      <c r="CR85" s="142">
        <f t="shared" si="200"/>
        <v>82.854204893169495</v>
      </c>
      <c r="CS85" s="142">
        <f t="shared" si="200"/>
        <v>82.683882319496163</v>
      </c>
      <c r="CT85" s="142">
        <f t="shared" si="200"/>
        <v>82.534823549445719</v>
      </c>
      <c r="CU85" s="142">
        <f t="shared" si="200"/>
        <v>81.872805581779616</v>
      </c>
      <c r="CV85" s="142">
        <f t="shared" si="200"/>
        <v>76.741738007707141</v>
      </c>
      <c r="CW85" s="142">
        <f t="shared" si="200"/>
        <v>82.584631036629872</v>
      </c>
      <c r="CX85" s="142">
        <f t="shared" si="200"/>
        <v>80.508134617455369</v>
      </c>
      <c r="CY85" s="142">
        <f t="shared" si="200"/>
        <v>78.34126094497806</v>
      </c>
      <c r="CZ85" s="142">
        <f t="shared" si="200"/>
        <v>80.727648350778495</v>
      </c>
      <c r="DA85" s="142">
        <f t="shared" si="200"/>
        <v>81.086474287397863</v>
      </c>
      <c r="DB85" s="142">
        <f t="shared" si="200"/>
        <v>79.654135502814015</v>
      </c>
      <c r="DC85" s="142">
        <f t="shared" si="200"/>
        <v>82.413465361871431</v>
      </c>
      <c r="DD85" s="142">
        <f t="shared" si="200"/>
        <v>87.665000904597107</v>
      </c>
      <c r="DE85" s="142">
        <f t="shared" si="200"/>
        <v>73.085143455335796</v>
      </c>
      <c r="DF85" s="142">
        <f t="shared" si="200"/>
        <v>53.271979114183551</v>
      </c>
      <c r="DG85" s="142">
        <f t="shared" ref="DG85:EL85" si="201">IFERROR(AVERAGE(DG62:DG65),"0.00")</f>
        <v>69.139986701996293</v>
      </c>
      <c r="DH85" s="142">
        <f t="shared" si="201"/>
        <v>80.141581172316833</v>
      </c>
      <c r="DI85" s="142">
        <f t="shared" si="201"/>
        <v>75.272817215149672</v>
      </c>
      <c r="DJ85" s="142">
        <f t="shared" si="201"/>
        <v>73.89483543379022</v>
      </c>
      <c r="DK85" s="142">
        <f t="shared" si="201"/>
        <v>85.413403008236514</v>
      </c>
      <c r="DL85" s="142">
        <f t="shared" si="201"/>
        <v>91.658843897955535</v>
      </c>
      <c r="DM85" s="142">
        <f t="shared" si="201"/>
        <v>84.180312599311421</v>
      </c>
      <c r="DN85" s="142">
        <f t="shared" si="201"/>
        <v>80.823089261419639</v>
      </c>
      <c r="DO85" s="142">
        <f t="shared" si="201"/>
        <v>85.154763705549087</v>
      </c>
      <c r="DP85" s="142">
        <f t="shared" si="201"/>
        <v>81.055109710361862</v>
      </c>
      <c r="DQ85" s="142">
        <f t="shared" si="201"/>
        <v>86.044405588837662</v>
      </c>
      <c r="DR85" s="142">
        <f t="shared" si="201"/>
        <v>82.582785337013135</v>
      </c>
      <c r="DS85" s="142">
        <f t="shared" si="201"/>
        <v>77.950191469775632</v>
      </c>
      <c r="DT85" s="142">
        <f t="shared" si="201"/>
        <v>75.210835110286425</v>
      </c>
      <c r="DU85" s="142">
        <f t="shared" si="201"/>
        <v>53.503090522849313</v>
      </c>
      <c r="DV85" s="142">
        <f t="shared" si="201"/>
        <v>45.703639731289712</v>
      </c>
      <c r="DW85" s="142">
        <f t="shared" si="201"/>
        <v>67.183601031311241</v>
      </c>
      <c r="DX85" s="142">
        <f t="shared" si="201"/>
        <v>70.713286165679719</v>
      </c>
      <c r="DY85" s="142">
        <f t="shared" si="201"/>
        <v>71.862875029875184</v>
      </c>
      <c r="DZ85" s="142">
        <f t="shared" si="201"/>
        <v>68.907055565122633</v>
      </c>
      <c r="EA85" s="142">
        <f t="shared" si="201"/>
        <v>78.386481292596287</v>
      </c>
      <c r="EB85" s="142">
        <f t="shared" si="201"/>
        <v>78.347952246246351</v>
      </c>
      <c r="EC85" s="142">
        <f t="shared" si="201"/>
        <v>86.762941486629941</v>
      </c>
      <c r="ED85" s="142">
        <f t="shared" si="201"/>
        <v>85.122277409701198</v>
      </c>
      <c r="EE85" s="142">
        <f t="shared" si="201"/>
        <v>84.33780148027229</v>
      </c>
      <c r="EF85" s="142">
        <f t="shared" si="201"/>
        <v>84.307593797076521</v>
      </c>
      <c r="EG85" s="142">
        <f t="shared" si="201"/>
        <v>84.14281990532443</v>
      </c>
      <c r="EH85" s="142">
        <f t="shared" si="201"/>
        <v>87.787379510410688</v>
      </c>
      <c r="EI85" s="142">
        <f t="shared" si="201"/>
        <v>86.147163887286808</v>
      </c>
      <c r="EJ85" s="142">
        <f t="shared" si="201"/>
        <v>84.676125327825289</v>
      </c>
      <c r="EK85" s="142">
        <f t="shared" si="201"/>
        <v>86.978962120744256</v>
      </c>
      <c r="EL85" s="142">
        <f t="shared" si="201"/>
        <v>87.24591424070907</v>
      </c>
      <c r="EM85" s="142">
        <f t="shared" ref="EM85:EX85" si="202">IFERROR(AVERAGE(EM62:EM65),"0.00")</f>
        <v>85.29601525570051</v>
      </c>
      <c r="EN85" s="142">
        <f t="shared" si="202"/>
        <v>83.851941269888627</v>
      </c>
      <c r="EO85" s="142">
        <f t="shared" si="202"/>
        <v>92.272324317895411</v>
      </c>
      <c r="EP85" s="142">
        <f t="shared" si="202"/>
        <v>80.423955592155025</v>
      </c>
      <c r="EQ85" s="142">
        <f t="shared" si="202"/>
        <v>80.278203668618602</v>
      </c>
      <c r="ER85" s="142">
        <f t="shared" si="202"/>
        <v>83.752430534490813</v>
      </c>
      <c r="ES85" s="142" t="str">
        <f t="shared" si="202"/>
        <v>0.00</v>
      </c>
      <c r="ET85" s="142" t="str">
        <f t="shared" si="202"/>
        <v>0.00</v>
      </c>
      <c r="EU85" s="142" t="str">
        <f t="shared" si="202"/>
        <v>0.00</v>
      </c>
      <c r="EV85" s="594" t="str">
        <f t="shared" si="202"/>
        <v>0.00</v>
      </c>
      <c r="EW85" s="594" t="str">
        <f t="shared" si="202"/>
        <v>0.00</v>
      </c>
      <c r="EX85" s="594" t="str">
        <f t="shared" si="202"/>
        <v>0.00</v>
      </c>
    </row>
    <row r="86" spans="1:154">
      <c r="A86" s="106" t="s">
        <v>357</v>
      </c>
      <c r="B86" s="142">
        <f t="shared" si="130"/>
        <v>79.168019942783431</v>
      </c>
      <c r="C86" s="142">
        <f t="shared" si="131"/>
        <v>77.981441588554972</v>
      </c>
      <c r="D86" s="142">
        <f t="shared" si="132"/>
        <v>73.275638610673113</v>
      </c>
      <c r="E86" s="142">
        <f t="shared" si="133"/>
        <v>68.580647739915307</v>
      </c>
      <c r="F86" s="142">
        <f t="shared" si="134"/>
        <v>72.035711945493105</v>
      </c>
      <c r="G86" s="142">
        <f t="shared" si="135"/>
        <v>73.952100862160876</v>
      </c>
      <c r="H86" s="142">
        <f t="shared" si="136"/>
        <v>75.094925746101282</v>
      </c>
      <c r="I86" s="142">
        <f t="shared" si="137"/>
        <v>83.155541956120331</v>
      </c>
      <c r="J86" s="142">
        <f t="shared" si="138"/>
        <v>83.244710105337063</v>
      </c>
      <c r="K86" s="142">
        <f t="shared" si="139"/>
        <v>79.733356257983232</v>
      </c>
      <c r="L86" s="142">
        <f t="shared" si="140"/>
        <v>78.829018128447331</v>
      </c>
      <c r="M86" s="142">
        <f t="shared" si="141"/>
        <v>78.52084096005575</v>
      </c>
      <c r="N86" s="142">
        <f t="shared" si="142"/>
        <v>79.588864424647412</v>
      </c>
      <c r="O86" s="142">
        <f t="shared" si="143"/>
        <v>78.585514227669208</v>
      </c>
      <c r="P86" s="142">
        <f t="shared" si="144"/>
        <v>77.389432254369694</v>
      </c>
      <c r="Q86" s="142">
        <f t="shared" si="145"/>
        <v>77.4597599418031</v>
      </c>
      <c r="R86" s="142">
        <f t="shared" si="146"/>
        <v>78.491059930377901</v>
      </c>
      <c r="S86" s="142">
        <f t="shared" si="147"/>
        <v>73.981035038715575</v>
      </c>
      <c r="T86" s="142">
        <f t="shared" si="148"/>
        <v>73.545995522612259</v>
      </c>
      <c r="U86" s="142">
        <f t="shared" si="149"/>
        <v>73.32270289973188</v>
      </c>
      <c r="V86" s="142">
        <f t="shared" si="150"/>
        <v>72.252820981632752</v>
      </c>
      <c r="W86" s="142">
        <f t="shared" si="151"/>
        <v>67.327196964134544</v>
      </c>
      <c r="X86" s="142">
        <f t="shared" si="152"/>
        <v>67.724073551747807</v>
      </c>
      <c r="Y86" s="142">
        <f t="shared" si="153"/>
        <v>69.188552078948121</v>
      </c>
      <c r="Z86" s="142">
        <f t="shared" si="154"/>
        <v>70.082768364830784</v>
      </c>
      <c r="AA86" s="142">
        <f t="shared" si="155"/>
        <v>71.103075770679823</v>
      </c>
      <c r="AB86" s="142">
        <f t="shared" si="156"/>
        <v>73.031380867840582</v>
      </c>
      <c r="AC86" s="142">
        <f t="shared" si="157"/>
        <v>74.599138234662561</v>
      </c>
      <c r="AD86" s="142">
        <f t="shared" si="158"/>
        <v>69.409252908789497</v>
      </c>
      <c r="AE86" s="142">
        <f t="shared" si="159"/>
        <v>74.694579702235899</v>
      </c>
      <c r="AF86" s="142">
        <f t="shared" si="160"/>
        <v>65.2324922949051</v>
      </c>
      <c r="AG86" s="142">
        <f t="shared" si="161"/>
        <v>79.764638193726697</v>
      </c>
      <c r="AH86" s="142">
        <f t="shared" si="162"/>
        <v>76.11669325777585</v>
      </c>
      <c r="AI86" s="142">
        <f t="shared" si="163"/>
        <v>76.541532409962386</v>
      </c>
      <c r="AJ86" s="142">
        <f t="shared" si="164"/>
        <v>72.442077606992328</v>
      </c>
      <c r="AK86" s="142">
        <f t="shared" si="165"/>
        <v>72.82086711364893</v>
      </c>
      <c r="AL86" s="142">
        <f t="shared" si="166"/>
        <v>78.575225853801456</v>
      </c>
      <c r="AM86" s="142">
        <f t="shared" si="167"/>
        <v>83.681531312394085</v>
      </c>
      <c r="AN86" s="142">
        <f t="shared" si="168"/>
        <v>84.105530639903108</v>
      </c>
      <c r="AO86" s="142">
        <f t="shared" si="169"/>
        <v>83.418287151089558</v>
      </c>
      <c r="AP86" s="142">
        <f t="shared" si="170"/>
        <v>81.416818721094515</v>
      </c>
      <c r="AQ86" s="142">
        <f t="shared" si="171"/>
        <v>86.022070918937402</v>
      </c>
      <c r="AR86" s="142">
        <f t="shared" si="172"/>
        <v>82.687957739037316</v>
      </c>
      <c r="AS86" s="142" t="str">
        <f t="shared" si="173"/>
        <v>0.00</v>
      </c>
      <c r="AT86" s="142" t="str">
        <f t="shared" si="174"/>
        <v>0.00</v>
      </c>
      <c r="AU86" s="142">
        <f>IFERROR(AVERAGE(AU68,AU71,AU72),"0.00")</f>
        <v>80.875508159085499</v>
      </c>
      <c r="AV86" s="142">
        <f t="shared" ref="AV86:CA86" si="203">IFERROR(AVERAGE(AV68:AV72),"0.00")</f>
        <v>78.597865951332864</v>
      </c>
      <c r="AW86" s="142">
        <f t="shared" si="203"/>
        <v>79.726694663531291</v>
      </c>
      <c r="AX86" s="142">
        <f t="shared" si="203"/>
        <v>79.994052194347844</v>
      </c>
      <c r="AY86" s="142">
        <f t="shared" si="203"/>
        <v>78.390242773869005</v>
      </c>
      <c r="AZ86" s="142">
        <f t="shared" si="203"/>
        <v>78.102759417125114</v>
      </c>
      <c r="BA86" s="142">
        <f t="shared" si="203"/>
        <v>78.932201382566646</v>
      </c>
      <c r="BB86" s="142">
        <f t="shared" si="203"/>
        <v>78.343803106741532</v>
      </c>
      <c r="BC86" s="142">
        <f t="shared" si="203"/>
        <v>78.286518390859086</v>
      </c>
      <c r="BD86" s="142">
        <f t="shared" si="203"/>
        <v>79.08424330174077</v>
      </c>
      <c r="BE86" s="142">
        <f t="shared" si="203"/>
        <v>79.30697396120317</v>
      </c>
      <c r="BF86" s="142">
        <f t="shared" si="203"/>
        <v>80.375376010998295</v>
      </c>
      <c r="BG86" s="142">
        <f t="shared" si="203"/>
        <v>78.593703235544723</v>
      </c>
      <c r="BH86" s="142">
        <f t="shared" si="203"/>
        <v>78.124684049922919</v>
      </c>
      <c r="BI86" s="142">
        <f t="shared" si="203"/>
        <v>79.038155397539967</v>
      </c>
      <c r="BJ86" s="142">
        <f t="shared" si="203"/>
        <v>76.320002846070651</v>
      </c>
      <c r="BK86" s="142">
        <f t="shared" si="203"/>
        <v>76.736905760755988</v>
      </c>
      <c r="BL86" s="142">
        <f t="shared" si="203"/>
        <v>79.111388156282416</v>
      </c>
      <c r="BM86" s="142">
        <f t="shared" si="203"/>
        <v>77.661025781066414</v>
      </c>
      <c r="BN86" s="142">
        <f t="shared" si="203"/>
        <v>77.7924827935407</v>
      </c>
      <c r="BO86" s="142">
        <f t="shared" si="203"/>
        <v>76.925771250802214</v>
      </c>
      <c r="BP86" s="142">
        <f t="shared" si="203"/>
        <v>79.447189428550374</v>
      </c>
      <c r="BQ86" s="142">
        <f t="shared" si="203"/>
        <v>76.974159502297908</v>
      </c>
      <c r="BR86" s="142">
        <f t="shared" si="203"/>
        <v>79.051830860285392</v>
      </c>
      <c r="BS86" s="142">
        <f t="shared" si="203"/>
        <v>74.424592740148753</v>
      </c>
      <c r="BT86" s="142">
        <f t="shared" si="203"/>
        <v>73.625106066755919</v>
      </c>
      <c r="BU86" s="142">
        <f t="shared" si="203"/>
        <v>73.893406309242067</v>
      </c>
      <c r="BV86" s="142">
        <f t="shared" si="203"/>
        <v>73.858774842095769</v>
      </c>
      <c r="BW86" s="142">
        <f t="shared" si="203"/>
        <v>73.756154044146186</v>
      </c>
      <c r="BX86" s="142">
        <f t="shared" si="203"/>
        <v>73.023057681594835</v>
      </c>
      <c r="BY86" s="142">
        <f t="shared" si="203"/>
        <v>74.572714617907351</v>
      </c>
      <c r="BZ86" s="142">
        <f t="shared" si="203"/>
        <v>73.942312828224004</v>
      </c>
      <c r="CA86" s="142">
        <f t="shared" si="203"/>
        <v>71.453081253064312</v>
      </c>
      <c r="CB86" s="142">
        <f t="shared" ref="CB86:DG86" si="204">IFERROR(AVERAGE(CB68:CB72),"0.00")</f>
        <v>73.713595107761478</v>
      </c>
      <c r="CC86" s="142">
        <f t="shared" si="204"/>
        <v>69.78153288168437</v>
      </c>
      <c r="CD86" s="142">
        <f t="shared" si="204"/>
        <v>73.263334955452393</v>
      </c>
      <c r="CE86" s="142">
        <f t="shared" si="204"/>
        <v>69.112272928578221</v>
      </c>
      <c r="CF86" s="142">
        <f t="shared" si="204"/>
        <v>66.461634048145228</v>
      </c>
      <c r="CG86" s="142">
        <f t="shared" si="204"/>
        <v>66.407683915680195</v>
      </c>
      <c r="CH86" s="142">
        <f t="shared" si="204"/>
        <v>68.110587991426129</v>
      </c>
      <c r="CI86" s="142">
        <f t="shared" si="204"/>
        <v>68.515951486188314</v>
      </c>
      <c r="CJ86" s="142">
        <f t="shared" si="204"/>
        <v>66.545681177628978</v>
      </c>
      <c r="CK86" s="142">
        <f t="shared" si="204"/>
        <v>69.675768308702644</v>
      </c>
      <c r="CL86" s="142">
        <f t="shared" si="204"/>
        <v>69.488569051398173</v>
      </c>
      <c r="CM86" s="142">
        <f t="shared" si="204"/>
        <v>68.401318876743503</v>
      </c>
      <c r="CN86" s="142">
        <f t="shared" si="204"/>
        <v>67.821701934277016</v>
      </c>
      <c r="CO86" s="142">
        <f t="shared" si="204"/>
        <v>73.584115139991169</v>
      </c>
      <c r="CP86" s="142">
        <f t="shared" si="204"/>
        <v>68.842488020224195</v>
      </c>
      <c r="CQ86" s="142">
        <f t="shared" si="204"/>
        <v>71.888967110244593</v>
      </c>
      <c r="CR86" s="142">
        <f t="shared" si="204"/>
        <v>69.431400181319674</v>
      </c>
      <c r="CS86" s="142">
        <f t="shared" si="204"/>
        <v>71.988860020475201</v>
      </c>
      <c r="CT86" s="142">
        <f t="shared" si="204"/>
        <v>74.33908608123069</v>
      </c>
      <c r="CU86" s="142">
        <f t="shared" si="204"/>
        <v>74.386154874547941</v>
      </c>
      <c r="CV86" s="142">
        <f t="shared" si="204"/>
        <v>70.368901647743087</v>
      </c>
      <c r="CW86" s="142">
        <f t="shared" si="204"/>
        <v>72.002489423188919</v>
      </c>
      <c r="CX86" s="142">
        <f t="shared" si="204"/>
        <v>77.573858777348235</v>
      </c>
      <c r="CY86" s="142">
        <f t="shared" si="204"/>
        <v>74.221066503450544</v>
      </c>
      <c r="CZ86" s="142">
        <f t="shared" si="204"/>
        <v>67.514256772578634</v>
      </c>
      <c r="DA86" s="142">
        <f t="shared" si="204"/>
        <v>72.046246495482663</v>
      </c>
      <c r="DB86" s="142">
        <f t="shared" si="204"/>
        <v>68.66725545830721</v>
      </c>
      <c r="DC86" s="142">
        <f t="shared" si="204"/>
        <v>82.087827824761618</v>
      </c>
      <c r="DD86" s="142">
        <f t="shared" si="204"/>
        <v>79.64779775460299</v>
      </c>
      <c r="DE86" s="142">
        <f t="shared" si="204"/>
        <v>62.348113527343074</v>
      </c>
      <c r="DF86" s="142">
        <f t="shared" si="204"/>
        <v>50.1551166867376</v>
      </c>
      <c r="DG86" s="142">
        <f t="shared" si="204"/>
        <v>68.323683322305143</v>
      </c>
      <c r="DH86" s="142">
        <f t="shared" ref="DH86:EM86" si="205">IFERROR(AVERAGE(DH68:DH72),"0.00")</f>
        <v>77.218676875672571</v>
      </c>
      <c r="DI86" s="142">
        <f t="shared" si="205"/>
        <v>80.379095175160515</v>
      </c>
      <c r="DJ86" s="142">
        <f t="shared" si="205"/>
        <v>79.088291911269778</v>
      </c>
      <c r="DK86" s="142">
        <f t="shared" si="205"/>
        <v>79.826527494749797</v>
      </c>
      <c r="DL86" s="142">
        <f t="shared" si="205"/>
        <v>76.847443166441366</v>
      </c>
      <c r="DM86" s="142">
        <f t="shared" si="205"/>
        <v>74.328739642620619</v>
      </c>
      <c r="DN86" s="142">
        <f t="shared" si="205"/>
        <v>77.173896964265566</v>
      </c>
      <c r="DO86" s="142">
        <f t="shared" si="205"/>
        <v>75.264545821047932</v>
      </c>
      <c r="DP86" s="142">
        <f t="shared" si="205"/>
        <v>75.642483568705714</v>
      </c>
      <c r="DQ86" s="142">
        <f t="shared" si="205"/>
        <v>78.71756784013354</v>
      </c>
      <c r="DR86" s="142">
        <f t="shared" si="205"/>
        <v>77.344040442432146</v>
      </c>
      <c r="DS86" s="142">
        <f t="shared" si="205"/>
        <v>75.48465166734502</v>
      </c>
      <c r="DT86" s="142">
        <f t="shared" si="205"/>
        <v>64.497540711199832</v>
      </c>
      <c r="DU86" s="142">
        <f t="shared" si="205"/>
        <v>70.357322787323028</v>
      </c>
      <c r="DV86" s="142">
        <f t="shared" si="205"/>
        <v>72.297634672335491</v>
      </c>
      <c r="DW86" s="142">
        <f t="shared" si="205"/>
        <v>75.807643881288243</v>
      </c>
      <c r="DX86" s="142">
        <f t="shared" si="205"/>
        <v>79.57984112598399</v>
      </c>
      <c r="DY86" s="142">
        <f t="shared" si="205"/>
        <v>79.085813367567795</v>
      </c>
      <c r="DZ86" s="142">
        <f t="shared" si="205"/>
        <v>77.060023067852612</v>
      </c>
      <c r="EA86" s="142">
        <f t="shared" si="205"/>
        <v>83.14656168037709</v>
      </c>
      <c r="EB86" s="142">
        <f t="shared" si="205"/>
        <v>85.256792920239633</v>
      </c>
      <c r="EC86" s="142">
        <f t="shared" si="205"/>
        <v>82.641239336565548</v>
      </c>
      <c r="ED86" s="142">
        <f t="shared" si="205"/>
        <v>82.107612004649582</v>
      </c>
      <c r="EE86" s="142">
        <f t="shared" si="205"/>
        <v>85.775724761659347</v>
      </c>
      <c r="EF86" s="142">
        <f t="shared" si="205"/>
        <v>84.433255153400395</v>
      </c>
      <c r="EG86" s="142">
        <f t="shared" si="205"/>
        <v>85.569912938615133</v>
      </c>
      <c r="EH86" s="142">
        <f t="shared" si="205"/>
        <v>82.387583409703097</v>
      </c>
      <c r="EI86" s="142">
        <f t="shared" si="205"/>
        <v>82.297365104950487</v>
      </c>
      <c r="EJ86" s="142">
        <f t="shared" si="205"/>
        <v>77.759278480146847</v>
      </c>
      <c r="EK86" s="142">
        <f t="shared" si="205"/>
        <v>83.188335211031898</v>
      </c>
      <c r="EL86" s="142">
        <f t="shared" si="205"/>
        <v>83.302842472104842</v>
      </c>
      <c r="EM86" s="142">
        <f t="shared" si="205"/>
        <v>84.216579470978004</v>
      </c>
      <c r="EN86" s="142">
        <f t="shared" ref="EN86:EX86" si="206">IFERROR(AVERAGE(EN68:EN72),"0.00")</f>
        <v>87.02141252795127</v>
      </c>
      <c r="EO86" s="142">
        <f t="shared" si="206"/>
        <v>86.828220757882974</v>
      </c>
      <c r="EP86" s="142">
        <f t="shared" si="206"/>
        <v>80.956351114460006</v>
      </c>
      <c r="EQ86" s="142">
        <f t="shared" si="206"/>
        <v>83.642909717936362</v>
      </c>
      <c r="ER86" s="142">
        <f t="shared" si="206"/>
        <v>83.464612384715593</v>
      </c>
      <c r="ES86" s="142" t="str">
        <f t="shared" si="206"/>
        <v>0.00</v>
      </c>
      <c r="ET86" s="142" t="str">
        <f t="shared" si="206"/>
        <v>0.00</v>
      </c>
      <c r="EU86" s="142" t="str">
        <f t="shared" si="206"/>
        <v>0.00</v>
      </c>
      <c r="EV86" s="594" t="str">
        <f t="shared" si="206"/>
        <v>0.00</v>
      </c>
      <c r="EW86" s="594" t="str">
        <f t="shared" si="206"/>
        <v>0.00</v>
      </c>
      <c r="EX86" s="594" t="str">
        <f t="shared" si="206"/>
        <v>0.00</v>
      </c>
    </row>
    <row r="87" spans="1:154">
      <c r="A87" s="106" t="s">
        <v>383</v>
      </c>
      <c r="B87" s="142">
        <f t="shared" si="130"/>
        <v>72.869960967297104</v>
      </c>
      <c r="C87" s="142">
        <f t="shared" si="131"/>
        <v>77.419434087394606</v>
      </c>
      <c r="D87" s="142">
        <f t="shared" si="132"/>
        <v>81.297480253648175</v>
      </c>
      <c r="E87" s="142">
        <f t="shared" si="133"/>
        <v>76.618767723465567</v>
      </c>
      <c r="F87" s="142">
        <f t="shared" si="134"/>
        <v>70.446942680564874</v>
      </c>
      <c r="G87" s="142">
        <f t="shared" si="135"/>
        <v>70.535841925157129</v>
      </c>
      <c r="H87" s="142">
        <f t="shared" si="136"/>
        <v>70.790217509929462</v>
      </c>
      <c r="I87" s="142">
        <f t="shared" si="137"/>
        <v>78.913187210367511</v>
      </c>
      <c r="J87" s="142">
        <f t="shared" si="138"/>
        <v>78.991522592196745</v>
      </c>
      <c r="K87" s="142">
        <f>IFERROR(AVERAGE(AU87:AW87),"0.00")</f>
        <v>73.329944208437794</v>
      </c>
      <c r="L87" s="142">
        <f t="shared" si="140"/>
        <v>69.915047640130197</v>
      </c>
      <c r="M87" s="142">
        <f t="shared" si="141"/>
        <v>73.786421165807852</v>
      </c>
      <c r="N87" s="142">
        <f t="shared" si="142"/>
        <v>74.448430854812514</v>
      </c>
      <c r="O87" s="142">
        <f t="shared" si="143"/>
        <v>77.239635544751508</v>
      </c>
      <c r="P87" s="142">
        <f t="shared" si="144"/>
        <v>75.935084475978485</v>
      </c>
      <c r="Q87" s="142">
        <f t="shared" si="145"/>
        <v>77.975154094039041</v>
      </c>
      <c r="R87" s="142">
        <f t="shared" si="146"/>
        <v>78.527862234809334</v>
      </c>
      <c r="S87" s="142">
        <f t="shared" si="147"/>
        <v>80.394068031109569</v>
      </c>
      <c r="T87" s="142">
        <f t="shared" si="148"/>
        <v>80.489455412860082</v>
      </c>
      <c r="U87" s="142">
        <f t="shared" si="149"/>
        <v>83.146052550134172</v>
      </c>
      <c r="V87" s="142">
        <f t="shared" si="150"/>
        <v>81.160345020488862</v>
      </c>
      <c r="W87" s="142">
        <f t="shared" si="151"/>
        <v>81.81994085661735</v>
      </c>
      <c r="X87" s="142">
        <f t="shared" si="152"/>
        <v>73.640914348593569</v>
      </c>
      <c r="Y87" s="142">
        <f t="shared" si="153"/>
        <v>76.200889917022664</v>
      </c>
      <c r="Z87" s="142">
        <f t="shared" si="154"/>
        <v>74.813325771628641</v>
      </c>
      <c r="AA87" s="142">
        <f t="shared" si="155"/>
        <v>68.939400560434791</v>
      </c>
      <c r="AB87" s="142">
        <f t="shared" si="156"/>
        <v>69.327251274366077</v>
      </c>
      <c r="AC87" s="142">
        <f t="shared" si="157"/>
        <v>71.124759813808069</v>
      </c>
      <c r="AD87" s="142">
        <f t="shared" si="158"/>
        <v>72.396359073650501</v>
      </c>
      <c r="AE87" s="142">
        <f t="shared" si="159"/>
        <v>70.492729818411632</v>
      </c>
      <c r="AF87" s="142">
        <f t="shared" si="160"/>
        <v>66.100606917222095</v>
      </c>
      <c r="AG87" s="142">
        <f t="shared" si="161"/>
        <v>73.296530956738039</v>
      </c>
      <c r="AH87" s="142">
        <f t="shared" si="162"/>
        <v>72.253500008256779</v>
      </c>
      <c r="AI87" s="142">
        <f t="shared" si="163"/>
        <v>73.660613235007759</v>
      </c>
      <c r="AJ87" s="142">
        <f t="shared" si="164"/>
        <v>70.127481708283938</v>
      </c>
      <c r="AK87" s="142">
        <f t="shared" si="165"/>
        <v>66.880674565677779</v>
      </c>
      <c r="AL87" s="142">
        <f t="shared" si="166"/>
        <v>72.49210053074836</v>
      </c>
      <c r="AM87" s="142">
        <f t="shared" si="167"/>
        <v>83.121395989113239</v>
      </c>
      <c r="AN87" s="142">
        <f t="shared" si="168"/>
        <v>80.277989888077641</v>
      </c>
      <c r="AO87" s="142">
        <f t="shared" si="169"/>
        <v>79.244212990408215</v>
      </c>
      <c r="AP87" s="142">
        <f t="shared" si="170"/>
        <v>73.009149973870919</v>
      </c>
      <c r="AQ87" s="142">
        <f t="shared" si="171"/>
        <v>83.706114030042102</v>
      </c>
      <c r="AR87" s="142">
        <f t="shared" si="172"/>
        <v>75.246739550986106</v>
      </c>
      <c r="AS87" s="142" t="str">
        <f t="shared" si="173"/>
        <v>0.00</v>
      </c>
      <c r="AT87" s="142" t="str">
        <f t="shared" si="174"/>
        <v>0.00</v>
      </c>
      <c r="AU87" s="142">
        <f>IFERROR(AVERAGE(AU73:AU74),"0.00")</f>
        <v>73.801427665860047</v>
      </c>
      <c r="AV87" s="142">
        <f t="shared" ref="AV87:BV87" si="207">IFERROR(AVERAGE(AV73:AV74),"0.00")</f>
        <v>77.71351110733255</v>
      </c>
      <c r="AW87" s="142">
        <f t="shared" si="207"/>
        <v>68.4748938521208</v>
      </c>
      <c r="AX87" s="142">
        <f t="shared" si="207"/>
        <v>68.012805008125511</v>
      </c>
      <c r="AY87" s="142">
        <f t="shared" si="207"/>
        <v>68.212071336549045</v>
      </c>
      <c r="AZ87" s="142">
        <f t="shared" si="207"/>
        <v>73.52026657571605</v>
      </c>
      <c r="BA87" s="142">
        <f t="shared" si="207"/>
        <v>73.797591723000707</v>
      </c>
      <c r="BB87" s="142">
        <f t="shared" si="207"/>
        <v>74.341843006255658</v>
      </c>
      <c r="BC87" s="142">
        <f t="shared" si="207"/>
        <v>73.21982876816719</v>
      </c>
      <c r="BD87" s="142">
        <f t="shared" si="207"/>
        <v>74.683655721902753</v>
      </c>
      <c r="BE87" s="142">
        <f t="shared" si="207"/>
        <v>74.984498159578919</v>
      </c>
      <c r="BF87" s="142">
        <f t="shared" si="207"/>
        <v>73.677138682955913</v>
      </c>
      <c r="BG87" s="142">
        <f t="shared" si="207"/>
        <v>78.040479108634202</v>
      </c>
      <c r="BH87" s="142">
        <f t="shared" si="207"/>
        <v>75.632872032852646</v>
      </c>
      <c r="BI87" s="142">
        <f t="shared" si="207"/>
        <v>78.045555492767676</v>
      </c>
      <c r="BJ87" s="142">
        <f t="shared" si="207"/>
        <v>74.611490128487446</v>
      </c>
      <c r="BK87" s="142">
        <f t="shared" si="207"/>
        <v>75.594884794914151</v>
      </c>
      <c r="BL87" s="142">
        <f t="shared" si="207"/>
        <v>77.598878504533872</v>
      </c>
      <c r="BM87" s="142">
        <f t="shared" si="207"/>
        <v>77.854520588815404</v>
      </c>
      <c r="BN87" s="142">
        <f t="shared" si="207"/>
        <v>78.355562018192273</v>
      </c>
      <c r="BO87" s="142">
        <f t="shared" si="207"/>
        <v>77.715379675109446</v>
      </c>
      <c r="BP87" s="142">
        <f t="shared" si="207"/>
        <v>78.613704001684226</v>
      </c>
      <c r="BQ87" s="142">
        <f t="shared" si="207"/>
        <v>78.022899727917007</v>
      </c>
      <c r="BR87" s="142">
        <f t="shared" si="207"/>
        <v>78.946982974826767</v>
      </c>
      <c r="BS87" s="142">
        <f t="shared" si="207"/>
        <v>77.414875731289357</v>
      </c>
      <c r="BT87" s="142">
        <f t="shared" si="207"/>
        <v>82.985009699555377</v>
      </c>
      <c r="BU87" s="142">
        <f t="shared" si="207"/>
        <v>80.782318662483959</v>
      </c>
      <c r="BV87" s="142">
        <f t="shared" si="207"/>
        <v>76.571261571459601</v>
      </c>
      <c r="BW87" s="142">
        <f t="shared" ref="BW87:DB87" si="208">IFERROR(AVERAGE(BW73:BW74),"0.00")</f>
        <v>82.91056708357408</v>
      </c>
      <c r="BX87" s="142">
        <f t="shared" si="208"/>
        <v>81.986537583546578</v>
      </c>
      <c r="BY87" s="142">
        <f t="shared" si="208"/>
        <v>84.313407437637792</v>
      </c>
      <c r="BZ87" s="142">
        <f t="shared" si="208"/>
        <v>83.524431681354514</v>
      </c>
      <c r="CA87" s="142">
        <f t="shared" si="208"/>
        <v>81.600318531410196</v>
      </c>
      <c r="CB87" s="142">
        <f t="shared" si="208"/>
        <v>83.084863161794232</v>
      </c>
      <c r="CC87" s="142">
        <f t="shared" si="208"/>
        <v>84.629620609776651</v>
      </c>
      <c r="CD87" s="142">
        <f t="shared" si="208"/>
        <v>75.766551289895716</v>
      </c>
      <c r="CE87" s="142">
        <f t="shared" si="208"/>
        <v>81.302187432860237</v>
      </c>
      <c r="CF87" s="142">
        <f t="shared" si="208"/>
        <v>82.93721535611769</v>
      </c>
      <c r="CG87" s="142">
        <f t="shared" si="208"/>
        <v>81.220419780874124</v>
      </c>
      <c r="CH87" s="142">
        <f t="shared" si="208"/>
        <v>74.273949892743275</v>
      </c>
      <c r="CI87" s="142">
        <f t="shared" si="208"/>
        <v>71.75564198013268</v>
      </c>
      <c r="CJ87" s="142">
        <f t="shared" si="208"/>
        <v>74.893151172904723</v>
      </c>
      <c r="CK87" s="142">
        <f t="shared" si="208"/>
        <v>76.482197445716125</v>
      </c>
      <c r="CL87" s="142">
        <f t="shared" si="208"/>
        <v>75.471876943243331</v>
      </c>
      <c r="CM87" s="142">
        <f t="shared" si="208"/>
        <v>76.648595362108566</v>
      </c>
      <c r="CN87" s="142">
        <f t="shared" si="208"/>
        <v>76.279014754798879</v>
      </c>
      <c r="CO87" s="142">
        <f t="shared" si="208"/>
        <v>73.624578274121788</v>
      </c>
      <c r="CP87" s="142">
        <f t="shared" si="208"/>
        <v>74.536384285965241</v>
      </c>
      <c r="CQ87" s="142">
        <f t="shared" si="208"/>
        <v>66.931290394376319</v>
      </c>
      <c r="CR87" s="142">
        <f t="shared" si="208"/>
        <v>70.360131648950755</v>
      </c>
      <c r="CS87" s="142">
        <f t="shared" si="208"/>
        <v>69.526779637977285</v>
      </c>
      <c r="CT87" s="142">
        <f t="shared" si="208"/>
        <v>68.041569035234573</v>
      </c>
      <c r="CU87" s="142">
        <f t="shared" si="208"/>
        <v>69.919632453606994</v>
      </c>
      <c r="CV87" s="142">
        <f t="shared" si="208"/>
        <v>70.020552334256664</v>
      </c>
      <c r="CW87" s="142">
        <f t="shared" si="208"/>
        <v>71.721629052061701</v>
      </c>
      <c r="CX87" s="142">
        <f t="shared" si="208"/>
        <v>70.296671368582025</v>
      </c>
      <c r="CY87" s="142">
        <f t="shared" si="208"/>
        <v>71.355979020780495</v>
      </c>
      <c r="CZ87" s="142">
        <f t="shared" si="208"/>
        <v>69.741009621932406</v>
      </c>
      <c r="DA87" s="142">
        <f t="shared" si="208"/>
        <v>77.057905430371264</v>
      </c>
      <c r="DB87" s="142">
        <f t="shared" si="208"/>
        <v>70.390162168647834</v>
      </c>
      <c r="DC87" s="142">
        <f t="shared" ref="DC87:EH87" si="209">IFERROR(AVERAGE(DC73:DC74),"0.00")</f>
        <v>72.664470542135973</v>
      </c>
      <c r="DD87" s="142">
        <f t="shared" si="209"/>
        <v>70.829972426599454</v>
      </c>
      <c r="DE87" s="142">
        <f t="shared" si="209"/>
        <v>67.983746486499456</v>
      </c>
      <c r="DF87" s="142">
        <f t="shared" si="209"/>
        <v>56.653094750427641</v>
      </c>
      <c r="DG87" s="142">
        <f t="shared" si="209"/>
        <v>65.978036465559029</v>
      </c>
      <c r="DH87" s="142">
        <f t="shared" si="209"/>
        <v>75.670689535679642</v>
      </c>
      <c r="DI87" s="142">
        <f t="shared" si="209"/>
        <v>70.919066963006813</v>
      </c>
      <c r="DJ87" s="142">
        <f t="shared" si="209"/>
        <v>74.35905299992217</v>
      </c>
      <c r="DK87" s="142">
        <f t="shared" si="209"/>
        <v>74.611472907285105</v>
      </c>
      <c r="DL87" s="142">
        <f t="shared" si="209"/>
        <v>73.542074431117697</v>
      </c>
      <c r="DM87" s="142">
        <f t="shared" si="209"/>
        <v>71.749615978233976</v>
      </c>
      <c r="DN87" s="142">
        <f t="shared" si="209"/>
        <v>71.468809615418692</v>
      </c>
      <c r="DO87" s="142">
        <f t="shared" si="209"/>
        <v>78.376765826840057</v>
      </c>
      <c r="DP87" s="142">
        <f t="shared" si="209"/>
        <v>72.11949445724224</v>
      </c>
      <c r="DQ87" s="142">
        <f t="shared" si="209"/>
        <v>70.485579420940979</v>
      </c>
      <c r="DR87" s="142">
        <f t="shared" si="209"/>
        <v>72.022658712599025</v>
      </c>
      <c r="DS87" s="142">
        <f t="shared" si="209"/>
        <v>70.672121539611894</v>
      </c>
      <c r="DT87" s="142">
        <f t="shared" si="209"/>
        <v>67.687664872640866</v>
      </c>
      <c r="DU87" s="142">
        <f t="shared" si="209"/>
        <v>62.574356044442268</v>
      </c>
      <c r="DV87" s="142">
        <f t="shared" si="209"/>
        <v>67.65698535647627</v>
      </c>
      <c r="DW87" s="142">
        <f t="shared" si="209"/>
        <v>70.410682296114771</v>
      </c>
      <c r="DX87" s="142">
        <f t="shared" si="209"/>
        <v>72.51724295618618</v>
      </c>
      <c r="DY87" s="142">
        <f t="shared" si="209"/>
        <v>71.473591010122945</v>
      </c>
      <c r="DZ87" s="142">
        <f t="shared" si="209"/>
        <v>73.485467625935954</v>
      </c>
      <c r="EA87" s="142">
        <f t="shared" si="209"/>
        <v>81.791913659287189</v>
      </c>
      <c r="EB87" s="142">
        <f t="shared" si="209"/>
        <v>82.423162799794909</v>
      </c>
      <c r="EC87" s="142">
        <f t="shared" si="209"/>
        <v>85.149111508257619</v>
      </c>
      <c r="ED87" s="142">
        <f t="shared" si="209"/>
        <v>71.239102828643411</v>
      </c>
      <c r="EE87" s="142">
        <f t="shared" si="209"/>
        <v>84.947333643086182</v>
      </c>
      <c r="EF87" s="142">
        <f t="shared" si="209"/>
        <v>84.647533192503317</v>
      </c>
      <c r="EG87" s="142">
        <f t="shared" si="209"/>
        <v>77.785892757671036</v>
      </c>
      <c r="EH87" s="142">
        <f t="shared" si="209"/>
        <v>80.81058253986896</v>
      </c>
      <c r="EI87" s="142">
        <f t="shared" ref="EI87:EX87" si="210">IFERROR(AVERAGE(EI73:EI74),"0.00")</f>
        <v>79.136163673684649</v>
      </c>
      <c r="EJ87" s="142">
        <f t="shared" si="210"/>
        <v>68.09442703411834</v>
      </c>
      <c r="EK87" s="142">
        <f t="shared" si="210"/>
        <v>80.228703999117116</v>
      </c>
      <c r="EL87" s="142">
        <f t="shared" si="210"/>
        <v>70.704318888377315</v>
      </c>
      <c r="EM87" s="142">
        <f t="shared" si="210"/>
        <v>82.731938241238083</v>
      </c>
      <c r="EN87" s="142">
        <f t="shared" si="210"/>
        <v>82.534506983192784</v>
      </c>
      <c r="EO87" s="142">
        <f t="shared" si="210"/>
        <v>85.851896865695437</v>
      </c>
      <c r="EP87" s="142">
        <f t="shared" si="210"/>
        <v>72.194115316809032</v>
      </c>
      <c r="EQ87" s="142">
        <f t="shared" si="210"/>
        <v>72.310854907785028</v>
      </c>
      <c r="ER87" s="142">
        <f t="shared" si="210"/>
        <v>81.235248428364258</v>
      </c>
      <c r="ES87" s="142" t="str">
        <f t="shared" si="210"/>
        <v>0.00</v>
      </c>
      <c r="ET87" s="142" t="str">
        <f t="shared" si="210"/>
        <v>0.00</v>
      </c>
      <c r="EU87" s="142" t="str">
        <f t="shared" si="210"/>
        <v>0.00</v>
      </c>
      <c r="EV87" s="594" t="str">
        <f t="shared" si="210"/>
        <v>0.00</v>
      </c>
      <c r="EW87" s="594" t="str">
        <f t="shared" si="210"/>
        <v>0.00</v>
      </c>
      <c r="EX87" s="594" t="str">
        <f t="shared" si="210"/>
        <v>0.00</v>
      </c>
    </row>
    <row r="88" spans="1:154"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</row>
  </sheetData>
  <mergeCells count="9">
    <mergeCell ref="AQ2:AT2"/>
    <mergeCell ref="AI2:AL2"/>
    <mergeCell ref="AM2:AP2"/>
    <mergeCell ref="K2:N2"/>
    <mergeCell ref="O2:R2"/>
    <mergeCell ref="S2:V2"/>
    <mergeCell ref="W2:Z2"/>
    <mergeCell ref="AA2:AD2"/>
    <mergeCell ref="AE2:AH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I34"/>
  <sheetViews>
    <sheetView zoomScale="85" zoomScaleNormal="85" workbookViewId="0">
      <pane xSplit="8" ySplit="4" topLeftCell="EU5" activePane="bottomRight" state="frozen"/>
      <selection pane="topRight" activeCell="I1" sqref="I1"/>
      <selection pane="bottomLeft" activeCell="A5" sqref="A5"/>
      <selection pane="bottomRight" activeCell="FJ9" sqref="FJ9"/>
    </sheetView>
  </sheetViews>
  <sheetFormatPr defaultColWidth="8.85546875" defaultRowHeight="14.25"/>
  <cols>
    <col min="1" max="1" width="5.140625" style="201" customWidth="1"/>
    <col min="2" max="2" width="4.42578125" style="201" customWidth="1"/>
    <col min="3" max="5" width="9.28515625" style="201" customWidth="1"/>
    <col min="6" max="6" width="8" style="201" customWidth="1"/>
    <col min="7" max="7" width="2" style="201" customWidth="1"/>
    <col min="8" max="8" width="47.7109375" style="201" customWidth="1"/>
    <col min="9" max="51" width="12.5703125" style="201" customWidth="1"/>
    <col min="52" max="53" width="12.5703125" style="201" hidden="1" customWidth="1"/>
    <col min="54" max="77" width="9.7109375" style="201" customWidth="1"/>
    <col min="78" max="148" width="8.85546875" style="201"/>
    <col min="149" max="155" width="8.85546875" style="201" customWidth="1"/>
    <col min="156" max="165" width="8.85546875" style="201" hidden="1" customWidth="1"/>
    <col min="166" max="16384" width="8.85546875" style="201"/>
  </cols>
  <sheetData>
    <row r="1" spans="1:165" ht="15">
      <c r="A1" s="991" t="s">
        <v>507</v>
      </c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991"/>
      <c r="Q1" s="991"/>
      <c r="R1" s="991"/>
      <c r="S1" s="991"/>
      <c r="T1" s="991"/>
      <c r="U1" s="991"/>
      <c r="V1" s="991"/>
      <c r="W1" s="991"/>
      <c r="X1" s="991"/>
      <c r="Y1" s="991"/>
      <c r="Z1" s="991"/>
      <c r="AA1" s="991"/>
      <c r="AB1" s="991"/>
      <c r="AC1" s="991"/>
      <c r="AD1" s="991"/>
      <c r="AE1" s="991"/>
      <c r="AF1" s="991"/>
      <c r="AG1" s="991"/>
      <c r="AH1" s="991"/>
      <c r="AI1" s="991"/>
      <c r="AJ1" s="991"/>
      <c r="AK1" s="991"/>
      <c r="AL1" s="991"/>
      <c r="AM1" s="991"/>
      <c r="AN1" s="991"/>
      <c r="AO1" s="991"/>
      <c r="AP1" s="991"/>
      <c r="AQ1" s="991"/>
      <c r="AR1" s="991"/>
      <c r="AS1" s="991"/>
      <c r="AT1" s="991"/>
      <c r="AU1" s="991"/>
      <c r="AV1" s="991"/>
      <c r="AW1" s="991"/>
      <c r="AX1" s="991"/>
      <c r="AY1" s="991"/>
      <c r="AZ1" s="991"/>
      <c r="BA1" s="991"/>
      <c r="BB1" s="991"/>
      <c r="BC1" s="991"/>
      <c r="BD1" s="991"/>
      <c r="BE1" s="991"/>
      <c r="BF1" s="991"/>
      <c r="BG1" s="991"/>
      <c r="BH1" s="991"/>
      <c r="BI1" s="991"/>
      <c r="BJ1" s="991"/>
      <c r="BK1" s="991"/>
      <c r="BL1" s="991"/>
      <c r="BM1" s="991"/>
      <c r="BN1" s="991"/>
      <c r="BO1" s="991"/>
      <c r="BP1" s="991"/>
      <c r="BQ1" s="991"/>
      <c r="BR1" s="991"/>
      <c r="BS1" s="991"/>
      <c r="BT1" s="991"/>
      <c r="BU1" s="991"/>
      <c r="BV1" s="991"/>
      <c r="BW1" s="991"/>
      <c r="BX1" s="991"/>
      <c r="BY1" s="991"/>
      <c r="BZ1" s="991"/>
      <c r="CA1" s="991"/>
      <c r="CB1" s="991"/>
      <c r="CC1" s="991"/>
      <c r="CD1" s="991"/>
      <c r="CE1" s="991"/>
      <c r="CF1" s="991"/>
      <c r="CG1" s="991"/>
      <c r="CH1" s="991"/>
      <c r="CI1" s="991"/>
      <c r="CJ1" s="991"/>
      <c r="CK1" s="991"/>
      <c r="CL1" s="991"/>
      <c r="CM1" s="991"/>
    </row>
    <row r="2" spans="1:165">
      <c r="A2" s="992" t="s">
        <v>508</v>
      </c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992"/>
      <c r="Z2" s="992"/>
      <c r="AA2" s="992"/>
      <c r="AB2" s="992"/>
      <c r="AC2" s="992"/>
      <c r="AD2" s="992"/>
      <c r="AE2" s="992"/>
      <c r="AF2" s="992"/>
      <c r="AG2" s="992"/>
      <c r="AH2" s="992"/>
      <c r="AI2" s="992"/>
      <c r="AJ2" s="992"/>
      <c r="AK2" s="992"/>
      <c r="AL2" s="992"/>
      <c r="AM2" s="992"/>
      <c r="AN2" s="992"/>
      <c r="AO2" s="992"/>
      <c r="AP2" s="992"/>
      <c r="AQ2" s="992"/>
      <c r="AR2" s="992"/>
      <c r="AS2" s="992"/>
      <c r="AT2" s="992"/>
      <c r="AU2" s="992"/>
      <c r="AV2" s="992"/>
      <c r="AW2" s="992"/>
      <c r="AX2" s="992"/>
      <c r="AY2" s="992"/>
      <c r="AZ2" s="992"/>
      <c r="BA2" s="992"/>
      <c r="BB2" s="992"/>
      <c r="BC2" s="992"/>
      <c r="BD2" s="992"/>
      <c r="BE2" s="992"/>
      <c r="BF2" s="992"/>
      <c r="BG2" s="992"/>
      <c r="BH2" s="992"/>
      <c r="BI2" s="992"/>
      <c r="BJ2" s="992"/>
      <c r="BK2" s="992"/>
      <c r="BL2" s="992"/>
      <c r="BM2" s="992"/>
      <c r="BN2" s="992"/>
      <c r="BO2" s="992"/>
      <c r="BP2" s="992"/>
      <c r="BQ2" s="992"/>
      <c r="BR2" s="992"/>
      <c r="BS2" s="992"/>
      <c r="BT2" s="992"/>
      <c r="BU2" s="992"/>
      <c r="BV2" s="992"/>
      <c r="BW2" s="992"/>
      <c r="BX2" s="992"/>
      <c r="BY2" s="992"/>
      <c r="BZ2" s="992"/>
      <c r="CA2" s="992"/>
      <c r="CB2" s="992"/>
      <c r="CC2" s="992"/>
      <c r="CD2" s="992"/>
      <c r="CE2" s="992"/>
      <c r="CF2" s="992"/>
      <c r="CG2" s="992"/>
      <c r="CH2" s="992"/>
      <c r="CI2" s="992"/>
      <c r="CJ2" s="992"/>
      <c r="CK2" s="992"/>
      <c r="CL2" s="992"/>
      <c r="CM2" s="992"/>
    </row>
    <row r="3" spans="1:165" s="662" customFormat="1" ht="15.75" thickBot="1">
      <c r="R3" s="990">
        <v>2015</v>
      </c>
      <c r="S3" s="990"/>
      <c r="T3" s="990"/>
      <c r="U3" s="990"/>
      <c r="V3" s="990">
        <v>2016</v>
      </c>
      <c r="W3" s="990"/>
      <c r="X3" s="990"/>
      <c r="Y3" s="990"/>
      <c r="Z3" s="990">
        <v>2017</v>
      </c>
      <c r="AA3" s="990"/>
      <c r="AB3" s="990"/>
      <c r="AC3" s="990"/>
      <c r="AD3" s="990">
        <v>2018</v>
      </c>
      <c r="AE3" s="990"/>
      <c r="AF3" s="990"/>
      <c r="AG3" s="990"/>
      <c r="AH3" s="990">
        <v>2019</v>
      </c>
      <c r="AI3" s="990"/>
      <c r="AJ3" s="990"/>
      <c r="AK3" s="990"/>
      <c r="AL3" s="990">
        <v>2020</v>
      </c>
      <c r="AM3" s="990"/>
      <c r="AN3" s="990"/>
      <c r="AO3" s="990"/>
      <c r="AP3" s="990">
        <v>2021</v>
      </c>
      <c r="AQ3" s="990"/>
      <c r="AR3" s="990"/>
      <c r="AS3" s="990"/>
      <c r="AT3" s="990">
        <v>2022</v>
      </c>
      <c r="AU3" s="990"/>
      <c r="AV3" s="990"/>
      <c r="AW3" s="990"/>
      <c r="AX3" s="990">
        <v>2023</v>
      </c>
      <c r="AY3" s="990"/>
      <c r="AZ3" s="990"/>
      <c r="BA3" s="990"/>
    </row>
    <row r="4" spans="1:165" s="616" customFormat="1" ht="58.5">
      <c r="A4" s="993" t="s">
        <v>513</v>
      </c>
      <c r="B4" s="993"/>
      <c r="C4" s="622" t="s">
        <v>514</v>
      </c>
      <c r="D4" s="622" t="s">
        <v>509</v>
      </c>
      <c r="E4" s="622" t="s">
        <v>510</v>
      </c>
      <c r="F4" s="623" t="s">
        <v>515</v>
      </c>
      <c r="G4" s="993" t="s">
        <v>511</v>
      </c>
      <c r="H4" s="993"/>
      <c r="I4" s="660">
        <v>2015</v>
      </c>
      <c r="J4" s="660">
        <v>2016</v>
      </c>
      <c r="K4" s="660" t="s">
        <v>378</v>
      </c>
      <c r="L4" s="660" t="s">
        <v>379</v>
      </c>
      <c r="M4" s="660" t="s">
        <v>380</v>
      </c>
      <c r="N4" s="660" t="s">
        <v>381</v>
      </c>
      <c r="O4" s="660" t="s">
        <v>382</v>
      </c>
      <c r="P4" s="660" t="s">
        <v>393</v>
      </c>
      <c r="Q4" s="660" t="s">
        <v>432</v>
      </c>
      <c r="R4" s="660" t="s">
        <v>496</v>
      </c>
      <c r="S4" s="660" t="s">
        <v>497</v>
      </c>
      <c r="T4" s="660" t="s">
        <v>498</v>
      </c>
      <c r="U4" s="660" t="s">
        <v>499</v>
      </c>
      <c r="V4" s="660" t="s">
        <v>496</v>
      </c>
      <c r="W4" s="660" t="s">
        <v>497</v>
      </c>
      <c r="X4" s="660" t="s">
        <v>498</v>
      </c>
      <c r="Y4" s="660" t="s">
        <v>499</v>
      </c>
      <c r="Z4" s="660" t="s">
        <v>496</v>
      </c>
      <c r="AA4" s="660" t="s">
        <v>497</v>
      </c>
      <c r="AB4" s="660" t="s">
        <v>498</v>
      </c>
      <c r="AC4" s="660" t="s">
        <v>499</v>
      </c>
      <c r="AD4" s="660" t="s">
        <v>496</v>
      </c>
      <c r="AE4" s="660" t="s">
        <v>497</v>
      </c>
      <c r="AF4" s="660" t="s">
        <v>498</v>
      </c>
      <c r="AG4" s="660" t="s">
        <v>499</v>
      </c>
      <c r="AH4" s="660" t="s">
        <v>496</v>
      </c>
      <c r="AI4" s="660" t="s">
        <v>497</v>
      </c>
      <c r="AJ4" s="660" t="s">
        <v>498</v>
      </c>
      <c r="AK4" s="660" t="s">
        <v>499</v>
      </c>
      <c r="AL4" s="660" t="s">
        <v>496</v>
      </c>
      <c r="AM4" s="660" t="s">
        <v>497</v>
      </c>
      <c r="AN4" s="660" t="s">
        <v>498</v>
      </c>
      <c r="AO4" s="660" t="s">
        <v>499</v>
      </c>
      <c r="AP4" s="660" t="s">
        <v>496</v>
      </c>
      <c r="AQ4" s="660" t="s">
        <v>497</v>
      </c>
      <c r="AR4" s="660" t="s">
        <v>498</v>
      </c>
      <c r="AS4" s="660" t="s">
        <v>499</v>
      </c>
      <c r="AT4" s="660" t="s">
        <v>496</v>
      </c>
      <c r="AU4" s="660" t="s">
        <v>497</v>
      </c>
      <c r="AV4" s="660" t="s">
        <v>498</v>
      </c>
      <c r="AW4" s="660" t="s">
        <v>499</v>
      </c>
      <c r="AX4" s="660" t="s">
        <v>496</v>
      </c>
      <c r="AY4" s="660" t="s">
        <v>497</v>
      </c>
      <c r="AZ4" s="660" t="s">
        <v>498</v>
      </c>
      <c r="BA4" s="660" t="s">
        <v>499</v>
      </c>
      <c r="BB4" s="624">
        <v>42005</v>
      </c>
      <c r="BC4" s="624">
        <v>42036</v>
      </c>
      <c r="BD4" s="624">
        <v>42064</v>
      </c>
      <c r="BE4" s="624">
        <v>42095</v>
      </c>
      <c r="BF4" s="624">
        <v>42125</v>
      </c>
      <c r="BG4" s="624">
        <v>42156</v>
      </c>
      <c r="BH4" s="624">
        <v>42186</v>
      </c>
      <c r="BI4" s="624">
        <v>42217</v>
      </c>
      <c r="BJ4" s="624">
        <v>42248</v>
      </c>
      <c r="BK4" s="624">
        <v>42278</v>
      </c>
      <c r="BL4" s="624">
        <v>42309</v>
      </c>
      <c r="BM4" s="624">
        <v>42339</v>
      </c>
      <c r="BN4" s="624">
        <v>42370</v>
      </c>
      <c r="BO4" s="624">
        <v>42401</v>
      </c>
      <c r="BP4" s="624">
        <v>42430</v>
      </c>
      <c r="BQ4" s="624">
        <v>42461</v>
      </c>
      <c r="BR4" s="624">
        <v>42491</v>
      </c>
      <c r="BS4" s="624">
        <v>42522</v>
      </c>
      <c r="BT4" s="624">
        <v>42552</v>
      </c>
      <c r="BU4" s="624">
        <v>42583</v>
      </c>
      <c r="BV4" s="624">
        <v>42614</v>
      </c>
      <c r="BW4" s="624">
        <v>42644</v>
      </c>
      <c r="BX4" s="624">
        <v>42675</v>
      </c>
      <c r="BY4" s="624">
        <v>42705</v>
      </c>
      <c r="BZ4" s="624">
        <v>42736</v>
      </c>
      <c r="CA4" s="624">
        <v>42767</v>
      </c>
      <c r="CB4" s="624">
        <v>42795</v>
      </c>
      <c r="CC4" s="624">
        <v>42826</v>
      </c>
      <c r="CD4" s="624">
        <v>42856</v>
      </c>
      <c r="CE4" s="624">
        <v>42887</v>
      </c>
      <c r="CF4" s="624">
        <v>42917</v>
      </c>
      <c r="CG4" s="624">
        <v>42948</v>
      </c>
      <c r="CH4" s="624">
        <v>42979</v>
      </c>
      <c r="CI4" s="624">
        <v>43009</v>
      </c>
      <c r="CJ4" s="624">
        <v>43040</v>
      </c>
      <c r="CK4" s="624">
        <v>43070</v>
      </c>
      <c r="CL4" s="624">
        <v>43101</v>
      </c>
      <c r="CM4" s="624">
        <v>43132</v>
      </c>
      <c r="CN4" s="624">
        <v>43160</v>
      </c>
      <c r="CO4" s="624">
        <v>43191</v>
      </c>
      <c r="CP4" s="624">
        <v>43221</v>
      </c>
      <c r="CQ4" s="624">
        <v>43252</v>
      </c>
      <c r="CR4" s="624">
        <v>43282</v>
      </c>
      <c r="CS4" s="624">
        <v>43313</v>
      </c>
      <c r="CT4" s="624">
        <v>43344</v>
      </c>
      <c r="CU4" s="624">
        <v>43374</v>
      </c>
      <c r="CV4" s="624">
        <v>43405</v>
      </c>
      <c r="CW4" s="624">
        <v>43435</v>
      </c>
      <c r="CX4" s="624">
        <v>43466</v>
      </c>
      <c r="CY4" s="624">
        <v>43497</v>
      </c>
      <c r="CZ4" s="624">
        <v>43525</v>
      </c>
      <c r="DA4" s="624">
        <v>43556</v>
      </c>
      <c r="DB4" s="624">
        <v>43586</v>
      </c>
      <c r="DC4" s="624">
        <v>43617</v>
      </c>
      <c r="DD4" s="624">
        <v>43647</v>
      </c>
      <c r="DE4" s="624">
        <v>43678</v>
      </c>
      <c r="DF4" s="624">
        <v>43709</v>
      </c>
      <c r="DG4" s="624">
        <v>43739</v>
      </c>
      <c r="DH4" s="624">
        <v>43770</v>
      </c>
      <c r="DI4" s="624">
        <v>43800</v>
      </c>
      <c r="DJ4" s="624">
        <v>43831</v>
      </c>
      <c r="DK4" s="624">
        <v>43862</v>
      </c>
      <c r="DL4" s="624">
        <v>43891</v>
      </c>
      <c r="DM4" s="624">
        <v>43922</v>
      </c>
      <c r="DN4" s="624">
        <v>43952</v>
      </c>
      <c r="DO4" s="624">
        <v>43983</v>
      </c>
      <c r="DP4" s="624">
        <v>44013</v>
      </c>
      <c r="DQ4" s="624">
        <v>44044</v>
      </c>
      <c r="DR4" s="624">
        <v>44075</v>
      </c>
      <c r="DS4" s="624">
        <v>44105</v>
      </c>
      <c r="DT4" s="624">
        <v>44136</v>
      </c>
      <c r="DU4" s="624">
        <v>44166</v>
      </c>
      <c r="DV4" s="624">
        <v>44197</v>
      </c>
      <c r="DW4" s="624">
        <v>44228</v>
      </c>
      <c r="DX4" s="624">
        <v>44256</v>
      </c>
      <c r="DY4" s="624">
        <v>44287</v>
      </c>
      <c r="DZ4" s="624">
        <v>44317</v>
      </c>
      <c r="EA4" s="624">
        <v>44348</v>
      </c>
      <c r="EB4" s="624">
        <v>44378</v>
      </c>
      <c r="EC4" s="624">
        <v>44409</v>
      </c>
      <c r="ED4" s="624">
        <v>44440</v>
      </c>
      <c r="EE4" s="624">
        <v>44470</v>
      </c>
      <c r="EF4" s="624">
        <v>44501</v>
      </c>
      <c r="EG4" s="624">
        <v>44531</v>
      </c>
      <c r="EH4" s="624">
        <v>44562</v>
      </c>
      <c r="EI4" s="624">
        <v>44593</v>
      </c>
      <c r="EJ4" s="624">
        <v>44621</v>
      </c>
      <c r="EK4" s="624">
        <v>44652</v>
      </c>
      <c r="EL4" s="624">
        <v>44682</v>
      </c>
      <c r="EM4" s="624">
        <v>44713</v>
      </c>
      <c r="EN4" s="624">
        <v>44743</v>
      </c>
      <c r="EO4" s="624">
        <v>44774</v>
      </c>
      <c r="EP4" s="624">
        <v>44805</v>
      </c>
      <c r="EQ4" s="624">
        <v>44835</v>
      </c>
      <c r="ER4" s="624">
        <v>44866</v>
      </c>
      <c r="ES4" s="624">
        <v>44896</v>
      </c>
      <c r="ET4" s="624">
        <v>44927</v>
      </c>
      <c r="EU4" s="624">
        <v>44958</v>
      </c>
      <c r="EV4" s="624">
        <v>44986</v>
      </c>
      <c r="EW4" s="624">
        <v>45017</v>
      </c>
      <c r="EX4" s="624">
        <v>45047</v>
      </c>
      <c r="EY4" s="624">
        <v>45078</v>
      </c>
      <c r="EZ4" s="624">
        <v>45108</v>
      </c>
      <c r="FA4" s="624">
        <v>45139</v>
      </c>
      <c r="FB4" s="624">
        <v>45170</v>
      </c>
      <c r="FC4" s="624">
        <v>45200</v>
      </c>
      <c r="FD4" s="624">
        <v>45231</v>
      </c>
      <c r="FE4" s="624">
        <v>45261</v>
      </c>
      <c r="FF4" s="624">
        <v>45292</v>
      </c>
      <c r="FG4" s="624">
        <v>45323</v>
      </c>
      <c r="FH4" s="624">
        <v>45352</v>
      </c>
      <c r="FI4" s="624">
        <v>45383</v>
      </c>
    </row>
    <row r="5" spans="1:165" s="617" customFormat="1" ht="15">
      <c r="A5" s="625"/>
      <c r="B5" s="626"/>
      <c r="C5" s="627">
        <f>SUM(C6,C19)</f>
        <v>68.251105271614293</v>
      </c>
      <c r="D5" s="627"/>
      <c r="E5" s="628"/>
      <c r="F5" s="629" t="s">
        <v>363</v>
      </c>
      <c r="G5" s="995" t="s">
        <v>364</v>
      </c>
      <c r="H5" s="995"/>
      <c r="I5" s="849">
        <f>IFERROR(AVERAGE(BB5:BM5),0)</f>
        <v>80.12191091867048</v>
      </c>
      <c r="J5" s="849">
        <f>IFERROR(AVERAGE(BN5:BY5),0)</f>
        <v>80.189936688573496</v>
      </c>
      <c r="K5" s="849">
        <f>IFERROR(AVERAGE(BZ5:CK5),0)</f>
        <v>79.214009229826885</v>
      </c>
      <c r="L5" s="849">
        <f>IFERROR(AVERAGE(CL5:CW5),0)</f>
        <v>79.132640436620278</v>
      </c>
      <c r="M5" s="849">
        <f>IFERROR(AVERAGE(CX5:DI5),0)</f>
        <v>77.828190127828023</v>
      </c>
      <c r="N5" s="849">
        <f>IFERROR(AVERAGE(DJ5:DU5),0)</f>
        <v>69.798033250083151</v>
      </c>
      <c r="O5" s="849">
        <f>IFERROR(AVERAGE(DV5:EG5),0)</f>
        <v>73.936170534456849</v>
      </c>
      <c r="P5" s="849">
        <f>IFERROR(AVERAGE(EH5:ES5),0)</f>
        <v>80.379018660201098</v>
      </c>
      <c r="Q5" s="849">
        <f>IFERROR(AVERAGE(ET5:FE5),0)</f>
        <v>79.015652825734961</v>
      </c>
      <c r="R5" s="849">
        <f t="shared" ref="R5" si="0">IFERROR(AVERAGE(BB5:BD5)," ")</f>
        <v>80.232380119072602</v>
      </c>
      <c r="S5" s="849">
        <f t="shared" ref="S5" si="1">IFERROR(AVERAGE(BE5:BG5)," ")</f>
        <v>79.914642861301431</v>
      </c>
      <c r="T5" s="849">
        <f t="shared" ref="T5" si="2">IFERROR(AVERAGE(BH5:BJ5)," ")</f>
        <v>80.161265437114238</v>
      </c>
      <c r="U5" s="849">
        <f t="shared" ref="U5" si="3">IFERROR(AVERAGE(BK5:BM5)," ")</f>
        <v>80.179355257193649</v>
      </c>
      <c r="V5" s="849">
        <f t="shared" ref="V5" si="4">IFERROR(AVERAGE(BN5:BP5)," ")</f>
        <v>80.31727880970692</v>
      </c>
      <c r="W5" s="849">
        <f t="shared" ref="W5" si="5">IFERROR(AVERAGE(BQ5:BS5)," ")</f>
        <v>79.981931255627032</v>
      </c>
      <c r="X5" s="849">
        <f t="shared" ref="X5" si="6">IFERROR(AVERAGE(BT5:BV5)," ")</f>
        <v>79.18847820016255</v>
      </c>
      <c r="Y5" s="849">
        <f t="shared" ref="Y5" si="7">IFERROR(AVERAGE(BW5:BY5)," ")</f>
        <v>81.27205848879747</v>
      </c>
      <c r="Z5" s="849">
        <f t="shared" ref="Z5" si="8">IFERROR(AVERAGE(BZ5:CB5)," ")</f>
        <v>79.082449033745846</v>
      </c>
      <c r="AA5" s="849">
        <f t="shared" ref="AA5" si="9">IFERROR(AVERAGE(CC5:CE5)," ")</f>
        <v>77.668243778235521</v>
      </c>
      <c r="AB5" s="849">
        <f t="shared" ref="AB5" si="10">IFERROR(AVERAGE(CF5:CH5)," ")</f>
        <v>80.073850262581516</v>
      </c>
      <c r="AC5" s="849">
        <f t="shared" ref="AC5" si="11">IFERROR(AVERAGE(CI5:CK5)," ")</f>
        <v>80.031493844744674</v>
      </c>
      <c r="AD5" s="849">
        <f t="shared" ref="AD5" si="12">IFERROR(AVERAGE(CL5:CN5)," ")</f>
        <v>79.659083706943036</v>
      </c>
      <c r="AE5" s="849">
        <f t="shared" ref="AE5" si="13">IFERROR(AVERAGE(CO5:CQ5)," ")</f>
        <v>79.445172318894592</v>
      </c>
      <c r="AF5" s="849">
        <f t="shared" ref="AF5" si="14">IFERROR(AVERAGE(CR5:CT5)," ")</f>
        <v>79.130778899139329</v>
      </c>
      <c r="AG5" s="849">
        <f t="shared" ref="AG5" si="15">IFERROR(AVERAGE(CU5:CW5)," ")</f>
        <v>78.295526821504197</v>
      </c>
      <c r="AH5" s="849">
        <f t="shared" ref="AH5" si="16">IFERROR(AVERAGE(CX5:CZ5)," ")</f>
        <v>76.149004997356002</v>
      </c>
      <c r="AI5" s="849">
        <f t="shared" ref="AI5" si="17">IFERROR(AVERAGE(DA5:DC5)," ")</f>
        <v>77.662509271685096</v>
      </c>
      <c r="AJ5" s="849">
        <f t="shared" ref="AJ5" si="18">IFERROR(AVERAGE(DD5:DF5)," ")</f>
        <v>78.754602852314306</v>
      </c>
      <c r="AK5" s="849">
        <f t="shared" ref="AK5" si="19">IFERROR(AVERAGE(DG5:DI5)," ")</f>
        <v>78.746643389956645</v>
      </c>
      <c r="AL5" s="849">
        <f t="shared" ref="AL5" si="20">IFERROR(AVERAGE(DJ5:DL5)," ")</f>
        <v>71.244077581666659</v>
      </c>
      <c r="AM5" s="849">
        <f t="shared" ref="AM5" si="21">IFERROR(AVERAGE(DM5:DO5)," ")</f>
        <v>60.819149593254906</v>
      </c>
      <c r="AN5" s="849">
        <f t="shared" ref="AN5" si="22">IFERROR(AVERAGE(DP5:DR5)," ")</f>
        <v>72.996425185845041</v>
      </c>
      <c r="AO5" s="849">
        <f t="shared" ref="AO5" si="23">IFERROR(AVERAGE(DS5:DU5)," ")</f>
        <v>74.132480639566026</v>
      </c>
      <c r="AP5" s="849">
        <f t="shared" ref="AP5" si="24">IFERROR(AVERAGE(DV5:DX5)," ")</f>
        <v>76.678111206050062</v>
      </c>
      <c r="AQ5" s="849">
        <f t="shared" ref="AQ5" si="25">IFERROR(AVERAGE(DY5:EA5)," ")</f>
        <v>74.301677820773122</v>
      </c>
      <c r="AR5" s="849">
        <f t="shared" ref="AR5" si="26">IFERROR(AVERAGE(EB5:ED5)," ")</f>
        <v>69.615709698636323</v>
      </c>
      <c r="AS5" s="849">
        <f t="shared" ref="AS5" si="27">IFERROR(AVERAGE(EE5:EG5)," ")</f>
        <v>75.149183412367861</v>
      </c>
      <c r="AT5" s="849">
        <f t="shared" ref="AT5" si="28">IFERROR(AVERAGE(EH5:EJ5)," ")</f>
        <v>81.071711496719743</v>
      </c>
      <c r="AU5" s="849">
        <f t="shared" ref="AU5" si="29">IFERROR(AVERAGE(EK5:EM5)," ")</f>
        <v>78.964442726644222</v>
      </c>
      <c r="AV5" s="849">
        <f t="shared" ref="AV5" si="30">IFERROR(AVERAGE(EN5:EP5)," ")</f>
        <v>81.268804633919274</v>
      </c>
      <c r="AW5" s="849">
        <f t="shared" ref="AW5" si="31">IFERROR(AVERAGE(EQ5:ES5)," ")</f>
        <v>80.211115783521151</v>
      </c>
      <c r="AX5" s="849">
        <f t="shared" ref="AX5" si="32">IFERROR(AVERAGE(ET5:EV5)," ")</f>
        <v>79.795779995768427</v>
      </c>
      <c r="AY5" s="849">
        <f t="shared" ref="AY5" si="33">IFERROR(AVERAGE(EW5:EY5)," ")</f>
        <v>78.235525655701466</v>
      </c>
      <c r="AZ5" s="849" t="str">
        <f t="shared" ref="AZ5" si="34">IFERROR(AVERAGE(EZ5:FB5)," ")</f>
        <v xml:space="preserve"> </v>
      </c>
      <c r="BA5" s="849" t="str">
        <f t="shared" ref="BA5" si="35">IFERROR(AVERAGE(FC5:FE5)," ")</f>
        <v xml:space="preserve"> </v>
      </c>
      <c r="BB5" s="839">
        <v>80.650538470931068</v>
      </c>
      <c r="BC5" s="839">
        <v>79.186035714924159</v>
      </c>
      <c r="BD5" s="839">
        <v>80.860566171362564</v>
      </c>
      <c r="BE5" s="839">
        <v>79.461893652406332</v>
      </c>
      <c r="BF5" s="839">
        <v>80.108851666050498</v>
      </c>
      <c r="BG5" s="839">
        <v>80.173183265447449</v>
      </c>
      <c r="BH5" s="839">
        <v>80.306208438393696</v>
      </c>
      <c r="BI5" s="839">
        <v>79.06153728817101</v>
      </c>
      <c r="BJ5" s="839">
        <v>81.116050584777994</v>
      </c>
      <c r="BK5" s="839">
        <v>82.327573110449748</v>
      </c>
      <c r="BL5" s="839">
        <v>78.587381968304015</v>
      </c>
      <c r="BM5" s="839">
        <v>79.623110692827197</v>
      </c>
      <c r="BN5" s="839">
        <v>80.503395466233286</v>
      </c>
      <c r="BO5" s="839">
        <v>78.713711602823906</v>
      </c>
      <c r="BP5" s="839">
        <v>81.734729360063568</v>
      </c>
      <c r="BQ5" s="839">
        <v>79.065211956075515</v>
      </c>
      <c r="BR5" s="839">
        <v>80.039598598690674</v>
      </c>
      <c r="BS5" s="839">
        <v>80.840983212114892</v>
      </c>
      <c r="BT5" s="839">
        <v>77.879433225402764</v>
      </c>
      <c r="BU5" s="839">
        <v>79.369391256725848</v>
      </c>
      <c r="BV5" s="839">
        <v>80.316610118359065</v>
      </c>
      <c r="BW5" s="839">
        <v>81.03246746224707</v>
      </c>
      <c r="BX5" s="839">
        <v>81.177821283964391</v>
      </c>
      <c r="BY5" s="839">
        <v>81.605886720180948</v>
      </c>
      <c r="BZ5" s="839">
        <v>79.448809291252886</v>
      </c>
      <c r="CA5" s="839">
        <v>78.502559994714929</v>
      </c>
      <c r="CB5" s="839">
        <v>79.295977815269737</v>
      </c>
      <c r="CC5" s="839">
        <v>76.333671274673179</v>
      </c>
      <c r="CD5" s="839">
        <v>78.015545162996915</v>
      </c>
      <c r="CE5" s="839">
        <v>78.655514897036468</v>
      </c>
      <c r="CF5" s="839">
        <v>80.131133628014396</v>
      </c>
      <c r="CG5" s="839">
        <v>80.29368229951227</v>
      </c>
      <c r="CH5" s="839">
        <v>79.796734860217882</v>
      </c>
      <c r="CI5" s="839">
        <v>79.725683531079056</v>
      </c>
      <c r="CJ5" s="839">
        <v>80.437893608989157</v>
      </c>
      <c r="CK5" s="839">
        <v>79.930904394165836</v>
      </c>
      <c r="CL5" s="839">
        <v>80.220943002666161</v>
      </c>
      <c r="CM5" s="839">
        <v>77.658166423647984</v>
      </c>
      <c r="CN5" s="839">
        <v>81.098141694514979</v>
      </c>
      <c r="CO5" s="839">
        <v>79.743272295688087</v>
      </c>
      <c r="CP5" s="839">
        <v>79.992405202841127</v>
      </c>
      <c r="CQ5" s="839">
        <v>78.599839458154548</v>
      </c>
      <c r="CR5" s="839">
        <v>80.687705848196543</v>
      </c>
      <c r="CS5" s="839">
        <v>78.877205278635188</v>
      </c>
      <c r="CT5" s="839">
        <v>77.827425570586243</v>
      </c>
      <c r="CU5" s="839">
        <v>78.126632933715555</v>
      </c>
      <c r="CV5" s="839">
        <v>78.278147035329653</v>
      </c>
      <c r="CW5" s="839">
        <v>78.481800495467411</v>
      </c>
      <c r="CX5" s="839">
        <v>76.56095843999006</v>
      </c>
      <c r="CY5" s="839">
        <v>75.776934459021589</v>
      </c>
      <c r="CZ5" s="839">
        <v>76.109122093056357</v>
      </c>
      <c r="DA5" s="839">
        <v>76.968285414265281</v>
      </c>
      <c r="DB5" s="839">
        <v>78.154796203704691</v>
      </c>
      <c r="DC5" s="839">
        <v>77.864446197085286</v>
      </c>
      <c r="DD5" s="839">
        <v>79.40368048874106</v>
      </c>
      <c r="DE5" s="839">
        <v>78.4370428037561</v>
      </c>
      <c r="DF5" s="839">
        <v>78.423085264445774</v>
      </c>
      <c r="DG5" s="839">
        <v>78.75203890557006</v>
      </c>
      <c r="DH5" s="839">
        <v>79.057847140535017</v>
      </c>
      <c r="DI5" s="839">
        <v>78.430044123764873</v>
      </c>
      <c r="DJ5" s="839">
        <v>74.584968748092066</v>
      </c>
      <c r="DK5" s="839">
        <v>74.742428435350391</v>
      </c>
      <c r="DL5" s="839">
        <v>64.404835561557519</v>
      </c>
      <c r="DM5" s="839">
        <v>47.655157943690867</v>
      </c>
      <c r="DN5" s="839">
        <v>63.875007034033231</v>
      </c>
      <c r="DO5" s="839">
        <v>70.927283802040606</v>
      </c>
      <c r="DP5" s="839">
        <v>72.218688691002441</v>
      </c>
      <c r="DQ5" s="839">
        <v>72.360320118952814</v>
      </c>
      <c r="DR5" s="839">
        <v>74.410266747579854</v>
      </c>
      <c r="DS5" s="839">
        <v>75.056613607927801</v>
      </c>
      <c r="DT5" s="839">
        <v>72.816361730482186</v>
      </c>
      <c r="DU5" s="839">
        <v>74.524466580288063</v>
      </c>
      <c r="DV5" s="840">
        <v>76.521567400495826</v>
      </c>
      <c r="DW5" s="840">
        <v>75.788590138220371</v>
      </c>
      <c r="DX5" s="840">
        <v>77.724176079433988</v>
      </c>
      <c r="DY5" s="840">
        <v>76.868070599528139</v>
      </c>
      <c r="DZ5" s="840">
        <v>76.065195524191793</v>
      </c>
      <c r="EA5" s="840">
        <v>69.971767338599406</v>
      </c>
      <c r="EB5" s="840">
        <v>67.640266252974129</v>
      </c>
      <c r="EC5" s="840">
        <v>68.460540632277073</v>
      </c>
      <c r="ED5" s="840">
        <v>72.74632221065778</v>
      </c>
      <c r="EE5" s="840">
        <v>74.505862089448925</v>
      </c>
      <c r="EF5" s="840">
        <v>75.235605408968809</v>
      </c>
      <c r="EG5" s="840">
        <v>75.706082738685879</v>
      </c>
      <c r="EH5" s="840">
        <v>81.322384382534665</v>
      </c>
      <c r="EI5" s="840">
        <v>80.205214155777199</v>
      </c>
      <c r="EJ5" s="840">
        <v>81.687535951847408</v>
      </c>
      <c r="EK5" s="840">
        <v>80.394885394175461</v>
      </c>
      <c r="EL5" s="840">
        <v>77.434209076350385</v>
      </c>
      <c r="EM5" s="840">
        <v>79.064233709406835</v>
      </c>
      <c r="EN5" s="840">
        <v>80.916094530533613</v>
      </c>
      <c r="EO5" s="840">
        <v>81.198323826742893</v>
      </c>
      <c r="EP5" s="840">
        <v>81.691995544481316</v>
      </c>
      <c r="EQ5" s="840">
        <v>80.072598990161282</v>
      </c>
      <c r="ER5" s="840">
        <v>80.377728650513106</v>
      </c>
      <c r="ES5" s="840">
        <v>80.183019709889038</v>
      </c>
      <c r="ET5" s="840">
        <v>79.32896432895906</v>
      </c>
      <c r="EU5" s="840">
        <v>79.215648288516775</v>
      </c>
      <c r="EV5" s="840">
        <v>80.842727369829461</v>
      </c>
      <c r="EW5" s="913">
        <v>76.540549360798465</v>
      </c>
      <c r="EX5" s="913">
        <v>78.98983725847755</v>
      </c>
      <c r="EY5" s="913">
        <v>79.17619034782841</v>
      </c>
    </row>
    <row r="6" spans="1:165" s="618" customFormat="1" ht="15">
      <c r="A6" s="630" t="s">
        <v>110</v>
      </c>
      <c r="B6" s="631">
        <v>5.7334823052168264</v>
      </c>
      <c r="C6" s="632">
        <f>SUM(C7:C18)</f>
        <v>45.815585095589924</v>
      </c>
      <c r="D6" s="632"/>
      <c r="E6" s="633"/>
      <c r="F6" s="634"/>
      <c r="G6" s="996" t="s">
        <v>435</v>
      </c>
      <c r="H6" s="996"/>
      <c r="I6" s="631">
        <f t="shared" ref="I6:I33" si="36">IFERROR(AVERAGE(BB6:BM6),0)</f>
        <v>81.578393513090234</v>
      </c>
      <c r="J6" s="631">
        <f t="shared" ref="J6:J33" si="37">IFERROR(AVERAGE(BN6:BY6),0)</f>
        <v>81.97329502807041</v>
      </c>
      <c r="K6" s="631">
        <f t="shared" ref="K6:K33" si="38">IFERROR(AVERAGE(BZ6:CK6),0)</f>
        <v>81.240047582730668</v>
      </c>
      <c r="L6" s="631">
        <f t="shared" ref="L6:L33" si="39">IFERROR(AVERAGE(CL6:CW6),0)</f>
        <v>80.350151657379072</v>
      </c>
      <c r="M6" s="631">
        <f t="shared" ref="M6:M33" si="40">IFERROR(AVERAGE(CX6:DI6),0)</f>
        <v>78.526928783559683</v>
      </c>
      <c r="N6" s="631">
        <f t="shared" ref="N6:N33" si="41">IFERROR(AVERAGE(DJ6:DU6),0)</f>
        <v>70.427643051128754</v>
      </c>
      <c r="O6" s="631">
        <f t="shared" ref="O6:O33" si="42">IFERROR(AVERAGE(DV6:EG6),0)</f>
        <v>75.540093434922468</v>
      </c>
      <c r="P6" s="631">
        <f t="shared" ref="P6:P33" si="43">IFERROR(AVERAGE(EH6:ES6),0)</f>
        <v>80.400826599420469</v>
      </c>
      <c r="Q6" s="631">
        <f t="shared" ref="Q6:Q33" si="44">IFERROR(AVERAGE(ET6:FE6),0)</f>
        <v>78.354248624719489</v>
      </c>
      <c r="R6" s="631">
        <f>IFERROR(AVERAGE(BB6:BD6)," ")</f>
        <v>81.60947422408924</v>
      </c>
      <c r="S6" s="631">
        <f>IFERROR(AVERAGE(BE6:BG6)," ")</f>
        <v>81.392968445219466</v>
      </c>
      <c r="T6" s="631">
        <f>IFERROR(AVERAGE(BH6:BJ6)," ")</f>
        <v>81.940167313577163</v>
      </c>
      <c r="U6" s="631">
        <f>IFERROR(AVERAGE(BK6:BM6)," ")</f>
        <v>81.370964069475107</v>
      </c>
      <c r="V6" s="631">
        <f>IFERROR(AVERAGE(BN6:BP6)," ")</f>
        <v>82.263077541665524</v>
      </c>
      <c r="W6" s="631">
        <f>IFERROR(AVERAGE(BQ6:BS6)," ")</f>
        <v>81.375785583655841</v>
      </c>
      <c r="X6" s="631">
        <f>IFERROR(AVERAGE(BT6:BV6)," ")</f>
        <v>81.097599748408996</v>
      </c>
      <c r="Y6" s="631">
        <f>IFERROR(AVERAGE(BW6:BY6)," ")</f>
        <v>83.156717238551309</v>
      </c>
      <c r="Z6" s="631">
        <f>IFERROR(AVERAGE(BZ6:CB6)," ")</f>
        <v>81.038265981217521</v>
      </c>
      <c r="AA6" s="631">
        <f>IFERROR(AVERAGE(CC6:CE6)," ")</f>
        <v>79.304557209717402</v>
      </c>
      <c r="AB6" s="631">
        <f>IFERROR(AVERAGE(CF6:CH6)," ")</f>
        <v>82.464121955603773</v>
      </c>
      <c r="AC6" s="631">
        <f>IFERROR(AVERAGE(CI6:CK6)," ")</f>
        <v>82.153245184384005</v>
      </c>
      <c r="AD6" s="631">
        <f>IFERROR(AVERAGE(CL6:CN6)," ")</f>
        <v>81.162044005069887</v>
      </c>
      <c r="AE6" s="631">
        <f>IFERROR(AVERAGE(CO6:CQ6)," ")</f>
        <v>80.650932273325125</v>
      </c>
      <c r="AF6" s="631">
        <f>IFERROR(AVERAGE(CR6:CT6)," ")</f>
        <v>80.421315341631541</v>
      </c>
      <c r="AG6" s="631">
        <f>IFERROR(AVERAGE(CU6:CW6)," ")</f>
        <v>79.166315009489708</v>
      </c>
      <c r="AH6" s="631">
        <f>IFERROR(AVERAGE(CX6:CZ6)," ")</f>
        <v>76.32194979977838</v>
      </c>
      <c r="AI6" s="631">
        <f>IFERROR(AVERAGE(DA6:DC6)," ")</f>
        <v>78.383741816064116</v>
      </c>
      <c r="AJ6" s="631">
        <f>IFERROR(AVERAGE(DD6:DF6)," ")</f>
        <v>79.753522043413611</v>
      </c>
      <c r="AK6" s="631">
        <f>IFERROR(AVERAGE(DG6:DI6)," ")</f>
        <v>79.648501474982595</v>
      </c>
      <c r="AL6" s="631">
        <f>IFERROR(AVERAGE(DJ6:DL6)," ")</f>
        <v>71.652969166754886</v>
      </c>
      <c r="AM6" s="631">
        <f>IFERROR(AVERAGE(DM6:DO6)," ")</f>
        <v>61.97505444747673</v>
      </c>
      <c r="AN6" s="631">
        <f>IFERROR(AVERAGE(DP6:DR6)," ")</f>
        <v>73.382704896081364</v>
      </c>
      <c r="AO6" s="631">
        <f>IFERROR(AVERAGE(DS6:DU6)," ")</f>
        <v>74.699843694202059</v>
      </c>
      <c r="AP6" s="631">
        <f>IFERROR(AVERAGE(DV6:DX6)," ")</f>
        <v>77.550678390713145</v>
      </c>
      <c r="AQ6" s="631">
        <f>IFERROR(AVERAGE(DY6:EA6)," ")</f>
        <v>76.880923358255586</v>
      </c>
      <c r="AR6" s="631">
        <f>IFERROR(AVERAGE(EB6:ED6)," ")</f>
        <v>72.056110849732704</v>
      </c>
      <c r="AS6" s="631">
        <f>IFERROR(AVERAGE(EE6:EG6)," ")</f>
        <v>75.67266114098841</v>
      </c>
      <c r="AT6" s="631">
        <f>IFERROR(AVERAGE(EH6:EJ6)," ")</f>
        <v>81.302544899992952</v>
      </c>
      <c r="AU6" s="631">
        <f>IFERROR(AVERAGE(EK6:EM6)," ")</f>
        <v>78.598257909555883</v>
      </c>
      <c r="AV6" s="631">
        <f>IFERROR(AVERAGE(EN6:EP6)," ")</f>
        <v>81.202936360296334</v>
      </c>
      <c r="AW6" s="631">
        <f>IFERROR(AVERAGE(EQ6:ES6)," ")</f>
        <v>80.499567227836749</v>
      </c>
      <c r="AX6" s="631">
        <f>IFERROR(AVERAGE(ET6:EV6)," ")</f>
        <v>79.341846233214582</v>
      </c>
      <c r="AY6" s="631">
        <f>IFERROR(AVERAGE(EW6:EY6)," ")</f>
        <v>77.366651016224395</v>
      </c>
      <c r="AZ6" s="631" t="str">
        <f>IFERROR(AVERAGE(EZ6:FB6)," ")</f>
        <v xml:space="preserve"> </v>
      </c>
      <c r="BA6" s="631" t="str">
        <f>IFERROR(AVERAGE(FC6:FE6)," ")</f>
        <v xml:space="preserve"> </v>
      </c>
      <c r="BB6" s="841">
        <v>81.880505455055626</v>
      </c>
      <c r="BC6" s="841">
        <v>80.728892393306026</v>
      </c>
      <c r="BD6" s="841">
        <v>82.219024823906054</v>
      </c>
      <c r="BE6" s="841">
        <v>80.67863540574885</v>
      </c>
      <c r="BF6" s="841">
        <v>81.241152832730904</v>
      </c>
      <c r="BG6" s="841">
        <v>82.259117097178645</v>
      </c>
      <c r="BH6" s="841">
        <v>82.473378680647585</v>
      </c>
      <c r="BI6" s="841">
        <v>80.103428533567822</v>
      </c>
      <c r="BJ6" s="841">
        <v>83.243694726516068</v>
      </c>
      <c r="BK6" s="841">
        <v>83.97342410813927</v>
      </c>
      <c r="BL6" s="841">
        <v>79.391641481174631</v>
      </c>
      <c r="BM6" s="841">
        <v>80.747826619111422</v>
      </c>
      <c r="BN6" s="841">
        <v>82.225141877533801</v>
      </c>
      <c r="BO6" s="841">
        <v>81.01930519330304</v>
      </c>
      <c r="BP6" s="841">
        <v>83.544785554159745</v>
      </c>
      <c r="BQ6" s="841">
        <v>80.117402004569328</v>
      </c>
      <c r="BR6" s="841">
        <v>81.24530820899129</v>
      </c>
      <c r="BS6" s="841">
        <v>82.764646537406918</v>
      </c>
      <c r="BT6" s="841">
        <v>79.82093297455792</v>
      </c>
      <c r="BU6" s="841">
        <v>81.197454096595038</v>
      </c>
      <c r="BV6" s="841">
        <v>82.274412174074001</v>
      </c>
      <c r="BW6" s="841">
        <v>83.036168156785308</v>
      </c>
      <c r="BX6" s="841">
        <v>83.019782577342696</v>
      </c>
      <c r="BY6" s="841">
        <v>83.414200981525923</v>
      </c>
      <c r="BZ6" s="841">
        <v>81.13834259387248</v>
      </c>
      <c r="CA6" s="841">
        <v>80.667587264286368</v>
      </c>
      <c r="CB6" s="841">
        <v>81.308868085493728</v>
      </c>
      <c r="CC6" s="841">
        <v>77.53192925534529</v>
      </c>
      <c r="CD6" s="841">
        <v>79.379196940189587</v>
      </c>
      <c r="CE6" s="841">
        <v>81.0025454336173</v>
      </c>
      <c r="CF6" s="841">
        <v>82.03691725584838</v>
      </c>
      <c r="CG6" s="841">
        <v>82.701725774581462</v>
      </c>
      <c r="CH6" s="841">
        <v>82.653722836381462</v>
      </c>
      <c r="CI6" s="841">
        <v>82.521801499342658</v>
      </c>
      <c r="CJ6" s="841">
        <v>82.271747577683328</v>
      </c>
      <c r="CK6" s="841">
        <v>81.666186476126029</v>
      </c>
      <c r="CL6" s="841">
        <v>81.359797036788606</v>
      </c>
      <c r="CM6" s="841">
        <v>79.327005617075969</v>
      </c>
      <c r="CN6" s="841">
        <v>82.799329361345073</v>
      </c>
      <c r="CO6" s="841">
        <v>80.809309066452272</v>
      </c>
      <c r="CP6" s="841">
        <v>81.157818523273079</v>
      </c>
      <c r="CQ6" s="841">
        <v>79.985669230250039</v>
      </c>
      <c r="CR6" s="841">
        <v>81.73991848936825</v>
      </c>
      <c r="CS6" s="841">
        <v>79.957311563399585</v>
      </c>
      <c r="CT6" s="841">
        <v>79.566715972126758</v>
      </c>
      <c r="CU6" s="841">
        <v>78.707292329855278</v>
      </c>
      <c r="CV6" s="841">
        <v>79.240152006548982</v>
      </c>
      <c r="CW6" s="841">
        <v>79.551500692064863</v>
      </c>
      <c r="CX6" s="841">
        <v>76.75793822186445</v>
      </c>
      <c r="CY6" s="841">
        <v>76.228926374451561</v>
      </c>
      <c r="CZ6" s="841">
        <v>75.978984803019088</v>
      </c>
      <c r="DA6" s="841">
        <v>76.798037266267656</v>
      </c>
      <c r="DB6" s="841">
        <v>78.817714774303624</v>
      </c>
      <c r="DC6" s="841">
        <v>79.535473407621041</v>
      </c>
      <c r="DD6" s="841">
        <v>80.456729987038912</v>
      </c>
      <c r="DE6" s="841">
        <v>79.360306813321969</v>
      </c>
      <c r="DF6" s="841">
        <v>79.443529329879951</v>
      </c>
      <c r="DG6" s="841">
        <v>79.434816830872364</v>
      </c>
      <c r="DH6" s="841">
        <v>79.858502634461004</v>
      </c>
      <c r="DI6" s="841">
        <v>79.652184959614431</v>
      </c>
      <c r="DJ6" s="841">
        <v>74.644972055463271</v>
      </c>
      <c r="DK6" s="841">
        <v>75.33366324789246</v>
      </c>
      <c r="DL6" s="841">
        <v>64.980272196908942</v>
      </c>
      <c r="DM6" s="841">
        <v>48.947563145571131</v>
      </c>
      <c r="DN6" s="841">
        <v>65.318362306863293</v>
      </c>
      <c r="DO6" s="841">
        <v>71.659237889995751</v>
      </c>
      <c r="DP6" s="841">
        <v>72.513527701515031</v>
      </c>
      <c r="DQ6" s="841">
        <v>72.851359170850102</v>
      </c>
      <c r="DR6" s="841">
        <v>74.783227815878945</v>
      </c>
      <c r="DS6" s="841">
        <v>75.946866051953805</v>
      </c>
      <c r="DT6" s="841">
        <v>73.201436265667866</v>
      </c>
      <c r="DU6" s="841">
        <v>74.951228764984492</v>
      </c>
      <c r="DV6" s="842">
        <v>77.182596771232838</v>
      </c>
      <c r="DW6" s="842">
        <v>77.299780035338571</v>
      </c>
      <c r="DX6" s="842">
        <v>78.169658365568054</v>
      </c>
      <c r="DY6" s="842">
        <v>77.540829472197771</v>
      </c>
      <c r="DZ6" s="842">
        <v>77.659450940720191</v>
      </c>
      <c r="EA6" s="842">
        <v>75.442489661848796</v>
      </c>
      <c r="EB6" s="842">
        <v>72.196752416928831</v>
      </c>
      <c r="EC6" s="842">
        <v>70.823494127739082</v>
      </c>
      <c r="ED6" s="842">
        <v>73.148086004530185</v>
      </c>
      <c r="EE6" s="842">
        <v>74.348846724566286</v>
      </c>
      <c r="EF6" s="842">
        <v>75.913839116627159</v>
      </c>
      <c r="EG6" s="842">
        <v>76.755297581771813</v>
      </c>
      <c r="EH6" s="842">
        <v>81.595828710975326</v>
      </c>
      <c r="EI6" s="842">
        <v>80.773961095516839</v>
      </c>
      <c r="EJ6" s="842">
        <v>81.537844893486664</v>
      </c>
      <c r="EK6" s="842">
        <v>80.825429226971266</v>
      </c>
      <c r="EL6" s="842">
        <v>76.812332108424044</v>
      </c>
      <c r="EM6" s="842">
        <v>78.157012393272339</v>
      </c>
      <c r="EN6" s="842">
        <v>80.833487890893295</v>
      </c>
      <c r="EO6" s="842">
        <v>80.922112707917549</v>
      </c>
      <c r="EP6" s="842">
        <v>81.853208482078145</v>
      </c>
      <c r="EQ6" s="842">
        <v>80.012456365482691</v>
      </c>
      <c r="ER6" s="842">
        <v>80.344296289773595</v>
      </c>
      <c r="ES6" s="842">
        <v>81.141949028253947</v>
      </c>
      <c r="ET6" s="842">
        <v>79.542780911303694</v>
      </c>
      <c r="EU6" s="842">
        <v>78.527447599059556</v>
      </c>
      <c r="EV6" s="842">
        <v>79.955310189280496</v>
      </c>
      <c r="EW6" s="914">
        <v>75.554601828298729</v>
      </c>
      <c r="EX6" s="914">
        <v>77.899833043993738</v>
      </c>
      <c r="EY6" s="914">
        <v>78.645518176380705</v>
      </c>
    </row>
    <row r="7" spans="1:165" s="619" customFormat="1" ht="20.100000000000001" customHeight="1">
      <c r="A7" s="635"/>
      <c r="B7" s="636">
        <v>1.1000000000000001</v>
      </c>
      <c r="C7" s="637">
        <v>3.7115249606177709</v>
      </c>
      <c r="D7" s="638"/>
      <c r="E7" s="639"/>
      <c r="F7" s="640">
        <v>104</v>
      </c>
      <c r="G7" s="641"/>
      <c r="H7" s="641" t="s">
        <v>53</v>
      </c>
      <c r="I7" s="850">
        <f t="shared" si="36"/>
        <v>74.256254016296111</v>
      </c>
      <c r="J7" s="850">
        <f t="shared" si="37"/>
        <v>73.775923250701751</v>
      </c>
      <c r="K7" s="850">
        <f t="shared" si="38"/>
        <v>76.037000550042876</v>
      </c>
      <c r="L7" s="850">
        <f t="shared" si="39"/>
        <v>78.714501121015644</v>
      </c>
      <c r="M7" s="850">
        <f t="shared" si="40"/>
        <v>71.254689346435271</v>
      </c>
      <c r="N7" s="850">
        <f t="shared" si="41"/>
        <v>71.081827512009212</v>
      </c>
      <c r="O7" s="850">
        <f t="shared" si="42"/>
        <v>74.876052025337387</v>
      </c>
      <c r="P7" s="850">
        <f t="shared" si="43"/>
        <v>67.449234283751721</v>
      </c>
      <c r="Q7" s="850">
        <f t="shared" si="44"/>
        <v>68.15853258403007</v>
      </c>
      <c r="R7" s="850">
        <f t="shared" ref="R7:R34" si="45">IFERROR(AVERAGE(BB7:BD7)," ")</f>
        <v>65.883612863850672</v>
      </c>
      <c r="S7" s="850">
        <f t="shared" ref="S7:S34" si="46">IFERROR(AVERAGE(BE7:BG7)," ")</f>
        <v>78.385552257718317</v>
      </c>
      <c r="T7" s="850">
        <f t="shared" ref="T7:T34" si="47">IFERROR(AVERAGE(BH7:BJ7)," ")</f>
        <v>80.495168155080862</v>
      </c>
      <c r="U7" s="850">
        <f t="shared" ref="U7:U34" si="48">IFERROR(AVERAGE(BK7:BM7)," ")</f>
        <v>72.260682788534652</v>
      </c>
      <c r="V7" s="850">
        <f t="shared" ref="V7:V34" si="49">IFERROR(AVERAGE(BN7:BP7)," ")</f>
        <v>69.587412033698953</v>
      </c>
      <c r="W7" s="850">
        <f t="shared" ref="W7:W34" si="50">IFERROR(AVERAGE(BQ7:BS7)," ")</f>
        <v>72.578873429111326</v>
      </c>
      <c r="X7" s="850">
        <f t="shared" ref="X7:X34" si="51">IFERROR(AVERAGE(BT7:BV7)," ")</f>
        <v>74.688319738591005</v>
      </c>
      <c r="Y7" s="850">
        <f t="shared" ref="Y7:Y34" si="52">IFERROR(AVERAGE(BW7:BY7)," ")</f>
        <v>78.249087801405707</v>
      </c>
      <c r="Z7" s="850">
        <f t="shared" ref="Z7:Z34" si="53">IFERROR(AVERAGE(BZ7:CB7)," ")</f>
        <v>68.23064876629347</v>
      </c>
      <c r="AA7" s="850">
        <f t="shared" ref="AA7:AA34" si="54">IFERROR(AVERAGE(CC7:CE7)," ")</f>
        <v>79.054677891167941</v>
      </c>
      <c r="AB7" s="850">
        <f t="shared" ref="AB7:AB34" si="55">IFERROR(AVERAGE(CF7:CH7)," ")</f>
        <v>78.000131775522334</v>
      </c>
      <c r="AC7" s="850">
        <f t="shared" ref="AC7:AC34" si="56">IFERROR(AVERAGE(CI7:CK7)," ")</f>
        <v>78.862543767187773</v>
      </c>
      <c r="AD7" s="850">
        <f t="shared" ref="AD7:AD34" si="57">IFERROR(AVERAGE(CL7:CN7)," ")</f>
        <v>76.830541346900432</v>
      </c>
      <c r="AE7" s="850">
        <f t="shared" ref="AE7:AE34" si="58">IFERROR(AVERAGE(CO7:CQ7)," ")</f>
        <v>75.556466906245589</v>
      </c>
      <c r="AF7" s="850">
        <f t="shared" ref="AF7:AF34" si="59">IFERROR(AVERAGE(CR7:CT7)," ")</f>
        <v>78.605008806624966</v>
      </c>
      <c r="AG7" s="850">
        <f t="shared" ref="AG7:AG34" si="60">IFERROR(AVERAGE(CU7:CW7)," ")</f>
        <v>83.865987424291575</v>
      </c>
      <c r="AH7" s="850">
        <f t="shared" ref="AH7:AH34" si="61">IFERROR(AVERAGE(CX7:CZ7)," ")</f>
        <v>72.88793995834736</v>
      </c>
      <c r="AI7" s="850">
        <f t="shared" ref="AI7:AI34" si="62">IFERROR(AVERAGE(DA7:DC7)," ")</f>
        <v>73.758041836730897</v>
      </c>
      <c r="AJ7" s="850">
        <f t="shared" ref="AJ7:AJ34" si="63">IFERROR(AVERAGE(DD7:DF7)," ")</f>
        <v>71.582240700405791</v>
      </c>
      <c r="AK7" s="850">
        <f t="shared" ref="AK7:AK34" si="64">IFERROR(AVERAGE(DG7:DI7)," ")</f>
        <v>66.790534890256978</v>
      </c>
      <c r="AL7" s="850">
        <f t="shared" ref="AL7:AL34" si="65">IFERROR(AVERAGE(DJ7:DL7)," ")</f>
        <v>71.696381707173728</v>
      </c>
      <c r="AM7" s="850">
        <f t="shared" ref="AM7:AM34" si="66">IFERROR(AVERAGE(DM7:DO7)," ")</f>
        <v>78.720368469427143</v>
      </c>
      <c r="AN7" s="850">
        <f t="shared" ref="AN7:AN34" si="67">IFERROR(AVERAGE(DP7:DR7)," ")</f>
        <v>71.514185392977922</v>
      </c>
      <c r="AO7" s="850">
        <f t="shared" ref="AO7:AO34" si="68">IFERROR(AVERAGE(DS7:DU7)," ")</f>
        <v>62.396374478458057</v>
      </c>
      <c r="AP7" s="850">
        <f t="shared" ref="AP7:AP34" si="69">IFERROR(AVERAGE(DV7:DX7)," ")</f>
        <v>73.390929444878694</v>
      </c>
      <c r="AQ7" s="850">
        <f t="shared" ref="AQ7:AQ34" si="70">IFERROR(AVERAGE(DY7:EA7)," ")</f>
        <v>76.624850898734081</v>
      </c>
      <c r="AR7" s="850">
        <f t="shared" ref="AR7:AR34" si="71">IFERROR(AVERAGE(EB7:ED7)," ")</f>
        <v>80.704642635230655</v>
      </c>
      <c r="AS7" s="850">
        <f t="shared" ref="AS7:AS34" si="72">IFERROR(AVERAGE(EE7:EG7)," ")</f>
        <v>68.783785122506131</v>
      </c>
      <c r="AT7" s="850">
        <f t="shared" ref="AT7:AT34" si="73">IFERROR(AVERAGE(EH7:EJ7)," ")</f>
        <v>64.65509960485268</v>
      </c>
      <c r="AU7" s="850">
        <f t="shared" ref="AU7:AU34" si="74">IFERROR(AVERAGE(EK7:EM7)," ")</f>
        <v>65.792817693584297</v>
      </c>
      <c r="AV7" s="850">
        <f t="shared" ref="AV7:AV34" si="75">IFERROR(AVERAGE(EN7:EP7)," ")</f>
        <v>69.05589629384643</v>
      </c>
      <c r="AW7" s="850">
        <f t="shared" ref="AW7:AW34" si="76">IFERROR(AVERAGE(EQ7:ES7)," ")</f>
        <v>70.293123542723507</v>
      </c>
      <c r="AX7" s="850">
        <f t="shared" ref="AX7:AX34" si="77">IFERROR(AVERAGE(ET7:EV7)," ")</f>
        <v>65.948743054124819</v>
      </c>
      <c r="AY7" s="850">
        <f t="shared" ref="AY7:AY34" si="78">IFERROR(AVERAGE(EW7:EY7)," ")</f>
        <v>70.368322113935349</v>
      </c>
      <c r="AZ7" s="850" t="str">
        <f t="shared" ref="AZ7:AZ34" si="79">IFERROR(AVERAGE(EZ7:FB7)," ")</f>
        <v xml:space="preserve"> </v>
      </c>
      <c r="BA7" s="850" t="str">
        <f t="shared" ref="BA7:BA34" si="80">IFERROR(AVERAGE(FC7:FE7)," ")</f>
        <v xml:space="preserve"> </v>
      </c>
      <c r="BB7" s="843">
        <v>62.949377144825867</v>
      </c>
      <c r="BC7" s="843">
        <v>59.587069056874753</v>
      </c>
      <c r="BD7" s="843">
        <v>75.114392389851389</v>
      </c>
      <c r="BE7" s="843">
        <v>75.180861453118638</v>
      </c>
      <c r="BF7" s="843">
        <v>78.471919006919435</v>
      </c>
      <c r="BG7" s="843">
        <v>81.503876313116919</v>
      </c>
      <c r="BH7" s="843">
        <v>76.502655989646854</v>
      </c>
      <c r="BI7" s="843">
        <v>84.094113975452558</v>
      </c>
      <c r="BJ7" s="843">
        <v>80.888734500143144</v>
      </c>
      <c r="BK7" s="843">
        <v>78.445289981825354</v>
      </c>
      <c r="BL7" s="843">
        <v>71.648043915382374</v>
      </c>
      <c r="BM7" s="843">
        <v>66.688714468396185</v>
      </c>
      <c r="BN7" s="843">
        <v>69.9600433649845</v>
      </c>
      <c r="BO7" s="843">
        <v>65.708488926041809</v>
      </c>
      <c r="BP7" s="843">
        <v>73.093703810070551</v>
      </c>
      <c r="BQ7" s="843">
        <v>71.306914499187982</v>
      </c>
      <c r="BR7" s="843">
        <v>74.831203601789738</v>
      </c>
      <c r="BS7" s="843">
        <v>71.598502186356257</v>
      </c>
      <c r="BT7" s="843">
        <v>71.937368202166937</v>
      </c>
      <c r="BU7" s="843">
        <v>77.606904979161186</v>
      </c>
      <c r="BV7" s="843">
        <v>74.520686034444907</v>
      </c>
      <c r="BW7" s="843">
        <v>80.076013315005568</v>
      </c>
      <c r="BX7" s="843">
        <v>80.030805563911613</v>
      </c>
      <c r="BY7" s="843">
        <v>74.640444525299941</v>
      </c>
      <c r="BZ7" s="843">
        <v>65.668699951965166</v>
      </c>
      <c r="CA7" s="843">
        <v>66.929172706102591</v>
      </c>
      <c r="CB7" s="843">
        <v>72.094073640812624</v>
      </c>
      <c r="CC7" s="843">
        <v>81.522755214588784</v>
      </c>
      <c r="CD7" s="843">
        <v>79.494194702812706</v>
      </c>
      <c r="CE7" s="843">
        <v>76.147083756102319</v>
      </c>
      <c r="CF7" s="843">
        <v>77.65841510638603</v>
      </c>
      <c r="CG7" s="843">
        <v>77.770049925100054</v>
      </c>
      <c r="CH7" s="843">
        <v>78.571930295080904</v>
      </c>
      <c r="CI7" s="843">
        <v>81.835923891121453</v>
      </c>
      <c r="CJ7" s="843">
        <v>75.302016151855099</v>
      </c>
      <c r="CK7" s="843">
        <v>79.449691258586753</v>
      </c>
      <c r="CL7" s="843">
        <v>80.635683842321995</v>
      </c>
      <c r="CM7" s="843">
        <v>69.524861847499238</v>
      </c>
      <c r="CN7" s="843">
        <v>80.331078350880091</v>
      </c>
      <c r="CO7" s="843">
        <v>80.989908522024777</v>
      </c>
      <c r="CP7" s="843">
        <v>75.978207281889667</v>
      </c>
      <c r="CQ7" s="843">
        <v>69.701284914822338</v>
      </c>
      <c r="CR7" s="843">
        <v>78.846512777733608</v>
      </c>
      <c r="CS7" s="843">
        <v>79.51799998374689</v>
      </c>
      <c r="CT7" s="843">
        <v>77.450513658394385</v>
      </c>
      <c r="CU7" s="843">
        <v>85.87275293044118</v>
      </c>
      <c r="CV7" s="843">
        <v>84.134761411344925</v>
      </c>
      <c r="CW7" s="843">
        <v>81.590447931088633</v>
      </c>
      <c r="CX7" s="843">
        <v>67.685952413104417</v>
      </c>
      <c r="CY7" s="843">
        <v>80.102389950204767</v>
      </c>
      <c r="CZ7" s="843">
        <v>70.875477511732853</v>
      </c>
      <c r="DA7" s="843">
        <v>71.743257075127346</v>
      </c>
      <c r="DB7" s="843">
        <v>79.244095678969671</v>
      </c>
      <c r="DC7" s="843">
        <v>70.286772756095701</v>
      </c>
      <c r="DD7" s="843">
        <v>71.34804534092126</v>
      </c>
      <c r="DE7" s="843">
        <v>71.640632529690507</v>
      </c>
      <c r="DF7" s="843">
        <v>71.758044230605634</v>
      </c>
      <c r="DG7" s="843">
        <v>68.580749604509236</v>
      </c>
      <c r="DH7" s="843">
        <v>66.427866449876419</v>
      </c>
      <c r="DI7" s="843">
        <v>65.362988616385294</v>
      </c>
      <c r="DJ7" s="843">
        <v>65.743645812502535</v>
      </c>
      <c r="DK7" s="843">
        <v>68.558868695770414</v>
      </c>
      <c r="DL7" s="843">
        <v>80.786630613248221</v>
      </c>
      <c r="DM7" s="843">
        <v>76.830897159126749</v>
      </c>
      <c r="DN7" s="843">
        <v>79.763216936097407</v>
      </c>
      <c r="DO7" s="843">
        <v>79.566991313057287</v>
      </c>
      <c r="DP7" s="843">
        <v>76.017906558629164</v>
      </c>
      <c r="DQ7" s="843">
        <v>69.006729006544262</v>
      </c>
      <c r="DR7" s="843">
        <v>69.517920613760339</v>
      </c>
      <c r="DS7" s="843">
        <v>64.760249756865932</v>
      </c>
      <c r="DT7" s="843">
        <v>61.883258327502453</v>
      </c>
      <c r="DU7" s="843">
        <v>60.545615351005772</v>
      </c>
      <c r="DV7" s="844">
        <v>68.874134669468702</v>
      </c>
      <c r="DW7" s="844">
        <v>69.049603597750306</v>
      </c>
      <c r="DX7" s="844">
        <v>82.249050067417116</v>
      </c>
      <c r="DY7" s="844">
        <v>81.725661526688867</v>
      </c>
      <c r="DZ7" s="844">
        <v>70.609757547964449</v>
      </c>
      <c r="EA7" s="844">
        <v>77.539133621548928</v>
      </c>
      <c r="EB7" s="844">
        <v>81.443515789623305</v>
      </c>
      <c r="EC7" s="844">
        <v>79.102017446816618</v>
      </c>
      <c r="ED7" s="844">
        <v>81.568394669252072</v>
      </c>
      <c r="EE7" s="844">
        <v>71.911494880234486</v>
      </c>
      <c r="EF7" s="844">
        <v>69.159606519104713</v>
      </c>
      <c r="EG7" s="844">
        <v>65.280253968179196</v>
      </c>
      <c r="EH7" s="844">
        <v>66.179746097768131</v>
      </c>
      <c r="EI7" s="844">
        <v>62.6389571304911</v>
      </c>
      <c r="EJ7" s="844">
        <v>65.146595586298801</v>
      </c>
      <c r="EK7" s="844">
        <v>59.091433904997409</v>
      </c>
      <c r="EL7" s="844">
        <v>69.599148201028868</v>
      </c>
      <c r="EM7" s="844">
        <v>68.687870974726579</v>
      </c>
      <c r="EN7" s="844">
        <v>67.936829648211315</v>
      </c>
      <c r="EO7" s="844">
        <v>70.502748763541845</v>
      </c>
      <c r="EP7" s="844">
        <v>68.728110469786145</v>
      </c>
      <c r="EQ7" s="844">
        <v>71.571602768829592</v>
      </c>
      <c r="ER7" s="844">
        <v>74.069833241948842</v>
      </c>
      <c r="ES7" s="844">
        <v>65.237934617392085</v>
      </c>
      <c r="ET7" s="844">
        <v>64.84969671881376</v>
      </c>
      <c r="EU7" s="844">
        <v>67.325800564512662</v>
      </c>
      <c r="EV7" s="844">
        <v>65.67073187904802</v>
      </c>
      <c r="EW7" s="915">
        <v>66.333730878431751</v>
      </c>
      <c r="EX7" s="915">
        <v>72.950582500978228</v>
      </c>
      <c r="EY7" s="915">
        <v>71.820652962396053</v>
      </c>
    </row>
    <row r="8" spans="1:165" s="619" customFormat="1" ht="20.100000000000001" customHeight="1">
      <c r="A8" s="642"/>
      <c r="B8" s="636">
        <v>1.2</v>
      </c>
      <c r="C8" s="637">
        <v>0.57676012491530038</v>
      </c>
      <c r="D8" s="638"/>
      <c r="E8" s="639"/>
      <c r="F8" s="643">
        <v>13</v>
      </c>
      <c r="G8" s="641"/>
      <c r="H8" s="641" t="s">
        <v>218</v>
      </c>
      <c r="I8" s="850">
        <f t="shared" si="36"/>
        <v>80.577821204252359</v>
      </c>
      <c r="J8" s="850">
        <f t="shared" si="37"/>
        <v>86.936568151307782</v>
      </c>
      <c r="K8" s="850">
        <f t="shared" si="38"/>
        <v>71.338267809901495</v>
      </c>
      <c r="L8" s="850">
        <f t="shared" si="39"/>
        <v>69.130821929067096</v>
      </c>
      <c r="M8" s="850">
        <f t="shared" si="40"/>
        <v>69.112177575722427</v>
      </c>
      <c r="N8" s="850">
        <f t="shared" si="41"/>
        <v>65.718612903161386</v>
      </c>
      <c r="O8" s="850">
        <f t="shared" si="42"/>
        <v>73.678082726213646</v>
      </c>
      <c r="P8" s="850">
        <f t="shared" si="43"/>
        <v>85.479629261418097</v>
      </c>
      <c r="Q8" s="850">
        <f t="shared" si="44"/>
        <v>76.228485751821253</v>
      </c>
      <c r="R8" s="850">
        <f t="shared" si="45"/>
        <v>74.22972253431719</v>
      </c>
      <c r="S8" s="850">
        <f t="shared" si="46"/>
        <v>76.786311785278286</v>
      </c>
      <c r="T8" s="850">
        <f t="shared" si="47"/>
        <v>82.129413702181196</v>
      </c>
      <c r="U8" s="850">
        <f t="shared" si="48"/>
        <v>89.165836795232721</v>
      </c>
      <c r="V8" s="850">
        <f t="shared" si="49"/>
        <v>87.587210261074702</v>
      </c>
      <c r="W8" s="850">
        <f t="shared" si="50"/>
        <v>87.760449057414306</v>
      </c>
      <c r="X8" s="850">
        <f t="shared" si="51"/>
        <v>87.174313959082539</v>
      </c>
      <c r="Y8" s="850">
        <f t="shared" si="52"/>
        <v>85.224299327659523</v>
      </c>
      <c r="Z8" s="850">
        <f t="shared" si="53"/>
        <v>73.882162781780508</v>
      </c>
      <c r="AA8" s="850">
        <f t="shared" si="54"/>
        <v>65.684176343432668</v>
      </c>
      <c r="AB8" s="850">
        <f t="shared" si="55"/>
        <v>73.346742204468924</v>
      </c>
      <c r="AC8" s="850">
        <f t="shared" si="56"/>
        <v>72.43998990992381</v>
      </c>
      <c r="AD8" s="850">
        <f t="shared" si="57"/>
        <v>64.259444318739398</v>
      </c>
      <c r="AE8" s="850">
        <f t="shared" si="58"/>
        <v>75.640301824042055</v>
      </c>
      <c r="AF8" s="850">
        <f t="shared" si="59"/>
        <v>68.322905845407192</v>
      </c>
      <c r="AG8" s="850">
        <f t="shared" si="60"/>
        <v>68.300635728079726</v>
      </c>
      <c r="AH8" s="850">
        <f t="shared" si="61"/>
        <v>69.330920645647112</v>
      </c>
      <c r="AI8" s="850">
        <f t="shared" si="62"/>
        <v>68.644897313976216</v>
      </c>
      <c r="AJ8" s="850">
        <f t="shared" si="63"/>
        <v>69.115264552635935</v>
      </c>
      <c r="AK8" s="850">
        <f t="shared" si="64"/>
        <v>69.357627790630417</v>
      </c>
      <c r="AL8" s="850">
        <f t="shared" si="65"/>
        <v>71.748118923956369</v>
      </c>
      <c r="AM8" s="850">
        <f t="shared" si="66"/>
        <v>54.149352352186007</v>
      </c>
      <c r="AN8" s="850">
        <f t="shared" si="67"/>
        <v>68.294113001797811</v>
      </c>
      <c r="AO8" s="850">
        <f t="shared" si="68"/>
        <v>68.682867334705307</v>
      </c>
      <c r="AP8" s="850">
        <f t="shared" si="69"/>
        <v>78.350323360492482</v>
      </c>
      <c r="AQ8" s="850">
        <f t="shared" si="70"/>
        <v>75.701246660550439</v>
      </c>
      <c r="AR8" s="850">
        <f t="shared" si="71"/>
        <v>68.245089797531037</v>
      </c>
      <c r="AS8" s="850">
        <f t="shared" si="72"/>
        <v>72.415671086280568</v>
      </c>
      <c r="AT8" s="850">
        <f t="shared" si="73"/>
        <v>86.590686194932218</v>
      </c>
      <c r="AU8" s="850">
        <f t="shared" si="74"/>
        <v>83.026265111516011</v>
      </c>
      <c r="AV8" s="850">
        <f t="shared" si="75"/>
        <v>87.737403843771446</v>
      </c>
      <c r="AW8" s="850">
        <f t="shared" si="76"/>
        <v>84.564161895452742</v>
      </c>
      <c r="AX8" s="850">
        <f t="shared" si="77"/>
        <v>74.875725630451043</v>
      </c>
      <c r="AY8" s="850">
        <f t="shared" si="78"/>
        <v>77.581245873191449</v>
      </c>
      <c r="AZ8" s="850" t="str">
        <f t="shared" si="79"/>
        <v xml:space="preserve"> </v>
      </c>
      <c r="BA8" s="850" t="str">
        <f t="shared" si="80"/>
        <v xml:space="preserve"> </v>
      </c>
      <c r="BB8" s="843">
        <v>72.829119140860413</v>
      </c>
      <c r="BC8" s="843">
        <v>70.528286448422961</v>
      </c>
      <c r="BD8" s="843">
        <v>79.331762013668182</v>
      </c>
      <c r="BE8" s="843">
        <v>77.502931121249048</v>
      </c>
      <c r="BF8" s="843">
        <v>70.69278860258089</v>
      </c>
      <c r="BG8" s="843">
        <v>82.163215632004921</v>
      </c>
      <c r="BH8" s="843">
        <v>82.689520118330577</v>
      </c>
      <c r="BI8" s="843">
        <v>80.889998268445751</v>
      </c>
      <c r="BJ8" s="843">
        <v>82.808722719767275</v>
      </c>
      <c r="BK8" s="843">
        <v>89.735071732770848</v>
      </c>
      <c r="BL8" s="843">
        <v>88.548431651032246</v>
      </c>
      <c r="BM8" s="843">
        <v>89.214007001895055</v>
      </c>
      <c r="BN8" s="843">
        <v>89.200742164868316</v>
      </c>
      <c r="BO8" s="843">
        <v>86.431901734992451</v>
      </c>
      <c r="BP8" s="843">
        <v>87.128986883363368</v>
      </c>
      <c r="BQ8" s="843">
        <v>87.090747318436343</v>
      </c>
      <c r="BR8" s="843">
        <v>87.634235565612002</v>
      </c>
      <c r="BS8" s="843">
        <v>88.556364288194587</v>
      </c>
      <c r="BT8" s="843">
        <v>88.088099320977875</v>
      </c>
      <c r="BU8" s="843">
        <v>88.745828751276434</v>
      </c>
      <c r="BV8" s="843">
        <v>84.689013804993309</v>
      </c>
      <c r="BW8" s="843">
        <v>86.154316291483042</v>
      </c>
      <c r="BX8" s="843">
        <v>82.426969581248457</v>
      </c>
      <c r="BY8" s="843">
        <v>87.091612110247056</v>
      </c>
      <c r="BZ8" s="843">
        <v>70.879367497861352</v>
      </c>
      <c r="CA8" s="843">
        <v>73.698611634561047</v>
      </c>
      <c r="CB8" s="843">
        <v>77.068509212919153</v>
      </c>
      <c r="CC8" s="843">
        <v>68.099364476878606</v>
      </c>
      <c r="CD8" s="843">
        <v>66.134711349949995</v>
      </c>
      <c r="CE8" s="843">
        <v>62.818453203469389</v>
      </c>
      <c r="CF8" s="843">
        <v>65.342435865617688</v>
      </c>
      <c r="CG8" s="843">
        <v>75.290154149112553</v>
      </c>
      <c r="CH8" s="843">
        <v>79.407636598676532</v>
      </c>
      <c r="CI8" s="843">
        <v>74.942616074917368</v>
      </c>
      <c r="CJ8" s="843">
        <v>68.507370717438206</v>
      </c>
      <c r="CK8" s="843">
        <v>73.86998293741587</v>
      </c>
      <c r="CL8" s="843">
        <v>69.006518231768624</v>
      </c>
      <c r="CM8" s="843">
        <v>61.538013762361956</v>
      </c>
      <c r="CN8" s="843">
        <v>62.233800962087606</v>
      </c>
      <c r="CO8" s="843">
        <v>69.50721225113854</v>
      </c>
      <c r="CP8" s="843">
        <v>69.5096349506032</v>
      </c>
      <c r="CQ8" s="843">
        <v>87.904058270384397</v>
      </c>
      <c r="CR8" s="843">
        <v>69.062905384944628</v>
      </c>
      <c r="CS8" s="843">
        <v>69.907207923528716</v>
      </c>
      <c r="CT8" s="843">
        <v>65.998604227748231</v>
      </c>
      <c r="CU8" s="843">
        <v>70.948602165884168</v>
      </c>
      <c r="CV8" s="843">
        <v>65.680526277693502</v>
      </c>
      <c r="CW8" s="843">
        <v>68.272778740661536</v>
      </c>
      <c r="CX8" s="843">
        <v>69.762766348186986</v>
      </c>
      <c r="CY8" s="843">
        <v>68.354079629093548</v>
      </c>
      <c r="CZ8" s="843">
        <v>69.875915959660816</v>
      </c>
      <c r="DA8" s="843">
        <v>69.9030929265042</v>
      </c>
      <c r="DB8" s="843">
        <v>67.931229877563212</v>
      </c>
      <c r="DC8" s="843">
        <v>68.100369137861222</v>
      </c>
      <c r="DD8" s="843">
        <v>69.19011033580118</v>
      </c>
      <c r="DE8" s="843">
        <v>69.198963209899233</v>
      </c>
      <c r="DF8" s="843">
        <v>68.956720112207407</v>
      </c>
      <c r="DG8" s="843">
        <v>69.924119392539509</v>
      </c>
      <c r="DH8" s="843">
        <v>69.932451381294072</v>
      </c>
      <c r="DI8" s="843">
        <v>68.216312598057669</v>
      </c>
      <c r="DJ8" s="843">
        <v>76.008886724555452</v>
      </c>
      <c r="DK8" s="843">
        <v>74.437321239296864</v>
      </c>
      <c r="DL8" s="843">
        <v>64.798148808016805</v>
      </c>
      <c r="DM8" s="843">
        <v>39.038169507319552</v>
      </c>
      <c r="DN8" s="843">
        <v>56.124800746754985</v>
      </c>
      <c r="DO8" s="843">
        <v>67.285086802483463</v>
      </c>
      <c r="DP8" s="843">
        <v>68.44266408361743</v>
      </c>
      <c r="DQ8" s="843">
        <v>68.157109889505819</v>
      </c>
      <c r="DR8" s="843">
        <v>68.282565032270156</v>
      </c>
      <c r="DS8" s="843">
        <v>68.291662782154773</v>
      </c>
      <c r="DT8" s="843">
        <v>68.758155416414468</v>
      </c>
      <c r="DU8" s="843">
        <v>68.99878380554668</v>
      </c>
      <c r="DV8" s="844">
        <v>75.283940814852201</v>
      </c>
      <c r="DW8" s="844">
        <v>81.876226824169848</v>
      </c>
      <c r="DX8" s="844">
        <v>77.890802442455353</v>
      </c>
      <c r="DY8" s="844">
        <v>80.534106007472175</v>
      </c>
      <c r="DZ8" s="844">
        <v>76.59171816441895</v>
      </c>
      <c r="EA8" s="844">
        <v>69.977915809760219</v>
      </c>
      <c r="EB8" s="844">
        <v>70.29335688634248</v>
      </c>
      <c r="EC8" s="844">
        <v>64.861485158996061</v>
      </c>
      <c r="ED8" s="844">
        <v>69.580427347254599</v>
      </c>
      <c r="EE8" s="844">
        <v>71.936102519955497</v>
      </c>
      <c r="EF8" s="844">
        <v>72.536064766557416</v>
      </c>
      <c r="EG8" s="844">
        <v>72.774845972328819</v>
      </c>
      <c r="EH8" s="844">
        <v>88.10881338133305</v>
      </c>
      <c r="EI8" s="844">
        <v>84.823555262132345</v>
      </c>
      <c r="EJ8" s="844">
        <v>86.83968994133123</v>
      </c>
      <c r="EK8" s="844">
        <v>84.50855510346716</v>
      </c>
      <c r="EL8" s="844">
        <v>80.746518986741094</v>
      </c>
      <c r="EM8" s="844">
        <v>83.823721244339779</v>
      </c>
      <c r="EN8" s="844">
        <v>85.767593898330404</v>
      </c>
      <c r="EO8" s="844">
        <v>86.055313059893891</v>
      </c>
      <c r="EP8" s="844">
        <v>91.389304573090016</v>
      </c>
      <c r="EQ8" s="844">
        <v>85.404319644699086</v>
      </c>
      <c r="ER8" s="844">
        <v>84.726466572707437</v>
      </c>
      <c r="ES8" s="844">
        <v>83.561699468951687</v>
      </c>
      <c r="ET8" s="844">
        <v>69.862259391399874</v>
      </c>
      <c r="EU8" s="844">
        <v>75.740177436446515</v>
      </c>
      <c r="EV8" s="844">
        <v>79.024740063506741</v>
      </c>
      <c r="EW8" s="915">
        <v>75.922314750952438</v>
      </c>
      <c r="EX8" s="915">
        <v>75.954637556448475</v>
      </c>
      <c r="EY8" s="915">
        <v>80.866785312173434</v>
      </c>
    </row>
    <row r="9" spans="1:165" s="619" customFormat="1" ht="20.100000000000001" customHeight="1">
      <c r="A9" s="642"/>
      <c r="B9" s="636">
        <v>1.3</v>
      </c>
      <c r="C9" s="637">
        <v>0.60298532994278597</v>
      </c>
      <c r="D9" s="638"/>
      <c r="E9" s="639"/>
      <c r="F9" s="643">
        <v>14</v>
      </c>
      <c r="G9" s="641"/>
      <c r="H9" s="641" t="s">
        <v>219</v>
      </c>
      <c r="I9" s="850">
        <f t="shared" si="36"/>
        <v>90.03955294170828</v>
      </c>
      <c r="J9" s="850">
        <f t="shared" si="37"/>
        <v>89.36974806391305</v>
      </c>
      <c r="K9" s="850">
        <f t="shared" si="38"/>
        <v>84.242350963416953</v>
      </c>
      <c r="L9" s="850">
        <f t="shared" si="39"/>
        <v>87.435988762427939</v>
      </c>
      <c r="M9" s="850">
        <f t="shared" si="40"/>
        <v>87.040486037278825</v>
      </c>
      <c r="N9" s="850">
        <f t="shared" si="41"/>
        <v>70.877454955102863</v>
      </c>
      <c r="O9" s="850">
        <f t="shared" si="42"/>
        <v>76.218911066048392</v>
      </c>
      <c r="P9" s="850">
        <f t="shared" si="43"/>
        <v>74.121183884764719</v>
      </c>
      <c r="Q9" s="850">
        <f t="shared" si="44"/>
        <v>80.039576441880669</v>
      </c>
      <c r="R9" s="850">
        <f t="shared" si="45"/>
        <v>86.399899036748749</v>
      </c>
      <c r="S9" s="850">
        <f t="shared" si="46"/>
        <v>92.297414423684359</v>
      </c>
      <c r="T9" s="850">
        <f t="shared" si="47"/>
        <v>91.825868874014063</v>
      </c>
      <c r="U9" s="850">
        <f t="shared" si="48"/>
        <v>89.635029432385906</v>
      </c>
      <c r="V9" s="850">
        <f t="shared" si="49"/>
        <v>88.964447779897526</v>
      </c>
      <c r="W9" s="850">
        <f t="shared" si="50"/>
        <v>88.917142449475094</v>
      </c>
      <c r="X9" s="850">
        <f t="shared" si="51"/>
        <v>90.198275398853568</v>
      </c>
      <c r="Y9" s="850">
        <f t="shared" si="52"/>
        <v>89.399126627425986</v>
      </c>
      <c r="Z9" s="850">
        <f t="shared" si="53"/>
        <v>83.024594534404144</v>
      </c>
      <c r="AA9" s="850">
        <f t="shared" si="54"/>
        <v>81.245352050538813</v>
      </c>
      <c r="AB9" s="850">
        <f t="shared" si="55"/>
        <v>85.296947721192723</v>
      </c>
      <c r="AC9" s="850">
        <f t="shared" si="56"/>
        <v>87.402509547532148</v>
      </c>
      <c r="AD9" s="850">
        <f t="shared" si="57"/>
        <v>87.370990496545119</v>
      </c>
      <c r="AE9" s="850">
        <f t="shared" si="58"/>
        <v>87.451813670159723</v>
      </c>
      <c r="AF9" s="850">
        <f t="shared" si="59"/>
        <v>87.432521908013612</v>
      </c>
      <c r="AG9" s="850">
        <f t="shared" si="60"/>
        <v>87.488628974993333</v>
      </c>
      <c r="AH9" s="850">
        <f t="shared" si="61"/>
        <v>85.250556074302978</v>
      </c>
      <c r="AI9" s="850">
        <f t="shared" si="62"/>
        <v>86.987582932293762</v>
      </c>
      <c r="AJ9" s="850">
        <f t="shared" si="63"/>
        <v>87.606730552596687</v>
      </c>
      <c r="AK9" s="850">
        <f t="shared" si="64"/>
        <v>88.317074589921916</v>
      </c>
      <c r="AL9" s="850">
        <f t="shared" si="65"/>
        <v>75.814582114927262</v>
      </c>
      <c r="AM9" s="850">
        <f t="shared" si="66"/>
        <v>60.831175723220234</v>
      </c>
      <c r="AN9" s="850">
        <f t="shared" si="67"/>
        <v>72.077780465719556</v>
      </c>
      <c r="AO9" s="850">
        <f t="shared" si="68"/>
        <v>74.78628151654442</v>
      </c>
      <c r="AP9" s="850">
        <f t="shared" si="69"/>
        <v>78.490055007454245</v>
      </c>
      <c r="AQ9" s="850">
        <f t="shared" si="70"/>
        <v>76.380979346397325</v>
      </c>
      <c r="AR9" s="850">
        <f t="shared" si="71"/>
        <v>70.846155191835521</v>
      </c>
      <c r="AS9" s="850">
        <f t="shared" si="72"/>
        <v>79.158454718506505</v>
      </c>
      <c r="AT9" s="850">
        <f t="shared" si="73"/>
        <v>73.274559951839123</v>
      </c>
      <c r="AU9" s="850">
        <f t="shared" si="74"/>
        <v>78.356365547898505</v>
      </c>
      <c r="AV9" s="850">
        <f t="shared" si="75"/>
        <v>74.221993579028947</v>
      </c>
      <c r="AW9" s="850">
        <f t="shared" si="76"/>
        <v>70.631816460292313</v>
      </c>
      <c r="AX9" s="850">
        <f t="shared" si="77"/>
        <v>78.463886202937502</v>
      </c>
      <c r="AY9" s="850">
        <f t="shared" si="78"/>
        <v>81.615266680823837</v>
      </c>
      <c r="AZ9" s="850" t="str">
        <f t="shared" si="79"/>
        <v xml:space="preserve"> </v>
      </c>
      <c r="BA9" s="850" t="str">
        <f t="shared" si="80"/>
        <v xml:space="preserve"> </v>
      </c>
      <c r="BB9" s="843">
        <v>88.715474940319353</v>
      </c>
      <c r="BC9" s="843">
        <v>82.84968401855825</v>
      </c>
      <c r="BD9" s="843">
        <v>87.634538151368659</v>
      </c>
      <c r="BE9" s="843">
        <v>92.12481374848052</v>
      </c>
      <c r="BF9" s="843">
        <v>91.261846062793282</v>
      </c>
      <c r="BG9" s="843">
        <v>93.505583459779274</v>
      </c>
      <c r="BH9" s="843">
        <v>92.610124519950745</v>
      </c>
      <c r="BI9" s="843">
        <v>92.132084559642891</v>
      </c>
      <c r="BJ9" s="843">
        <v>90.735397542448538</v>
      </c>
      <c r="BK9" s="843">
        <v>90.873993353053677</v>
      </c>
      <c r="BL9" s="843">
        <v>88.463988432452979</v>
      </c>
      <c r="BM9" s="843">
        <v>89.567106511651033</v>
      </c>
      <c r="BN9" s="843">
        <v>91.441701118970769</v>
      </c>
      <c r="BO9" s="843">
        <v>84.721026640014358</v>
      </c>
      <c r="BP9" s="843">
        <v>90.730615580707465</v>
      </c>
      <c r="BQ9" s="843">
        <v>88.877948874550853</v>
      </c>
      <c r="BR9" s="843">
        <v>87.554507399450188</v>
      </c>
      <c r="BS9" s="843">
        <v>90.31897107442424</v>
      </c>
      <c r="BT9" s="843">
        <v>89.732083322611459</v>
      </c>
      <c r="BU9" s="843">
        <v>89.929597986516043</v>
      </c>
      <c r="BV9" s="843">
        <v>90.933144887433187</v>
      </c>
      <c r="BW9" s="843">
        <v>91.546413350076875</v>
      </c>
      <c r="BX9" s="843">
        <v>91.82381381332101</v>
      </c>
      <c r="BY9" s="843">
        <v>84.827152718880086</v>
      </c>
      <c r="BZ9" s="843">
        <v>84.668089387716449</v>
      </c>
      <c r="CA9" s="843">
        <v>79.661137408920553</v>
      </c>
      <c r="CB9" s="843">
        <v>84.744556806575446</v>
      </c>
      <c r="CC9" s="843">
        <v>84.602834519530788</v>
      </c>
      <c r="CD9" s="843">
        <v>83.747118758007105</v>
      </c>
      <c r="CE9" s="843">
        <v>75.386102874078517</v>
      </c>
      <c r="CF9" s="843">
        <v>85.01449321080672</v>
      </c>
      <c r="CG9" s="843">
        <v>85.450028135734087</v>
      </c>
      <c r="CH9" s="843">
        <v>85.426321817037362</v>
      </c>
      <c r="CI9" s="843">
        <v>86.720445209102934</v>
      </c>
      <c r="CJ9" s="843">
        <v>87.046032643277087</v>
      </c>
      <c r="CK9" s="843">
        <v>88.441050790216451</v>
      </c>
      <c r="CL9" s="843">
        <v>87.633216138592005</v>
      </c>
      <c r="CM9" s="843">
        <v>85.621677961107991</v>
      </c>
      <c r="CN9" s="843">
        <v>88.858077389935389</v>
      </c>
      <c r="CO9" s="843">
        <v>87.988259346667476</v>
      </c>
      <c r="CP9" s="843">
        <v>88.322416585391807</v>
      </c>
      <c r="CQ9" s="843">
        <v>86.0447650784199</v>
      </c>
      <c r="CR9" s="843">
        <v>89.136450839089065</v>
      </c>
      <c r="CS9" s="843">
        <v>87.354708116783769</v>
      </c>
      <c r="CT9" s="843">
        <v>85.806406768168003</v>
      </c>
      <c r="CU9" s="843">
        <v>88.349402337034718</v>
      </c>
      <c r="CV9" s="843">
        <v>86.224501713715682</v>
      </c>
      <c r="CW9" s="843">
        <v>87.891982874229612</v>
      </c>
      <c r="CX9" s="843">
        <v>86.508731095425119</v>
      </c>
      <c r="CY9" s="843">
        <v>82.126710231547051</v>
      </c>
      <c r="CZ9" s="843">
        <v>87.116226895936762</v>
      </c>
      <c r="DA9" s="843">
        <v>86.74470680327731</v>
      </c>
      <c r="DB9" s="843">
        <v>88.2620608698452</v>
      </c>
      <c r="DC9" s="843">
        <v>85.955981123758775</v>
      </c>
      <c r="DD9" s="843">
        <v>89.136696848415099</v>
      </c>
      <c r="DE9" s="843">
        <v>87.574943879355871</v>
      </c>
      <c r="DF9" s="843">
        <v>86.108550930019106</v>
      </c>
      <c r="DG9" s="843">
        <v>86.582828248732469</v>
      </c>
      <c r="DH9" s="843">
        <v>87.534587598574788</v>
      </c>
      <c r="DI9" s="843">
        <v>90.833807922458504</v>
      </c>
      <c r="DJ9" s="843">
        <v>78.438867686238126</v>
      </c>
      <c r="DK9" s="843">
        <v>79.919862848781676</v>
      </c>
      <c r="DL9" s="843">
        <v>69.085015809761998</v>
      </c>
      <c r="DM9" s="843">
        <v>52.447906583676051</v>
      </c>
      <c r="DN9" s="843">
        <v>59.743917512996958</v>
      </c>
      <c r="DO9" s="843">
        <v>70.301703072987692</v>
      </c>
      <c r="DP9" s="843">
        <v>68.89981129603089</v>
      </c>
      <c r="DQ9" s="843">
        <v>72.899642153107763</v>
      </c>
      <c r="DR9" s="843">
        <v>74.433887948020029</v>
      </c>
      <c r="DS9" s="843">
        <v>74.955742235561658</v>
      </c>
      <c r="DT9" s="843">
        <v>73.403137119069086</v>
      </c>
      <c r="DU9" s="843">
        <v>75.999965195002531</v>
      </c>
      <c r="DV9" s="844">
        <v>80.357769709530473</v>
      </c>
      <c r="DW9" s="844">
        <v>76.683282513873777</v>
      </c>
      <c r="DX9" s="844">
        <v>78.429112798958471</v>
      </c>
      <c r="DY9" s="844">
        <v>79.503802098541158</v>
      </c>
      <c r="DZ9" s="844">
        <v>78.943350951128423</v>
      </c>
      <c r="EA9" s="844">
        <v>70.695784989522409</v>
      </c>
      <c r="EB9" s="844">
        <v>69.208090408504574</v>
      </c>
      <c r="EC9" s="844">
        <v>71.40783587059471</v>
      </c>
      <c r="ED9" s="844">
        <v>71.92253929640728</v>
      </c>
      <c r="EE9" s="844">
        <v>77.3435857363541</v>
      </c>
      <c r="EF9" s="844">
        <v>79.65663596044034</v>
      </c>
      <c r="EG9" s="844">
        <v>80.475142458725102</v>
      </c>
      <c r="EH9" s="844">
        <v>73.071943703231724</v>
      </c>
      <c r="EI9" s="844">
        <v>70.793555430374042</v>
      </c>
      <c r="EJ9" s="844">
        <v>75.958180721911575</v>
      </c>
      <c r="EK9" s="844">
        <v>78.549319348408574</v>
      </c>
      <c r="EL9" s="844">
        <v>80.768920069211546</v>
      </c>
      <c r="EM9" s="844">
        <v>75.750857226075368</v>
      </c>
      <c r="EN9" s="844">
        <v>77.483439284461227</v>
      </c>
      <c r="EO9" s="844">
        <v>71.967474020535704</v>
      </c>
      <c r="EP9" s="844">
        <v>73.21506743208991</v>
      </c>
      <c r="EQ9" s="844">
        <v>68.81038414360107</v>
      </c>
      <c r="ER9" s="844">
        <v>69.519955608829207</v>
      </c>
      <c r="ES9" s="844">
        <v>73.565109628446621</v>
      </c>
      <c r="ET9" s="844">
        <v>78.618207909961782</v>
      </c>
      <c r="EU9" s="844">
        <v>73.669538869822532</v>
      </c>
      <c r="EV9" s="844">
        <v>83.103911829028235</v>
      </c>
      <c r="EW9" s="915">
        <v>81.574045154821334</v>
      </c>
      <c r="EX9" s="915">
        <v>81.407483601547284</v>
      </c>
      <c r="EY9" s="915">
        <v>81.86427128610292</v>
      </c>
    </row>
    <row r="10" spans="1:165" s="619" customFormat="1" ht="20.100000000000001" customHeight="1">
      <c r="A10" s="635"/>
      <c r="B10" s="636">
        <v>1.4</v>
      </c>
      <c r="C10" s="637">
        <v>1.4395171783940728</v>
      </c>
      <c r="D10" s="638"/>
      <c r="E10" s="639"/>
      <c r="F10" s="640">
        <v>16</v>
      </c>
      <c r="G10" s="641"/>
      <c r="H10" s="641" t="s">
        <v>19</v>
      </c>
      <c r="I10" s="850">
        <f t="shared" si="36"/>
        <v>76.995107933147452</v>
      </c>
      <c r="J10" s="850">
        <f t="shared" si="37"/>
        <v>74.216512268596333</v>
      </c>
      <c r="K10" s="850">
        <f t="shared" si="38"/>
        <v>75.071543466532503</v>
      </c>
      <c r="L10" s="850">
        <f t="shared" si="39"/>
        <v>75.386056095198015</v>
      </c>
      <c r="M10" s="850">
        <f t="shared" si="40"/>
        <v>73.888554182437247</v>
      </c>
      <c r="N10" s="850">
        <f t="shared" si="41"/>
        <v>67.554723697023064</v>
      </c>
      <c r="O10" s="850">
        <f t="shared" si="42"/>
        <v>68.89396599217956</v>
      </c>
      <c r="P10" s="850">
        <f t="shared" si="43"/>
        <v>72.586662681726054</v>
      </c>
      <c r="Q10" s="850">
        <f t="shared" si="44"/>
        <v>68.780956080220236</v>
      </c>
      <c r="R10" s="850">
        <f t="shared" si="45"/>
        <v>76.542186141409005</v>
      </c>
      <c r="S10" s="850">
        <f t="shared" si="46"/>
        <v>76.386319518008307</v>
      </c>
      <c r="T10" s="850">
        <f t="shared" si="47"/>
        <v>77.626517534696021</v>
      </c>
      <c r="U10" s="850">
        <f t="shared" si="48"/>
        <v>77.425408538476532</v>
      </c>
      <c r="V10" s="850">
        <f t="shared" si="49"/>
        <v>74.103731956668824</v>
      </c>
      <c r="W10" s="850">
        <f t="shared" si="50"/>
        <v>74.007955184224201</v>
      </c>
      <c r="X10" s="850">
        <f t="shared" si="51"/>
        <v>73.315011500102685</v>
      </c>
      <c r="Y10" s="850">
        <f t="shared" si="52"/>
        <v>75.439350433389649</v>
      </c>
      <c r="Z10" s="850">
        <f t="shared" si="53"/>
        <v>75.13839549586082</v>
      </c>
      <c r="AA10" s="850">
        <f t="shared" si="54"/>
        <v>73.923366231257006</v>
      </c>
      <c r="AB10" s="850">
        <f t="shared" si="55"/>
        <v>74.536871369116497</v>
      </c>
      <c r="AC10" s="850">
        <f t="shared" si="56"/>
        <v>76.687540769895691</v>
      </c>
      <c r="AD10" s="850">
        <f t="shared" si="57"/>
        <v>74.446146091481481</v>
      </c>
      <c r="AE10" s="850">
        <f t="shared" si="58"/>
        <v>74.732500760718324</v>
      </c>
      <c r="AF10" s="850">
        <f t="shared" si="59"/>
        <v>76.126026327561689</v>
      </c>
      <c r="AG10" s="850">
        <f t="shared" si="60"/>
        <v>76.239551201030508</v>
      </c>
      <c r="AH10" s="850">
        <f t="shared" si="61"/>
        <v>74.819762901444832</v>
      </c>
      <c r="AI10" s="850">
        <f t="shared" si="62"/>
        <v>74.445763795201387</v>
      </c>
      <c r="AJ10" s="850">
        <f t="shared" si="63"/>
        <v>73.257521882554556</v>
      </c>
      <c r="AK10" s="850">
        <f t="shared" si="64"/>
        <v>73.031168150548226</v>
      </c>
      <c r="AL10" s="850">
        <f t="shared" si="65"/>
        <v>67.348352261196581</v>
      </c>
      <c r="AM10" s="850">
        <f t="shared" si="66"/>
        <v>62.402205691758873</v>
      </c>
      <c r="AN10" s="850">
        <f t="shared" si="67"/>
        <v>70.331406254992103</v>
      </c>
      <c r="AO10" s="850">
        <f t="shared" si="68"/>
        <v>70.136930580144721</v>
      </c>
      <c r="AP10" s="850">
        <f t="shared" si="69"/>
        <v>68.952263790738314</v>
      </c>
      <c r="AQ10" s="850">
        <f t="shared" si="70"/>
        <v>68.336322998478636</v>
      </c>
      <c r="AR10" s="850">
        <f t="shared" si="71"/>
        <v>66.55207012699627</v>
      </c>
      <c r="AS10" s="850">
        <f t="shared" si="72"/>
        <v>71.735207052505032</v>
      </c>
      <c r="AT10" s="850">
        <f t="shared" si="73"/>
        <v>72.602074492219643</v>
      </c>
      <c r="AU10" s="850">
        <f t="shared" si="74"/>
        <v>73.480708966864498</v>
      </c>
      <c r="AV10" s="850">
        <f t="shared" si="75"/>
        <v>73.498282163932927</v>
      </c>
      <c r="AW10" s="850">
        <f t="shared" si="76"/>
        <v>70.765585103887162</v>
      </c>
      <c r="AX10" s="850">
        <f t="shared" si="77"/>
        <v>68.362670962963151</v>
      </c>
      <c r="AY10" s="850">
        <f t="shared" si="78"/>
        <v>69.199241197477306</v>
      </c>
      <c r="AZ10" s="850" t="str">
        <f t="shared" si="79"/>
        <v xml:space="preserve"> </v>
      </c>
      <c r="BA10" s="850" t="str">
        <f t="shared" si="80"/>
        <v xml:space="preserve"> </v>
      </c>
      <c r="BB10" s="843">
        <v>79.100299033926561</v>
      </c>
      <c r="BC10" s="843">
        <v>75.309982120213832</v>
      </c>
      <c r="BD10" s="843">
        <v>75.216277270086621</v>
      </c>
      <c r="BE10" s="843">
        <v>75.902453797306492</v>
      </c>
      <c r="BF10" s="843">
        <v>77.286373422598388</v>
      </c>
      <c r="BG10" s="843">
        <v>75.970131334120055</v>
      </c>
      <c r="BH10" s="843">
        <v>75.735573458959522</v>
      </c>
      <c r="BI10" s="843">
        <v>78.236738111278484</v>
      </c>
      <c r="BJ10" s="843">
        <v>78.90724103385007</v>
      </c>
      <c r="BK10" s="843">
        <v>78.71405682909635</v>
      </c>
      <c r="BL10" s="843">
        <v>77.624069074094464</v>
      </c>
      <c r="BM10" s="843">
        <v>75.93809971223881</v>
      </c>
      <c r="BN10" s="843">
        <v>75.943903123668818</v>
      </c>
      <c r="BO10" s="843">
        <v>71.326428005336325</v>
      </c>
      <c r="BP10" s="843">
        <v>75.040864741001315</v>
      </c>
      <c r="BQ10" s="843">
        <v>74.256333217040421</v>
      </c>
      <c r="BR10" s="843">
        <v>74.388126044288271</v>
      </c>
      <c r="BS10" s="843">
        <v>73.379406291343912</v>
      </c>
      <c r="BT10" s="843">
        <v>71.019947268450736</v>
      </c>
      <c r="BU10" s="843">
        <v>75.427985457635316</v>
      </c>
      <c r="BV10" s="843">
        <v>73.497101774222003</v>
      </c>
      <c r="BW10" s="843">
        <v>75.68630768151337</v>
      </c>
      <c r="BX10" s="843">
        <v>74.545521176324499</v>
      </c>
      <c r="BY10" s="843">
        <v>76.086222442331092</v>
      </c>
      <c r="BZ10" s="843">
        <v>75.967982171520305</v>
      </c>
      <c r="CA10" s="843">
        <v>74.001325792618246</v>
      </c>
      <c r="CB10" s="843">
        <v>75.445878523443895</v>
      </c>
      <c r="CC10" s="843">
        <v>75.185257784249018</v>
      </c>
      <c r="CD10" s="843">
        <v>75.545351754704612</v>
      </c>
      <c r="CE10" s="843">
        <v>71.039489154817403</v>
      </c>
      <c r="CF10" s="843">
        <v>74.862015243486468</v>
      </c>
      <c r="CG10" s="843">
        <v>75.029118376636333</v>
      </c>
      <c r="CH10" s="843">
        <v>73.719480487226718</v>
      </c>
      <c r="CI10" s="843">
        <v>77.379718468004086</v>
      </c>
      <c r="CJ10" s="843">
        <v>75.747564802387203</v>
      </c>
      <c r="CK10" s="843">
        <v>76.935339039295798</v>
      </c>
      <c r="CL10" s="843">
        <v>76.095820055320601</v>
      </c>
      <c r="CM10" s="843">
        <v>70.191392113720241</v>
      </c>
      <c r="CN10" s="843">
        <v>77.051226105403572</v>
      </c>
      <c r="CO10" s="843">
        <v>75.648421635806571</v>
      </c>
      <c r="CP10" s="843">
        <v>75.383326315640559</v>
      </c>
      <c r="CQ10" s="843">
        <v>73.165754330707841</v>
      </c>
      <c r="CR10" s="843">
        <v>76.343898092411777</v>
      </c>
      <c r="CS10" s="843">
        <v>76.074681745141021</v>
      </c>
      <c r="CT10" s="843">
        <v>75.95949914513227</v>
      </c>
      <c r="CU10" s="843">
        <v>76.113899205016494</v>
      </c>
      <c r="CV10" s="843">
        <v>76.100253110531852</v>
      </c>
      <c r="CW10" s="843">
        <v>76.504501287543192</v>
      </c>
      <c r="CX10" s="843">
        <v>76.525305265613738</v>
      </c>
      <c r="CY10" s="843">
        <v>71.573524640409772</v>
      </c>
      <c r="CZ10" s="843">
        <v>76.360458798310944</v>
      </c>
      <c r="DA10" s="843">
        <v>76.748848006706297</v>
      </c>
      <c r="DB10" s="843">
        <v>74.578519779724644</v>
      </c>
      <c r="DC10" s="843">
        <v>72.009923599173177</v>
      </c>
      <c r="DD10" s="843">
        <v>72.917112349398053</v>
      </c>
      <c r="DE10" s="843">
        <v>74.357017256947444</v>
      </c>
      <c r="DF10" s="843">
        <v>72.498436041318158</v>
      </c>
      <c r="DG10" s="843">
        <v>74.539341358514932</v>
      </c>
      <c r="DH10" s="843">
        <v>72.846168527129251</v>
      </c>
      <c r="DI10" s="843">
        <v>71.707994566000508</v>
      </c>
      <c r="DJ10" s="843">
        <v>70.863997283263274</v>
      </c>
      <c r="DK10" s="843">
        <v>71.532565074288513</v>
      </c>
      <c r="DL10" s="843">
        <v>59.648494426037956</v>
      </c>
      <c r="DM10" s="843">
        <v>54.990165979835687</v>
      </c>
      <c r="DN10" s="843">
        <v>61.616393699324576</v>
      </c>
      <c r="DO10" s="843">
        <v>70.60005739611637</v>
      </c>
      <c r="DP10" s="843">
        <v>70.017824665731695</v>
      </c>
      <c r="DQ10" s="843">
        <v>70.085378051800063</v>
      </c>
      <c r="DR10" s="843">
        <v>70.891016047444538</v>
      </c>
      <c r="DS10" s="843">
        <v>69.581056244119026</v>
      </c>
      <c r="DT10" s="843">
        <v>70.454534562473086</v>
      </c>
      <c r="DU10" s="843">
        <v>70.375200933842066</v>
      </c>
      <c r="DV10" s="844">
        <v>68.455214412882867</v>
      </c>
      <c r="DW10" s="844">
        <v>68.548030810615572</v>
      </c>
      <c r="DX10" s="844">
        <v>69.853546148716518</v>
      </c>
      <c r="DY10" s="844">
        <v>69.606730917423747</v>
      </c>
      <c r="DZ10" s="844">
        <v>70.665107573737146</v>
      </c>
      <c r="EA10" s="844">
        <v>64.737130504275001</v>
      </c>
      <c r="EB10" s="844">
        <v>63.750069730693205</v>
      </c>
      <c r="EC10" s="844">
        <v>67.302746523958859</v>
      </c>
      <c r="ED10" s="844">
        <v>68.603394126336724</v>
      </c>
      <c r="EE10" s="844">
        <v>73.626780685717378</v>
      </c>
      <c r="EF10" s="844">
        <v>72.593305027610398</v>
      </c>
      <c r="EG10" s="844">
        <v>68.985535444187335</v>
      </c>
      <c r="EH10" s="844">
        <v>71.764194607412421</v>
      </c>
      <c r="EI10" s="844">
        <v>70.735825683597511</v>
      </c>
      <c r="EJ10" s="844">
        <v>75.306203185648968</v>
      </c>
      <c r="EK10" s="844">
        <v>73.800976684172113</v>
      </c>
      <c r="EL10" s="844">
        <v>72.233149544828038</v>
      </c>
      <c r="EM10" s="844">
        <v>74.408000671593371</v>
      </c>
      <c r="EN10" s="844">
        <v>71.839932074186507</v>
      </c>
      <c r="EO10" s="844">
        <v>75.219080714206896</v>
      </c>
      <c r="EP10" s="844">
        <v>73.435833703405379</v>
      </c>
      <c r="EQ10" s="844">
        <v>72.599849717322613</v>
      </c>
      <c r="ER10" s="844">
        <v>69.974810978251298</v>
      </c>
      <c r="ES10" s="844">
        <v>69.72209461608756</v>
      </c>
      <c r="ET10" s="844">
        <v>67.896181825806323</v>
      </c>
      <c r="EU10" s="844">
        <v>68.33649116981276</v>
      </c>
      <c r="EV10" s="844">
        <v>68.855339893270383</v>
      </c>
      <c r="EW10" s="915">
        <v>68.519402660907261</v>
      </c>
      <c r="EX10" s="915">
        <v>70.524996097231835</v>
      </c>
      <c r="EY10" s="915">
        <v>68.553324834292837</v>
      </c>
    </row>
    <row r="11" spans="1:165" s="619" customFormat="1" ht="20.100000000000001" customHeight="1">
      <c r="A11" s="642"/>
      <c r="B11" s="636">
        <v>1.5</v>
      </c>
      <c r="C11" s="637">
        <v>9.3572843416015825</v>
      </c>
      <c r="D11" s="638"/>
      <c r="E11" s="639"/>
      <c r="F11" s="643">
        <v>19</v>
      </c>
      <c r="G11" s="641"/>
      <c r="H11" s="641" t="s">
        <v>24</v>
      </c>
      <c r="I11" s="850">
        <f t="shared" si="36"/>
        <v>85.547848303919508</v>
      </c>
      <c r="J11" s="850">
        <f t="shared" si="37"/>
        <v>86.094969215060075</v>
      </c>
      <c r="K11" s="850">
        <f t="shared" si="38"/>
        <v>86.89918662887419</v>
      </c>
      <c r="L11" s="850">
        <f t="shared" si="39"/>
        <v>84.360274585631046</v>
      </c>
      <c r="M11" s="850">
        <f t="shared" si="40"/>
        <v>80.340157099304108</v>
      </c>
      <c r="N11" s="850">
        <f t="shared" si="41"/>
        <v>62.997102478641374</v>
      </c>
      <c r="O11" s="850">
        <f t="shared" si="42"/>
        <v>70.83904090317769</v>
      </c>
      <c r="P11" s="850">
        <f t="shared" si="43"/>
        <v>81.615743461505133</v>
      </c>
      <c r="Q11" s="850">
        <f t="shared" si="44"/>
        <v>77.858776518309256</v>
      </c>
      <c r="R11" s="850">
        <f t="shared" si="45"/>
        <v>90.235273997403098</v>
      </c>
      <c r="S11" s="850">
        <f t="shared" si="46"/>
        <v>86.604255594562531</v>
      </c>
      <c r="T11" s="850">
        <f t="shared" si="47"/>
        <v>83.027581011453194</v>
      </c>
      <c r="U11" s="850">
        <f t="shared" si="48"/>
        <v>82.324282612259154</v>
      </c>
      <c r="V11" s="850">
        <f t="shared" si="49"/>
        <v>88.247810747804976</v>
      </c>
      <c r="W11" s="850">
        <f t="shared" si="50"/>
        <v>84.558053440217449</v>
      </c>
      <c r="X11" s="850">
        <f t="shared" si="51"/>
        <v>81.855075006939003</v>
      </c>
      <c r="Y11" s="850">
        <f t="shared" si="52"/>
        <v>89.718937665278872</v>
      </c>
      <c r="Z11" s="850">
        <f t="shared" si="53"/>
        <v>88.560172555507634</v>
      </c>
      <c r="AA11" s="850">
        <f t="shared" si="54"/>
        <v>82.82729197448343</v>
      </c>
      <c r="AB11" s="850">
        <f t="shared" si="55"/>
        <v>87.821543740001701</v>
      </c>
      <c r="AC11" s="850">
        <f t="shared" si="56"/>
        <v>88.38773824550394</v>
      </c>
      <c r="AD11" s="850">
        <f t="shared" si="57"/>
        <v>85.847486002336794</v>
      </c>
      <c r="AE11" s="850">
        <f t="shared" si="58"/>
        <v>85.937538129116646</v>
      </c>
      <c r="AF11" s="850">
        <f t="shared" si="59"/>
        <v>81.800943266383115</v>
      </c>
      <c r="AG11" s="850">
        <f t="shared" si="60"/>
        <v>83.855130944687616</v>
      </c>
      <c r="AH11" s="850">
        <f t="shared" si="61"/>
        <v>74.400646709594341</v>
      </c>
      <c r="AI11" s="850">
        <f t="shared" si="62"/>
        <v>79.754102474181366</v>
      </c>
      <c r="AJ11" s="850">
        <f t="shared" si="63"/>
        <v>83.519713981589746</v>
      </c>
      <c r="AK11" s="850">
        <f t="shared" si="64"/>
        <v>83.686165231850921</v>
      </c>
      <c r="AL11" s="850">
        <f t="shared" si="65"/>
        <v>65.691095886080788</v>
      </c>
      <c r="AM11" s="850">
        <f t="shared" si="66"/>
        <v>50.906753894325284</v>
      </c>
      <c r="AN11" s="850">
        <f t="shared" si="67"/>
        <v>67.04806809270157</v>
      </c>
      <c r="AO11" s="850">
        <f t="shared" si="68"/>
        <v>68.342492041457845</v>
      </c>
      <c r="AP11" s="850">
        <f t="shared" si="69"/>
        <v>78.675422694908022</v>
      </c>
      <c r="AQ11" s="850">
        <f t="shared" si="70"/>
        <v>77.29135923954108</v>
      </c>
      <c r="AR11" s="850">
        <f t="shared" si="71"/>
        <v>64.212649447528733</v>
      </c>
      <c r="AS11" s="850">
        <f t="shared" si="72"/>
        <v>63.176732230732931</v>
      </c>
      <c r="AT11" s="850">
        <f t="shared" si="73"/>
        <v>84.434533398106666</v>
      </c>
      <c r="AU11" s="850">
        <f t="shared" si="74"/>
        <v>74.732279160517578</v>
      </c>
      <c r="AV11" s="850">
        <f t="shared" si="75"/>
        <v>81.638266022455085</v>
      </c>
      <c r="AW11" s="850">
        <f t="shared" si="76"/>
        <v>85.657895264941203</v>
      </c>
      <c r="AX11" s="850">
        <f t="shared" si="77"/>
        <v>82.237288296321822</v>
      </c>
      <c r="AY11" s="850">
        <f t="shared" si="78"/>
        <v>73.480264740296704</v>
      </c>
      <c r="AZ11" s="850" t="str">
        <f t="shared" si="79"/>
        <v xml:space="preserve"> </v>
      </c>
      <c r="BA11" s="850" t="str">
        <f t="shared" si="80"/>
        <v xml:space="preserve"> </v>
      </c>
      <c r="BB11" s="843">
        <v>90.590102273516251</v>
      </c>
      <c r="BC11" s="843">
        <v>90.478571553477437</v>
      </c>
      <c r="BD11" s="843">
        <v>89.637148165215606</v>
      </c>
      <c r="BE11" s="843">
        <v>83.052198824381875</v>
      </c>
      <c r="BF11" s="843">
        <v>87.429402319523049</v>
      </c>
      <c r="BG11" s="843">
        <v>89.331165639782711</v>
      </c>
      <c r="BH11" s="843">
        <v>89.68245147273025</v>
      </c>
      <c r="BI11" s="843">
        <v>75.369664644016524</v>
      </c>
      <c r="BJ11" s="843">
        <v>84.030626917612807</v>
      </c>
      <c r="BK11" s="843">
        <v>89.849842631781215</v>
      </c>
      <c r="BL11" s="843">
        <v>74.102928656572303</v>
      </c>
      <c r="BM11" s="843">
        <v>83.02007654842393</v>
      </c>
      <c r="BN11" s="843">
        <v>88.797797357772339</v>
      </c>
      <c r="BO11" s="843">
        <v>88.253329479204211</v>
      </c>
      <c r="BP11" s="843">
        <v>87.692305406438365</v>
      </c>
      <c r="BQ11" s="843">
        <v>78.866958486267691</v>
      </c>
      <c r="BR11" s="843">
        <v>86.258273734173883</v>
      </c>
      <c r="BS11" s="843">
        <v>88.548928100210787</v>
      </c>
      <c r="BT11" s="843">
        <v>83.921263203879604</v>
      </c>
      <c r="BU11" s="843">
        <v>79.473530087791033</v>
      </c>
      <c r="BV11" s="843">
        <v>82.170431729146415</v>
      </c>
      <c r="BW11" s="843">
        <v>87.997945372149331</v>
      </c>
      <c r="BX11" s="843">
        <v>89.222760352501737</v>
      </c>
      <c r="BY11" s="843">
        <v>91.936107271185591</v>
      </c>
      <c r="BZ11" s="843">
        <v>90.039631519048825</v>
      </c>
      <c r="CA11" s="843">
        <v>89.434266281438255</v>
      </c>
      <c r="CB11" s="843">
        <v>86.206619866035837</v>
      </c>
      <c r="CC11" s="843">
        <v>76.077405251790552</v>
      </c>
      <c r="CD11" s="843">
        <v>81.753451069913609</v>
      </c>
      <c r="CE11" s="843">
        <v>90.651019601746114</v>
      </c>
      <c r="CF11" s="843">
        <v>90.802230326413067</v>
      </c>
      <c r="CG11" s="843">
        <v>88.270569023779629</v>
      </c>
      <c r="CH11" s="843">
        <v>84.391831869812407</v>
      </c>
      <c r="CI11" s="843">
        <v>87.230170158542208</v>
      </c>
      <c r="CJ11" s="843">
        <v>89.458443257243701</v>
      </c>
      <c r="CK11" s="843">
        <v>88.474601320725895</v>
      </c>
      <c r="CL11" s="843">
        <v>88.585401612536728</v>
      </c>
      <c r="CM11" s="843">
        <v>84.146283811001553</v>
      </c>
      <c r="CN11" s="843">
        <v>84.810772583472115</v>
      </c>
      <c r="CO11" s="843">
        <v>86.21383726665853</v>
      </c>
      <c r="CP11" s="843">
        <v>85.184474528813382</v>
      </c>
      <c r="CQ11" s="843">
        <v>86.414302591878013</v>
      </c>
      <c r="CR11" s="843">
        <v>85.767851757682905</v>
      </c>
      <c r="CS11" s="843">
        <v>79.64714816721218</v>
      </c>
      <c r="CT11" s="843">
        <v>79.987829874254274</v>
      </c>
      <c r="CU11" s="843">
        <v>76.427407826188471</v>
      </c>
      <c r="CV11" s="843">
        <v>86.955661955948614</v>
      </c>
      <c r="CW11" s="843">
        <v>88.182323051925763</v>
      </c>
      <c r="CX11" s="843">
        <v>73.83611788770979</v>
      </c>
      <c r="CY11" s="843">
        <v>77.44424336212812</v>
      </c>
      <c r="CZ11" s="843">
        <v>71.921578878945098</v>
      </c>
      <c r="DA11" s="843">
        <v>72.760001846473074</v>
      </c>
      <c r="DB11" s="843">
        <v>79.992879932947488</v>
      </c>
      <c r="DC11" s="843">
        <v>86.509425643123521</v>
      </c>
      <c r="DD11" s="843">
        <v>83.392856219430541</v>
      </c>
      <c r="DE11" s="843">
        <v>82.350646765733188</v>
      </c>
      <c r="DF11" s="843">
        <v>84.815638959605494</v>
      </c>
      <c r="DG11" s="843">
        <v>81.649827751032149</v>
      </c>
      <c r="DH11" s="843">
        <v>85.62706568226821</v>
      </c>
      <c r="DI11" s="843">
        <v>83.78160226225242</v>
      </c>
      <c r="DJ11" s="843">
        <v>67.549574428516777</v>
      </c>
      <c r="DK11" s="843">
        <v>69.188317701801139</v>
      </c>
      <c r="DL11" s="843">
        <v>60.335395527924476</v>
      </c>
      <c r="DM11" s="843">
        <v>31.964177138573906</v>
      </c>
      <c r="DN11" s="843">
        <v>54.155130231173999</v>
      </c>
      <c r="DO11" s="843">
        <v>66.600954313227959</v>
      </c>
      <c r="DP11" s="843">
        <v>65.341342904797244</v>
      </c>
      <c r="DQ11" s="843">
        <v>66.639911479324056</v>
      </c>
      <c r="DR11" s="843">
        <v>69.162949893983381</v>
      </c>
      <c r="DS11" s="843">
        <v>73.378415095709414</v>
      </c>
      <c r="DT11" s="843">
        <v>62.624408588173473</v>
      </c>
      <c r="DU11" s="843">
        <v>69.024652440490655</v>
      </c>
      <c r="DV11" s="844">
        <v>78.753878788966745</v>
      </c>
      <c r="DW11" s="844">
        <v>79.242547230749693</v>
      </c>
      <c r="DX11" s="844">
        <v>78.029842065007642</v>
      </c>
      <c r="DY11" s="844">
        <v>78.041691239323129</v>
      </c>
      <c r="DZ11" s="844">
        <v>79.100448379050206</v>
      </c>
      <c r="EA11" s="844">
        <v>74.731938100249906</v>
      </c>
      <c r="EB11" s="844">
        <v>74.332531607818666</v>
      </c>
      <c r="EC11" s="844">
        <v>64.458281500719337</v>
      </c>
      <c r="ED11" s="844">
        <v>53.847135234048196</v>
      </c>
      <c r="EE11" s="844">
        <v>57.292700165028918</v>
      </c>
      <c r="EF11" s="844">
        <v>64.559463043179733</v>
      </c>
      <c r="EG11" s="844">
        <v>67.678033483990134</v>
      </c>
      <c r="EH11" s="844">
        <v>85.712927828828299</v>
      </c>
      <c r="EI11" s="844">
        <v>90.789718273078748</v>
      </c>
      <c r="EJ11" s="844">
        <v>76.800954092412979</v>
      </c>
      <c r="EK11" s="844">
        <v>86.389084662952882</v>
      </c>
      <c r="EL11" s="844">
        <v>71.641326888035806</v>
      </c>
      <c r="EM11" s="844">
        <v>66.16642593056406</v>
      </c>
      <c r="EN11" s="844">
        <v>79.818440768571364</v>
      </c>
      <c r="EO11" s="844">
        <v>80.090566692705764</v>
      </c>
      <c r="EP11" s="844">
        <v>85.005790606088127</v>
      </c>
      <c r="EQ11" s="844">
        <v>84.65693789620245</v>
      </c>
      <c r="ER11" s="844">
        <v>86.429357945179845</v>
      </c>
      <c r="ES11" s="844">
        <v>85.887389953441314</v>
      </c>
      <c r="ET11" s="844">
        <v>85.884836638429405</v>
      </c>
      <c r="EU11" s="844">
        <v>79.422903913339553</v>
      </c>
      <c r="EV11" s="844">
        <v>81.404124337196478</v>
      </c>
      <c r="EW11" s="915">
        <v>72.784750794471691</v>
      </c>
      <c r="EX11" s="915">
        <v>73.512278199322537</v>
      </c>
      <c r="EY11" s="915">
        <v>74.143765227095884</v>
      </c>
    </row>
    <row r="12" spans="1:165" s="619" customFormat="1" ht="20.100000000000001" customHeight="1">
      <c r="A12" s="635"/>
      <c r="B12" s="636">
        <v>1.6</v>
      </c>
      <c r="C12" s="637">
        <v>6.3705401898818739</v>
      </c>
      <c r="D12" s="638"/>
      <c r="E12" s="639"/>
      <c r="F12" s="640">
        <v>20</v>
      </c>
      <c r="G12" s="641"/>
      <c r="H12" s="641" t="s">
        <v>25</v>
      </c>
      <c r="I12" s="850">
        <f t="shared" si="36"/>
        <v>81.810794315161843</v>
      </c>
      <c r="J12" s="850">
        <f t="shared" si="37"/>
        <v>83.455380739116677</v>
      </c>
      <c r="K12" s="850">
        <f t="shared" si="38"/>
        <v>78.632944378231301</v>
      </c>
      <c r="L12" s="850">
        <f t="shared" si="39"/>
        <v>82.290967048243957</v>
      </c>
      <c r="M12" s="850">
        <f t="shared" si="40"/>
        <v>81.090465331662756</v>
      </c>
      <c r="N12" s="850">
        <f t="shared" si="41"/>
        <v>76.271164014371436</v>
      </c>
      <c r="O12" s="850">
        <f t="shared" si="42"/>
        <v>80.191767428795742</v>
      </c>
      <c r="P12" s="850">
        <f t="shared" si="43"/>
        <v>80.129293843336669</v>
      </c>
      <c r="Q12" s="850">
        <f t="shared" si="44"/>
        <v>80.829788629785526</v>
      </c>
      <c r="R12" s="850">
        <f t="shared" si="45"/>
        <v>82.420040102848361</v>
      </c>
      <c r="S12" s="850">
        <f t="shared" si="46"/>
        <v>79.471906595417551</v>
      </c>
      <c r="T12" s="850">
        <f t="shared" si="47"/>
        <v>82.996255497115257</v>
      </c>
      <c r="U12" s="850">
        <f t="shared" si="48"/>
        <v>82.354975065266203</v>
      </c>
      <c r="V12" s="850">
        <f t="shared" si="49"/>
        <v>82.018449147714549</v>
      </c>
      <c r="W12" s="850">
        <f t="shared" si="50"/>
        <v>83.044852631650841</v>
      </c>
      <c r="X12" s="850">
        <f t="shared" si="51"/>
        <v>84.634339945396107</v>
      </c>
      <c r="Y12" s="850">
        <f t="shared" si="52"/>
        <v>84.123881231705198</v>
      </c>
      <c r="Z12" s="850">
        <f t="shared" si="53"/>
        <v>78.169126155993155</v>
      </c>
      <c r="AA12" s="850">
        <f t="shared" si="54"/>
        <v>77.439804912833992</v>
      </c>
      <c r="AB12" s="850">
        <f t="shared" si="55"/>
        <v>79.429432471564709</v>
      </c>
      <c r="AC12" s="850">
        <f t="shared" si="56"/>
        <v>79.493413972533332</v>
      </c>
      <c r="AD12" s="850">
        <f t="shared" si="57"/>
        <v>83.988250372985391</v>
      </c>
      <c r="AE12" s="850">
        <f t="shared" si="58"/>
        <v>80.958951377552765</v>
      </c>
      <c r="AF12" s="850">
        <f t="shared" si="59"/>
        <v>82.221652971513095</v>
      </c>
      <c r="AG12" s="850">
        <f t="shared" si="60"/>
        <v>81.995013470924633</v>
      </c>
      <c r="AH12" s="850">
        <f t="shared" si="61"/>
        <v>79.7583111215191</v>
      </c>
      <c r="AI12" s="850">
        <f t="shared" si="62"/>
        <v>82.184467814785421</v>
      </c>
      <c r="AJ12" s="850">
        <f t="shared" si="63"/>
        <v>80.612203524692347</v>
      </c>
      <c r="AK12" s="850">
        <f t="shared" si="64"/>
        <v>81.80687886565417</v>
      </c>
      <c r="AL12" s="850">
        <f t="shared" si="65"/>
        <v>76.059743670830358</v>
      </c>
      <c r="AM12" s="850">
        <f t="shared" si="66"/>
        <v>71.616234269776484</v>
      </c>
      <c r="AN12" s="850">
        <f t="shared" si="67"/>
        <v>77.93280186364008</v>
      </c>
      <c r="AO12" s="850">
        <f t="shared" si="68"/>
        <v>79.475876253238781</v>
      </c>
      <c r="AP12" s="850">
        <f t="shared" si="69"/>
        <v>81.778743091019749</v>
      </c>
      <c r="AQ12" s="850">
        <f t="shared" si="70"/>
        <v>78.83382791902082</v>
      </c>
      <c r="AR12" s="850">
        <f t="shared" si="71"/>
        <v>78.238569635739267</v>
      </c>
      <c r="AS12" s="850">
        <f t="shared" si="72"/>
        <v>81.915929069403163</v>
      </c>
      <c r="AT12" s="850">
        <f t="shared" si="73"/>
        <v>80.994276147770208</v>
      </c>
      <c r="AU12" s="850">
        <f t="shared" si="74"/>
        <v>80.122588121098218</v>
      </c>
      <c r="AV12" s="850">
        <f t="shared" si="75"/>
        <v>79.896377598539104</v>
      </c>
      <c r="AW12" s="850">
        <f t="shared" si="76"/>
        <v>79.503933505939074</v>
      </c>
      <c r="AX12" s="850">
        <f t="shared" si="77"/>
        <v>80.029236627848562</v>
      </c>
      <c r="AY12" s="850">
        <f t="shared" si="78"/>
        <v>81.630340631722461</v>
      </c>
      <c r="AZ12" s="850" t="str">
        <f t="shared" si="79"/>
        <v xml:space="preserve"> </v>
      </c>
      <c r="BA12" s="850" t="str">
        <f t="shared" si="80"/>
        <v xml:space="preserve"> </v>
      </c>
      <c r="BB12" s="843">
        <v>82.314084481849406</v>
      </c>
      <c r="BC12" s="843">
        <v>82.601787387292404</v>
      </c>
      <c r="BD12" s="843">
        <v>82.344248439403245</v>
      </c>
      <c r="BE12" s="843">
        <v>81.548038021714476</v>
      </c>
      <c r="BF12" s="843">
        <v>77.981228419328772</v>
      </c>
      <c r="BG12" s="843">
        <v>78.886453345209389</v>
      </c>
      <c r="BH12" s="843">
        <v>84.378919606112845</v>
      </c>
      <c r="BI12" s="843">
        <v>83.877451802475335</v>
      </c>
      <c r="BJ12" s="843">
        <v>80.732395082757577</v>
      </c>
      <c r="BK12" s="843">
        <v>84.572666735514531</v>
      </c>
      <c r="BL12" s="843">
        <v>80.643807987529286</v>
      </c>
      <c r="BM12" s="843">
        <v>81.848450472754791</v>
      </c>
      <c r="BN12" s="843">
        <v>81.268366752388332</v>
      </c>
      <c r="BO12" s="843">
        <v>81.078293552340511</v>
      </c>
      <c r="BP12" s="843">
        <v>83.708687138414774</v>
      </c>
      <c r="BQ12" s="843">
        <v>82.362165662999288</v>
      </c>
      <c r="BR12" s="843">
        <v>82.363704182956724</v>
      </c>
      <c r="BS12" s="843">
        <v>84.408688048996524</v>
      </c>
      <c r="BT12" s="843">
        <v>85.778099318702743</v>
      </c>
      <c r="BU12" s="843">
        <v>83.766400080146752</v>
      </c>
      <c r="BV12" s="843">
        <v>84.358520437338839</v>
      </c>
      <c r="BW12" s="843">
        <v>85.016604415413724</v>
      </c>
      <c r="BX12" s="843">
        <v>84.079674932580659</v>
      </c>
      <c r="BY12" s="843">
        <v>83.275364347121211</v>
      </c>
      <c r="BZ12" s="843">
        <v>79.446808802974203</v>
      </c>
      <c r="CA12" s="843">
        <v>77.194646448189971</v>
      </c>
      <c r="CB12" s="843">
        <v>77.865923216815276</v>
      </c>
      <c r="CC12" s="843">
        <v>75.722432330738627</v>
      </c>
      <c r="CD12" s="843">
        <v>75.462025324409154</v>
      </c>
      <c r="CE12" s="843">
        <v>81.134957083354195</v>
      </c>
      <c r="CF12" s="843">
        <v>78.860494625814766</v>
      </c>
      <c r="CG12" s="843">
        <v>78.530961377441443</v>
      </c>
      <c r="CH12" s="843">
        <v>80.896841411437919</v>
      </c>
      <c r="CI12" s="843">
        <v>81.470740459572269</v>
      </c>
      <c r="CJ12" s="843">
        <v>77.905456197412462</v>
      </c>
      <c r="CK12" s="843">
        <v>79.104045260615223</v>
      </c>
      <c r="CL12" s="843">
        <v>84.202658425523254</v>
      </c>
      <c r="CM12" s="843">
        <v>84.39758794224376</v>
      </c>
      <c r="CN12" s="843">
        <v>83.364504751189173</v>
      </c>
      <c r="CO12" s="843">
        <v>80.241009606286454</v>
      </c>
      <c r="CP12" s="843">
        <v>83.284116077679101</v>
      </c>
      <c r="CQ12" s="843">
        <v>79.351728448692768</v>
      </c>
      <c r="CR12" s="843">
        <v>83.372556269125056</v>
      </c>
      <c r="CS12" s="843">
        <v>81.657183602852271</v>
      </c>
      <c r="CT12" s="843">
        <v>81.635219042561985</v>
      </c>
      <c r="CU12" s="843">
        <v>82.214016980856172</v>
      </c>
      <c r="CV12" s="843">
        <v>82.204223706251838</v>
      </c>
      <c r="CW12" s="843">
        <v>81.566799725665916</v>
      </c>
      <c r="CX12" s="843">
        <v>79.324781852338958</v>
      </c>
      <c r="CY12" s="843">
        <v>82.038570755157167</v>
      </c>
      <c r="CZ12" s="843">
        <v>77.911580757061174</v>
      </c>
      <c r="DA12" s="843">
        <v>80.730808964831226</v>
      </c>
      <c r="DB12" s="843">
        <v>83.784242158475209</v>
      </c>
      <c r="DC12" s="843">
        <v>82.038352321049842</v>
      </c>
      <c r="DD12" s="843">
        <v>81.08831528708204</v>
      </c>
      <c r="DE12" s="843">
        <v>79.049839359333504</v>
      </c>
      <c r="DF12" s="843">
        <v>81.698455927661499</v>
      </c>
      <c r="DG12" s="843">
        <v>81.357682708916769</v>
      </c>
      <c r="DH12" s="843">
        <v>82.649183278346484</v>
      </c>
      <c r="DI12" s="843">
        <v>81.413770609699242</v>
      </c>
      <c r="DJ12" s="843">
        <v>78.117589268443794</v>
      </c>
      <c r="DK12" s="843">
        <v>79.279779169200665</v>
      </c>
      <c r="DL12" s="843">
        <v>70.781862574846642</v>
      </c>
      <c r="DM12" s="843">
        <v>62.756726740226362</v>
      </c>
      <c r="DN12" s="843">
        <v>76.454621329863699</v>
      </c>
      <c r="DO12" s="843">
        <v>75.637354739239385</v>
      </c>
      <c r="DP12" s="843">
        <v>77.855806806725553</v>
      </c>
      <c r="DQ12" s="843">
        <v>76.160006748033538</v>
      </c>
      <c r="DR12" s="843">
        <v>79.782592036161162</v>
      </c>
      <c r="DS12" s="843">
        <v>80.769487514032235</v>
      </c>
      <c r="DT12" s="843">
        <v>80.26508127499001</v>
      </c>
      <c r="DU12" s="843">
        <v>77.393059970694125</v>
      </c>
      <c r="DV12" s="844">
        <v>82.867064449470888</v>
      </c>
      <c r="DW12" s="844">
        <v>82.477250211756385</v>
      </c>
      <c r="DX12" s="844">
        <v>79.991914611832001</v>
      </c>
      <c r="DY12" s="844">
        <v>78.161390414957324</v>
      </c>
      <c r="DZ12" s="844">
        <v>82.246351503324632</v>
      </c>
      <c r="EA12" s="844">
        <v>76.093741838780517</v>
      </c>
      <c r="EB12" s="844">
        <v>76.567434734947895</v>
      </c>
      <c r="EC12" s="844">
        <v>75.861562217574971</v>
      </c>
      <c r="ED12" s="844">
        <v>82.286711954694937</v>
      </c>
      <c r="EE12" s="844">
        <v>81.605023561760106</v>
      </c>
      <c r="EF12" s="844">
        <v>83.379804673863418</v>
      </c>
      <c r="EG12" s="844">
        <v>80.762958972585977</v>
      </c>
      <c r="EH12" s="844">
        <v>81.051903564145775</v>
      </c>
      <c r="EI12" s="844">
        <v>77.653900887612437</v>
      </c>
      <c r="EJ12" s="844">
        <v>84.277023991552397</v>
      </c>
      <c r="EK12" s="844">
        <v>82.135169356736483</v>
      </c>
      <c r="EL12" s="844">
        <v>79.685778277189726</v>
      </c>
      <c r="EM12" s="844">
        <v>78.54681672936843</v>
      </c>
      <c r="EN12" s="844">
        <v>80.769016800752851</v>
      </c>
      <c r="EO12" s="844">
        <v>82.545587525607587</v>
      </c>
      <c r="EP12" s="844">
        <v>76.374528469256859</v>
      </c>
      <c r="EQ12" s="844">
        <v>81.171259175011841</v>
      </c>
      <c r="ER12" s="844">
        <v>79.967647746063406</v>
      </c>
      <c r="ES12" s="844">
        <v>77.37289359674196</v>
      </c>
      <c r="ET12" s="844">
        <v>79.730098629224557</v>
      </c>
      <c r="EU12" s="844">
        <v>80.407969942912288</v>
      </c>
      <c r="EV12" s="844">
        <v>79.94964131140884</v>
      </c>
      <c r="EW12" s="915">
        <v>79.44401900581704</v>
      </c>
      <c r="EX12" s="915">
        <v>82.084019850161752</v>
      </c>
      <c r="EY12" s="915">
        <v>83.362983039188606</v>
      </c>
    </row>
    <row r="13" spans="1:165" s="619" customFormat="1" ht="20.100000000000001" customHeight="1">
      <c r="A13" s="635"/>
      <c r="B13" s="636">
        <v>1.7</v>
      </c>
      <c r="C13" s="637">
        <v>2.2210154694108213</v>
      </c>
      <c r="D13" s="638"/>
      <c r="E13" s="639"/>
      <c r="F13" s="640" t="s">
        <v>290</v>
      </c>
      <c r="G13" s="641"/>
      <c r="H13" s="641" t="s">
        <v>67</v>
      </c>
      <c r="I13" s="850">
        <f t="shared" si="36"/>
        <v>80.971459375912275</v>
      </c>
      <c r="J13" s="850">
        <f t="shared" si="37"/>
        <v>82.333846478289288</v>
      </c>
      <c r="K13" s="850">
        <f t="shared" si="38"/>
        <v>82.329927880687634</v>
      </c>
      <c r="L13" s="850">
        <f t="shared" si="39"/>
        <v>80.119192682419353</v>
      </c>
      <c r="M13" s="850">
        <f t="shared" si="40"/>
        <v>80.270936413052866</v>
      </c>
      <c r="N13" s="850">
        <f t="shared" si="41"/>
        <v>81.925710441921424</v>
      </c>
      <c r="O13" s="850">
        <f t="shared" si="42"/>
        <v>79.120068684609819</v>
      </c>
      <c r="P13" s="850">
        <f t="shared" si="43"/>
        <v>79.379539079419771</v>
      </c>
      <c r="Q13" s="850">
        <f t="shared" si="44"/>
        <v>77.681468474900043</v>
      </c>
      <c r="R13" s="850">
        <f t="shared" si="45"/>
        <v>79.723256188214037</v>
      </c>
      <c r="S13" s="850">
        <f t="shared" si="46"/>
        <v>80.841995173222514</v>
      </c>
      <c r="T13" s="850">
        <f t="shared" si="47"/>
        <v>81.292280065809038</v>
      </c>
      <c r="U13" s="850">
        <f t="shared" si="48"/>
        <v>82.028306076403524</v>
      </c>
      <c r="V13" s="850">
        <f t="shared" si="49"/>
        <v>82.531561702871656</v>
      </c>
      <c r="W13" s="850">
        <f t="shared" si="50"/>
        <v>82.000355492851824</v>
      </c>
      <c r="X13" s="850">
        <f t="shared" si="51"/>
        <v>82.264791149058865</v>
      </c>
      <c r="Y13" s="850">
        <f t="shared" si="52"/>
        <v>82.538677568374808</v>
      </c>
      <c r="Z13" s="850">
        <f t="shared" si="53"/>
        <v>82.362998784333058</v>
      </c>
      <c r="AA13" s="850">
        <f t="shared" si="54"/>
        <v>81.579546866644691</v>
      </c>
      <c r="AB13" s="850">
        <f t="shared" si="55"/>
        <v>82.317329745787177</v>
      </c>
      <c r="AC13" s="850">
        <f t="shared" si="56"/>
        <v>83.059836125985683</v>
      </c>
      <c r="AD13" s="850">
        <f t="shared" si="57"/>
        <v>81.241676230054949</v>
      </c>
      <c r="AE13" s="850">
        <f t="shared" si="58"/>
        <v>79.359827663565099</v>
      </c>
      <c r="AF13" s="850">
        <f t="shared" si="59"/>
        <v>80.006987991116603</v>
      </c>
      <c r="AG13" s="850">
        <f t="shared" si="60"/>
        <v>79.868278844940747</v>
      </c>
      <c r="AH13" s="850">
        <f t="shared" si="61"/>
        <v>79.5413527316461</v>
      </c>
      <c r="AI13" s="850">
        <f t="shared" si="62"/>
        <v>79.896668080189031</v>
      </c>
      <c r="AJ13" s="850">
        <f t="shared" si="63"/>
        <v>80.508395990495686</v>
      </c>
      <c r="AK13" s="850">
        <f t="shared" si="64"/>
        <v>81.137328849880632</v>
      </c>
      <c r="AL13" s="850">
        <f t="shared" si="65"/>
        <v>80.938008507783636</v>
      </c>
      <c r="AM13" s="850">
        <f t="shared" si="66"/>
        <v>79.963118112794859</v>
      </c>
      <c r="AN13" s="850">
        <f t="shared" si="67"/>
        <v>82.938520622302008</v>
      </c>
      <c r="AO13" s="850">
        <f t="shared" si="68"/>
        <v>83.863194524805181</v>
      </c>
      <c r="AP13" s="850">
        <f t="shared" si="69"/>
        <v>81.28748035322765</v>
      </c>
      <c r="AQ13" s="850">
        <f t="shared" si="70"/>
        <v>80.517027069897992</v>
      </c>
      <c r="AR13" s="850">
        <f t="shared" si="71"/>
        <v>73.573487215607429</v>
      </c>
      <c r="AS13" s="850">
        <f t="shared" si="72"/>
        <v>81.102280099706192</v>
      </c>
      <c r="AT13" s="850">
        <f t="shared" si="73"/>
        <v>82.087540531281135</v>
      </c>
      <c r="AU13" s="850">
        <f t="shared" si="74"/>
        <v>81.35477195608506</v>
      </c>
      <c r="AV13" s="850">
        <f t="shared" si="75"/>
        <v>77.58437870198857</v>
      </c>
      <c r="AW13" s="850">
        <f t="shared" si="76"/>
        <v>76.491465128324293</v>
      </c>
      <c r="AX13" s="850">
        <f t="shared" si="77"/>
        <v>77.481139924711357</v>
      </c>
      <c r="AY13" s="850">
        <f t="shared" si="78"/>
        <v>77.88179702508873</v>
      </c>
      <c r="AZ13" s="850" t="str">
        <f t="shared" si="79"/>
        <v xml:space="preserve"> </v>
      </c>
      <c r="BA13" s="850" t="str">
        <f t="shared" si="80"/>
        <v xml:space="preserve"> </v>
      </c>
      <c r="BB13" s="843">
        <v>80.230917238156266</v>
      </c>
      <c r="BC13" s="843">
        <v>77.72643721545154</v>
      </c>
      <c r="BD13" s="843">
        <v>81.212414111034292</v>
      </c>
      <c r="BE13" s="843">
        <v>81.102752883684744</v>
      </c>
      <c r="BF13" s="843">
        <v>81.107411170295052</v>
      </c>
      <c r="BG13" s="843">
        <v>80.315821465687762</v>
      </c>
      <c r="BH13" s="843">
        <v>79.061136293161269</v>
      </c>
      <c r="BI13" s="843">
        <v>82.399911087326899</v>
      </c>
      <c r="BJ13" s="843">
        <v>82.415792816938932</v>
      </c>
      <c r="BK13" s="843">
        <v>82.378740387041532</v>
      </c>
      <c r="BL13" s="843">
        <v>81.406385756399899</v>
      </c>
      <c r="BM13" s="843">
        <v>82.299792085769127</v>
      </c>
      <c r="BN13" s="843">
        <v>82.083768188398764</v>
      </c>
      <c r="BO13" s="843">
        <v>81.736873139693699</v>
      </c>
      <c r="BP13" s="843">
        <v>83.774043780522533</v>
      </c>
      <c r="BQ13" s="843">
        <v>82.984983295850569</v>
      </c>
      <c r="BR13" s="843">
        <v>81.088642265246264</v>
      </c>
      <c r="BS13" s="843">
        <v>81.927440917458625</v>
      </c>
      <c r="BT13" s="843">
        <v>81.659309670808426</v>
      </c>
      <c r="BU13" s="843">
        <v>82.673419557086049</v>
      </c>
      <c r="BV13" s="843">
        <v>82.461644219282121</v>
      </c>
      <c r="BW13" s="843">
        <v>82.528758969613691</v>
      </c>
      <c r="BX13" s="843">
        <v>82.714627665608432</v>
      </c>
      <c r="BY13" s="843">
        <v>82.372646069902316</v>
      </c>
      <c r="BZ13" s="843">
        <v>82.065802912295112</v>
      </c>
      <c r="CA13" s="843">
        <v>82.147060469547824</v>
      </c>
      <c r="CB13" s="843">
        <v>82.876132971156224</v>
      </c>
      <c r="CC13" s="843">
        <v>82.270661754537969</v>
      </c>
      <c r="CD13" s="843">
        <v>80.942787880013256</v>
      </c>
      <c r="CE13" s="843">
        <v>81.525190965382805</v>
      </c>
      <c r="CF13" s="843">
        <v>82.624046014337111</v>
      </c>
      <c r="CG13" s="843">
        <v>82.436276426689062</v>
      </c>
      <c r="CH13" s="843">
        <v>81.891666796335343</v>
      </c>
      <c r="CI13" s="843">
        <v>83.469376594248544</v>
      </c>
      <c r="CJ13" s="843">
        <v>82.879492357328033</v>
      </c>
      <c r="CK13" s="843">
        <v>82.8306394263805</v>
      </c>
      <c r="CL13" s="843">
        <v>82.260916060008995</v>
      </c>
      <c r="CM13" s="843">
        <v>79.802897615561733</v>
      </c>
      <c r="CN13" s="843">
        <v>81.66121501459412</v>
      </c>
      <c r="CO13" s="843">
        <v>79.925967965130255</v>
      </c>
      <c r="CP13" s="843">
        <v>79.585651554932952</v>
      </c>
      <c r="CQ13" s="843">
        <v>78.567863470632076</v>
      </c>
      <c r="CR13" s="843">
        <v>80.201234669916161</v>
      </c>
      <c r="CS13" s="843">
        <v>80.022149609772342</v>
      </c>
      <c r="CT13" s="843">
        <v>79.797579693661319</v>
      </c>
      <c r="CU13" s="843">
        <v>80.632457125194094</v>
      </c>
      <c r="CV13" s="843">
        <v>79.419561879461085</v>
      </c>
      <c r="CW13" s="843">
        <v>79.552817530167076</v>
      </c>
      <c r="CX13" s="843">
        <v>79.916014706454234</v>
      </c>
      <c r="CY13" s="843">
        <v>79.09936630923778</v>
      </c>
      <c r="CZ13" s="843">
        <v>79.6086771792463</v>
      </c>
      <c r="DA13" s="843">
        <v>78.972572141276174</v>
      </c>
      <c r="DB13" s="843">
        <v>80.360462042030093</v>
      </c>
      <c r="DC13" s="843">
        <v>80.356970057260824</v>
      </c>
      <c r="DD13" s="843">
        <v>80.560436652388574</v>
      </c>
      <c r="DE13" s="843">
        <v>81.22217184657606</v>
      </c>
      <c r="DF13" s="843">
        <v>79.742579472522422</v>
      </c>
      <c r="DG13" s="843">
        <v>80.612025166415648</v>
      </c>
      <c r="DH13" s="843">
        <v>81.216093889619245</v>
      </c>
      <c r="DI13" s="843">
        <v>81.583867493607002</v>
      </c>
      <c r="DJ13" s="843">
        <v>82.721428576379807</v>
      </c>
      <c r="DK13" s="843">
        <v>82.351300435801363</v>
      </c>
      <c r="DL13" s="843">
        <v>77.741296511169693</v>
      </c>
      <c r="DM13" s="843">
        <v>80.103001600901692</v>
      </c>
      <c r="DN13" s="843">
        <v>78.128210636934682</v>
      </c>
      <c r="DO13" s="843">
        <v>81.658142100548218</v>
      </c>
      <c r="DP13" s="843">
        <v>82.815541638564781</v>
      </c>
      <c r="DQ13" s="843">
        <v>82.865226124137379</v>
      </c>
      <c r="DR13" s="843">
        <v>83.134794104203863</v>
      </c>
      <c r="DS13" s="843">
        <v>83.483520404223285</v>
      </c>
      <c r="DT13" s="843">
        <v>83.731994091867151</v>
      </c>
      <c r="DU13" s="843">
        <v>84.374069078325121</v>
      </c>
      <c r="DV13" s="844">
        <v>81.748489994422329</v>
      </c>
      <c r="DW13" s="844">
        <v>79.228550627253696</v>
      </c>
      <c r="DX13" s="844">
        <v>82.885400438006954</v>
      </c>
      <c r="DY13" s="844">
        <v>82.348948555577167</v>
      </c>
      <c r="DZ13" s="844">
        <v>81.569508542769313</v>
      </c>
      <c r="EA13" s="844">
        <v>77.632624111347454</v>
      </c>
      <c r="EB13" s="844">
        <v>73.510587389876349</v>
      </c>
      <c r="EC13" s="844">
        <v>71.182811177700032</v>
      </c>
      <c r="ED13" s="844">
        <v>76.027063079245934</v>
      </c>
      <c r="EE13" s="844">
        <v>79.521159263224249</v>
      </c>
      <c r="EF13" s="844">
        <v>82.066064491015979</v>
      </c>
      <c r="EG13" s="844">
        <v>81.71961654487832</v>
      </c>
      <c r="EH13" s="844">
        <v>83.304433257203897</v>
      </c>
      <c r="EI13" s="844">
        <v>80.354056757261915</v>
      </c>
      <c r="EJ13" s="844">
        <v>82.604131579377565</v>
      </c>
      <c r="EK13" s="844">
        <v>83.007927325588696</v>
      </c>
      <c r="EL13" s="844">
        <v>80.375067118929778</v>
      </c>
      <c r="EM13" s="844">
        <v>80.681321423736662</v>
      </c>
      <c r="EN13" s="844">
        <v>77.339499556519868</v>
      </c>
      <c r="EO13" s="844">
        <v>78.888225024025232</v>
      </c>
      <c r="EP13" s="844">
        <v>76.525411525420608</v>
      </c>
      <c r="EQ13" s="844">
        <v>78.299996086804299</v>
      </c>
      <c r="ER13" s="844">
        <v>76.433903718342037</v>
      </c>
      <c r="ES13" s="844">
        <v>74.740495579826558</v>
      </c>
      <c r="ET13" s="844">
        <v>76.978226668759319</v>
      </c>
      <c r="EU13" s="844">
        <v>76.320217200618714</v>
      </c>
      <c r="EV13" s="844">
        <v>79.144975904756024</v>
      </c>
      <c r="EW13" s="915">
        <v>75.244909376567293</v>
      </c>
      <c r="EX13" s="915">
        <v>77.907680145162743</v>
      </c>
      <c r="EY13" s="915">
        <v>80.492801553536168</v>
      </c>
    </row>
    <row r="14" spans="1:165" s="619" customFormat="1" ht="20.100000000000001" customHeight="1">
      <c r="A14" s="635"/>
      <c r="B14" s="636">
        <v>1.8</v>
      </c>
      <c r="C14" s="637">
        <v>2.2644343686703881</v>
      </c>
      <c r="D14" s="638"/>
      <c r="E14" s="639"/>
      <c r="F14" s="640" t="s">
        <v>291</v>
      </c>
      <c r="G14" s="641"/>
      <c r="H14" s="641" t="s">
        <v>443</v>
      </c>
      <c r="I14" s="850">
        <f t="shared" si="36"/>
        <v>76.179106342788316</v>
      </c>
      <c r="J14" s="850">
        <f t="shared" si="37"/>
        <v>75.159007655472308</v>
      </c>
      <c r="K14" s="850">
        <f t="shared" si="38"/>
        <v>77.675630683565984</v>
      </c>
      <c r="L14" s="850">
        <f t="shared" si="39"/>
        <v>77.584119536437257</v>
      </c>
      <c r="M14" s="850">
        <f t="shared" si="40"/>
        <v>76.533227817106123</v>
      </c>
      <c r="N14" s="850">
        <f t="shared" si="41"/>
        <v>74.415456209424732</v>
      </c>
      <c r="O14" s="850">
        <f t="shared" si="42"/>
        <v>74.126255031474926</v>
      </c>
      <c r="P14" s="850">
        <f t="shared" si="43"/>
        <v>80.460742400204424</v>
      </c>
      <c r="Q14" s="850">
        <f t="shared" si="44"/>
        <v>79.688106981411366</v>
      </c>
      <c r="R14" s="850">
        <f t="shared" si="45"/>
        <v>76.415543662045835</v>
      </c>
      <c r="S14" s="850">
        <f t="shared" si="46"/>
        <v>75.848429765822559</v>
      </c>
      <c r="T14" s="850">
        <f t="shared" si="47"/>
        <v>75.624879600065412</v>
      </c>
      <c r="U14" s="850">
        <f t="shared" si="48"/>
        <v>76.827572343219458</v>
      </c>
      <c r="V14" s="850">
        <f t="shared" si="49"/>
        <v>74.425941702349988</v>
      </c>
      <c r="W14" s="850">
        <f t="shared" si="50"/>
        <v>75.832673149342838</v>
      </c>
      <c r="X14" s="850">
        <f t="shared" si="51"/>
        <v>74.767516709015126</v>
      </c>
      <c r="Y14" s="850">
        <f t="shared" si="52"/>
        <v>75.609899061181281</v>
      </c>
      <c r="Z14" s="850">
        <f t="shared" si="53"/>
        <v>76.385855392455326</v>
      </c>
      <c r="AA14" s="850">
        <f t="shared" si="54"/>
        <v>76.853633023816926</v>
      </c>
      <c r="AB14" s="850">
        <f t="shared" si="55"/>
        <v>79.416511699357812</v>
      </c>
      <c r="AC14" s="850">
        <f t="shared" si="56"/>
        <v>78.046522618633901</v>
      </c>
      <c r="AD14" s="850">
        <f t="shared" si="57"/>
        <v>77.791759132008423</v>
      </c>
      <c r="AE14" s="850">
        <f t="shared" si="58"/>
        <v>77.504421060395828</v>
      </c>
      <c r="AF14" s="850">
        <f t="shared" si="59"/>
        <v>78.458690161666127</v>
      </c>
      <c r="AG14" s="850">
        <f t="shared" si="60"/>
        <v>76.58160779167865</v>
      </c>
      <c r="AH14" s="850">
        <f t="shared" si="61"/>
        <v>75.374213281787675</v>
      </c>
      <c r="AI14" s="850">
        <f t="shared" si="62"/>
        <v>77.07682394867804</v>
      </c>
      <c r="AJ14" s="850">
        <f t="shared" si="63"/>
        <v>76.243666745286816</v>
      </c>
      <c r="AK14" s="850">
        <f t="shared" si="64"/>
        <v>77.438207292671933</v>
      </c>
      <c r="AL14" s="850">
        <f t="shared" si="65"/>
        <v>73.963013934995729</v>
      </c>
      <c r="AM14" s="850">
        <f t="shared" si="66"/>
        <v>69.738489190064854</v>
      </c>
      <c r="AN14" s="850">
        <f t="shared" si="67"/>
        <v>76.507567971493145</v>
      </c>
      <c r="AO14" s="850">
        <f t="shared" si="68"/>
        <v>77.452753741145216</v>
      </c>
      <c r="AP14" s="850">
        <f t="shared" si="69"/>
        <v>76.159209950325121</v>
      </c>
      <c r="AQ14" s="850">
        <f t="shared" si="70"/>
        <v>73.161924316944337</v>
      </c>
      <c r="AR14" s="850">
        <f t="shared" si="71"/>
        <v>70.915650883807288</v>
      </c>
      <c r="AS14" s="850">
        <f t="shared" si="72"/>
        <v>76.268234974823017</v>
      </c>
      <c r="AT14" s="850">
        <f t="shared" si="73"/>
        <v>80.001440158624106</v>
      </c>
      <c r="AU14" s="850">
        <f t="shared" si="74"/>
        <v>79.663520475335318</v>
      </c>
      <c r="AV14" s="850">
        <f t="shared" si="75"/>
        <v>81.44087278206905</v>
      </c>
      <c r="AW14" s="850">
        <f t="shared" si="76"/>
        <v>80.737136184789122</v>
      </c>
      <c r="AX14" s="850">
        <f t="shared" si="77"/>
        <v>80.425993699596944</v>
      </c>
      <c r="AY14" s="850">
        <f t="shared" si="78"/>
        <v>78.950220263225788</v>
      </c>
      <c r="AZ14" s="850" t="str">
        <f t="shared" si="79"/>
        <v xml:space="preserve"> </v>
      </c>
      <c r="BA14" s="850" t="str">
        <f t="shared" si="80"/>
        <v xml:space="preserve"> </v>
      </c>
      <c r="BB14" s="843">
        <v>76.735819863578797</v>
      </c>
      <c r="BC14" s="843">
        <v>74.919414606911047</v>
      </c>
      <c r="BD14" s="843">
        <v>77.591396515647673</v>
      </c>
      <c r="BE14" s="843">
        <v>77.0259727927819</v>
      </c>
      <c r="BF14" s="843">
        <v>75.423278208551437</v>
      </c>
      <c r="BG14" s="843">
        <v>75.096038296134367</v>
      </c>
      <c r="BH14" s="843">
        <v>74.19104535202716</v>
      </c>
      <c r="BI14" s="843">
        <v>76.287248855875987</v>
      </c>
      <c r="BJ14" s="843">
        <v>76.396344592293076</v>
      </c>
      <c r="BK14" s="843">
        <v>77.150154326176818</v>
      </c>
      <c r="BL14" s="843">
        <v>77.133652945780753</v>
      </c>
      <c r="BM14" s="843">
        <v>76.198909757700775</v>
      </c>
      <c r="BN14" s="843">
        <v>74.435926000309465</v>
      </c>
      <c r="BO14" s="843">
        <v>73.105933859553815</v>
      </c>
      <c r="BP14" s="843">
        <v>75.735965247186698</v>
      </c>
      <c r="BQ14" s="843">
        <v>76.104065559961015</v>
      </c>
      <c r="BR14" s="843">
        <v>75.578700451762558</v>
      </c>
      <c r="BS14" s="843">
        <v>75.815253436304928</v>
      </c>
      <c r="BT14" s="843">
        <v>74.44122272453022</v>
      </c>
      <c r="BU14" s="843">
        <v>74.868847027767856</v>
      </c>
      <c r="BV14" s="843">
        <v>74.992480374747302</v>
      </c>
      <c r="BW14" s="843">
        <v>75.701856530526257</v>
      </c>
      <c r="BX14" s="843">
        <v>75.782315164218161</v>
      </c>
      <c r="BY14" s="843">
        <v>75.345525488799439</v>
      </c>
      <c r="BZ14" s="843">
        <v>75.717033405643036</v>
      </c>
      <c r="CA14" s="843">
        <v>75.900923951787519</v>
      </c>
      <c r="CB14" s="843">
        <v>77.539608819935452</v>
      </c>
      <c r="CC14" s="843">
        <v>76.61428554496247</v>
      </c>
      <c r="CD14" s="843">
        <v>76.602436307733967</v>
      </c>
      <c r="CE14" s="843">
        <v>77.344177218754368</v>
      </c>
      <c r="CF14" s="843">
        <v>78.882429852098582</v>
      </c>
      <c r="CG14" s="843">
        <v>80.205546124561849</v>
      </c>
      <c r="CH14" s="843">
        <v>79.161559121413006</v>
      </c>
      <c r="CI14" s="843">
        <v>78.543196118332844</v>
      </c>
      <c r="CJ14" s="843">
        <v>78.334276512134068</v>
      </c>
      <c r="CK14" s="843">
        <v>77.262095225434805</v>
      </c>
      <c r="CL14" s="843">
        <v>78.169279285037135</v>
      </c>
      <c r="CM14" s="843">
        <v>77.129340243094489</v>
      </c>
      <c r="CN14" s="843">
        <v>78.076657867893658</v>
      </c>
      <c r="CO14" s="843">
        <v>78.897422553187099</v>
      </c>
      <c r="CP14" s="843">
        <v>77.630614050731594</v>
      </c>
      <c r="CQ14" s="843">
        <v>75.98522657726879</v>
      </c>
      <c r="CR14" s="843">
        <v>80.124253871794338</v>
      </c>
      <c r="CS14" s="843">
        <v>78.91357584607475</v>
      </c>
      <c r="CT14" s="843">
        <v>76.338240767129264</v>
      </c>
      <c r="CU14" s="843">
        <v>77.636677790881862</v>
      </c>
      <c r="CV14" s="843">
        <v>75.830588327937008</v>
      </c>
      <c r="CW14" s="843">
        <v>76.277557256217051</v>
      </c>
      <c r="CX14" s="843">
        <v>76.492977434205855</v>
      </c>
      <c r="CY14" s="843">
        <v>73.623957734536035</v>
      </c>
      <c r="CZ14" s="843">
        <v>76.005704676621164</v>
      </c>
      <c r="DA14" s="843">
        <v>78.087238166976562</v>
      </c>
      <c r="DB14" s="843">
        <v>78.196237717996922</v>
      </c>
      <c r="DC14" s="843">
        <v>74.946995961060637</v>
      </c>
      <c r="DD14" s="843">
        <v>77.379472407682911</v>
      </c>
      <c r="DE14" s="843">
        <v>75.962392851926708</v>
      </c>
      <c r="DF14" s="843">
        <v>75.389134976250844</v>
      </c>
      <c r="DG14" s="843">
        <v>76.968753528892762</v>
      </c>
      <c r="DH14" s="843">
        <v>77.851190280843596</v>
      </c>
      <c r="DI14" s="843">
        <v>77.494678068279455</v>
      </c>
      <c r="DJ14" s="843">
        <v>78.199980479368762</v>
      </c>
      <c r="DK14" s="843">
        <v>76.412321253505738</v>
      </c>
      <c r="DL14" s="843">
        <v>67.276740072112673</v>
      </c>
      <c r="DM14" s="843">
        <v>61.156975148158011</v>
      </c>
      <c r="DN14" s="843">
        <v>71.488670757376141</v>
      </c>
      <c r="DO14" s="843">
        <v>76.569821664660438</v>
      </c>
      <c r="DP14" s="843">
        <v>77.069475109919907</v>
      </c>
      <c r="DQ14" s="843">
        <v>75.697749434704818</v>
      </c>
      <c r="DR14" s="843">
        <v>76.755479369854712</v>
      </c>
      <c r="DS14" s="843">
        <v>77.412258069478028</v>
      </c>
      <c r="DT14" s="843">
        <v>77.158504855406946</v>
      </c>
      <c r="DU14" s="843">
        <v>77.787498298550673</v>
      </c>
      <c r="DV14" s="844">
        <v>75.384271592018735</v>
      </c>
      <c r="DW14" s="844">
        <v>75.775293744006177</v>
      </c>
      <c r="DX14" s="844">
        <v>77.318064514950464</v>
      </c>
      <c r="DY14" s="844">
        <v>75.831283120223176</v>
      </c>
      <c r="DZ14" s="844">
        <v>72.778418557625187</v>
      </c>
      <c r="EA14" s="844">
        <v>70.87607127298466</v>
      </c>
      <c r="EB14" s="844">
        <v>67.599941045185062</v>
      </c>
      <c r="EC14" s="844">
        <v>69.965615986541806</v>
      </c>
      <c r="ED14" s="844">
        <v>75.181395619694996</v>
      </c>
      <c r="EE14" s="844">
        <v>78.01622491428877</v>
      </c>
      <c r="EF14" s="844">
        <v>75.937247078541205</v>
      </c>
      <c r="EG14" s="844">
        <v>74.851232931639075</v>
      </c>
      <c r="EH14" s="844">
        <v>80.612895457569152</v>
      </c>
      <c r="EI14" s="844">
        <v>77.894050933991338</v>
      </c>
      <c r="EJ14" s="844">
        <v>81.497374084311815</v>
      </c>
      <c r="EK14" s="844">
        <v>79.663997668483233</v>
      </c>
      <c r="EL14" s="844">
        <v>78.460169994117535</v>
      </c>
      <c r="EM14" s="844">
        <v>80.866393763405213</v>
      </c>
      <c r="EN14" s="844">
        <v>80.745714650903167</v>
      </c>
      <c r="EO14" s="844">
        <v>81.11693172868236</v>
      </c>
      <c r="EP14" s="844">
        <v>82.459971966621609</v>
      </c>
      <c r="EQ14" s="844">
        <v>81.895187390475115</v>
      </c>
      <c r="ER14" s="844">
        <v>79.995975635787389</v>
      </c>
      <c r="ES14" s="844">
        <v>80.320245528104877</v>
      </c>
      <c r="ET14" s="844">
        <v>79.922481527692241</v>
      </c>
      <c r="EU14" s="844">
        <v>80.419465971713279</v>
      </c>
      <c r="EV14" s="844">
        <v>80.936033599385297</v>
      </c>
      <c r="EW14" s="915">
        <v>76.696351549070172</v>
      </c>
      <c r="EX14" s="915">
        <v>80.507806049408856</v>
      </c>
      <c r="EY14" s="915">
        <v>79.646503191198335</v>
      </c>
    </row>
    <row r="15" spans="1:165" s="619" customFormat="1" ht="20.100000000000001" customHeight="1">
      <c r="A15" s="642"/>
      <c r="B15" s="636">
        <v>1.9</v>
      </c>
      <c r="C15" s="637">
        <v>13.885857249930307</v>
      </c>
      <c r="D15" s="638"/>
      <c r="E15" s="639"/>
      <c r="F15" s="640">
        <v>26</v>
      </c>
      <c r="G15" s="641"/>
      <c r="H15" s="641" t="s">
        <v>231</v>
      </c>
      <c r="I15" s="850">
        <f t="shared" si="36"/>
        <v>81.200119823250049</v>
      </c>
      <c r="J15" s="850">
        <f t="shared" si="37"/>
        <v>81.626992453927286</v>
      </c>
      <c r="K15" s="850">
        <f t="shared" si="38"/>
        <v>80.723565828827972</v>
      </c>
      <c r="L15" s="850">
        <f t="shared" si="39"/>
        <v>78.873713584894389</v>
      </c>
      <c r="M15" s="850">
        <f t="shared" si="40"/>
        <v>77.144967131849754</v>
      </c>
      <c r="N15" s="850">
        <f t="shared" si="41"/>
        <v>70.508117175771076</v>
      </c>
      <c r="O15" s="850">
        <f t="shared" si="42"/>
        <v>76.931601599814144</v>
      </c>
      <c r="P15" s="850">
        <f t="shared" si="43"/>
        <v>80.110747127333397</v>
      </c>
      <c r="Q15" s="850">
        <f t="shared" si="44"/>
        <v>78.714827855089837</v>
      </c>
      <c r="R15" s="850">
        <f t="shared" si="45"/>
        <v>78.818631994206456</v>
      </c>
      <c r="S15" s="850">
        <f t="shared" si="46"/>
        <v>81.153240102642769</v>
      </c>
      <c r="T15" s="850">
        <f t="shared" si="47"/>
        <v>82.875203892770131</v>
      </c>
      <c r="U15" s="850">
        <f t="shared" si="48"/>
        <v>81.953403303380867</v>
      </c>
      <c r="V15" s="850">
        <f t="shared" si="49"/>
        <v>81.781531955778547</v>
      </c>
      <c r="W15" s="850">
        <f t="shared" si="50"/>
        <v>81.03001523253765</v>
      </c>
      <c r="X15" s="850">
        <f t="shared" si="51"/>
        <v>81.485451246403954</v>
      </c>
      <c r="Y15" s="850">
        <f t="shared" si="52"/>
        <v>82.210971380989051</v>
      </c>
      <c r="Z15" s="850">
        <f t="shared" si="53"/>
        <v>79.509904200769768</v>
      </c>
      <c r="AA15" s="850">
        <f t="shared" si="54"/>
        <v>79.02722508218109</v>
      </c>
      <c r="AB15" s="850">
        <f t="shared" si="55"/>
        <v>82.819323903921529</v>
      </c>
      <c r="AC15" s="850">
        <f t="shared" si="56"/>
        <v>81.537810128439517</v>
      </c>
      <c r="AD15" s="850">
        <f t="shared" si="57"/>
        <v>79.217663631840267</v>
      </c>
      <c r="AE15" s="850">
        <f t="shared" si="58"/>
        <v>79.011670964389722</v>
      </c>
      <c r="AF15" s="850">
        <f t="shared" si="59"/>
        <v>80.649572448077564</v>
      </c>
      <c r="AG15" s="850">
        <f t="shared" si="60"/>
        <v>76.615947295270018</v>
      </c>
      <c r="AH15" s="850">
        <f t="shared" si="61"/>
        <v>75.301117694793007</v>
      </c>
      <c r="AI15" s="850">
        <f t="shared" si="62"/>
        <v>76.788340243687529</v>
      </c>
      <c r="AJ15" s="850">
        <f t="shared" si="63"/>
        <v>78.954715369155622</v>
      </c>
      <c r="AK15" s="850">
        <f t="shared" si="64"/>
        <v>77.535695219762786</v>
      </c>
      <c r="AL15" s="850">
        <f t="shared" si="65"/>
        <v>71.743140480419171</v>
      </c>
      <c r="AM15" s="850">
        <f t="shared" si="66"/>
        <v>61.445358632972933</v>
      </c>
      <c r="AN15" s="850">
        <f t="shared" si="67"/>
        <v>73.745051093112579</v>
      </c>
      <c r="AO15" s="850">
        <f t="shared" si="68"/>
        <v>75.098918496579643</v>
      </c>
      <c r="AP15" s="850">
        <f t="shared" si="69"/>
        <v>76.103636524769101</v>
      </c>
      <c r="AQ15" s="850">
        <f t="shared" si="70"/>
        <v>77.745263060825721</v>
      </c>
      <c r="AR15" s="850">
        <f t="shared" si="71"/>
        <v>75.145790763082786</v>
      </c>
      <c r="AS15" s="850">
        <f t="shared" si="72"/>
        <v>78.731716050578953</v>
      </c>
      <c r="AT15" s="850">
        <f t="shared" si="73"/>
        <v>80.412034875415671</v>
      </c>
      <c r="AU15" s="850">
        <f t="shared" si="74"/>
        <v>79.114514843317792</v>
      </c>
      <c r="AV15" s="850">
        <f t="shared" si="75"/>
        <v>81.694937189685177</v>
      </c>
      <c r="AW15" s="850">
        <f t="shared" si="76"/>
        <v>79.221501600914962</v>
      </c>
      <c r="AX15" s="850">
        <f t="shared" si="77"/>
        <v>78.442674825351276</v>
      </c>
      <c r="AY15" s="850">
        <f t="shared" si="78"/>
        <v>78.986980884828412</v>
      </c>
      <c r="AZ15" s="850" t="str">
        <f t="shared" si="79"/>
        <v xml:space="preserve"> </v>
      </c>
      <c r="BA15" s="850" t="str">
        <f t="shared" si="80"/>
        <v xml:space="preserve"> </v>
      </c>
      <c r="BB15" s="843">
        <v>78.89452391488112</v>
      </c>
      <c r="BC15" s="843">
        <v>77.514018751149663</v>
      </c>
      <c r="BD15" s="843">
        <v>80.047353316588612</v>
      </c>
      <c r="BE15" s="843">
        <v>80.221291005880232</v>
      </c>
      <c r="BF15" s="843">
        <v>81.277926674277495</v>
      </c>
      <c r="BG15" s="843">
        <v>81.96050262777058</v>
      </c>
      <c r="BH15" s="843">
        <v>80.81769468266387</v>
      </c>
      <c r="BI15" s="843">
        <v>81.872331479061572</v>
      </c>
      <c r="BJ15" s="843">
        <v>85.93558551658495</v>
      </c>
      <c r="BK15" s="843">
        <v>83.384809286479168</v>
      </c>
      <c r="BL15" s="843">
        <v>81.977564846485194</v>
      </c>
      <c r="BM15" s="843">
        <v>80.497835777178253</v>
      </c>
      <c r="BN15" s="843">
        <v>81.419652628830335</v>
      </c>
      <c r="BO15" s="843">
        <v>79.870525250247184</v>
      </c>
      <c r="BP15" s="843">
        <v>84.054417988258109</v>
      </c>
      <c r="BQ15" s="843">
        <v>80.874367261634291</v>
      </c>
      <c r="BR15" s="843">
        <v>80.410500475237797</v>
      </c>
      <c r="BS15" s="843">
        <v>81.805177960740878</v>
      </c>
      <c r="BT15" s="843">
        <v>77.450960861586694</v>
      </c>
      <c r="BU15" s="843">
        <v>82.560774995018789</v>
      </c>
      <c r="BV15" s="843">
        <v>84.444617882606408</v>
      </c>
      <c r="BW15" s="843">
        <v>82.563156078021393</v>
      </c>
      <c r="BX15" s="843">
        <v>82.278652956822711</v>
      </c>
      <c r="BY15" s="843">
        <v>81.791105108123006</v>
      </c>
      <c r="BZ15" s="843">
        <v>78.523358687845644</v>
      </c>
      <c r="CA15" s="843">
        <v>78.997820338775085</v>
      </c>
      <c r="CB15" s="843">
        <v>81.008533575688574</v>
      </c>
      <c r="CC15" s="843">
        <v>78.154567838979133</v>
      </c>
      <c r="CD15" s="843">
        <v>80.070206265607368</v>
      </c>
      <c r="CE15" s="843">
        <v>78.856901141956783</v>
      </c>
      <c r="CF15" s="843">
        <v>80.493501342722794</v>
      </c>
      <c r="CG15" s="843">
        <v>83.09799631178636</v>
      </c>
      <c r="CH15" s="843">
        <v>84.866474057255417</v>
      </c>
      <c r="CI15" s="843">
        <v>82.165453644374153</v>
      </c>
      <c r="CJ15" s="843">
        <v>81.913429305050329</v>
      </c>
      <c r="CK15" s="843">
        <v>80.534547435894083</v>
      </c>
      <c r="CL15" s="843">
        <v>77.70702984607496</v>
      </c>
      <c r="CM15" s="843">
        <v>76.44144102456913</v>
      </c>
      <c r="CN15" s="843">
        <v>83.504520024876726</v>
      </c>
      <c r="CO15" s="843">
        <v>78.923236879453796</v>
      </c>
      <c r="CP15" s="843">
        <v>79.937296634181067</v>
      </c>
      <c r="CQ15" s="843">
        <v>78.17447937953429</v>
      </c>
      <c r="CR15" s="843">
        <v>80.983515876242009</v>
      </c>
      <c r="CS15" s="843">
        <v>80.817089023332727</v>
      </c>
      <c r="CT15" s="843">
        <v>80.148112444657926</v>
      </c>
      <c r="CU15" s="843">
        <v>78.811661583371077</v>
      </c>
      <c r="CV15" s="843">
        <v>75.523971011380866</v>
      </c>
      <c r="CW15" s="843">
        <v>75.512209291058113</v>
      </c>
      <c r="CX15" s="843">
        <v>76.503271013182299</v>
      </c>
      <c r="CY15" s="843">
        <v>73.589901791457478</v>
      </c>
      <c r="CZ15" s="843">
        <v>75.810180279739271</v>
      </c>
      <c r="DA15" s="843">
        <v>76.445400981440898</v>
      </c>
      <c r="DB15" s="843">
        <v>76.793387236580116</v>
      </c>
      <c r="DC15" s="843">
        <v>77.126232513041572</v>
      </c>
      <c r="DD15" s="843">
        <v>80.383605221417795</v>
      </c>
      <c r="DE15" s="843">
        <v>79.15358333879098</v>
      </c>
      <c r="DF15" s="843">
        <v>77.326957547258075</v>
      </c>
      <c r="DG15" s="843">
        <v>78.184172514700748</v>
      </c>
      <c r="DH15" s="843">
        <v>76.63702092372499</v>
      </c>
      <c r="DI15" s="843">
        <v>77.785892220862664</v>
      </c>
      <c r="DJ15" s="843">
        <v>74.96983627992833</v>
      </c>
      <c r="DK15" s="843">
        <v>76.104146736053195</v>
      </c>
      <c r="DL15" s="843">
        <v>64.155438425275975</v>
      </c>
      <c r="DM15" s="843">
        <v>47.896869649658463</v>
      </c>
      <c r="DN15" s="843">
        <v>65.134024889586414</v>
      </c>
      <c r="DO15" s="843">
        <v>71.305181359673924</v>
      </c>
      <c r="DP15" s="843">
        <v>72.670051880736921</v>
      </c>
      <c r="DQ15" s="843">
        <v>73.430042421860293</v>
      </c>
      <c r="DR15" s="843">
        <v>75.135058976740552</v>
      </c>
      <c r="DS15" s="843">
        <v>75.113588385192315</v>
      </c>
      <c r="DT15" s="843">
        <v>74.278702168234545</v>
      </c>
      <c r="DU15" s="843">
        <v>75.904464936312067</v>
      </c>
      <c r="DV15" s="844">
        <v>75.059457163129082</v>
      </c>
      <c r="DW15" s="844">
        <v>75.535243894475428</v>
      </c>
      <c r="DX15" s="844">
        <v>77.716208516702778</v>
      </c>
      <c r="DY15" s="844">
        <v>77.237835883609492</v>
      </c>
      <c r="DZ15" s="844">
        <v>76.651855991349223</v>
      </c>
      <c r="EA15" s="844">
        <v>79.346097307518463</v>
      </c>
      <c r="EB15" s="844">
        <v>73.340112543364086</v>
      </c>
      <c r="EC15" s="844">
        <v>72.74617138733808</v>
      </c>
      <c r="ED15" s="844">
        <v>79.351088358546193</v>
      </c>
      <c r="EE15" s="844">
        <v>78.565505594069549</v>
      </c>
      <c r="EF15" s="844">
        <v>77.515151978297723</v>
      </c>
      <c r="EG15" s="844">
        <v>80.114490579369587</v>
      </c>
      <c r="EH15" s="844">
        <v>79.946584592805408</v>
      </c>
      <c r="EI15" s="844">
        <v>78.525222260869839</v>
      </c>
      <c r="EJ15" s="844">
        <v>82.764297772571766</v>
      </c>
      <c r="EK15" s="844">
        <v>77.146194147813318</v>
      </c>
      <c r="EL15" s="844">
        <v>77.441928119204519</v>
      </c>
      <c r="EM15" s="844">
        <v>82.755422262935511</v>
      </c>
      <c r="EN15" s="844">
        <v>81.422482707318636</v>
      </c>
      <c r="EO15" s="844">
        <v>80.341061640751704</v>
      </c>
      <c r="EP15" s="844">
        <v>83.321267220985177</v>
      </c>
      <c r="EQ15" s="844">
        <v>77.680828326947093</v>
      </c>
      <c r="ER15" s="844">
        <v>78.521331568964172</v>
      </c>
      <c r="ES15" s="844">
        <v>81.462344906833621</v>
      </c>
      <c r="ET15" s="844">
        <v>77.904350354604517</v>
      </c>
      <c r="EU15" s="844">
        <v>78.150586619341112</v>
      </c>
      <c r="EV15" s="844">
        <v>79.273087502108197</v>
      </c>
      <c r="EW15" s="915">
        <v>76.959910671280738</v>
      </c>
      <c r="EX15" s="915">
        <v>79.030979107034625</v>
      </c>
      <c r="EY15" s="915">
        <v>80.970052876169873</v>
      </c>
    </row>
    <row r="16" spans="1:165" s="619" customFormat="1" ht="20.100000000000001" customHeight="1">
      <c r="A16" s="642"/>
      <c r="B16" s="644" t="s">
        <v>446</v>
      </c>
      <c r="C16" s="637">
        <v>2.1980296657315836</v>
      </c>
      <c r="D16" s="638"/>
      <c r="E16" s="639"/>
      <c r="F16" s="640">
        <v>27</v>
      </c>
      <c r="G16" s="641"/>
      <c r="H16" s="641" t="s">
        <v>232</v>
      </c>
      <c r="I16" s="850">
        <f t="shared" si="36"/>
        <v>77.883203949117203</v>
      </c>
      <c r="J16" s="850">
        <f t="shared" si="37"/>
        <v>76.685928400076577</v>
      </c>
      <c r="K16" s="850">
        <f t="shared" si="38"/>
        <v>80.945780956818581</v>
      </c>
      <c r="L16" s="850">
        <f t="shared" si="39"/>
        <v>80.636649779542097</v>
      </c>
      <c r="M16" s="850">
        <f t="shared" si="40"/>
        <v>80.251311158920885</v>
      </c>
      <c r="N16" s="850">
        <f t="shared" si="41"/>
        <v>71.757665823081183</v>
      </c>
      <c r="O16" s="850">
        <f t="shared" si="42"/>
        <v>77.123252422330552</v>
      </c>
      <c r="P16" s="850">
        <f t="shared" si="43"/>
        <v>82.773402115717062</v>
      </c>
      <c r="Q16" s="850">
        <f t="shared" si="44"/>
        <v>79.362728447699453</v>
      </c>
      <c r="R16" s="850">
        <f t="shared" si="45"/>
        <v>79.570977439302439</v>
      </c>
      <c r="S16" s="850">
        <f t="shared" si="46"/>
        <v>76.730814201479902</v>
      </c>
      <c r="T16" s="850">
        <f t="shared" si="47"/>
        <v>78.164258448124272</v>
      </c>
      <c r="U16" s="850">
        <f t="shared" si="48"/>
        <v>77.066765707562197</v>
      </c>
      <c r="V16" s="850">
        <f t="shared" si="49"/>
        <v>76.519299703980835</v>
      </c>
      <c r="W16" s="850">
        <f t="shared" si="50"/>
        <v>77.010410605348156</v>
      </c>
      <c r="X16" s="850">
        <f t="shared" si="51"/>
        <v>76.608558264333297</v>
      </c>
      <c r="Y16" s="850">
        <f t="shared" si="52"/>
        <v>76.60544502664402</v>
      </c>
      <c r="Z16" s="850">
        <f t="shared" si="53"/>
        <v>79.70342645116051</v>
      </c>
      <c r="AA16" s="850">
        <f t="shared" si="54"/>
        <v>80.368667105116501</v>
      </c>
      <c r="AB16" s="850">
        <f t="shared" si="55"/>
        <v>82.479191073178569</v>
      </c>
      <c r="AC16" s="850">
        <f t="shared" si="56"/>
        <v>81.231839197818786</v>
      </c>
      <c r="AD16" s="850">
        <f t="shared" si="57"/>
        <v>81.302595215833691</v>
      </c>
      <c r="AE16" s="850">
        <f t="shared" si="58"/>
        <v>81.979096121459762</v>
      </c>
      <c r="AF16" s="850">
        <f t="shared" si="59"/>
        <v>79.503169974891989</v>
      </c>
      <c r="AG16" s="850">
        <f t="shared" si="60"/>
        <v>79.761737805982918</v>
      </c>
      <c r="AH16" s="850">
        <f t="shared" si="61"/>
        <v>80.91045566279351</v>
      </c>
      <c r="AI16" s="850">
        <f t="shared" si="62"/>
        <v>79.594571250745233</v>
      </c>
      <c r="AJ16" s="850">
        <f t="shared" si="63"/>
        <v>79.795530487307175</v>
      </c>
      <c r="AK16" s="850">
        <f t="shared" si="64"/>
        <v>80.704687234837593</v>
      </c>
      <c r="AL16" s="850">
        <f t="shared" si="65"/>
        <v>73.165998716733455</v>
      </c>
      <c r="AM16" s="850">
        <f t="shared" si="66"/>
        <v>63.423810804240553</v>
      </c>
      <c r="AN16" s="850">
        <f t="shared" si="67"/>
        <v>75.950880501745402</v>
      </c>
      <c r="AO16" s="850">
        <f t="shared" si="68"/>
        <v>74.489973269605343</v>
      </c>
      <c r="AP16" s="850">
        <f t="shared" si="69"/>
        <v>76.638448626802628</v>
      </c>
      <c r="AQ16" s="850">
        <f t="shared" si="70"/>
        <v>76.689563789444549</v>
      </c>
      <c r="AR16" s="850">
        <f t="shared" si="71"/>
        <v>73.469538579136838</v>
      </c>
      <c r="AS16" s="850">
        <f t="shared" si="72"/>
        <v>81.695458693938193</v>
      </c>
      <c r="AT16" s="850">
        <f t="shared" si="73"/>
        <v>82.21720744967088</v>
      </c>
      <c r="AU16" s="850">
        <f t="shared" si="74"/>
        <v>80.779566011992429</v>
      </c>
      <c r="AV16" s="850">
        <f t="shared" si="75"/>
        <v>85.178586252865443</v>
      </c>
      <c r="AW16" s="850">
        <f t="shared" si="76"/>
        <v>82.918248748339423</v>
      </c>
      <c r="AX16" s="850">
        <f t="shared" si="77"/>
        <v>80.950870080651029</v>
      </c>
      <c r="AY16" s="850">
        <f t="shared" si="78"/>
        <v>77.774586814747877</v>
      </c>
      <c r="AZ16" s="850" t="str">
        <f t="shared" si="79"/>
        <v xml:space="preserve"> </v>
      </c>
      <c r="BA16" s="850" t="str">
        <f t="shared" si="80"/>
        <v xml:space="preserve"> </v>
      </c>
      <c r="BB16" s="843">
        <v>80.182510014048461</v>
      </c>
      <c r="BC16" s="843">
        <v>78.605154355819352</v>
      </c>
      <c r="BD16" s="843">
        <v>79.92526794803949</v>
      </c>
      <c r="BE16" s="843">
        <v>77.35687648086116</v>
      </c>
      <c r="BF16" s="843">
        <v>74.973822529160302</v>
      </c>
      <c r="BG16" s="843">
        <v>77.861743594418229</v>
      </c>
      <c r="BH16" s="843">
        <v>78.607744643680618</v>
      </c>
      <c r="BI16" s="843">
        <v>77.346858238312663</v>
      </c>
      <c r="BJ16" s="843">
        <v>78.538172462379549</v>
      </c>
      <c r="BK16" s="843">
        <v>77.269533917012723</v>
      </c>
      <c r="BL16" s="843">
        <v>77.355069996941083</v>
      </c>
      <c r="BM16" s="843">
        <v>76.575693208732787</v>
      </c>
      <c r="BN16" s="843">
        <v>76.49326892684482</v>
      </c>
      <c r="BO16" s="843">
        <v>75.418126099745592</v>
      </c>
      <c r="BP16" s="843">
        <v>77.646504085352078</v>
      </c>
      <c r="BQ16" s="843">
        <v>77.376427376127126</v>
      </c>
      <c r="BR16" s="843">
        <v>76.012378957158035</v>
      </c>
      <c r="BS16" s="843">
        <v>77.642425482759293</v>
      </c>
      <c r="BT16" s="843">
        <v>75.419980241276704</v>
      </c>
      <c r="BU16" s="843">
        <v>78.346824736427308</v>
      </c>
      <c r="BV16" s="843">
        <v>76.058869815295921</v>
      </c>
      <c r="BW16" s="843">
        <v>75.456998295879984</v>
      </c>
      <c r="BX16" s="843">
        <v>75.922704018724716</v>
      </c>
      <c r="BY16" s="843">
        <v>78.43663276532736</v>
      </c>
      <c r="BZ16" s="843">
        <v>80.16441380375764</v>
      </c>
      <c r="CA16" s="843">
        <v>79.354824135748913</v>
      </c>
      <c r="CB16" s="843">
        <v>79.591041413974992</v>
      </c>
      <c r="CC16" s="843">
        <v>80.622096758672768</v>
      </c>
      <c r="CD16" s="843">
        <v>81.167007620277886</v>
      </c>
      <c r="CE16" s="843">
        <v>79.316896936398834</v>
      </c>
      <c r="CF16" s="843">
        <v>83.233636989753137</v>
      </c>
      <c r="CG16" s="843">
        <v>82.825934026057055</v>
      </c>
      <c r="CH16" s="843">
        <v>81.378002203725487</v>
      </c>
      <c r="CI16" s="843">
        <v>82.100200116719037</v>
      </c>
      <c r="CJ16" s="843">
        <v>81.230963331649633</v>
      </c>
      <c r="CK16" s="843">
        <v>80.364354145087688</v>
      </c>
      <c r="CL16" s="843">
        <v>81.677767061321475</v>
      </c>
      <c r="CM16" s="843">
        <v>80.187863237585233</v>
      </c>
      <c r="CN16" s="843">
        <v>82.042155348594378</v>
      </c>
      <c r="CO16" s="843">
        <v>83.257102324074168</v>
      </c>
      <c r="CP16" s="843">
        <v>82.20450214538559</v>
      </c>
      <c r="CQ16" s="843">
        <v>80.475683894919555</v>
      </c>
      <c r="CR16" s="843">
        <v>79.866356656012968</v>
      </c>
      <c r="CS16" s="843">
        <v>79.331984845300809</v>
      </c>
      <c r="CT16" s="843">
        <v>79.311168423362162</v>
      </c>
      <c r="CU16" s="843">
        <v>80.973867116407817</v>
      </c>
      <c r="CV16" s="843">
        <v>79.198786747919783</v>
      </c>
      <c r="CW16" s="843">
        <v>79.112559553621139</v>
      </c>
      <c r="CX16" s="843">
        <v>81.195789946898316</v>
      </c>
      <c r="CY16" s="843">
        <v>80.117823625019199</v>
      </c>
      <c r="CZ16" s="843">
        <v>81.417753416463</v>
      </c>
      <c r="DA16" s="843">
        <v>81.106761313232113</v>
      </c>
      <c r="DB16" s="843">
        <v>80.901092729351859</v>
      </c>
      <c r="DC16" s="843">
        <v>76.775859709651712</v>
      </c>
      <c r="DD16" s="843">
        <v>79.852705119534861</v>
      </c>
      <c r="DE16" s="843">
        <v>79.452680250196408</v>
      </c>
      <c r="DF16" s="843">
        <v>80.081206092190286</v>
      </c>
      <c r="DG16" s="843">
        <v>81.466838425395622</v>
      </c>
      <c r="DH16" s="843">
        <v>80.813376062495408</v>
      </c>
      <c r="DI16" s="843">
        <v>79.83384721662172</v>
      </c>
      <c r="DJ16" s="843">
        <v>78.880719793093746</v>
      </c>
      <c r="DK16" s="843">
        <v>77.283332783876702</v>
      </c>
      <c r="DL16" s="843">
        <v>63.333943573229931</v>
      </c>
      <c r="DM16" s="843">
        <v>49.109955757421872</v>
      </c>
      <c r="DN16" s="843">
        <v>69.384013214576129</v>
      </c>
      <c r="DO16" s="843">
        <v>71.777463440723636</v>
      </c>
      <c r="DP16" s="843">
        <v>75.54770164186121</v>
      </c>
      <c r="DQ16" s="843">
        <v>75.540151181608252</v>
      </c>
      <c r="DR16" s="843">
        <v>76.764788681766717</v>
      </c>
      <c r="DS16" s="843">
        <v>75.096222967150965</v>
      </c>
      <c r="DT16" s="843">
        <v>74.156497666846931</v>
      </c>
      <c r="DU16" s="843">
        <v>74.217199174818106</v>
      </c>
      <c r="DV16" s="844">
        <v>75.40096950088801</v>
      </c>
      <c r="DW16" s="844">
        <v>75.469250220947373</v>
      </c>
      <c r="DX16" s="844">
        <v>79.045126158572472</v>
      </c>
      <c r="DY16" s="844">
        <v>79.013923570279189</v>
      </c>
      <c r="DZ16" s="844">
        <v>78.057027497379394</v>
      </c>
      <c r="EA16" s="844">
        <v>72.997740300675062</v>
      </c>
      <c r="EB16" s="844">
        <v>68.259201548090843</v>
      </c>
      <c r="EC16" s="844">
        <v>73.58540682807643</v>
      </c>
      <c r="ED16" s="844">
        <v>78.564007361243227</v>
      </c>
      <c r="EE16" s="844">
        <v>81.308261465992445</v>
      </c>
      <c r="EF16" s="844">
        <v>83.240993439567404</v>
      </c>
      <c r="EG16" s="844">
        <v>80.537121176254743</v>
      </c>
      <c r="EH16" s="844">
        <v>83.348203719191744</v>
      </c>
      <c r="EI16" s="844">
        <v>78.146034294181405</v>
      </c>
      <c r="EJ16" s="844">
        <v>85.157384335639492</v>
      </c>
      <c r="EK16" s="844">
        <v>81.453693339944294</v>
      </c>
      <c r="EL16" s="844">
        <v>78.142793273890533</v>
      </c>
      <c r="EM16" s="844">
        <v>82.742211422142489</v>
      </c>
      <c r="EN16" s="844">
        <v>85.837373267023963</v>
      </c>
      <c r="EO16" s="844">
        <v>86.193105164983834</v>
      </c>
      <c r="EP16" s="844">
        <v>83.505280326588547</v>
      </c>
      <c r="EQ16" s="844">
        <v>81.444307367125163</v>
      </c>
      <c r="ER16" s="844">
        <v>81.72264984642004</v>
      </c>
      <c r="ES16" s="844">
        <v>85.587789031473079</v>
      </c>
      <c r="ET16" s="844">
        <v>79.273391259398181</v>
      </c>
      <c r="EU16" s="844">
        <v>81.141566855327753</v>
      </c>
      <c r="EV16" s="844">
        <v>82.437652127227111</v>
      </c>
      <c r="EW16" s="915">
        <v>74.856105558174846</v>
      </c>
      <c r="EX16" s="915">
        <v>78.833593370385529</v>
      </c>
      <c r="EY16" s="915">
        <v>79.634061515683257</v>
      </c>
    </row>
    <row r="17" spans="1:155" s="619" customFormat="1" ht="20.100000000000001" customHeight="1">
      <c r="A17" s="642"/>
      <c r="B17" s="644" t="s">
        <v>448</v>
      </c>
      <c r="C17" s="637">
        <v>2.144801275709848</v>
      </c>
      <c r="D17" s="638"/>
      <c r="E17" s="639"/>
      <c r="F17" s="640">
        <v>28</v>
      </c>
      <c r="G17" s="641"/>
      <c r="H17" s="641" t="s">
        <v>38</v>
      </c>
      <c r="I17" s="850">
        <f t="shared" si="36"/>
        <v>78.471814309444667</v>
      </c>
      <c r="J17" s="850">
        <f t="shared" si="37"/>
        <v>76.818607657217171</v>
      </c>
      <c r="K17" s="850">
        <f t="shared" si="38"/>
        <v>75.996551623246361</v>
      </c>
      <c r="L17" s="850">
        <f t="shared" si="39"/>
        <v>76.407659650653571</v>
      </c>
      <c r="M17" s="850">
        <f t="shared" si="40"/>
        <v>75.4896126291397</v>
      </c>
      <c r="N17" s="850">
        <f t="shared" si="41"/>
        <v>71.907395390013534</v>
      </c>
      <c r="O17" s="850">
        <f t="shared" si="42"/>
        <v>74.275895027942582</v>
      </c>
      <c r="P17" s="850">
        <f t="shared" si="43"/>
        <v>81.731271517513207</v>
      </c>
      <c r="Q17" s="850">
        <f t="shared" si="44"/>
        <v>82.081637149652707</v>
      </c>
      <c r="R17" s="850">
        <f t="shared" si="45"/>
        <v>78.914817305943643</v>
      </c>
      <c r="S17" s="850">
        <f t="shared" si="46"/>
        <v>79.620863975331702</v>
      </c>
      <c r="T17" s="850">
        <f t="shared" si="47"/>
        <v>78.469798055824597</v>
      </c>
      <c r="U17" s="850">
        <f t="shared" si="48"/>
        <v>76.881777900678742</v>
      </c>
      <c r="V17" s="850">
        <f t="shared" si="49"/>
        <v>77.934859877830817</v>
      </c>
      <c r="W17" s="850">
        <f t="shared" si="50"/>
        <v>76.971621365986337</v>
      </c>
      <c r="X17" s="850">
        <f t="shared" si="51"/>
        <v>75.302938586565418</v>
      </c>
      <c r="Y17" s="850">
        <f t="shared" si="52"/>
        <v>77.065010798486128</v>
      </c>
      <c r="Z17" s="850">
        <f t="shared" si="53"/>
        <v>77.94913277075328</v>
      </c>
      <c r="AA17" s="850">
        <f t="shared" si="54"/>
        <v>76.156722084755117</v>
      </c>
      <c r="AB17" s="850">
        <f t="shared" si="55"/>
        <v>74.40333010646718</v>
      </c>
      <c r="AC17" s="850">
        <f t="shared" si="56"/>
        <v>75.477021531009839</v>
      </c>
      <c r="AD17" s="850">
        <f t="shared" si="57"/>
        <v>79.202726248850425</v>
      </c>
      <c r="AE17" s="850">
        <f t="shared" si="58"/>
        <v>76.40345212362304</v>
      </c>
      <c r="AF17" s="850">
        <f t="shared" si="59"/>
        <v>75.626515788643985</v>
      </c>
      <c r="AG17" s="850">
        <f t="shared" si="60"/>
        <v>74.397944441496861</v>
      </c>
      <c r="AH17" s="850">
        <f t="shared" si="61"/>
        <v>74.626258452892998</v>
      </c>
      <c r="AI17" s="850">
        <f t="shared" si="62"/>
        <v>75.64774083490876</v>
      </c>
      <c r="AJ17" s="850">
        <f t="shared" si="63"/>
        <v>75.034673472653068</v>
      </c>
      <c r="AK17" s="850">
        <f t="shared" si="64"/>
        <v>76.649777756103958</v>
      </c>
      <c r="AL17" s="850">
        <f t="shared" si="65"/>
        <v>70.739661217920826</v>
      </c>
      <c r="AM17" s="850">
        <f t="shared" si="66"/>
        <v>65.050315448043648</v>
      </c>
      <c r="AN17" s="850">
        <f t="shared" si="67"/>
        <v>72.961485469112475</v>
      </c>
      <c r="AO17" s="850">
        <f t="shared" si="68"/>
        <v>78.878119424977115</v>
      </c>
      <c r="AP17" s="850">
        <f t="shared" si="69"/>
        <v>77.458670018843364</v>
      </c>
      <c r="AQ17" s="850">
        <f t="shared" si="70"/>
        <v>71.406895875413397</v>
      </c>
      <c r="AR17" s="850">
        <f t="shared" si="71"/>
        <v>69.55697274785534</v>
      </c>
      <c r="AS17" s="850">
        <f t="shared" si="72"/>
        <v>78.681041469658211</v>
      </c>
      <c r="AT17" s="850">
        <f t="shared" si="73"/>
        <v>81.679822353986154</v>
      </c>
      <c r="AU17" s="850">
        <f t="shared" si="74"/>
        <v>82.301643254775968</v>
      </c>
      <c r="AV17" s="850">
        <f t="shared" si="75"/>
        <v>83.145599283056541</v>
      </c>
      <c r="AW17" s="850">
        <f t="shared" si="76"/>
        <v>79.798021178234166</v>
      </c>
      <c r="AX17" s="850">
        <f t="shared" si="77"/>
        <v>79.927400090466051</v>
      </c>
      <c r="AY17" s="850">
        <f t="shared" si="78"/>
        <v>84.235874208839377</v>
      </c>
      <c r="AZ17" s="850" t="str">
        <f t="shared" si="79"/>
        <v xml:space="preserve"> </v>
      </c>
      <c r="BA17" s="850" t="str">
        <f t="shared" si="80"/>
        <v xml:space="preserve"> </v>
      </c>
      <c r="BB17" s="843">
        <v>78.780289074698501</v>
      </c>
      <c r="BC17" s="843">
        <v>76.807141621840159</v>
      </c>
      <c r="BD17" s="843">
        <v>81.157021221292254</v>
      </c>
      <c r="BE17" s="843">
        <v>80.646053986094387</v>
      </c>
      <c r="BF17" s="843">
        <v>78.772351616666597</v>
      </c>
      <c r="BG17" s="843">
        <v>79.444186323234121</v>
      </c>
      <c r="BH17" s="843">
        <v>77.341112623662838</v>
      </c>
      <c r="BI17" s="843">
        <v>78.803671306554307</v>
      </c>
      <c r="BJ17" s="843">
        <v>79.264610237256647</v>
      </c>
      <c r="BK17" s="843">
        <v>77.006510148299839</v>
      </c>
      <c r="BL17" s="843">
        <v>77.296662308143794</v>
      </c>
      <c r="BM17" s="843">
        <v>76.342161245592607</v>
      </c>
      <c r="BN17" s="843">
        <v>78.021412937243284</v>
      </c>
      <c r="BO17" s="843">
        <v>77.67100048338672</v>
      </c>
      <c r="BP17" s="843">
        <v>78.112166212862419</v>
      </c>
      <c r="BQ17" s="843">
        <v>77.420390625254171</v>
      </c>
      <c r="BR17" s="843">
        <v>75.9701787145178</v>
      </c>
      <c r="BS17" s="843">
        <v>77.52429475818704</v>
      </c>
      <c r="BT17" s="843">
        <v>72.756004772775128</v>
      </c>
      <c r="BU17" s="843">
        <v>77.445080179354207</v>
      </c>
      <c r="BV17" s="843">
        <v>75.707730807566918</v>
      </c>
      <c r="BW17" s="843">
        <v>77.505874872937511</v>
      </c>
      <c r="BX17" s="843">
        <v>77.075751373380214</v>
      </c>
      <c r="BY17" s="843">
        <v>76.613406149140658</v>
      </c>
      <c r="BZ17" s="843">
        <v>78.332411273852543</v>
      </c>
      <c r="CA17" s="843">
        <v>76.23370405836242</v>
      </c>
      <c r="CB17" s="843">
        <v>79.28128298004485</v>
      </c>
      <c r="CC17" s="843">
        <v>78.162779285240092</v>
      </c>
      <c r="CD17" s="843">
        <v>77.189695779045351</v>
      </c>
      <c r="CE17" s="843">
        <v>73.117691189979922</v>
      </c>
      <c r="CF17" s="843">
        <v>74.352341897320827</v>
      </c>
      <c r="CG17" s="843">
        <v>75.080668873008491</v>
      </c>
      <c r="CH17" s="843">
        <v>73.776979549072237</v>
      </c>
      <c r="CI17" s="843">
        <v>74.790616707665748</v>
      </c>
      <c r="CJ17" s="843">
        <v>76.203552784331791</v>
      </c>
      <c r="CK17" s="843">
        <v>75.436895101032007</v>
      </c>
      <c r="CL17" s="843">
        <v>77.822526705599245</v>
      </c>
      <c r="CM17" s="843">
        <v>77.308560427332623</v>
      </c>
      <c r="CN17" s="843">
        <v>82.477091613619436</v>
      </c>
      <c r="CO17" s="843">
        <v>79.008748611713003</v>
      </c>
      <c r="CP17" s="843">
        <v>76.656434819634569</v>
      </c>
      <c r="CQ17" s="843">
        <v>73.545172939521578</v>
      </c>
      <c r="CR17" s="843">
        <v>76.570915852020747</v>
      </c>
      <c r="CS17" s="843">
        <v>74.805101412813912</v>
      </c>
      <c r="CT17" s="843">
        <v>75.503530101097283</v>
      </c>
      <c r="CU17" s="843">
        <v>75.712124707837347</v>
      </c>
      <c r="CV17" s="843">
        <v>73.136058707778759</v>
      </c>
      <c r="CW17" s="843">
        <v>74.345649908874464</v>
      </c>
      <c r="CX17" s="843">
        <v>74.032221474521108</v>
      </c>
      <c r="CY17" s="843">
        <v>73.181508218642819</v>
      </c>
      <c r="CZ17" s="843">
        <v>76.665045665515024</v>
      </c>
      <c r="DA17" s="843">
        <v>76.684040375232982</v>
      </c>
      <c r="DB17" s="843">
        <v>75.591692052434936</v>
      </c>
      <c r="DC17" s="843">
        <v>74.66749007705836</v>
      </c>
      <c r="DD17" s="843">
        <v>76.07584051634818</v>
      </c>
      <c r="DE17" s="843">
        <v>73.957831419144696</v>
      </c>
      <c r="DF17" s="843">
        <v>75.070348482466329</v>
      </c>
      <c r="DG17" s="843">
        <v>76.722942451439962</v>
      </c>
      <c r="DH17" s="843">
        <v>76.959443673497447</v>
      </c>
      <c r="DI17" s="843">
        <v>76.26694714337448</v>
      </c>
      <c r="DJ17" s="843">
        <v>76.244650998002584</v>
      </c>
      <c r="DK17" s="843">
        <v>74.535133558645057</v>
      </c>
      <c r="DL17" s="843">
        <v>61.439199097114816</v>
      </c>
      <c r="DM17" s="843">
        <v>52.594038745046589</v>
      </c>
      <c r="DN17" s="843">
        <v>68.853482309981317</v>
      </c>
      <c r="DO17" s="843">
        <v>73.703425289103052</v>
      </c>
      <c r="DP17" s="843">
        <v>73.268082835846357</v>
      </c>
      <c r="DQ17" s="843">
        <v>72.479664923302963</v>
      </c>
      <c r="DR17" s="843">
        <v>73.136708648188119</v>
      </c>
      <c r="DS17" s="843">
        <v>78.930887658437257</v>
      </c>
      <c r="DT17" s="843">
        <v>77.911792897095381</v>
      </c>
      <c r="DU17" s="843">
        <v>79.79167771939872</v>
      </c>
      <c r="DV17" s="844">
        <v>76.725954851800353</v>
      </c>
      <c r="DW17" s="844">
        <v>76.165470024547304</v>
      </c>
      <c r="DX17" s="844">
        <v>79.484585180182421</v>
      </c>
      <c r="DY17" s="844">
        <v>76.791485622905569</v>
      </c>
      <c r="DZ17" s="844">
        <v>73.814761089918534</v>
      </c>
      <c r="EA17" s="844">
        <v>63.614440913416097</v>
      </c>
      <c r="EB17" s="844">
        <v>57.73860240312387</v>
      </c>
      <c r="EC17" s="844">
        <v>73.979928065516518</v>
      </c>
      <c r="ED17" s="844">
        <v>76.952387774925612</v>
      </c>
      <c r="EE17" s="844">
        <v>78.818909927556504</v>
      </c>
      <c r="EF17" s="844">
        <v>80.267183207526188</v>
      </c>
      <c r="EG17" s="844">
        <v>76.957031273891943</v>
      </c>
      <c r="EH17" s="844">
        <v>82.660615608974155</v>
      </c>
      <c r="EI17" s="844">
        <v>78.967401667945182</v>
      </c>
      <c r="EJ17" s="844">
        <v>83.411449785039139</v>
      </c>
      <c r="EK17" s="844">
        <v>84.481567486068371</v>
      </c>
      <c r="EL17" s="844">
        <v>79.359938371329662</v>
      </c>
      <c r="EM17" s="844">
        <v>83.063423906929856</v>
      </c>
      <c r="EN17" s="844">
        <v>84.463414323401949</v>
      </c>
      <c r="EO17" s="844">
        <v>84.621562911230413</v>
      </c>
      <c r="EP17" s="844">
        <v>80.351820614537246</v>
      </c>
      <c r="EQ17" s="844">
        <v>77.609147409473479</v>
      </c>
      <c r="ER17" s="844">
        <v>80.400208182370974</v>
      </c>
      <c r="ES17" s="844">
        <v>81.384707942858057</v>
      </c>
      <c r="ET17" s="844">
        <v>77.640477938838274</v>
      </c>
      <c r="EU17" s="844">
        <v>78.643783683650526</v>
      </c>
      <c r="EV17" s="844">
        <v>83.497938648909354</v>
      </c>
      <c r="EW17" s="915">
        <v>83.945182538579687</v>
      </c>
      <c r="EX17" s="915">
        <v>85.79839402293517</v>
      </c>
      <c r="EY17" s="915">
        <v>82.964046065003288</v>
      </c>
    </row>
    <row r="18" spans="1:155" s="620" customFormat="1" ht="20.100000000000001" customHeight="1">
      <c r="A18" s="645"/>
      <c r="B18" s="646" t="s">
        <v>450</v>
      </c>
      <c r="C18" s="647">
        <v>1.0428349407835997</v>
      </c>
      <c r="D18" s="648"/>
      <c r="E18" s="649"/>
      <c r="F18" s="650">
        <v>31</v>
      </c>
      <c r="G18" s="651"/>
      <c r="H18" s="651" t="s">
        <v>23</v>
      </c>
      <c r="I18" s="851">
        <f t="shared" si="36"/>
        <v>78.016265343884996</v>
      </c>
      <c r="J18" s="851">
        <f t="shared" si="37"/>
        <v>79.412459215618256</v>
      </c>
      <c r="K18" s="851">
        <f t="shared" si="38"/>
        <v>81.444896482912</v>
      </c>
      <c r="L18" s="851">
        <f t="shared" si="39"/>
        <v>79.993375580449808</v>
      </c>
      <c r="M18" s="851">
        <f t="shared" si="40"/>
        <v>79.895542177165922</v>
      </c>
      <c r="N18" s="851">
        <f t="shared" si="41"/>
        <v>68.844671446814687</v>
      </c>
      <c r="O18" s="851">
        <f t="shared" si="42"/>
        <v>70.227918155074789</v>
      </c>
      <c r="P18" s="851">
        <f t="shared" si="43"/>
        <v>83.780510687963428</v>
      </c>
      <c r="Q18" s="851">
        <f t="shared" si="44"/>
        <v>79.80475743883791</v>
      </c>
      <c r="R18" s="851">
        <f t="shared" si="45"/>
        <v>77.288030766212884</v>
      </c>
      <c r="S18" s="851">
        <f t="shared" si="46"/>
        <v>78.544577336380257</v>
      </c>
      <c r="T18" s="851">
        <f t="shared" si="47"/>
        <v>77.829129055010711</v>
      </c>
      <c r="U18" s="851">
        <f t="shared" si="48"/>
        <v>78.403324217936117</v>
      </c>
      <c r="V18" s="851">
        <f t="shared" si="49"/>
        <v>78.150063803564095</v>
      </c>
      <c r="W18" s="851">
        <f t="shared" si="50"/>
        <v>78.063351094412837</v>
      </c>
      <c r="X18" s="851">
        <f t="shared" si="51"/>
        <v>79.837413832373173</v>
      </c>
      <c r="Y18" s="851">
        <f t="shared" si="52"/>
        <v>81.599008132122989</v>
      </c>
      <c r="Z18" s="851">
        <f t="shared" si="53"/>
        <v>82.072114663358263</v>
      </c>
      <c r="AA18" s="851">
        <f t="shared" si="54"/>
        <v>80.254709043785837</v>
      </c>
      <c r="AB18" s="851">
        <f t="shared" si="55"/>
        <v>81.260090778736256</v>
      </c>
      <c r="AC18" s="851">
        <f t="shared" si="56"/>
        <v>82.192671445767601</v>
      </c>
      <c r="AD18" s="851">
        <f t="shared" si="57"/>
        <v>79.879951380237358</v>
      </c>
      <c r="AE18" s="851">
        <f t="shared" si="58"/>
        <v>80.197833271936716</v>
      </c>
      <c r="AF18" s="851">
        <f t="shared" si="59"/>
        <v>79.671269798002768</v>
      </c>
      <c r="AG18" s="851">
        <f t="shared" si="60"/>
        <v>80.224447871622345</v>
      </c>
      <c r="AH18" s="851">
        <f t="shared" si="61"/>
        <v>80.053822698249093</v>
      </c>
      <c r="AI18" s="851">
        <f t="shared" si="62"/>
        <v>78.290039993580521</v>
      </c>
      <c r="AJ18" s="851">
        <f t="shared" si="63"/>
        <v>79.630947125278638</v>
      </c>
      <c r="AK18" s="851">
        <f t="shared" si="64"/>
        <v>81.607358891555478</v>
      </c>
      <c r="AL18" s="851">
        <f t="shared" si="65"/>
        <v>75.904296515431511</v>
      </c>
      <c r="AM18" s="851">
        <f t="shared" si="66"/>
        <v>51.213839999169942</v>
      </c>
      <c r="AN18" s="851">
        <f t="shared" si="67"/>
        <v>72.760707710126312</v>
      </c>
      <c r="AO18" s="851">
        <f t="shared" si="68"/>
        <v>75.49984156253096</v>
      </c>
      <c r="AP18" s="851">
        <f t="shared" si="69"/>
        <v>74.002972745356473</v>
      </c>
      <c r="AQ18" s="851">
        <f t="shared" si="70"/>
        <v>67.557054306576902</v>
      </c>
      <c r="AR18" s="851">
        <f t="shared" si="71"/>
        <v>63.651653652774066</v>
      </c>
      <c r="AS18" s="851">
        <f t="shared" si="72"/>
        <v>75.699991915591752</v>
      </c>
      <c r="AT18" s="851">
        <f t="shared" si="73"/>
        <v>83.146904802478545</v>
      </c>
      <c r="AU18" s="851">
        <f t="shared" si="74"/>
        <v>83.860728646798464</v>
      </c>
      <c r="AV18" s="851">
        <f t="shared" si="75"/>
        <v>85.099190248756585</v>
      </c>
      <c r="AW18" s="851">
        <f t="shared" si="76"/>
        <v>83.015219053820104</v>
      </c>
      <c r="AX18" s="851">
        <f t="shared" si="77"/>
        <v>80.271532597112071</v>
      </c>
      <c r="AY18" s="851">
        <f t="shared" si="78"/>
        <v>79.337982280563736</v>
      </c>
      <c r="AZ18" s="851" t="str">
        <f t="shared" si="79"/>
        <v xml:space="preserve"> </v>
      </c>
      <c r="BA18" s="851" t="str">
        <f t="shared" si="80"/>
        <v xml:space="preserve"> </v>
      </c>
      <c r="BB18" s="845">
        <v>79.03731358706581</v>
      </c>
      <c r="BC18" s="845">
        <v>75.833854798332055</v>
      </c>
      <c r="BD18" s="845">
        <v>76.992923913240787</v>
      </c>
      <c r="BE18" s="845">
        <v>79.068575116740064</v>
      </c>
      <c r="BF18" s="845">
        <v>78.316771803150786</v>
      </c>
      <c r="BG18" s="845">
        <v>78.248385089249936</v>
      </c>
      <c r="BH18" s="845">
        <v>78.219789485439748</v>
      </c>
      <c r="BI18" s="845">
        <v>77.226237043352256</v>
      </c>
      <c r="BJ18" s="845">
        <v>78.041360636240142</v>
      </c>
      <c r="BK18" s="845">
        <v>79.201527820300001</v>
      </c>
      <c r="BL18" s="845">
        <v>77.934966021234274</v>
      </c>
      <c r="BM18" s="845">
        <v>78.073478812274061</v>
      </c>
      <c r="BN18" s="845">
        <v>79.185820847525648</v>
      </c>
      <c r="BO18" s="845">
        <v>75.961354245435345</v>
      </c>
      <c r="BP18" s="845">
        <v>79.303016317731291</v>
      </c>
      <c r="BQ18" s="845">
        <v>78.209663280668167</v>
      </c>
      <c r="BR18" s="845">
        <v>77.57847007421752</v>
      </c>
      <c r="BS18" s="845">
        <v>78.401919928352825</v>
      </c>
      <c r="BT18" s="845">
        <v>78.309589697912486</v>
      </c>
      <c r="BU18" s="845">
        <v>81.49700737742414</v>
      </c>
      <c r="BV18" s="845">
        <v>79.705644421782893</v>
      </c>
      <c r="BW18" s="845">
        <v>80.736782675951972</v>
      </c>
      <c r="BX18" s="845">
        <v>81.869106057852633</v>
      </c>
      <c r="BY18" s="845">
        <v>82.191135662564363</v>
      </c>
      <c r="BZ18" s="845">
        <v>81.661828098903854</v>
      </c>
      <c r="CA18" s="845">
        <v>80.941593966580669</v>
      </c>
      <c r="CB18" s="845">
        <v>83.612921924590282</v>
      </c>
      <c r="CC18" s="845">
        <v>79.246534026574324</v>
      </c>
      <c r="CD18" s="845">
        <v>82.009936956664319</v>
      </c>
      <c r="CE18" s="845">
        <v>79.507656148118841</v>
      </c>
      <c r="CF18" s="845">
        <v>79.826487033792603</v>
      </c>
      <c r="CG18" s="845">
        <v>82.308629946542595</v>
      </c>
      <c r="CH18" s="845">
        <v>81.645155355873598</v>
      </c>
      <c r="CI18" s="845">
        <v>81.794987943064854</v>
      </c>
      <c r="CJ18" s="845">
        <v>83.153314695180072</v>
      </c>
      <c r="CK18" s="845">
        <v>81.629711699057907</v>
      </c>
      <c r="CL18" s="845">
        <v>80.527320237182039</v>
      </c>
      <c r="CM18" s="845">
        <v>78.556081668051263</v>
      </c>
      <c r="CN18" s="845">
        <v>80.556452235478801</v>
      </c>
      <c r="CO18" s="845">
        <v>79.518623705946126</v>
      </c>
      <c r="CP18" s="845">
        <v>80.702405678172653</v>
      </c>
      <c r="CQ18" s="845">
        <v>80.372470431691369</v>
      </c>
      <c r="CR18" s="845">
        <v>80.527274135882848</v>
      </c>
      <c r="CS18" s="845">
        <v>79.721858136171321</v>
      </c>
      <c r="CT18" s="845">
        <v>78.764677121954136</v>
      </c>
      <c r="CU18" s="845">
        <v>80.077759973197217</v>
      </c>
      <c r="CV18" s="845">
        <v>80.274021147204124</v>
      </c>
      <c r="CW18" s="845">
        <v>80.321562494465695</v>
      </c>
      <c r="CX18" s="845">
        <v>81.514111112286642</v>
      </c>
      <c r="CY18" s="845">
        <v>77.969231853373046</v>
      </c>
      <c r="CZ18" s="845">
        <v>80.67812512908759</v>
      </c>
      <c r="DA18" s="845">
        <v>78.305798579658685</v>
      </c>
      <c r="DB18" s="845">
        <v>78.266733889197269</v>
      </c>
      <c r="DC18" s="845">
        <v>78.297587511885567</v>
      </c>
      <c r="DD18" s="845">
        <v>80.248155326282273</v>
      </c>
      <c r="DE18" s="845">
        <v>79.238390288841785</v>
      </c>
      <c r="DF18" s="845">
        <v>79.406295760711899</v>
      </c>
      <c r="DG18" s="845">
        <v>81.150179240409599</v>
      </c>
      <c r="DH18" s="845">
        <v>81.347151812736897</v>
      </c>
      <c r="DI18" s="845">
        <v>82.324745621519952</v>
      </c>
      <c r="DJ18" s="845">
        <v>80.059497419024908</v>
      </c>
      <c r="DK18" s="845">
        <v>79.097997488386696</v>
      </c>
      <c r="DL18" s="845">
        <v>68.55539463888293</v>
      </c>
      <c r="DM18" s="845">
        <v>29.704743179099456</v>
      </c>
      <c r="DN18" s="845">
        <v>57.355291071158497</v>
      </c>
      <c r="DO18" s="845">
        <v>66.581485747251875</v>
      </c>
      <c r="DP18" s="845">
        <v>69.155094103531567</v>
      </c>
      <c r="DQ18" s="845">
        <v>73.257910022557098</v>
      </c>
      <c r="DR18" s="845">
        <v>75.869119004290255</v>
      </c>
      <c r="DS18" s="845">
        <v>75.953426221848915</v>
      </c>
      <c r="DT18" s="845">
        <v>74.788664567848826</v>
      </c>
      <c r="DU18" s="845">
        <v>75.757433897895169</v>
      </c>
      <c r="DV18" s="846">
        <v>74.652959110396822</v>
      </c>
      <c r="DW18" s="846">
        <v>73.171959739267351</v>
      </c>
      <c r="DX18" s="846">
        <v>74.183999386405233</v>
      </c>
      <c r="DY18" s="846">
        <v>72.893059582851848</v>
      </c>
      <c r="DZ18" s="846">
        <v>69.841372587170738</v>
      </c>
      <c r="EA18" s="846">
        <v>59.936730749708104</v>
      </c>
      <c r="EB18" s="846">
        <v>59.534759353207072</v>
      </c>
      <c r="EC18" s="846">
        <v>61.468633904213924</v>
      </c>
      <c r="ED18" s="846">
        <v>69.951567700901222</v>
      </c>
      <c r="EE18" s="846">
        <v>74.755436667715827</v>
      </c>
      <c r="EF18" s="846">
        <v>75.661110515756704</v>
      </c>
      <c r="EG18" s="846">
        <v>76.683428563302726</v>
      </c>
      <c r="EH18" s="846">
        <v>83.880947640917142</v>
      </c>
      <c r="EI18" s="846">
        <v>80.367597701752601</v>
      </c>
      <c r="EJ18" s="846">
        <v>85.192169064765892</v>
      </c>
      <c r="EK18" s="846">
        <v>84.664169607114445</v>
      </c>
      <c r="EL18" s="846">
        <v>81.936885613850649</v>
      </c>
      <c r="EM18" s="846">
        <v>84.981130719430297</v>
      </c>
      <c r="EN18" s="846">
        <v>85.060774680820927</v>
      </c>
      <c r="EO18" s="846">
        <v>85.751703654285478</v>
      </c>
      <c r="EP18" s="846">
        <v>84.48509241116335</v>
      </c>
      <c r="EQ18" s="846">
        <v>85.707076676299536</v>
      </c>
      <c r="ER18" s="846">
        <v>82.783074496263481</v>
      </c>
      <c r="ES18" s="846">
        <v>80.555505988897337</v>
      </c>
      <c r="ET18" s="846">
        <v>78.418423550621014</v>
      </c>
      <c r="EU18" s="846">
        <v>79.70240213211359</v>
      </c>
      <c r="EV18" s="846">
        <v>82.693772108601593</v>
      </c>
      <c r="EW18" s="916">
        <v>79.751756624147575</v>
      </c>
      <c r="EX18" s="916">
        <v>80.188370989450036</v>
      </c>
      <c r="EY18" s="916">
        <v>78.073819228093598</v>
      </c>
    </row>
    <row r="19" spans="1:155" s="621" customFormat="1" ht="15">
      <c r="A19" s="652" t="s">
        <v>111</v>
      </c>
      <c r="B19" s="653"/>
      <c r="C19" s="654">
        <f>SUM(C20:C33)</f>
        <v>22.435520176024365</v>
      </c>
      <c r="D19" s="655"/>
      <c r="E19" s="656"/>
      <c r="F19" s="657"/>
      <c r="G19" s="994" t="s">
        <v>452</v>
      </c>
      <c r="H19" s="994"/>
      <c r="I19" s="852">
        <f t="shared" si="36"/>
        <v>76.278829096320564</v>
      </c>
      <c r="J19" s="852">
        <f t="shared" si="37"/>
        <v>75.546081731544774</v>
      </c>
      <c r="K19" s="852">
        <f t="shared" si="38"/>
        <v>74.19654696625345</v>
      </c>
      <c r="L19" s="852">
        <f t="shared" si="39"/>
        <v>76.139283484835687</v>
      </c>
      <c r="M19" s="852">
        <f t="shared" si="40"/>
        <v>76.091822544800777</v>
      </c>
      <c r="N19" s="852">
        <f t="shared" si="41"/>
        <v>68.204477726360537</v>
      </c>
      <c r="O19" s="852">
        <f t="shared" si="42"/>
        <v>69.908054295562422</v>
      </c>
      <c r="P19" s="852">
        <f t="shared" si="43"/>
        <v>80.323384181880101</v>
      </c>
      <c r="Q19" s="852">
        <f t="shared" si="44"/>
        <v>80.495821132927574</v>
      </c>
      <c r="R19" s="852">
        <f t="shared" si="45"/>
        <v>76.598632562263404</v>
      </c>
      <c r="S19" s="852">
        <f t="shared" si="46"/>
        <v>76.017951802145845</v>
      </c>
      <c r="T19" s="852">
        <f t="shared" si="47"/>
        <v>75.460342930951185</v>
      </c>
      <c r="U19" s="852">
        <f t="shared" si="48"/>
        <v>77.038389089921807</v>
      </c>
      <c r="V19" s="852">
        <f t="shared" si="49"/>
        <v>75.206587341626843</v>
      </c>
      <c r="W19" s="852">
        <f t="shared" si="50"/>
        <v>76.35591615176395</v>
      </c>
      <c r="X19" s="852">
        <f t="shared" si="51"/>
        <v>74.218336451779635</v>
      </c>
      <c r="Y19" s="852">
        <f t="shared" si="52"/>
        <v>76.403486981008669</v>
      </c>
      <c r="Z19" s="852">
        <f t="shared" si="53"/>
        <v>74.233570462789871</v>
      </c>
      <c r="AA19" s="852">
        <f t="shared" si="54"/>
        <v>73.619108865109169</v>
      </c>
      <c r="AB19" s="852">
        <f t="shared" si="55"/>
        <v>74.137569456670349</v>
      </c>
      <c r="AC19" s="852">
        <f t="shared" si="56"/>
        <v>74.795939080444398</v>
      </c>
      <c r="AD19" s="852">
        <f t="shared" si="57"/>
        <v>75.935478764976438</v>
      </c>
      <c r="AE19" s="852">
        <f t="shared" si="58"/>
        <v>76.493296173708984</v>
      </c>
      <c r="AF19" s="852">
        <f t="shared" si="59"/>
        <v>75.974454747932967</v>
      </c>
      <c r="AG19" s="852">
        <f t="shared" si="60"/>
        <v>76.153904252724388</v>
      </c>
      <c r="AH19" s="852">
        <f t="shared" si="61"/>
        <v>75.720534146159821</v>
      </c>
      <c r="AI19" s="852">
        <f t="shared" si="62"/>
        <v>75.871527042053543</v>
      </c>
      <c r="AJ19" s="852">
        <f t="shared" si="63"/>
        <v>76.275824637714877</v>
      </c>
      <c r="AK19" s="852">
        <f t="shared" si="64"/>
        <v>76.499404353274883</v>
      </c>
      <c r="AL19" s="852">
        <f t="shared" si="65"/>
        <v>70.214269071293799</v>
      </c>
      <c r="AM19" s="852">
        <f t="shared" si="66"/>
        <v>57.861171030470906</v>
      </c>
      <c r="AN19" s="852">
        <f t="shared" si="67"/>
        <v>72.030369161919836</v>
      </c>
      <c r="AO19" s="852">
        <f t="shared" si="68"/>
        <v>72.71210164175757</v>
      </c>
      <c r="AP19" s="852">
        <f t="shared" si="69"/>
        <v>74.50323369308903</v>
      </c>
      <c r="AQ19" s="852">
        <f t="shared" si="70"/>
        <v>67.812331440090659</v>
      </c>
      <c r="AR19" s="852">
        <f t="shared" si="71"/>
        <v>63.472308285850232</v>
      </c>
      <c r="AS19" s="852">
        <f t="shared" si="72"/>
        <v>73.844343763219811</v>
      </c>
      <c r="AT19" s="852">
        <f t="shared" si="73"/>
        <v>80.49727691715384</v>
      </c>
      <c r="AU19" s="852">
        <f t="shared" si="74"/>
        <v>79.874824402713429</v>
      </c>
      <c r="AV19" s="852">
        <f t="shared" si="75"/>
        <v>81.435912313530935</v>
      </c>
      <c r="AW19" s="852">
        <f t="shared" si="76"/>
        <v>79.485523094122129</v>
      </c>
      <c r="AX19" s="852">
        <f t="shared" si="77"/>
        <v>80.929974266842052</v>
      </c>
      <c r="AY19" s="852">
        <f t="shared" si="78"/>
        <v>80.061667999013082</v>
      </c>
      <c r="AZ19" s="852" t="str">
        <f t="shared" si="79"/>
        <v xml:space="preserve"> </v>
      </c>
      <c r="BA19" s="852" t="str">
        <f t="shared" si="80"/>
        <v xml:space="preserve"> </v>
      </c>
      <c r="BB19" s="847">
        <v>77.411935628062025</v>
      </c>
      <c r="BC19" s="847">
        <v>75.114279935824726</v>
      </c>
      <c r="BD19" s="847">
        <v>77.269682122903461</v>
      </c>
      <c r="BE19" s="847">
        <v>76.243740071669549</v>
      </c>
      <c r="BF19" s="847">
        <v>77.123120317313195</v>
      </c>
      <c r="BG19" s="847">
        <v>74.686995017454805</v>
      </c>
      <c r="BH19" s="847">
        <v>74.598099021701913</v>
      </c>
      <c r="BI19" s="847">
        <v>76.272052504908416</v>
      </c>
      <c r="BJ19" s="847">
        <v>75.510877266243213</v>
      </c>
      <c r="BK19" s="847">
        <v>77.992465903106776</v>
      </c>
      <c r="BL19" s="847">
        <v>76.468975674692572</v>
      </c>
      <c r="BM19" s="847">
        <v>76.653725691966059</v>
      </c>
      <c r="BN19" s="847">
        <v>75.959325415466424</v>
      </c>
      <c r="BO19" s="847">
        <v>72.671118277156481</v>
      </c>
      <c r="BP19" s="847">
        <v>76.989318332257596</v>
      </c>
      <c r="BQ19" s="847">
        <v>76.306017077773916</v>
      </c>
      <c r="BR19" s="847">
        <v>76.912457003723617</v>
      </c>
      <c r="BS19" s="847">
        <v>75.849274373794302</v>
      </c>
      <c r="BT19" s="847">
        <v>72.844113089508227</v>
      </c>
      <c r="BU19" s="847">
        <v>74.604920831269538</v>
      </c>
      <c r="BV19" s="847">
        <v>75.205975434561154</v>
      </c>
      <c r="BW19" s="847">
        <v>75.885312950084383</v>
      </c>
      <c r="BX19" s="847">
        <v>76.40739042432206</v>
      </c>
      <c r="BY19" s="847">
        <v>76.917757568619592</v>
      </c>
      <c r="BZ19" s="847">
        <v>75.237089209815508</v>
      </c>
      <c r="CA19" s="847">
        <v>73.147064932572775</v>
      </c>
      <c r="CB19" s="847">
        <v>74.316557245981286</v>
      </c>
      <c r="CC19" s="847">
        <v>73.366004218776965</v>
      </c>
      <c r="CD19" s="847">
        <v>74.643906903271684</v>
      </c>
      <c r="CE19" s="847">
        <v>72.847415473278829</v>
      </c>
      <c r="CF19" s="847">
        <v>75.326031738253505</v>
      </c>
      <c r="CG19" s="847">
        <v>74.347732209092399</v>
      </c>
      <c r="CH19" s="847">
        <v>72.73894442266517</v>
      </c>
      <c r="CI19" s="847">
        <v>72.822800277388751</v>
      </c>
      <c r="CJ19" s="847">
        <v>75.915212094763675</v>
      </c>
      <c r="CK19" s="847">
        <v>75.649804869180798</v>
      </c>
      <c r="CL19" s="847">
        <v>77.395857279568304</v>
      </c>
      <c r="CM19" s="847">
        <v>73.519342819251236</v>
      </c>
      <c r="CN19" s="847">
        <v>76.891236196109801</v>
      </c>
      <c r="CO19" s="847">
        <v>77.126851082727185</v>
      </c>
      <c r="CP19" s="847">
        <v>77.134746151748217</v>
      </c>
      <c r="CQ19" s="847">
        <v>75.218291286651535</v>
      </c>
      <c r="CR19" s="847">
        <v>78.119041686157388</v>
      </c>
      <c r="CS19" s="847">
        <v>76.235555179944001</v>
      </c>
      <c r="CT19" s="847">
        <v>73.568767377697498</v>
      </c>
      <c r="CU19" s="847">
        <v>76.708224621548155</v>
      </c>
      <c r="CV19" s="847">
        <v>75.913581241322319</v>
      </c>
      <c r="CW19" s="847">
        <v>75.839906895302704</v>
      </c>
      <c r="CX19" s="847">
        <v>76.07276578230514</v>
      </c>
      <c r="CY19" s="847">
        <v>74.657690802792473</v>
      </c>
      <c r="CZ19" s="847">
        <v>76.431145853381864</v>
      </c>
      <c r="DA19" s="847">
        <v>77.390779521107845</v>
      </c>
      <c r="DB19" s="847">
        <v>76.508000554229682</v>
      </c>
      <c r="DC19" s="847">
        <v>73.715801050823103</v>
      </c>
      <c r="DD19" s="847">
        <v>76.790889577252926</v>
      </c>
      <c r="DE19" s="847">
        <v>76.146368388030965</v>
      </c>
      <c r="DF19" s="847">
        <v>75.890215947860739</v>
      </c>
      <c r="DG19" s="847">
        <v>77.057627259840274</v>
      </c>
      <c r="DH19" s="847">
        <v>77.060895874724181</v>
      </c>
      <c r="DI19" s="847">
        <v>75.379689925260223</v>
      </c>
      <c r="DJ19" s="847">
        <v>74.435534064133137</v>
      </c>
      <c r="DK19" s="847">
        <v>73.265018860866405</v>
      </c>
      <c r="DL19" s="847">
        <v>62.942254288881827</v>
      </c>
      <c r="DM19" s="847">
        <v>44.205481201976887</v>
      </c>
      <c r="DN19" s="847">
        <v>60.275943777490475</v>
      </c>
      <c r="DO19" s="847">
        <v>69.102088111945363</v>
      </c>
      <c r="DP19" s="847">
        <v>71.481576860071456</v>
      </c>
      <c r="DQ19" s="847">
        <v>71.133623141411405</v>
      </c>
      <c r="DR19" s="847">
        <v>73.475907484276618</v>
      </c>
      <c r="DS19" s="847">
        <v>72.830220908116715</v>
      </c>
      <c r="DT19" s="847">
        <v>71.85116661772436</v>
      </c>
      <c r="DU19" s="847">
        <v>73.454917399431665</v>
      </c>
      <c r="DV19" s="848">
        <v>74.871248671504233</v>
      </c>
      <c r="DW19" s="848">
        <v>72.02474781341472</v>
      </c>
      <c r="DX19" s="848">
        <v>76.613704594348135</v>
      </c>
      <c r="DY19" s="848">
        <v>75.191530735885593</v>
      </c>
      <c r="DZ19" s="848">
        <v>72.098857905971116</v>
      </c>
      <c r="EA19" s="848">
        <v>56.146605678415277</v>
      </c>
      <c r="EB19" s="848">
        <v>56.133537249291919</v>
      </c>
      <c r="EC19" s="848">
        <v>62.53994137549283</v>
      </c>
      <c r="ED19" s="848">
        <v>71.743446232765947</v>
      </c>
      <c r="EE19" s="848">
        <v>74.897670509104998</v>
      </c>
      <c r="EF19" s="848">
        <v>73.545219146948369</v>
      </c>
      <c r="EG19" s="848">
        <v>73.090141633606095</v>
      </c>
      <c r="EH19" s="848">
        <v>80.641180214191266</v>
      </c>
      <c r="EI19" s="848">
        <v>78.79168386794413</v>
      </c>
      <c r="EJ19" s="848">
        <v>82.058966669326125</v>
      </c>
      <c r="EK19" s="848">
        <v>79.329708652481699</v>
      </c>
      <c r="EL19" s="848">
        <v>78.993671665458621</v>
      </c>
      <c r="EM19" s="848">
        <v>81.301092890199953</v>
      </c>
      <c r="EN19" s="848">
        <v>81.120085982461845</v>
      </c>
      <c r="EO19" s="848">
        <v>81.897298843795127</v>
      </c>
      <c r="EP19" s="848">
        <v>81.290352114335846</v>
      </c>
      <c r="EQ19" s="848">
        <v>80.221966286013725</v>
      </c>
      <c r="ER19" s="848">
        <v>80.460070420466849</v>
      </c>
      <c r="ES19" s="848">
        <v>77.774532575885829</v>
      </c>
      <c r="ET19" s="848">
        <v>78.796264133088712</v>
      </c>
      <c r="EU19" s="848">
        <v>80.930624170725466</v>
      </c>
      <c r="EV19" s="848">
        <v>83.063034496711992</v>
      </c>
      <c r="EW19" s="917">
        <v>78.60068600209226</v>
      </c>
      <c r="EX19" s="917">
        <v>81.273734035609408</v>
      </c>
      <c r="EY19" s="917">
        <v>80.310583959337578</v>
      </c>
    </row>
    <row r="20" spans="1:155" s="619" customFormat="1" ht="20.100000000000001" customHeight="1">
      <c r="A20" s="635"/>
      <c r="B20" s="636">
        <v>2.1</v>
      </c>
      <c r="C20" s="637">
        <v>3.6762109771502969</v>
      </c>
      <c r="D20" s="638"/>
      <c r="E20" s="639"/>
      <c r="F20" s="643" t="s">
        <v>512</v>
      </c>
      <c r="G20" s="641"/>
      <c r="H20" s="641" t="s">
        <v>5</v>
      </c>
      <c r="I20" s="850">
        <f t="shared" si="36"/>
        <v>75.722461804623947</v>
      </c>
      <c r="J20" s="850">
        <f t="shared" si="37"/>
        <v>76.144823729701997</v>
      </c>
      <c r="K20" s="850">
        <f t="shared" si="38"/>
        <v>76.504308781784331</v>
      </c>
      <c r="L20" s="850">
        <f t="shared" si="39"/>
        <v>75.35689964293384</v>
      </c>
      <c r="M20" s="850">
        <f t="shared" si="40"/>
        <v>75.017166553852434</v>
      </c>
      <c r="N20" s="850">
        <f t="shared" si="41"/>
        <v>75.394558844987898</v>
      </c>
      <c r="O20" s="850">
        <f t="shared" si="42"/>
        <v>75.195936172702844</v>
      </c>
      <c r="P20" s="850">
        <f t="shared" si="43"/>
        <v>80.939771663254547</v>
      </c>
      <c r="Q20" s="850">
        <f t="shared" si="44"/>
        <v>82.200576586956942</v>
      </c>
      <c r="R20" s="850">
        <f t="shared" si="45"/>
        <v>75.217860101172818</v>
      </c>
      <c r="S20" s="850">
        <f t="shared" si="46"/>
        <v>77.503817133198424</v>
      </c>
      <c r="T20" s="850">
        <f t="shared" si="47"/>
        <v>76.777310693189349</v>
      </c>
      <c r="U20" s="850">
        <f t="shared" si="48"/>
        <v>73.390859290935239</v>
      </c>
      <c r="V20" s="850">
        <f t="shared" si="49"/>
        <v>76.141154002185772</v>
      </c>
      <c r="W20" s="850">
        <f t="shared" si="50"/>
        <v>76.72049314392028</v>
      </c>
      <c r="X20" s="850">
        <f t="shared" si="51"/>
        <v>75.925976522871082</v>
      </c>
      <c r="Y20" s="850">
        <f t="shared" si="52"/>
        <v>75.791671249830799</v>
      </c>
      <c r="Z20" s="850">
        <f t="shared" si="53"/>
        <v>76.621745808505153</v>
      </c>
      <c r="AA20" s="850">
        <f t="shared" si="54"/>
        <v>77.446432256806659</v>
      </c>
      <c r="AB20" s="850">
        <f t="shared" si="55"/>
        <v>75.991388054530589</v>
      </c>
      <c r="AC20" s="850">
        <f t="shared" si="56"/>
        <v>75.957669007294939</v>
      </c>
      <c r="AD20" s="850">
        <f t="shared" si="57"/>
        <v>75.607155511115948</v>
      </c>
      <c r="AE20" s="850">
        <f t="shared" si="58"/>
        <v>75.471589578151949</v>
      </c>
      <c r="AF20" s="850">
        <f t="shared" si="59"/>
        <v>73.861288716429542</v>
      </c>
      <c r="AG20" s="850">
        <f t="shared" si="60"/>
        <v>76.48756476603792</v>
      </c>
      <c r="AH20" s="850">
        <f t="shared" si="61"/>
        <v>75.240344825018383</v>
      </c>
      <c r="AI20" s="850">
        <f t="shared" si="62"/>
        <v>75.609283721512625</v>
      </c>
      <c r="AJ20" s="850">
        <f t="shared" si="63"/>
        <v>75.052972642428287</v>
      </c>
      <c r="AK20" s="850">
        <f t="shared" si="64"/>
        <v>74.166065026450397</v>
      </c>
      <c r="AL20" s="850">
        <f t="shared" si="65"/>
        <v>73.773765073074671</v>
      </c>
      <c r="AM20" s="850">
        <f t="shared" si="66"/>
        <v>73.37454316439046</v>
      </c>
      <c r="AN20" s="850">
        <f t="shared" si="67"/>
        <v>76.774834950304864</v>
      </c>
      <c r="AO20" s="850">
        <f t="shared" si="68"/>
        <v>77.655092192181641</v>
      </c>
      <c r="AP20" s="850">
        <f t="shared" si="69"/>
        <v>76.06127532815394</v>
      </c>
      <c r="AQ20" s="850">
        <f t="shared" si="70"/>
        <v>75.981564006688515</v>
      </c>
      <c r="AR20" s="850">
        <f t="shared" si="71"/>
        <v>75.268037359518644</v>
      </c>
      <c r="AS20" s="850">
        <f t="shared" si="72"/>
        <v>73.47286799645029</v>
      </c>
      <c r="AT20" s="850">
        <f t="shared" si="73"/>
        <v>79.082391811458876</v>
      </c>
      <c r="AU20" s="850">
        <f t="shared" si="74"/>
        <v>78.836562667562404</v>
      </c>
      <c r="AV20" s="850">
        <f t="shared" si="75"/>
        <v>83.912099367424219</v>
      </c>
      <c r="AW20" s="850">
        <f t="shared" si="76"/>
        <v>81.928032806572716</v>
      </c>
      <c r="AX20" s="850">
        <f t="shared" si="77"/>
        <v>83.783384708566032</v>
      </c>
      <c r="AY20" s="850">
        <f t="shared" si="78"/>
        <v>80.617768465347851</v>
      </c>
      <c r="AZ20" s="850" t="str">
        <f t="shared" si="79"/>
        <v xml:space="preserve"> </v>
      </c>
      <c r="BA20" s="850" t="str">
        <f t="shared" si="80"/>
        <v xml:space="preserve"> </v>
      </c>
      <c r="BB20" s="843">
        <v>77.096374993263595</v>
      </c>
      <c r="BC20" s="843">
        <v>73.244261221421539</v>
      </c>
      <c r="BD20" s="843">
        <v>75.312944088833319</v>
      </c>
      <c r="BE20" s="843">
        <v>74.633509886210845</v>
      </c>
      <c r="BF20" s="843">
        <v>78.106263207508576</v>
      </c>
      <c r="BG20" s="843">
        <v>79.771678305875881</v>
      </c>
      <c r="BH20" s="843">
        <v>77.116483996133638</v>
      </c>
      <c r="BI20" s="843">
        <v>77.425403406191109</v>
      </c>
      <c r="BJ20" s="843">
        <v>75.790044677243301</v>
      </c>
      <c r="BK20" s="843">
        <v>70.819145930828682</v>
      </c>
      <c r="BL20" s="843">
        <v>71.466955826130331</v>
      </c>
      <c r="BM20" s="843">
        <v>77.886476115846733</v>
      </c>
      <c r="BN20" s="843">
        <v>80.582679631857886</v>
      </c>
      <c r="BO20" s="843">
        <v>73.34743484432137</v>
      </c>
      <c r="BP20" s="843">
        <v>74.493347530378045</v>
      </c>
      <c r="BQ20" s="843">
        <v>76.371278503164518</v>
      </c>
      <c r="BR20" s="843">
        <v>77.601791099972786</v>
      </c>
      <c r="BS20" s="843">
        <v>76.188409828623548</v>
      </c>
      <c r="BT20" s="843">
        <v>75.272088058977914</v>
      </c>
      <c r="BU20" s="843">
        <v>76.836692652029882</v>
      </c>
      <c r="BV20" s="843">
        <v>75.66914885760545</v>
      </c>
      <c r="BW20" s="843">
        <v>77.036775587915386</v>
      </c>
      <c r="BX20" s="843">
        <v>72.862753621643208</v>
      </c>
      <c r="BY20" s="843">
        <v>77.475484539933817</v>
      </c>
      <c r="BZ20" s="843">
        <v>77.068696651406725</v>
      </c>
      <c r="CA20" s="843">
        <v>76.837825978534852</v>
      </c>
      <c r="CB20" s="843">
        <v>75.958714795573883</v>
      </c>
      <c r="CC20" s="843">
        <v>78.010347898703444</v>
      </c>
      <c r="CD20" s="843">
        <v>78.035243672397925</v>
      </c>
      <c r="CE20" s="843">
        <v>76.293705199318623</v>
      </c>
      <c r="CF20" s="843">
        <v>75.636919940788857</v>
      </c>
      <c r="CG20" s="843">
        <v>76.287393137578917</v>
      </c>
      <c r="CH20" s="843">
        <v>76.049851085223978</v>
      </c>
      <c r="CI20" s="843">
        <v>77.809412622565958</v>
      </c>
      <c r="CJ20" s="843">
        <v>75.439052035859063</v>
      </c>
      <c r="CK20" s="843">
        <v>74.624542363459796</v>
      </c>
      <c r="CL20" s="843">
        <v>75.448955970406345</v>
      </c>
      <c r="CM20" s="843">
        <v>72.634584795134515</v>
      </c>
      <c r="CN20" s="843">
        <v>78.737925767806956</v>
      </c>
      <c r="CO20" s="843">
        <v>78.535044013716998</v>
      </c>
      <c r="CP20" s="843">
        <v>74.185690683040264</v>
      </c>
      <c r="CQ20" s="843">
        <v>73.694034037698586</v>
      </c>
      <c r="CR20" s="843">
        <v>72.886664055711563</v>
      </c>
      <c r="CS20" s="843">
        <v>72.814540353186729</v>
      </c>
      <c r="CT20" s="843">
        <v>75.882661740390319</v>
      </c>
      <c r="CU20" s="843">
        <v>77.457221785365121</v>
      </c>
      <c r="CV20" s="843">
        <v>75.968730095190082</v>
      </c>
      <c r="CW20" s="843">
        <v>76.036742417558543</v>
      </c>
      <c r="CX20" s="843">
        <v>74.345289693046212</v>
      </c>
      <c r="CY20" s="843">
        <v>74.286471172073348</v>
      </c>
      <c r="CZ20" s="843">
        <v>77.089273609935574</v>
      </c>
      <c r="DA20" s="843">
        <v>77.429469379612982</v>
      </c>
      <c r="DB20" s="843">
        <v>76.238958864365244</v>
      </c>
      <c r="DC20" s="843">
        <v>73.159422920559649</v>
      </c>
      <c r="DD20" s="843">
        <v>75.637402690606521</v>
      </c>
      <c r="DE20" s="843">
        <v>74.385255986389183</v>
      </c>
      <c r="DF20" s="843">
        <v>75.136259250289143</v>
      </c>
      <c r="DG20" s="843">
        <v>73.030245664952872</v>
      </c>
      <c r="DH20" s="843">
        <v>74.142241252789418</v>
      </c>
      <c r="DI20" s="843">
        <v>75.325708161608901</v>
      </c>
      <c r="DJ20" s="843">
        <v>76.1424290152992</v>
      </c>
      <c r="DK20" s="843">
        <v>75.159229229097804</v>
      </c>
      <c r="DL20" s="843">
        <v>70.019636974827009</v>
      </c>
      <c r="DM20" s="843">
        <v>68.454873006902545</v>
      </c>
      <c r="DN20" s="843">
        <v>73.986898817673278</v>
      </c>
      <c r="DO20" s="843">
        <v>77.681857668595569</v>
      </c>
      <c r="DP20" s="843">
        <v>74.496328203632359</v>
      </c>
      <c r="DQ20" s="843">
        <v>78.315970280068555</v>
      </c>
      <c r="DR20" s="843">
        <v>77.512206367213665</v>
      </c>
      <c r="DS20" s="843">
        <v>78.313552454674223</v>
      </c>
      <c r="DT20" s="843">
        <v>77.056211545744816</v>
      </c>
      <c r="DU20" s="843">
        <v>77.595512576125898</v>
      </c>
      <c r="DV20" s="844">
        <v>76.245231025727762</v>
      </c>
      <c r="DW20" s="844">
        <v>73.600680739842403</v>
      </c>
      <c r="DX20" s="844">
        <v>78.33791421889164</v>
      </c>
      <c r="DY20" s="844">
        <v>76.440385098275087</v>
      </c>
      <c r="DZ20" s="844">
        <v>75.285133787574253</v>
      </c>
      <c r="EA20" s="844">
        <v>76.219173134216206</v>
      </c>
      <c r="EB20" s="844">
        <v>76.035421210461124</v>
      </c>
      <c r="EC20" s="844">
        <v>74.911919440042041</v>
      </c>
      <c r="ED20" s="844">
        <v>74.856771428052753</v>
      </c>
      <c r="EE20" s="844">
        <v>74.340147626040391</v>
      </c>
      <c r="EF20" s="844">
        <v>71.799283251227507</v>
      </c>
      <c r="EG20" s="844">
        <v>74.279173112082987</v>
      </c>
      <c r="EH20" s="844">
        <v>82.372840350817512</v>
      </c>
      <c r="EI20" s="844">
        <v>73.644587693292436</v>
      </c>
      <c r="EJ20" s="844">
        <v>81.229747390266667</v>
      </c>
      <c r="EK20" s="844">
        <v>71.346203399805688</v>
      </c>
      <c r="EL20" s="844">
        <v>81.583128418356296</v>
      </c>
      <c r="EM20" s="844">
        <v>83.580356184525201</v>
      </c>
      <c r="EN20" s="844">
        <v>84.651717405507839</v>
      </c>
      <c r="EO20" s="844">
        <v>84.799013072800861</v>
      </c>
      <c r="EP20" s="844">
        <v>82.285567623963956</v>
      </c>
      <c r="EQ20" s="844">
        <v>82.249832647922275</v>
      </c>
      <c r="ER20" s="844">
        <v>80.796127817440606</v>
      </c>
      <c r="ES20" s="844">
        <v>82.738137954355253</v>
      </c>
      <c r="ET20" s="844">
        <v>84.468825530572786</v>
      </c>
      <c r="EU20" s="844">
        <v>81.996330099826821</v>
      </c>
      <c r="EV20" s="844">
        <v>84.884998495298504</v>
      </c>
      <c r="EW20" s="915">
        <v>79.193428964716631</v>
      </c>
      <c r="EX20" s="915">
        <v>81.348076668890315</v>
      </c>
      <c r="EY20" s="915">
        <v>81.311799762436564</v>
      </c>
    </row>
    <row r="21" spans="1:155" s="619" customFormat="1" ht="20.100000000000001" customHeight="1">
      <c r="A21" s="635"/>
      <c r="B21" s="636">
        <v>2.2000000000000002</v>
      </c>
      <c r="C21" s="637">
        <v>0.64755184550826084</v>
      </c>
      <c r="D21" s="638"/>
      <c r="E21" s="639"/>
      <c r="F21" s="640">
        <v>11</v>
      </c>
      <c r="G21" s="641"/>
      <c r="H21" s="641" t="s">
        <v>7</v>
      </c>
      <c r="I21" s="850">
        <f t="shared" si="36"/>
        <v>75.40796091699616</v>
      </c>
      <c r="J21" s="850">
        <f t="shared" si="37"/>
        <v>76.679553783404245</v>
      </c>
      <c r="K21" s="850">
        <f t="shared" si="38"/>
        <v>67.25859101295508</v>
      </c>
      <c r="L21" s="850">
        <f t="shared" si="39"/>
        <v>71.863159124231288</v>
      </c>
      <c r="M21" s="850">
        <f t="shared" si="40"/>
        <v>71.442624099333401</v>
      </c>
      <c r="N21" s="850">
        <f t="shared" si="41"/>
        <v>65.291622713825703</v>
      </c>
      <c r="O21" s="850">
        <f t="shared" si="42"/>
        <v>67.289179105087428</v>
      </c>
      <c r="P21" s="850">
        <f t="shared" si="43"/>
        <v>81.540989491950242</v>
      </c>
      <c r="Q21" s="850">
        <f t="shared" si="44"/>
        <v>78.993163971939339</v>
      </c>
      <c r="R21" s="850">
        <f t="shared" si="45"/>
        <v>74.220917722714532</v>
      </c>
      <c r="S21" s="850">
        <f t="shared" si="46"/>
        <v>77.323778068535646</v>
      </c>
      <c r="T21" s="850">
        <f t="shared" si="47"/>
        <v>73.271484358038421</v>
      </c>
      <c r="U21" s="850">
        <f t="shared" si="48"/>
        <v>76.815663518696041</v>
      </c>
      <c r="V21" s="850">
        <f t="shared" si="49"/>
        <v>74.273644416261547</v>
      </c>
      <c r="W21" s="850">
        <f t="shared" si="50"/>
        <v>81.473749977901491</v>
      </c>
      <c r="X21" s="850">
        <f t="shared" si="51"/>
        <v>75.528483745564003</v>
      </c>
      <c r="Y21" s="850">
        <f t="shared" si="52"/>
        <v>75.442336993889938</v>
      </c>
      <c r="Z21" s="850">
        <f t="shared" si="53"/>
        <v>64.55511455030782</v>
      </c>
      <c r="AA21" s="850">
        <f t="shared" si="54"/>
        <v>69.181377429395596</v>
      </c>
      <c r="AB21" s="850">
        <f t="shared" si="55"/>
        <v>72.56891630246075</v>
      </c>
      <c r="AC21" s="850">
        <f t="shared" si="56"/>
        <v>62.728955769656125</v>
      </c>
      <c r="AD21" s="850">
        <f t="shared" si="57"/>
        <v>63.923962000719591</v>
      </c>
      <c r="AE21" s="850">
        <f t="shared" si="58"/>
        <v>72.995119305378765</v>
      </c>
      <c r="AF21" s="850">
        <f t="shared" si="59"/>
        <v>77.0161910703263</v>
      </c>
      <c r="AG21" s="850">
        <f t="shared" si="60"/>
        <v>73.517364120500517</v>
      </c>
      <c r="AH21" s="850">
        <f t="shared" si="61"/>
        <v>67.61790470792603</v>
      </c>
      <c r="AI21" s="850">
        <f t="shared" si="62"/>
        <v>70.11729457040137</v>
      </c>
      <c r="AJ21" s="850">
        <f t="shared" si="63"/>
        <v>71.614173419774957</v>
      </c>
      <c r="AK21" s="850">
        <f t="shared" si="64"/>
        <v>76.421123699231259</v>
      </c>
      <c r="AL21" s="850">
        <f t="shared" si="65"/>
        <v>67.963759404058194</v>
      </c>
      <c r="AM21" s="850">
        <f t="shared" si="66"/>
        <v>54.526021891877484</v>
      </c>
      <c r="AN21" s="850">
        <f t="shared" si="67"/>
        <v>67.509746289966216</v>
      </c>
      <c r="AO21" s="850">
        <f t="shared" si="68"/>
        <v>71.166963269400938</v>
      </c>
      <c r="AP21" s="850">
        <f t="shared" si="69"/>
        <v>66.861888087317254</v>
      </c>
      <c r="AQ21" s="850">
        <f t="shared" si="70"/>
        <v>62.655071382512013</v>
      </c>
      <c r="AR21" s="850">
        <f t="shared" si="71"/>
        <v>64.135559664477071</v>
      </c>
      <c r="AS21" s="850">
        <f t="shared" si="72"/>
        <v>75.504197286043379</v>
      </c>
      <c r="AT21" s="850">
        <f t="shared" si="73"/>
        <v>83.153271245642927</v>
      </c>
      <c r="AU21" s="850">
        <f t="shared" si="74"/>
        <v>80.475694590903302</v>
      </c>
      <c r="AV21" s="850">
        <f t="shared" si="75"/>
        <v>81.8016553227679</v>
      </c>
      <c r="AW21" s="850">
        <f t="shared" si="76"/>
        <v>80.733336808486868</v>
      </c>
      <c r="AX21" s="850">
        <f t="shared" si="77"/>
        <v>77.852508082296993</v>
      </c>
      <c r="AY21" s="850">
        <f t="shared" si="78"/>
        <v>80.133819861581671</v>
      </c>
      <c r="AZ21" s="850" t="str">
        <f t="shared" si="79"/>
        <v xml:space="preserve"> </v>
      </c>
      <c r="BA21" s="850" t="str">
        <f t="shared" si="80"/>
        <v xml:space="preserve"> </v>
      </c>
      <c r="BB21" s="843">
        <v>80.295539355971599</v>
      </c>
      <c r="BC21" s="843">
        <v>69.700155470751113</v>
      </c>
      <c r="BD21" s="843">
        <v>72.667058341420855</v>
      </c>
      <c r="BE21" s="843">
        <v>72.997226719010186</v>
      </c>
      <c r="BF21" s="843">
        <v>79.619290424341798</v>
      </c>
      <c r="BG21" s="843">
        <v>79.354817062254938</v>
      </c>
      <c r="BH21" s="843">
        <v>79.494927333703572</v>
      </c>
      <c r="BI21" s="843">
        <v>70.002832947733424</v>
      </c>
      <c r="BJ21" s="843">
        <v>70.316692792678282</v>
      </c>
      <c r="BK21" s="843">
        <v>73.728384150395854</v>
      </c>
      <c r="BL21" s="843">
        <v>77.246477914264858</v>
      </c>
      <c r="BM21" s="843">
        <v>79.472128491427398</v>
      </c>
      <c r="BN21" s="843">
        <v>83.217333684264517</v>
      </c>
      <c r="BO21" s="843">
        <v>70.346455051499362</v>
      </c>
      <c r="BP21" s="843">
        <v>69.257144513020748</v>
      </c>
      <c r="BQ21" s="843">
        <v>76.088895374413426</v>
      </c>
      <c r="BR21" s="843">
        <v>84.016773162457582</v>
      </c>
      <c r="BS21" s="843">
        <v>84.315581396833466</v>
      </c>
      <c r="BT21" s="843">
        <v>77.811259761453371</v>
      </c>
      <c r="BU21" s="843">
        <v>75.333279345452368</v>
      </c>
      <c r="BV21" s="843">
        <v>73.440912129786241</v>
      </c>
      <c r="BW21" s="843">
        <v>75.983510567554717</v>
      </c>
      <c r="BX21" s="843">
        <v>78.376805983817221</v>
      </c>
      <c r="BY21" s="843">
        <v>71.966694430297878</v>
      </c>
      <c r="BZ21" s="843">
        <v>69.58359967083473</v>
      </c>
      <c r="CA21" s="843">
        <v>61.360810608538443</v>
      </c>
      <c r="CB21" s="843">
        <v>62.720933371550274</v>
      </c>
      <c r="CC21" s="843">
        <v>64.059218285386464</v>
      </c>
      <c r="CD21" s="843">
        <v>74.842680759193584</v>
      </c>
      <c r="CE21" s="843">
        <v>68.642233243606782</v>
      </c>
      <c r="CF21" s="843">
        <v>75.992223453950373</v>
      </c>
      <c r="CG21" s="843">
        <v>72.467712304542403</v>
      </c>
      <c r="CH21" s="843">
        <v>69.246813148889458</v>
      </c>
      <c r="CI21" s="843">
        <v>60.878045296861387</v>
      </c>
      <c r="CJ21" s="843">
        <v>65.137240254517067</v>
      </c>
      <c r="CK21" s="843">
        <v>62.171581757589927</v>
      </c>
      <c r="CL21" s="843">
        <v>68.015955074477191</v>
      </c>
      <c r="CM21" s="843">
        <v>55.996809334157504</v>
      </c>
      <c r="CN21" s="843">
        <v>67.759121593524071</v>
      </c>
      <c r="CO21" s="843">
        <v>76.149844418113034</v>
      </c>
      <c r="CP21" s="843">
        <v>75.178464622002096</v>
      </c>
      <c r="CQ21" s="843">
        <v>67.65704887602115</v>
      </c>
      <c r="CR21" s="843">
        <v>81.737309744761717</v>
      </c>
      <c r="CS21" s="843">
        <v>80.744025817099569</v>
      </c>
      <c r="CT21" s="843">
        <v>68.567237649117629</v>
      </c>
      <c r="CU21" s="843">
        <v>74.821294023789761</v>
      </c>
      <c r="CV21" s="843">
        <v>69.742045589448907</v>
      </c>
      <c r="CW21" s="843">
        <v>75.988752748262897</v>
      </c>
      <c r="CX21" s="843">
        <v>74.263162870237991</v>
      </c>
      <c r="CY21" s="843">
        <v>63.386090174437761</v>
      </c>
      <c r="CZ21" s="843">
        <v>65.204461079102344</v>
      </c>
      <c r="DA21" s="843">
        <v>71.628411957143726</v>
      </c>
      <c r="DB21" s="843">
        <v>72.666647127685764</v>
      </c>
      <c r="DC21" s="843">
        <v>66.056824626374592</v>
      </c>
      <c r="DD21" s="843">
        <v>68.782902402151279</v>
      </c>
      <c r="DE21" s="843">
        <v>72.601259053598881</v>
      </c>
      <c r="DF21" s="843">
        <v>73.458358803574711</v>
      </c>
      <c r="DG21" s="843">
        <v>75.927854516749449</v>
      </c>
      <c r="DH21" s="843">
        <v>76.216060311803503</v>
      </c>
      <c r="DI21" s="843">
        <v>77.119456269140798</v>
      </c>
      <c r="DJ21" s="843">
        <v>71.414167537354373</v>
      </c>
      <c r="DK21" s="843">
        <v>73.601185025090913</v>
      </c>
      <c r="DL21" s="843">
        <v>58.875925649729282</v>
      </c>
      <c r="DM21" s="843">
        <v>49.752689002975046</v>
      </c>
      <c r="DN21" s="843">
        <v>50.921478966489026</v>
      </c>
      <c r="DO21" s="843">
        <v>62.903897706168387</v>
      </c>
      <c r="DP21" s="843">
        <v>64.958434732043798</v>
      </c>
      <c r="DQ21" s="843">
        <v>66.60995288882043</v>
      </c>
      <c r="DR21" s="843">
        <v>70.96085124903442</v>
      </c>
      <c r="DS21" s="843">
        <v>72.049742407595303</v>
      </c>
      <c r="DT21" s="843">
        <v>70.219877222545776</v>
      </c>
      <c r="DU21" s="843">
        <v>71.231270178061735</v>
      </c>
      <c r="DV21" s="844">
        <v>69.584656929880822</v>
      </c>
      <c r="DW21" s="844">
        <v>61.925579526577231</v>
      </c>
      <c r="DX21" s="844">
        <v>69.075427805493717</v>
      </c>
      <c r="DY21" s="844">
        <v>68.389461502591914</v>
      </c>
      <c r="DZ21" s="844">
        <v>61.596882771968531</v>
      </c>
      <c r="EA21" s="844">
        <v>57.978869872975586</v>
      </c>
      <c r="EB21" s="844">
        <v>57.28073941318398</v>
      </c>
      <c r="EC21" s="844">
        <v>61.123694497624115</v>
      </c>
      <c r="ED21" s="844">
        <v>74.002245082623133</v>
      </c>
      <c r="EE21" s="844">
        <v>74.334463332568916</v>
      </c>
      <c r="EF21" s="844">
        <v>78.343573672949802</v>
      </c>
      <c r="EG21" s="844">
        <v>73.83455485261139</v>
      </c>
      <c r="EH21" s="844">
        <v>87.856020531929659</v>
      </c>
      <c r="EI21" s="844">
        <v>80.536591767240054</v>
      </c>
      <c r="EJ21" s="844">
        <v>81.067201437759067</v>
      </c>
      <c r="EK21" s="844">
        <v>81.103444579643039</v>
      </c>
      <c r="EL21" s="844">
        <v>80.834555316487609</v>
      </c>
      <c r="EM21" s="844">
        <v>79.489083876579286</v>
      </c>
      <c r="EN21" s="844">
        <v>82.627184205701397</v>
      </c>
      <c r="EO21" s="844">
        <v>82.420910820263913</v>
      </c>
      <c r="EP21" s="844">
        <v>80.356870942338389</v>
      </c>
      <c r="EQ21" s="844">
        <v>79.912859252542972</v>
      </c>
      <c r="ER21" s="844">
        <v>78.803525463808256</v>
      </c>
      <c r="ES21" s="844">
        <v>83.483625709109376</v>
      </c>
      <c r="ET21" s="844">
        <v>78.998256798546933</v>
      </c>
      <c r="EU21" s="844">
        <v>77.301818848624521</v>
      </c>
      <c r="EV21" s="844">
        <v>77.257448599719496</v>
      </c>
      <c r="EW21" s="915">
        <v>78.345693044013885</v>
      </c>
      <c r="EX21" s="915">
        <v>82.519130506429832</v>
      </c>
      <c r="EY21" s="915">
        <v>79.53663603430131</v>
      </c>
    </row>
    <row r="22" spans="1:155" s="619" customFormat="1" ht="20.100000000000001" customHeight="1">
      <c r="A22" s="635"/>
      <c r="B22" s="636">
        <v>2.2999999999999998</v>
      </c>
      <c r="C22" s="637">
        <v>0.51641002307315109</v>
      </c>
      <c r="D22" s="638"/>
      <c r="E22" s="639"/>
      <c r="F22" s="640">
        <v>12</v>
      </c>
      <c r="G22" s="641"/>
      <c r="H22" s="658" t="s">
        <v>9</v>
      </c>
      <c r="I22" s="853">
        <f t="shared" si="36"/>
        <v>73.28813466857342</v>
      </c>
      <c r="J22" s="853">
        <f t="shared" si="37"/>
        <v>73.471226663985533</v>
      </c>
      <c r="K22" s="853">
        <f t="shared" si="38"/>
        <v>72.987484922489273</v>
      </c>
      <c r="L22" s="853">
        <f t="shared" si="39"/>
        <v>65.309110945709236</v>
      </c>
      <c r="M22" s="853">
        <f t="shared" si="40"/>
        <v>76.887242425507168</v>
      </c>
      <c r="N22" s="853">
        <f t="shared" si="41"/>
        <v>59.704957648408673</v>
      </c>
      <c r="O22" s="853">
        <f t="shared" si="42"/>
        <v>61.354165623582226</v>
      </c>
      <c r="P22" s="853">
        <f t="shared" si="43"/>
        <v>84.159939264277639</v>
      </c>
      <c r="Q22" s="853">
        <f t="shared" si="44"/>
        <v>91.442376433357239</v>
      </c>
      <c r="R22" s="853">
        <f t="shared" si="45"/>
        <v>66.636372516122307</v>
      </c>
      <c r="S22" s="853">
        <f t="shared" si="46"/>
        <v>74.199306072293723</v>
      </c>
      <c r="T22" s="853">
        <f t="shared" si="47"/>
        <v>77.231132327616876</v>
      </c>
      <c r="U22" s="853">
        <f t="shared" si="48"/>
        <v>75.085727758260774</v>
      </c>
      <c r="V22" s="853">
        <f t="shared" si="49"/>
        <v>67.825304424856043</v>
      </c>
      <c r="W22" s="853">
        <f t="shared" si="50"/>
        <v>86.620393857150475</v>
      </c>
      <c r="X22" s="853">
        <f t="shared" si="51"/>
        <v>71.137854689454059</v>
      </c>
      <c r="Y22" s="853">
        <f t="shared" si="52"/>
        <v>68.301353684481597</v>
      </c>
      <c r="Z22" s="853">
        <f t="shared" si="53"/>
        <v>79.979663570671292</v>
      </c>
      <c r="AA22" s="853">
        <f t="shared" si="54"/>
        <v>78.536835458645598</v>
      </c>
      <c r="AB22" s="853">
        <f t="shared" si="55"/>
        <v>77.206053446250166</v>
      </c>
      <c r="AC22" s="853">
        <f t="shared" si="56"/>
        <v>56.22738721439007</v>
      </c>
      <c r="AD22" s="853">
        <f t="shared" si="57"/>
        <v>62.358054590395852</v>
      </c>
      <c r="AE22" s="853">
        <f t="shared" si="58"/>
        <v>66.277145047231386</v>
      </c>
      <c r="AF22" s="853">
        <f t="shared" si="59"/>
        <v>66.619112784230438</v>
      </c>
      <c r="AG22" s="853">
        <f t="shared" si="60"/>
        <v>65.982131360979267</v>
      </c>
      <c r="AH22" s="853">
        <f t="shared" si="61"/>
        <v>78.057681150650112</v>
      </c>
      <c r="AI22" s="853">
        <f t="shared" si="62"/>
        <v>77.440312434610334</v>
      </c>
      <c r="AJ22" s="853">
        <f t="shared" si="63"/>
        <v>77.240945716995498</v>
      </c>
      <c r="AK22" s="853">
        <f t="shared" si="64"/>
        <v>74.810030399772714</v>
      </c>
      <c r="AL22" s="853">
        <f t="shared" si="65"/>
        <v>66.818023571635166</v>
      </c>
      <c r="AM22" s="853">
        <f t="shared" si="66"/>
        <v>47.915200430368266</v>
      </c>
      <c r="AN22" s="853">
        <f t="shared" si="67"/>
        <v>70.44946839510736</v>
      </c>
      <c r="AO22" s="853">
        <f t="shared" si="68"/>
        <v>53.637138196523871</v>
      </c>
      <c r="AP22" s="853">
        <f t="shared" si="69"/>
        <v>80.30631296064044</v>
      </c>
      <c r="AQ22" s="853">
        <f t="shared" si="70"/>
        <v>55.098753704506692</v>
      </c>
      <c r="AR22" s="853">
        <f t="shared" si="71"/>
        <v>32.084484684179351</v>
      </c>
      <c r="AS22" s="853">
        <f t="shared" si="72"/>
        <v>77.927111145002399</v>
      </c>
      <c r="AT22" s="853">
        <f t="shared" si="73"/>
        <v>98.247360386573575</v>
      </c>
      <c r="AU22" s="853">
        <f t="shared" si="74"/>
        <v>91.724151372557841</v>
      </c>
      <c r="AV22" s="853">
        <f t="shared" si="75"/>
        <v>68.819438123807757</v>
      </c>
      <c r="AW22" s="853">
        <f t="shared" si="76"/>
        <v>77.848807174171441</v>
      </c>
      <c r="AX22" s="853">
        <f t="shared" si="77"/>
        <v>93.644446538067598</v>
      </c>
      <c r="AY22" s="853">
        <f t="shared" si="78"/>
        <v>89.240306328646895</v>
      </c>
      <c r="AZ22" s="853" t="str">
        <f t="shared" si="79"/>
        <v xml:space="preserve"> </v>
      </c>
      <c r="BA22" s="853" t="str">
        <f t="shared" si="80"/>
        <v xml:space="preserve"> </v>
      </c>
      <c r="BB22" s="843">
        <v>67.719748330632484</v>
      </c>
      <c r="BC22" s="843">
        <v>52.531026901244914</v>
      </c>
      <c r="BD22" s="843">
        <v>79.658342316489524</v>
      </c>
      <c r="BE22" s="843">
        <v>71.301820326897769</v>
      </c>
      <c r="BF22" s="843">
        <v>80.282819439692375</v>
      </c>
      <c r="BG22" s="843">
        <v>71.013278450291025</v>
      </c>
      <c r="BH22" s="843">
        <v>80.185604274881683</v>
      </c>
      <c r="BI22" s="843">
        <v>80.30067844308094</v>
      </c>
      <c r="BJ22" s="843">
        <v>71.207114264887991</v>
      </c>
      <c r="BK22" s="843">
        <v>71.083955711473592</v>
      </c>
      <c r="BL22" s="843">
        <v>73.744730380675762</v>
      </c>
      <c r="BM22" s="843">
        <v>80.428497182632981</v>
      </c>
      <c r="BN22" s="843">
        <v>62.097400906657327</v>
      </c>
      <c r="BO22" s="843">
        <v>52.602061834023196</v>
      </c>
      <c r="BP22" s="843">
        <v>88.776450533887598</v>
      </c>
      <c r="BQ22" s="843">
        <v>89.599304416575947</v>
      </c>
      <c r="BR22" s="843">
        <v>89.801261887796414</v>
      </c>
      <c r="BS22" s="843">
        <v>80.460615267079021</v>
      </c>
      <c r="BT22" s="843">
        <v>53.217670599439018</v>
      </c>
      <c r="BU22" s="843">
        <v>89.109841121470183</v>
      </c>
      <c r="BV22" s="843">
        <v>71.086052347452991</v>
      </c>
      <c r="BW22" s="843">
        <v>62.132808723115147</v>
      </c>
      <c r="BX22" s="843">
        <v>62.143991857322675</v>
      </c>
      <c r="BY22" s="843">
        <v>80.62726047300697</v>
      </c>
      <c r="BZ22" s="843">
        <v>70.873963132147495</v>
      </c>
      <c r="CA22" s="843">
        <v>84.498267366149946</v>
      </c>
      <c r="CB22" s="843">
        <v>84.566760213716449</v>
      </c>
      <c r="CC22" s="843">
        <v>84.346944052136649</v>
      </c>
      <c r="CD22" s="843">
        <v>75.669280322728042</v>
      </c>
      <c r="CE22" s="843">
        <v>75.594282001072074</v>
      </c>
      <c r="CF22" s="843">
        <v>80.118115858554162</v>
      </c>
      <c r="CG22" s="843">
        <v>71.039427276425698</v>
      </c>
      <c r="CH22" s="843">
        <v>80.460617203770667</v>
      </c>
      <c r="CI22" s="843">
        <v>53.620782294755188</v>
      </c>
      <c r="CJ22" s="843">
        <v>52.966074571434504</v>
      </c>
      <c r="CK22" s="843">
        <v>62.095304776980527</v>
      </c>
      <c r="CL22" s="843">
        <v>56.145174521140696</v>
      </c>
      <c r="CM22" s="843">
        <v>67.176005347491042</v>
      </c>
      <c r="CN22" s="843">
        <v>63.752983902555812</v>
      </c>
      <c r="CO22" s="843">
        <v>65.649570041753009</v>
      </c>
      <c r="CP22" s="843">
        <v>66.438133426866926</v>
      </c>
      <c r="CQ22" s="843">
        <v>66.743731673074237</v>
      </c>
      <c r="CR22" s="843">
        <v>66.827885248443337</v>
      </c>
      <c r="CS22" s="843">
        <v>66.003976514612134</v>
      </c>
      <c r="CT22" s="843">
        <v>67.025476589635844</v>
      </c>
      <c r="CU22" s="843">
        <v>65.982062260745721</v>
      </c>
      <c r="CV22" s="843">
        <v>65.517047353422754</v>
      </c>
      <c r="CW22" s="843">
        <v>66.447284468769297</v>
      </c>
      <c r="CX22" s="843">
        <v>77.594194383849583</v>
      </c>
      <c r="CY22" s="843">
        <v>77.348337083480033</v>
      </c>
      <c r="CZ22" s="843">
        <v>79.230511984620691</v>
      </c>
      <c r="DA22" s="843">
        <v>90.02948705801488</v>
      </c>
      <c r="DB22" s="843">
        <v>69.797459548861013</v>
      </c>
      <c r="DC22" s="843">
        <v>72.493990696955123</v>
      </c>
      <c r="DD22" s="843">
        <v>74.419761244217995</v>
      </c>
      <c r="DE22" s="843">
        <v>80.947474617611306</v>
      </c>
      <c r="DF22" s="843">
        <v>76.355601289157178</v>
      </c>
      <c r="DG22" s="843">
        <v>77.352972256367764</v>
      </c>
      <c r="DH22" s="843">
        <v>75.584049061587393</v>
      </c>
      <c r="DI22" s="843">
        <v>71.493069881362985</v>
      </c>
      <c r="DJ22" s="843">
        <v>73.94244418281869</v>
      </c>
      <c r="DK22" s="843">
        <v>72.507554355017632</v>
      </c>
      <c r="DL22" s="843">
        <v>54.004072177069162</v>
      </c>
      <c r="DM22" s="843">
        <v>1.5893556881847262</v>
      </c>
      <c r="DN22" s="843">
        <v>73.557629005500928</v>
      </c>
      <c r="DO22" s="843">
        <v>68.598616597419152</v>
      </c>
      <c r="DP22" s="843">
        <v>75.984257099446353</v>
      </c>
      <c r="DQ22" s="843">
        <v>73.237863748126344</v>
      </c>
      <c r="DR22" s="843">
        <v>62.126284337749404</v>
      </c>
      <c r="DS22" s="843">
        <v>53.444272836435168</v>
      </c>
      <c r="DT22" s="843">
        <v>52.057391763494259</v>
      </c>
      <c r="DU22" s="843">
        <v>55.409749989642201</v>
      </c>
      <c r="DV22" s="844">
        <v>78.444995793829392</v>
      </c>
      <c r="DW22" s="844">
        <v>81.05118796509403</v>
      </c>
      <c r="DX22" s="844">
        <v>81.422755122997899</v>
      </c>
      <c r="DY22" s="844">
        <v>76.304168014402293</v>
      </c>
      <c r="DZ22" s="844">
        <v>79.307454395498922</v>
      </c>
      <c r="EA22" s="844">
        <v>9.6846387036188784</v>
      </c>
      <c r="EB22" s="844">
        <v>8.8044593529832564</v>
      </c>
      <c r="EC22" s="844">
        <v>9.896819715450718</v>
      </c>
      <c r="ED22" s="844">
        <v>77.55217498410407</v>
      </c>
      <c r="EE22" s="844">
        <v>80.794623916444166</v>
      </c>
      <c r="EF22" s="844">
        <v>80.980529857938208</v>
      </c>
      <c r="EG22" s="844">
        <v>72.006179660624824</v>
      </c>
      <c r="EH22" s="844">
        <v>97.920205366714001</v>
      </c>
      <c r="EI22" s="844">
        <v>99.106017346827386</v>
      </c>
      <c r="EJ22" s="844">
        <v>97.715858446179325</v>
      </c>
      <c r="EK22" s="844">
        <v>79.088449093234217</v>
      </c>
      <c r="EL22" s="844">
        <v>99.254182136845614</v>
      </c>
      <c r="EM22" s="844">
        <v>96.829822887593679</v>
      </c>
      <c r="EN22" s="844">
        <v>74.287054683732975</v>
      </c>
      <c r="EO22" s="844">
        <v>54.603630235384237</v>
      </c>
      <c r="EP22" s="844">
        <v>77.567629452306065</v>
      </c>
      <c r="EQ22" s="844">
        <v>77.473239997658595</v>
      </c>
      <c r="ER22" s="844">
        <v>56.50376055510727</v>
      </c>
      <c r="ES22" s="844">
        <v>99.56942096974845</v>
      </c>
      <c r="ET22" s="844">
        <v>92.670138969419313</v>
      </c>
      <c r="EU22" s="844">
        <v>91.485098108232208</v>
      </c>
      <c r="EV22" s="844">
        <v>96.778102536551273</v>
      </c>
      <c r="EW22" s="915">
        <v>92.892427165772631</v>
      </c>
      <c r="EX22" s="915">
        <v>93.352215046283277</v>
      </c>
      <c r="EY22" s="915">
        <v>81.476276773884749</v>
      </c>
    </row>
    <row r="23" spans="1:155" s="619" customFormat="1" ht="20.100000000000001" customHeight="1">
      <c r="A23" s="635"/>
      <c r="B23" s="636">
        <v>2.4</v>
      </c>
      <c r="C23" s="637">
        <v>0.14807745967266775</v>
      </c>
      <c r="D23" s="638"/>
      <c r="E23" s="639"/>
      <c r="F23" s="640">
        <v>15</v>
      </c>
      <c r="G23" s="641"/>
      <c r="H23" s="641" t="s">
        <v>220</v>
      </c>
      <c r="I23" s="850">
        <f t="shared" si="36"/>
        <v>82.145667119722859</v>
      </c>
      <c r="J23" s="850">
        <f t="shared" si="37"/>
        <v>83.184382717073674</v>
      </c>
      <c r="K23" s="850">
        <f t="shared" si="38"/>
        <v>80.986116663790497</v>
      </c>
      <c r="L23" s="850">
        <f t="shared" si="39"/>
        <v>81.835544942960325</v>
      </c>
      <c r="M23" s="850">
        <f t="shared" si="40"/>
        <v>79.232483675991631</v>
      </c>
      <c r="N23" s="850">
        <f t="shared" si="41"/>
        <v>70.582534218495127</v>
      </c>
      <c r="O23" s="850">
        <f t="shared" si="42"/>
        <v>71.195730951822256</v>
      </c>
      <c r="P23" s="850">
        <f t="shared" si="43"/>
        <v>89.93434964343966</v>
      </c>
      <c r="Q23" s="850">
        <f t="shared" si="44"/>
        <v>85.165357260571611</v>
      </c>
      <c r="R23" s="850">
        <f t="shared" si="45"/>
        <v>82.145870067564744</v>
      </c>
      <c r="S23" s="850">
        <f t="shared" si="46"/>
        <v>81.952868998614989</v>
      </c>
      <c r="T23" s="850">
        <f t="shared" si="47"/>
        <v>82.379420676606159</v>
      </c>
      <c r="U23" s="850">
        <f t="shared" si="48"/>
        <v>82.104508736105515</v>
      </c>
      <c r="V23" s="850">
        <f t="shared" si="49"/>
        <v>82.770607878573898</v>
      </c>
      <c r="W23" s="850">
        <f t="shared" si="50"/>
        <v>83.352063187022694</v>
      </c>
      <c r="X23" s="850">
        <f t="shared" si="51"/>
        <v>82.836501906163747</v>
      </c>
      <c r="Y23" s="850">
        <f t="shared" si="52"/>
        <v>83.778357896534331</v>
      </c>
      <c r="Z23" s="850">
        <f t="shared" si="53"/>
        <v>83.693182155510598</v>
      </c>
      <c r="AA23" s="850">
        <f t="shared" si="54"/>
        <v>81.332305318310944</v>
      </c>
      <c r="AB23" s="850">
        <f t="shared" si="55"/>
        <v>79.656150859047912</v>
      </c>
      <c r="AC23" s="850">
        <f t="shared" si="56"/>
        <v>79.262828322292592</v>
      </c>
      <c r="AD23" s="850">
        <f t="shared" si="57"/>
        <v>80.626924270325716</v>
      </c>
      <c r="AE23" s="850">
        <f t="shared" si="58"/>
        <v>83.883214831357805</v>
      </c>
      <c r="AF23" s="850">
        <f t="shared" si="59"/>
        <v>83.458002771738009</v>
      </c>
      <c r="AG23" s="850">
        <f t="shared" si="60"/>
        <v>79.374037898419786</v>
      </c>
      <c r="AH23" s="850">
        <f t="shared" si="61"/>
        <v>75.887259992462262</v>
      </c>
      <c r="AI23" s="850">
        <f t="shared" si="62"/>
        <v>79.22290619066986</v>
      </c>
      <c r="AJ23" s="850">
        <f t="shared" si="63"/>
        <v>79.754772361192508</v>
      </c>
      <c r="AK23" s="850">
        <f t="shared" si="64"/>
        <v>82.064996159641936</v>
      </c>
      <c r="AL23" s="850">
        <f t="shared" si="65"/>
        <v>72.380019208484498</v>
      </c>
      <c r="AM23" s="850">
        <f t="shared" si="66"/>
        <v>61.484013010853154</v>
      </c>
      <c r="AN23" s="850">
        <f t="shared" si="67"/>
        <v>72.80872901178985</v>
      </c>
      <c r="AO23" s="850">
        <f t="shared" si="68"/>
        <v>75.657375642853012</v>
      </c>
      <c r="AP23" s="850">
        <f t="shared" si="69"/>
        <v>73.201648505062067</v>
      </c>
      <c r="AQ23" s="850">
        <f t="shared" si="70"/>
        <v>71.365630269517112</v>
      </c>
      <c r="AR23" s="850">
        <f t="shared" si="71"/>
        <v>66.860105027043559</v>
      </c>
      <c r="AS23" s="850">
        <f t="shared" si="72"/>
        <v>73.355540005666242</v>
      </c>
      <c r="AT23" s="850">
        <f t="shared" si="73"/>
        <v>87.677219359629476</v>
      </c>
      <c r="AU23" s="850">
        <f t="shared" si="74"/>
        <v>86.868315967643753</v>
      </c>
      <c r="AV23" s="850">
        <f t="shared" si="75"/>
        <v>92.440137909938656</v>
      </c>
      <c r="AW23" s="850">
        <f t="shared" si="76"/>
        <v>92.751725336546784</v>
      </c>
      <c r="AX23" s="850">
        <f t="shared" si="77"/>
        <v>86.102128115567368</v>
      </c>
      <c r="AY23" s="850">
        <f t="shared" si="78"/>
        <v>84.228586405575868</v>
      </c>
      <c r="AZ23" s="850" t="str">
        <f t="shared" si="79"/>
        <v xml:space="preserve"> </v>
      </c>
      <c r="BA23" s="850" t="str">
        <f t="shared" si="80"/>
        <v xml:space="preserve"> </v>
      </c>
      <c r="BB23" s="843">
        <v>84.25981424566406</v>
      </c>
      <c r="BC23" s="843">
        <v>78.047425722582034</v>
      </c>
      <c r="BD23" s="843">
        <v>84.130370234448122</v>
      </c>
      <c r="BE23" s="843">
        <v>82.106153300407911</v>
      </c>
      <c r="BF23" s="843">
        <v>81.145877857179073</v>
      </c>
      <c r="BG23" s="843">
        <v>82.606575838257967</v>
      </c>
      <c r="BH23" s="843">
        <v>83.625863870315243</v>
      </c>
      <c r="BI23" s="843">
        <v>82.151449654077837</v>
      </c>
      <c r="BJ23" s="843">
        <v>81.360948505425384</v>
      </c>
      <c r="BK23" s="843">
        <v>81.246807190754623</v>
      </c>
      <c r="BL23" s="843">
        <v>82.033158846998461</v>
      </c>
      <c r="BM23" s="843">
        <v>83.033560170563476</v>
      </c>
      <c r="BN23" s="843">
        <v>83.346303274857519</v>
      </c>
      <c r="BO23" s="843">
        <v>81.984504451249947</v>
      </c>
      <c r="BP23" s="843">
        <v>82.981015909614229</v>
      </c>
      <c r="BQ23" s="843">
        <v>85.184784354739321</v>
      </c>
      <c r="BR23" s="843">
        <v>81.178937388500827</v>
      </c>
      <c r="BS23" s="843">
        <v>83.692467817827961</v>
      </c>
      <c r="BT23" s="843">
        <v>81.508036793269056</v>
      </c>
      <c r="BU23" s="843">
        <v>82.337407391648284</v>
      </c>
      <c r="BV23" s="843">
        <v>84.6640615335739</v>
      </c>
      <c r="BW23" s="843">
        <v>83.496525071166928</v>
      </c>
      <c r="BX23" s="843">
        <v>85.517872000765436</v>
      </c>
      <c r="BY23" s="843">
        <v>82.320676617670614</v>
      </c>
      <c r="BZ23" s="843">
        <v>83.947961122470531</v>
      </c>
      <c r="CA23" s="843">
        <v>82.292343998674738</v>
      </c>
      <c r="CB23" s="843">
        <v>84.839241345386526</v>
      </c>
      <c r="CC23" s="843">
        <v>82.707340051456256</v>
      </c>
      <c r="CD23" s="843">
        <v>80.880723306415277</v>
      </c>
      <c r="CE23" s="843">
        <v>80.408852597061298</v>
      </c>
      <c r="CF23" s="843">
        <v>79.833009304362719</v>
      </c>
      <c r="CG23" s="843">
        <v>81.449231552055849</v>
      </c>
      <c r="CH23" s="843">
        <v>77.686211720725183</v>
      </c>
      <c r="CI23" s="843">
        <v>79.478709286842786</v>
      </c>
      <c r="CJ23" s="843">
        <v>78.791683740083286</v>
      </c>
      <c r="CK23" s="843">
        <v>79.518091939951717</v>
      </c>
      <c r="CL23" s="843">
        <v>80.540140099530106</v>
      </c>
      <c r="CM23" s="843">
        <v>78.358238088185288</v>
      </c>
      <c r="CN23" s="843">
        <v>82.982394623261769</v>
      </c>
      <c r="CO23" s="843">
        <v>83.242422368988144</v>
      </c>
      <c r="CP23" s="843">
        <v>82.737522824956926</v>
      </c>
      <c r="CQ23" s="843">
        <v>85.669699300128329</v>
      </c>
      <c r="CR23" s="843">
        <v>86.354139424090931</v>
      </c>
      <c r="CS23" s="843">
        <v>84.001949582921711</v>
      </c>
      <c r="CT23" s="843">
        <v>80.0179193082014</v>
      </c>
      <c r="CU23" s="843">
        <v>80.032682323948038</v>
      </c>
      <c r="CV23" s="843">
        <v>79.546927010294212</v>
      </c>
      <c r="CW23" s="843">
        <v>78.542504361017095</v>
      </c>
      <c r="CX23" s="843">
        <v>74.545377641603523</v>
      </c>
      <c r="CY23" s="843">
        <v>74.998032219650014</v>
      </c>
      <c r="CZ23" s="843">
        <v>78.118370116133278</v>
      </c>
      <c r="DA23" s="843">
        <v>79.766745312297019</v>
      </c>
      <c r="DB23" s="843">
        <v>80.00404031855993</v>
      </c>
      <c r="DC23" s="843">
        <v>77.897932941152661</v>
      </c>
      <c r="DD23" s="843">
        <v>79.805340527549276</v>
      </c>
      <c r="DE23" s="843">
        <v>80.342989501160858</v>
      </c>
      <c r="DF23" s="843">
        <v>79.115987054867375</v>
      </c>
      <c r="DG23" s="843">
        <v>82.112994771740489</v>
      </c>
      <c r="DH23" s="843">
        <v>80.637076325609812</v>
      </c>
      <c r="DI23" s="843">
        <v>83.444917381575493</v>
      </c>
      <c r="DJ23" s="843">
        <v>79.008434276632016</v>
      </c>
      <c r="DK23" s="843">
        <v>76.486795066868993</v>
      </c>
      <c r="DL23" s="843">
        <v>61.644828281952464</v>
      </c>
      <c r="DM23" s="843">
        <v>43.957865050621642</v>
      </c>
      <c r="DN23" s="843">
        <v>67.824348904094094</v>
      </c>
      <c r="DO23" s="843">
        <v>72.66982507784374</v>
      </c>
      <c r="DP23" s="843">
        <v>73.885375622006407</v>
      </c>
      <c r="DQ23" s="843">
        <v>71.864020672891556</v>
      </c>
      <c r="DR23" s="843">
        <v>72.676790740471574</v>
      </c>
      <c r="DS23" s="843">
        <v>71.786148373944627</v>
      </c>
      <c r="DT23" s="843">
        <v>77.21343299475123</v>
      </c>
      <c r="DU23" s="843">
        <v>77.972545559863178</v>
      </c>
      <c r="DV23" s="844">
        <v>73.127117576413966</v>
      </c>
      <c r="DW23" s="844">
        <v>72.050764394830679</v>
      </c>
      <c r="DX23" s="844">
        <v>74.427063543941557</v>
      </c>
      <c r="DY23" s="844">
        <v>75.293862643892581</v>
      </c>
      <c r="DZ23" s="844">
        <v>73.314120933167573</v>
      </c>
      <c r="EA23" s="844">
        <v>65.488907231491169</v>
      </c>
      <c r="EB23" s="844">
        <v>65.249714825128905</v>
      </c>
      <c r="EC23" s="844">
        <v>61.729281253217025</v>
      </c>
      <c r="ED23" s="844">
        <v>73.601319002784749</v>
      </c>
      <c r="EE23" s="844">
        <v>73.907261934406122</v>
      </c>
      <c r="EF23" s="844">
        <v>74.094857805995957</v>
      </c>
      <c r="EG23" s="844">
        <v>72.064500276596689</v>
      </c>
      <c r="EH23" s="844">
        <v>90.030900154923913</v>
      </c>
      <c r="EI23" s="844">
        <v>83.850533908336544</v>
      </c>
      <c r="EJ23" s="844">
        <v>89.150224015627984</v>
      </c>
      <c r="EK23" s="844">
        <v>84.956941838400581</v>
      </c>
      <c r="EL23" s="844">
        <v>82.925247582959415</v>
      </c>
      <c r="EM23" s="844">
        <v>92.722758481571262</v>
      </c>
      <c r="EN23" s="844">
        <v>90.715329356976227</v>
      </c>
      <c r="EO23" s="844">
        <v>94.328504304381084</v>
      </c>
      <c r="EP23" s="844">
        <v>92.276580068458657</v>
      </c>
      <c r="EQ23" s="844">
        <v>92.056977745473986</v>
      </c>
      <c r="ER23" s="844">
        <v>92.860405304558469</v>
      </c>
      <c r="ES23" s="844">
        <v>93.337792959607896</v>
      </c>
      <c r="ET23" s="844">
        <v>90.980051072520226</v>
      </c>
      <c r="EU23" s="844">
        <v>83.133982774858154</v>
      </c>
      <c r="EV23" s="844">
        <v>84.192350499323737</v>
      </c>
      <c r="EW23" s="915">
        <v>82.963276897262261</v>
      </c>
      <c r="EX23" s="915">
        <v>85.278218072191024</v>
      </c>
      <c r="EY23" s="915">
        <v>84.44426424727429</v>
      </c>
    </row>
    <row r="24" spans="1:155" s="619" customFormat="1" ht="20.100000000000001" customHeight="1">
      <c r="A24" s="635"/>
      <c r="B24" s="636">
        <v>2.5</v>
      </c>
      <c r="C24" s="637">
        <v>1.1536866256900347</v>
      </c>
      <c r="D24" s="638"/>
      <c r="E24" s="639"/>
      <c r="F24" s="659">
        <v>17</v>
      </c>
      <c r="G24" s="641"/>
      <c r="H24" s="641" t="s">
        <v>21</v>
      </c>
      <c r="I24" s="850">
        <f t="shared" si="36"/>
        <v>77.279813037512056</v>
      </c>
      <c r="J24" s="850">
        <f t="shared" si="37"/>
        <v>79.897973138764129</v>
      </c>
      <c r="K24" s="850">
        <f t="shared" si="38"/>
        <v>78.171838011999611</v>
      </c>
      <c r="L24" s="850">
        <f t="shared" si="39"/>
        <v>80.964413232092014</v>
      </c>
      <c r="M24" s="850">
        <f t="shared" si="40"/>
        <v>79.055071599363501</v>
      </c>
      <c r="N24" s="850">
        <f t="shared" si="41"/>
        <v>73.883805310058065</v>
      </c>
      <c r="O24" s="850">
        <f t="shared" si="42"/>
        <v>74.157796495201396</v>
      </c>
      <c r="P24" s="850">
        <f t="shared" si="43"/>
        <v>79.259765994830531</v>
      </c>
      <c r="Q24" s="850">
        <f t="shared" si="44"/>
        <v>76.816224785656914</v>
      </c>
      <c r="R24" s="850">
        <f t="shared" si="45"/>
        <v>77.158420074689715</v>
      </c>
      <c r="S24" s="850">
        <f t="shared" si="46"/>
        <v>78.117307769185359</v>
      </c>
      <c r="T24" s="850">
        <f t="shared" si="47"/>
        <v>76.081769591202757</v>
      </c>
      <c r="U24" s="850">
        <f t="shared" si="48"/>
        <v>77.761754714970365</v>
      </c>
      <c r="V24" s="850">
        <f t="shared" si="49"/>
        <v>78.245003039321759</v>
      </c>
      <c r="W24" s="850">
        <f t="shared" si="50"/>
        <v>80.779803267617737</v>
      </c>
      <c r="X24" s="850">
        <f t="shared" si="51"/>
        <v>80.391553431784018</v>
      </c>
      <c r="Y24" s="850">
        <f t="shared" si="52"/>
        <v>80.175532816332989</v>
      </c>
      <c r="Z24" s="850">
        <f t="shared" si="53"/>
        <v>77.701064300846085</v>
      </c>
      <c r="AA24" s="850">
        <f t="shared" si="54"/>
        <v>78.089033969134064</v>
      </c>
      <c r="AB24" s="850">
        <f t="shared" si="55"/>
        <v>78.070672465099733</v>
      </c>
      <c r="AC24" s="850">
        <f t="shared" si="56"/>
        <v>78.82658131291862</v>
      </c>
      <c r="AD24" s="850">
        <f t="shared" si="57"/>
        <v>81.161163678158573</v>
      </c>
      <c r="AE24" s="850">
        <f t="shared" si="58"/>
        <v>80.748898789075199</v>
      </c>
      <c r="AF24" s="850">
        <f t="shared" si="59"/>
        <v>81.212042734402118</v>
      </c>
      <c r="AG24" s="850">
        <f t="shared" si="60"/>
        <v>80.735547726732207</v>
      </c>
      <c r="AH24" s="850">
        <f t="shared" si="61"/>
        <v>78.207336802475581</v>
      </c>
      <c r="AI24" s="850">
        <f t="shared" si="62"/>
        <v>79.114784763030258</v>
      </c>
      <c r="AJ24" s="850">
        <f t="shared" si="63"/>
        <v>78.717892337831088</v>
      </c>
      <c r="AK24" s="850">
        <f t="shared" si="64"/>
        <v>80.180272494117006</v>
      </c>
      <c r="AL24" s="850">
        <f t="shared" si="65"/>
        <v>74.382342923381373</v>
      </c>
      <c r="AM24" s="850">
        <f t="shared" si="66"/>
        <v>68.397225436093308</v>
      </c>
      <c r="AN24" s="850">
        <f t="shared" si="67"/>
        <v>75.681785970473342</v>
      </c>
      <c r="AO24" s="850">
        <f t="shared" si="68"/>
        <v>77.073866910284266</v>
      </c>
      <c r="AP24" s="850">
        <f t="shared" si="69"/>
        <v>77.631913877304044</v>
      </c>
      <c r="AQ24" s="850">
        <f t="shared" si="70"/>
        <v>75.30657691585759</v>
      </c>
      <c r="AR24" s="850">
        <f t="shared" si="71"/>
        <v>70.370461438965989</v>
      </c>
      <c r="AS24" s="850">
        <f t="shared" si="72"/>
        <v>73.322233748678016</v>
      </c>
      <c r="AT24" s="850">
        <f t="shared" si="73"/>
        <v>82.724681353326631</v>
      </c>
      <c r="AU24" s="850">
        <f t="shared" si="74"/>
        <v>79.327449429107688</v>
      </c>
      <c r="AV24" s="850">
        <f t="shared" si="75"/>
        <v>78.389046055210727</v>
      </c>
      <c r="AW24" s="850">
        <f t="shared" si="76"/>
        <v>76.597887141677077</v>
      </c>
      <c r="AX24" s="850">
        <f t="shared" si="77"/>
        <v>77.263353563109646</v>
      </c>
      <c r="AY24" s="850">
        <f t="shared" si="78"/>
        <v>76.369096008204195</v>
      </c>
      <c r="AZ24" s="850" t="str">
        <f t="shared" si="79"/>
        <v xml:space="preserve"> </v>
      </c>
      <c r="BA24" s="850" t="str">
        <f t="shared" si="80"/>
        <v xml:space="preserve"> </v>
      </c>
      <c r="BB24" s="843">
        <v>78.702781102994564</v>
      </c>
      <c r="BC24" s="843">
        <v>74.224337883002093</v>
      </c>
      <c r="BD24" s="843">
        <v>78.548141238072461</v>
      </c>
      <c r="BE24" s="843">
        <v>78.863708404028031</v>
      </c>
      <c r="BF24" s="843">
        <v>78.052107527058624</v>
      </c>
      <c r="BG24" s="843">
        <v>77.436107376469451</v>
      </c>
      <c r="BH24" s="843">
        <v>74.912718772622725</v>
      </c>
      <c r="BI24" s="843">
        <v>75.875908089772622</v>
      </c>
      <c r="BJ24" s="843">
        <v>77.456681911212897</v>
      </c>
      <c r="BK24" s="843">
        <v>79.774651449795513</v>
      </c>
      <c r="BL24" s="843">
        <v>76.278911450987948</v>
      </c>
      <c r="BM24" s="843">
        <v>77.231701244127663</v>
      </c>
      <c r="BN24" s="843">
        <v>78.021665058332502</v>
      </c>
      <c r="BO24" s="843">
        <v>74.901651052506736</v>
      </c>
      <c r="BP24" s="843">
        <v>81.81169300712601</v>
      </c>
      <c r="BQ24" s="843">
        <v>78.689696072569859</v>
      </c>
      <c r="BR24" s="843">
        <v>81.965512478083397</v>
      </c>
      <c r="BS24" s="843">
        <v>81.684201252199983</v>
      </c>
      <c r="BT24" s="843">
        <v>76.390939716358375</v>
      </c>
      <c r="BU24" s="843">
        <v>83.477904721106214</v>
      </c>
      <c r="BV24" s="843">
        <v>81.305815857887453</v>
      </c>
      <c r="BW24" s="843">
        <v>79.846806813661487</v>
      </c>
      <c r="BX24" s="843">
        <v>78.607453221419163</v>
      </c>
      <c r="BY24" s="843">
        <v>82.072338413918303</v>
      </c>
      <c r="BZ24" s="843">
        <v>77.646895236681033</v>
      </c>
      <c r="CA24" s="843">
        <v>77.119195870110616</v>
      </c>
      <c r="CB24" s="843">
        <v>78.337101795746591</v>
      </c>
      <c r="CC24" s="843">
        <v>79.066603112753143</v>
      </c>
      <c r="CD24" s="843">
        <v>80.297825416515039</v>
      </c>
      <c r="CE24" s="843">
        <v>74.902673378133983</v>
      </c>
      <c r="CF24" s="843">
        <v>80.061392608702064</v>
      </c>
      <c r="CG24" s="843">
        <v>76.963061714475316</v>
      </c>
      <c r="CH24" s="843">
        <v>77.187563072121819</v>
      </c>
      <c r="CI24" s="843">
        <v>78.978349245214872</v>
      </c>
      <c r="CJ24" s="843">
        <v>79.54735353153103</v>
      </c>
      <c r="CK24" s="843">
        <v>77.954041162009943</v>
      </c>
      <c r="CL24" s="843">
        <v>83.083527757156972</v>
      </c>
      <c r="CM24" s="843">
        <v>79.154347455520409</v>
      </c>
      <c r="CN24" s="843">
        <v>81.245615821798353</v>
      </c>
      <c r="CO24" s="843">
        <v>81.892374380269146</v>
      </c>
      <c r="CP24" s="843">
        <v>81.406646657056598</v>
      </c>
      <c r="CQ24" s="843">
        <v>78.947675329899852</v>
      </c>
      <c r="CR24" s="843">
        <v>81.580975546019587</v>
      </c>
      <c r="CS24" s="843">
        <v>81.593187820778226</v>
      </c>
      <c r="CT24" s="843">
        <v>80.461964836408512</v>
      </c>
      <c r="CU24" s="843">
        <v>81.648944812836973</v>
      </c>
      <c r="CV24" s="843">
        <v>79.762517586218451</v>
      </c>
      <c r="CW24" s="843">
        <v>80.795180781141198</v>
      </c>
      <c r="CX24" s="843">
        <v>78.857814583914674</v>
      </c>
      <c r="CY24" s="843">
        <v>75.830921222551027</v>
      </c>
      <c r="CZ24" s="843">
        <v>79.933274600961013</v>
      </c>
      <c r="DA24" s="843">
        <v>80.446558096139768</v>
      </c>
      <c r="DB24" s="843">
        <v>81.544186641150034</v>
      </c>
      <c r="DC24" s="843">
        <v>75.353609551800986</v>
      </c>
      <c r="DD24" s="843">
        <v>79.224055120896153</v>
      </c>
      <c r="DE24" s="843">
        <v>78.101388254551949</v>
      </c>
      <c r="DF24" s="843">
        <v>78.828233638045134</v>
      </c>
      <c r="DG24" s="843">
        <v>79.662380656834273</v>
      </c>
      <c r="DH24" s="843">
        <v>81.185998939906383</v>
      </c>
      <c r="DI24" s="843">
        <v>79.692437885610389</v>
      </c>
      <c r="DJ24" s="843">
        <v>78.510419262663376</v>
      </c>
      <c r="DK24" s="843">
        <v>78.57384591980788</v>
      </c>
      <c r="DL24" s="843">
        <v>66.062763587672862</v>
      </c>
      <c r="DM24" s="843">
        <v>61.794402604162102</v>
      </c>
      <c r="DN24" s="843">
        <v>68.148539165234226</v>
      </c>
      <c r="DO24" s="843">
        <v>75.248734538883582</v>
      </c>
      <c r="DP24" s="843">
        <v>75.912993966281562</v>
      </c>
      <c r="DQ24" s="843">
        <v>74.545429740206359</v>
      </c>
      <c r="DR24" s="843">
        <v>76.586934204932106</v>
      </c>
      <c r="DS24" s="843">
        <v>77.15877201080535</v>
      </c>
      <c r="DT24" s="843">
        <v>77.0309989925004</v>
      </c>
      <c r="DU24" s="843">
        <v>77.031829727547063</v>
      </c>
      <c r="DV24" s="844">
        <v>79.708358932679701</v>
      </c>
      <c r="DW24" s="844">
        <v>75.081374151395465</v>
      </c>
      <c r="DX24" s="844">
        <v>78.106008547836964</v>
      </c>
      <c r="DY24" s="844">
        <v>76.791597145654237</v>
      </c>
      <c r="DZ24" s="844">
        <v>75.461774814619901</v>
      </c>
      <c r="EA24" s="844">
        <v>73.666358787298634</v>
      </c>
      <c r="EB24" s="844">
        <v>70.839427818333931</v>
      </c>
      <c r="EC24" s="844">
        <v>68.384996376564104</v>
      </c>
      <c r="ED24" s="844">
        <v>71.886960121999905</v>
      </c>
      <c r="EE24" s="844">
        <v>70.738832488456467</v>
      </c>
      <c r="EF24" s="844">
        <v>73.720533377282891</v>
      </c>
      <c r="EG24" s="844">
        <v>75.507335380294677</v>
      </c>
      <c r="EH24" s="844">
        <v>83.617314655552335</v>
      </c>
      <c r="EI24" s="844">
        <v>80.025421867974487</v>
      </c>
      <c r="EJ24" s="844">
        <v>84.53130753645307</v>
      </c>
      <c r="EK24" s="844">
        <v>80.272972732365446</v>
      </c>
      <c r="EL24" s="844">
        <v>76.768200460467497</v>
      </c>
      <c r="EM24" s="844">
        <v>80.94117509449012</v>
      </c>
      <c r="EN24" s="844">
        <v>79.499917345303245</v>
      </c>
      <c r="EO24" s="844">
        <v>78.097400380806619</v>
      </c>
      <c r="EP24" s="844">
        <v>77.569820439522346</v>
      </c>
      <c r="EQ24" s="844">
        <v>77.909721382422433</v>
      </c>
      <c r="ER24" s="844">
        <v>75.414106705581403</v>
      </c>
      <c r="ES24" s="844">
        <v>76.469833337027424</v>
      </c>
      <c r="ET24" s="844">
        <v>74.563381658868636</v>
      </c>
      <c r="EU24" s="844">
        <v>77.315023898331617</v>
      </c>
      <c r="EV24" s="844">
        <v>79.911655132128658</v>
      </c>
      <c r="EW24" s="915">
        <v>76.4935985967454</v>
      </c>
      <c r="EX24" s="915">
        <v>75.590630054666931</v>
      </c>
      <c r="EY24" s="915">
        <v>77.023059373200255</v>
      </c>
    </row>
    <row r="25" spans="1:155" s="619" customFormat="1" ht="20.100000000000001" customHeight="1">
      <c r="A25" s="635"/>
      <c r="B25" s="636">
        <v>2.6</v>
      </c>
      <c r="C25" s="637">
        <v>0.92710639121706218</v>
      </c>
      <c r="D25" s="638"/>
      <c r="E25" s="639"/>
      <c r="F25" s="659">
        <v>18</v>
      </c>
      <c r="G25" s="641"/>
      <c r="H25" s="641" t="s">
        <v>22</v>
      </c>
      <c r="I25" s="850">
        <f t="shared" si="36"/>
        <v>78.188467313814144</v>
      </c>
      <c r="J25" s="850">
        <f t="shared" si="37"/>
        <v>76.648669960710436</v>
      </c>
      <c r="K25" s="850">
        <f t="shared" si="38"/>
        <v>77.02580343124329</v>
      </c>
      <c r="L25" s="850">
        <f t="shared" si="39"/>
        <v>76.395872258783712</v>
      </c>
      <c r="M25" s="850">
        <f t="shared" si="40"/>
        <v>77.077295074585123</v>
      </c>
      <c r="N25" s="850">
        <f t="shared" si="41"/>
        <v>69.831212376676689</v>
      </c>
      <c r="O25" s="850">
        <f t="shared" si="42"/>
        <v>70.886474440504387</v>
      </c>
      <c r="P25" s="850">
        <f t="shared" si="43"/>
        <v>82.027323568425942</v>
      </c>
      <c r="Q25" s="850">
        <f t="shared" si="44"/>
        <v>82.369089907475711</v>
      </c>
      <c r="R25" s="850">
        <f t="shared" si="45"/>
        <v>78.938194992422723</v>
      </c>
      <c r="S25" s="850">
        <f t="shared" si="46"/>
        <v>78.935286859813857</v>
      </c>
      <c r="T25" s="850">
        <f t="shared" si="47"/>
        <v>76.575525508626413</v>
      </c>
      <c r="U25" s="850">
        <f t="shared" si="48"/>
        <v>78.304861894393554</v>
      </c>
      <c r="V25" s="850">
        <f t="shared" si="49"/>
        <v>75.089871589197514</v>
      </c>
      <c r="W25" s="850">
        <f t="shared" si="50"/>
        <v>75.360927030803552</v>
      </c>
      <c r="X25" s="850">
        <f t="shared" si="51"/>
        <v>77.916363593590006</v>
      </c>
      <c r="Y25" s="850">
        <f t="shared" si="52"/>
        <v>78.227517629250684</v>
      </c>
      <c r="Z25" s="850">
        <f t="shared" si="53"/>
        <v>74.562041069103017</v>
      </c>
      <c r="AA25" s="850">
        <f t="shared" si="54"/>
        <v>79.048057933070439</v>
      </c>
      <c r="AB25" s="850">
        <f t="shared" si="55"/>
        <v>79.123912195147682</v>
      </c>
      <c r="AC25" s="850">
        <f t="shared" si="56"/>
        <v>75.369202527652035</v>
      </c>
      <c r="AD25" s="850">
        <f t="shared" si="57"/>
        <v>74.902626771763678</v>
      </c>
      <c r="AE25" s="850">
        <f t="shared" si="58"/>
        <v>79.170587595463914</v>
      </c>
      <c r="AF25" s="850">
        <f t="shared" si="59"/>
        <v>78.687322615331823</v>
      </c>
      <c r="AG25" s="850">
        <f t="shared" si="60"/>
        <v>72.822952052575417</v>
      </c>
      <c r="AH25" s="850">
        <f t="shared" si="61"/>
        <v>75.512285314243854</v>
      </c>
      <c r="AI25" s="850">
        <f t="shared" si="62"/>
        <v>78.649931126243544</v>
      </c>
      <c r="AJ25" s="850">
        <f t="shared" si="63"/>
        <v>78.236706466536262</v>
      </c>
      <c r="AK25" s="850">
        <f t="shared" si="64"/>
        <v>75.910257391316819</v>
      </c>
      <c r="AL25" s="850">
        <f t="shared" si="65"/>
        <v>73.784653777528902</v>
      </c>
      <c r="AM25" s="850">
        <f t="shared" si="66"/>
        <v>62.872838685508007</v>
      </c>
      <c r="AN25" s="850">
        <f t="shared" si="67"/>
        <v>72.583529563124657</v>
      </c>
      <c r="AO25" s="850">
        <f t="shared" si="68"/>
        <v>70.083827480545168</v>
      </c>
      <c r="AP25" s="850">
        <f t="shared" si="69"/>
        <v>74.408432922821518</v>
      </c>
      <c r="AQ25" s="850">
        <f t="shared" si="70"/>
        <v>69.448423077106455</v>
      </c>
      <c r="AR25" s="850">
        <f t="shared" si="71"/>
        <v>65.149645158623727</v>
      </c>
      <c r="AS25" s="850">
        <f t="shared" si="72"/>
        <v>74.539396603465846</v>
      </c>
      <c r="AT25" s="850">
        <f t="shared" si="73"/>
        <v>78.035011463333888</v>
      </c>
      <c r="AU25" s="850">
        <f t="shared" si="74"/>
        <v>82.786925606495018</v>
      </c>
      <c r="AV25" s="850">
        <f t="shared" si="75"/>
        <v>84.522785965488481</v>
      </c>
      <c r="AW25" s="850">
        <f t="shared" si="76"/>
        <v>82.764571238386409</v>
      </c>
      <c r="AX25" s="850">
        <f t="shared" si="77"/>
        <v>81.495355376990858</v>
      </c>
      <c r="AY25" s="850">
        <f t="shared" si="78"/>
        <v>83.242824437960564</v>
      </c>
      <c r="AZ25" s="850" t="str">
        <f t="shared" si="79"/>
        <v xml:space="preserve"> </v>
      </c>
      <c r="BA25" s="850" t="str">
        <f t="shared" si="80"/>
        <v xml:space="preserve"> </v>
      </c>
      <c r="BB25" s="843">
        <v>80.515840304393777</v>
      </c>
      <c r="BC25" s="843">
        <v>79.183815356224599</v>
      </c>
      <c r="BD25" s="843">
        <v>77.114929316649793</v>
      </c>
      <c r="BE25" s="843">
        <v>75.869725221119651</v>
      </c>
      <c r="BF25" s="843">
        <v>79.569582729484168</v>
      </c>
      <c r="BG25" s="843">
        <v>81.366552628837738</v>
      </c>
      <c r="BH25" s="843">
        <v>80.502331642756118</v>
      </c>
      <c r="BI25" s="843">
        <v>75.027549652167465</v>
      </c>
      <c r="BJ25" s="843">
        <v>74.196695230955655</v>
      </c>
      <c r="BK25" s="843">
        <v>79.243320568386551</v>
      </c>
      <c r="BL25" s="843">
        <v>76.832564119656084</v>
      </c>
      <c r="BM25" s="843">
        <v>78.838700995138026</v>
      </c>
      <c r="BN25" s="843">
        <v>77.257090634478601</v>
      </c>
      <c r="BO25" s="843">
        <v>73.848819854816028</v>
      </c>
      <c r="BP25" s="843">
        <v>74.163704278297942</v>
      </c>
      <c r="BQ25" s="843">
        <v>73.924490714765</v>
      </c>
      <c r="BR25" s="843">
        <v>76.998520243728137</v>
      </c>
      <c r="BS25" s="843">
        <v>75.15977013391749</v>
      </c>
      <c r="BT25" s="843">
        <v>75.780843332065331</v>
      </c>
      <c r="BU25" s="843">
        <v>77.160709914576529</v>
      </c>
      <c r="BV25" s="843">
        <v>80.807537534128159</v>
      </c>
      <c r="BW25" s="843">
        <v>80.369842740070126</v>
      </c>
      <c r="BX25" s="843">
        <v>76.280652729717602</v>
      </c>
      <c r="BY25" s="843">
        <v>78.032057417964324</v>
      </c>
      <c r="BZ25" s="843">
        <v>74.606217044701523</v>
      </c>
      <c r="CA25" s="843">
        <v>74.534462599444751</v>
      </c>
      <c r="CB25" s="843">
        <v>74.545443563162777</v>
      </c>
      <c r="CC25" s="843">
        <v>82.514364633208473</v>
      </c>
      <c r="CD25" s="843">
        <v>75.796593000547347</v>
      </c>
      <c r="CE25" s="843">
        <v>78.833216165455468</v>
      </c>
      <c r="CF25" s="843">
        <v>78.532665339487778</v>
      </c>
      <c r="CG25" s="843">
        <v>82.550796582229765</v>
      </c>
      <c r="CH25" s="843">
        <v>76.288274663725517</v>
      </c>
      <c r="CI25" s="843">
        <v>77.042797092079965</v>
      </c>
      <c r="CJ25" s="843">
        <v>75.409835733191386</v>
      </c>
      <c r="CK25" s="843">
        <v>73.654974757684798</v>
      </c>
      <c r="CL25" s="843">
        <v>72.61154097726704</v>
      </c>
      <c r="CM25" s="843">
        <v>72.499255898163113</v>
      </c>
      <c r="CN25" s="843">
        <v>79.597083439860924</v>
      </c>
      <c r="CO25" s="843">
        <v>76.519013964282394</v>
      </c>
      <c r="CP25" s="843">
        <v>81.088636394716261</v>
      </c>
      <c r="CQ25" s="843">
        <v>79.904112427393102</v>
      </c>
      <c r="CR25" s="843">
        <v>81.263779297572512</v>
      </c>
      <c r="CS25" s="843">
        <v>80.208030967207449</v>
      </c>
      <c r="CT25" s="843">
        <v>74.590157581215522</v>
      </c>
      <c r="CU25" s="843">
        <v>74.788557263837347</v>
      </c>
      <c r="CV25" s="843">
        <v>69.685789176951189</v>
      </c>
      <c r="CW25" s="843">
        <v>73.994509716937714</v>
      </c>
      <c r="CX25" s="843">
        <v>75.064680124822033</v>
      </c>
      <c r="CY25" s="843">
        <v>75.425209743522402</v>
      </c>
      <c r="CZ25" s="843">
        <v>76.046966074387129</v>
      </c>
      <c r="DA25" s="843">
        <v>79.967875965320644</v>
      </c>
      <c r="DB25" s="843">
        <v>77.805169670406229</v>
      </c>
      <c r="DC25" s="843">
        <v>78.176747743003787</v>
      </c>
      <c r="DD25" s="843">
        <v>77.608324694495138</v>
      </c>
      <c r="DE25" s="843">
        <v>80.515324242884503</v>
      </c>
      <c r="DF25" s="843">
        <v>76.586470462229158</v>
      </c>
      <c r="DG25" s="843">
        <v>74.147263746741075</v>
      </c>
      <c r="DH25" s="843">
        <v>77.016981788287183</v>
      </c>
      <c r="DI25" s="843">
        <v>76.566526638922213</v>
      </c>
      <c r="DJ25" s="843">
        <v>73.583863250063288</v>
      </c>
      <c r="DK25" s="843">
        <v>76.391546365970086</v>
      </c>
      <c r="DL25" s="843">
        <v>71.378551716553318</v>
      </c>
      <c r="DM25" s="843">
        <v>47.33601696801896</v>
      </c>
      <c r="DN25" s="843">
        <v>64.922544562086699</v>
      </c>
      <c r="DO25" s="843">
        <v>76.359954526418377</v>
      </c>
      <c r="DP25" s="843">
        <v>75.319202975997513</v>
      </c>
      <c r="DQ25" s="843">
        <v>71.084281741045928</v>
      </c>
      <c r="DR25" s="843">
        <v>71.34710397233053</v>
      </c>
      <c r="DS25" s="843">
        <v>70.769369939066564</v>
      </c>
      <c r="DT25" s="843">
        <v>69.491863002105987</v>
      </c>
      <c r="DU25" s="843">
        <v>69.990249500462951</v>
      </c>
      <c r="DV25" s="844">
        <v>72.500509913926166</v>
      </c>
      <c r="DW25" s="844">
        <v>73.617589850578554</v>
      </c>
      <c r="DX25" s="844">
        <v>77.107199003959821</v>
      </c>
      <c r="DY25" s="844">
        <v>73.822904241538396</v>
      </c>
      <c r="DZ25" s="844">
        <v>68.920731363739321</v>
      </c>
      <c r="EA25" s="844">
        <v>65.601633626041632</v>
      </c>
      <c r="EB25" s="844">
        <v>62.378322903378923</v>
      </c>
      <c r="EC25" s="844">
        <v>65.861573166959332</v>
      </c>
      <c r="ED25" s="844">
        <v>67.20903940553292</v>
      </c>
      <c r="EE25" s="844">
        <v>75.061090370086703</v>
      </c>
      <c r="EF25" s="844">
        <v>74.136276202631834</v>
      </c>
      <c r="EG25" s="844">
        <v>74.420823237679016</v>
      </c>
      <c r="EH25" s="844">
        <v>75.924935279862027</v>
      </c>
      <c r="EI25" s="844">
        <v>77.304485959256297</v>
      </c>
      <c r="EJ25" s="844">
        <v>80.875613150883353</v>
      </c>
      <c r="EK25" s="844">
        <v>81.755777226948609</v>
      </c>
      <c r="EL25" s="844">
        <v>80.702958852901375</v>
      </c>
      <c r="EM25" s="844">
        <v>85.902040739635083</v>
      </c>
      <c r="EN25" s="844">
        <v>83.335973486075545</v>
      </c>
      <c r="EO25" s="844">
        <v>85.197242340489055</v>
      </c>
      <c r="EP25" s="844">
        <v>85.035142069900829</v>
      </c>
      <c r="EQ25" s="844">
        <v>82.196845404687508</v>
      </c>
      <c r="ER25" s="844">
        <v>83.479431318039929</v>
      </c>
      <c r="ES25" s="844">
        <v>82.617436992431792</v>
      </c>
      <c r="ET25" s="844">
        <v>81.308885062097914</v>
      </c>
      <c r="EU25" s="844">
        <v>82.573106241266544</v>
      </c>
      <c r="EV25" s="844">
        <v>80.604074827608116</v>
      </c>
      <c r="EW25" s="915">
        <v>82.773934765915001</v>
      </c>
      <c r="EX25" s="915">
        <v>83.842361852321574</v>
      </c>
      <c r="EY25" s="915">
        <v>83.112176695645147</v>
      </c>
    </row>
    <row r="26" spans="1:155" s="619" customFormat="1" ht="20.100000000000001" customHeight="1">
      <c r="A26" s="635"/>
      <c r="B26" s="636">
        <v>2.7</v>
      </c>
      <c r="C26" s="637">
        <v>0.38260864516027687</v>
      </c>
      <c r="D26" s="638"/>
      <c r="E26" s="639"/>
      <c r="F26" s="640">
        <v>21</v>
      </c>
      <c r="G26" s="641"/>
      <c r="H26" s="641" t="s">
        <v>26</v>
      </c>
      <c r="I26" s="850">
        <f t="shared" si="36"/>
        <v>72.312715412144073</v>
      </c>
      <c r="J26" s="850">
        <f t="shared" si="37"/>
        <v>74.671954303789462</v>
      </c>
      <c r="K26" s="850">
        <f t="shared" si="38"/>
        <v>72.396490011046467</v>
      </c>
      <c r="L26" s="850">
        <f t="shared" si="39"/>
        <v>74.575880050778736</v>
      </c>
      <c r="M26" s="850">
        <f t="shared" si="40"/>
        <v>73.287801877026467</v>
      </c>
      <c r="N26" s="850">
        <f t="shared" si="41"/>
        <v>73.6696237131777</v>
      </c>
      <c r="O26" s="850">
        <f t="shared" si="42"/>
        <v>72.422283014160044</v>
      </c>
      <c r="P26" s="850">
        <f t="shared" si="43"/>
        <v>79.970670753190092</v>
      </c>
      <c r="Q26" s="850">
        <f t="shared" si="44"/>
        <v>81.803138113977369</v>
      </c>
      <c r="R26" s="850">
        <f t="shared" si="45"/>
        <v>72.237841899832517</v>
      </c>
      <c r="S26" s="850">
        <f t="shared" si="46"/>
        <v>72.254610350750752</v>
      </c>
      <c r="T26" s="850">
        <f t="shared" si="47"/>
        <v>72.189799203250217</v>
      </c>
      <c r="U26" s="850">
        <f t="shared" si="48"/>
        <v>72.568610194742831</v>
      </c>
      <c r="V26" s="850">
        <f t="shared" si="49"/>
        <v>73.491822080354211</v>
      </c>
      <c r="W26" s="850">
        <f t="shared" si="50"/>
        <v>78.116562789717804</v>
      </c>
      <c r="X26" s="850">
        <f t="shared" si="51"/>
        <v>73.519960729584241</v>
      </c>
      <c r="Y26" s="850">
        <f t="shared" si="52"/>
        <v>73.559471615501579</v>
      </c>
      <c r="Z26" s="850">
        <f t="shared" si="53"/>
        <v>69.291117053639951</v>
      </c>
      <c r="AA26" s="850">
        <f t="shared" si="54"/>
        <v>71.233120879348917</v>
      </c>
      <c r="AB26" s="850">
        <f t="shared" si="55"/>
        <v>72.543692438963731</v>
      </c>
      <c r="AC26" s="850">
        <f t="shared" si="56"/>
        <v>76.518029672233311</v>
      </c>
      <c r="AD26" s="850">
        <f t="shared" si="57"/>
        <v>74.782917590066745</v>
      </c>
      <c r="AE26" s="850">
        <f t="shared" si="58"/>
        <v>72.875079036024843</v>
      </c>
      <c r="AF26" s="850">
        <f t="shared" si="59"/>
        <v>75.999732412747633</v>
      </c>
      <c r="AG26" s="850">
        <f t="shared" si="60"/>
        <v>74.645791164275735</v>
      </c>
      <c r="AH26" s="850">
        <f t="shared" si="61"/>
        <v>72.941365320670116</v>
      </c>
      <c r="AI26" s="850">
        <f t="shared" si="62"/>
        <v>75.038465714417725</v>
      </c>
      <c r="AJ26" s="850">
        <f t="shared" si="63"/>
        <v>74.549216768371295</v>
      </c>
      <c r="AK26" s="850">
        <f t="shared" si="64"/>
        <v>70.622159704646776</v>
      </c>
      <c r="AL26" s="850">
        <f t="shared" si="65"/>
        <v>72.963110289548553</v>
      </c>
      <c r="AM26" s="850">
        <f t="shared" si="66"/>
        <v>70.546621570439058</v>
      </c>
      <c r="AN26" s="850">
        <f t="shared" si="67"/>
        <v>76.02894541454846</v>
      </c>
      <c r="AO26" s="850">
        <f t="shared" si="68"/>
        <v>75.139817578174714</v>
      </c>
      <c r="AP26" s="850">
        <f t="shared" si="69"/>
        <v>72.874589905675876</v>
      </c>
      <c r="AQ26" s="850">
        <f t="shared" si="70"/>
        <v>71.239999307998787</v>
      </c>
      <c r="AR26" s="850">
        <f t="shared" si="71"/>
        <v>74.414400452886426</v>
      </c>
      <c r="AS26" s="850">
        <f t="shared" si="72"/>
        <v>71.160142390079088</v>
      </c>
      <c r="AT26" s="850">
        <f t="shared" si="73"/>
        <v>76.726083729631853</v>
      </c>
      <c r="AU26" s="850">
        <f t="shared" si="74"/>
        <v>79.779397324527736</v>
      </c>
      <c r="AV26" s="850">
        <f t="shared" si="75"/>
        <v>86.391178932324223</v>
      </c>
      <c r="AW26" s="850">
        <f t="shared" si="76"/>
        <v>76.986023026276541</v>
      </c>
      <c r="AX26" s="850">
        <f t="shared" si="77"/>
        <v>82.840145600149228</v>
      </c>
      <c r="AY26" s="850">
        <f t="shared" si="78"/>
        <v>80.766130627805509</v>
      </c>
      <c r="AZ26" s="850" t="str">
        <f t="shared" si="79"/>
        <v xml:space="preserve"> </v>
      </c>
      <c r="BA26" s="850" t="str">
        <f t="shared" si="80"/>
        <v xml:space="preserve"> </v>
      </c>
      <c r="BB26" s="843">
        <v>75.02620913450491</v>
      </c>
      <c r="BC26" s="843">
        <v>70.143226103769194</v>
      </c>
      <c r="BD26" s="843">
        <v>71.544090461223462</v>
      </c>
      <c r="BE26" s="843">
        <v>71.407027046497632</v>
      </c>
      <c r="BF26" s="843">
        <v>71.542241053028278</v>
      </c>
      <c r="BG26" s="843">
        <v>73.814562952726334</v>
      </c>
      <c r="BH26" s="843">
        <v>69.955869595549771</v>
      </c>
      <c r="BI26" s="843">
        <v>73.472494951125029</v>
      </c>
      <c r="BJ26" s="843">
        <v>73.141033063075852</v>
      </c>
      <c r="BK26" s="843">
        <v>71.84572650791992</v>
      </c>
      <c r="BL26" s="843">
        <v>75.655828394703974</v>
      </c>
      <c r="BM26" s="843">
        <v>70.204275681604599</v>
      </c>
      <c r="BN26" s="843">
        <v>75.698090285081378</v>
      </c>
      <c r="BO26" s="843">
        <v>71.306919240933013</v>
      </c>
      <c r="BP26" s="843">
        <v>73.470456715048229</v>
      </c>
      <c r="BQ26" s="843">
        <v>75.389864159071934</v>
      </c>
      <c r="BR26" s="843">
        <v>78.606321614343813</v>
      </c>
      <c r="BS26" s="843">
        <v>80.353502595737666</v>
      </c>
      <c r="BT26" s="843">
        <v>70.576180939836036</v>
      </c>
      <c r="BU26" s="843">
        <v>75.906049878154221</v>
      </c>
      <c r="BV26" s="843">
        <v>74.077651370762467</v>
      </c>
      <c r="BW26" s="843">
        <v>73.875102810680332</v>
      </c>
      <c r="BX26" s="843">
        <v>74.269663435275277</v>
      </c>
      <c r="BY26" s="843">
        <v>72.5336486005491</v>
      </c>
      <c r="BZ26" s="843">
        <v>72.910670713141911</v>
      </c>
      <c r="CA26" s="843">
        <v>64.336880344804769</v>
      </c>
      <c r="CB26" s="843">
        <v>70.625800102973187</v>
      </c>
      <c r="CC26" s="843">
        <v>74.235145780713381</v>
      </c>
      <c r="CD26" s="843">
        <v>69.024070116250712</v>
      </c>
      <c r="CE26" s="843">
        <v>70.440146741082671</v>
      </c>
      <c r="CF26" s="843">
        <v>71.998492773317764</v>
      </c>
      <c r="CG26" s="843">
        <v>73.401808242456852</v>
      </c>
      <c r="CH26" s="843">
        <v>72.230776301116563</v>
      </c>
      <c r="CI26" s="843">
        <v>75.967147240305678</v>
      </c>
      <c r="CJ26" s="843">
        <v>79.863628531831878</v>
      </c>
      <c r="CK26" s="843">
        <v>73.723313244562405</v>
      </c>
      <c r="CL26" s="843">
        <v>75.585751495069843</v>
      </c>
      <c r="CM26" s="843">
        <v>73.784516977939845</v>
      </c>
      <c r="CN26" s="843">
        <v>74.978484297190548</v>
      </c>
      <c r="CO26" s="843">
        <v>72.1804064890311</v>
      </c>
      <c r="CP26" s="843">
        <v>71.828849144063128</v>
      </c>
      <c r="CQ26" s="843">
        <v>74.615981474980302</v>
      </c>
      <c r="CR26" s="843">
        <v>79.453599802726771</v>
      </c>
      <c r="CS26" s="843">
        <v>75.943269087193883</v>
      </c>
      <c r="CT26" s="843">
        <v>72.60232834832226</v>
      </c>
      <c r="CU26" s="843">
        <v>75.417700511226528</v>
      </c>
      <c r="CV26" s="843">
        <v>73.091665460844879</v>
      </c>
      <c r="CW26" s="843">
        <v>75.428007520755813</v>
      </c>
      <c r="CX26" s="843">
        <v>75.750498013365643</v>
      </c>
      <c r="CY26" s="843">
        <v>71.661323291996638</v>
      </c>
      <c r="CZ26" s="843">
        <v>71.412274656648052</v>
      </c>
      <c r="DA26" s="843">
        <v>76.129675069283778</v>
      </c>
      <c r="DB26" s="843">
        <v>75.369010735615305</v>
      </c>
      <c r="DC26" s="843">
        <v>73.616711338354079</v>
      </c>
      <c r="DD26" s="843">
        <v>76.05227753996445</v>
      </c>
      <c r="DE26" s="843">
        <v>75.731570147741266</v>
      </c>
      <c r="DF26" s="843">
        <v>71.863802617408183</v>
      </c>
      <c r="DG26" s="843">
        <v>72.250063854761748</v>
      </c>
      <c r="DH26" s="843">
        <v>72.120609673446552</v>
      </c>
      <c r="DI26" s="843">
        <v>67.495805585732015</v>
      </c>
      <c r="DJ26" s="843">
        <v>76.195663677065099</v>
      </c>
      <c r="DK26" s="843">
        <v>73.516324383041081</v>
      </c>
      <c r="DL26" s="843">
        <v>69.177342808539464</v>
      </c>
      <c r="DM26" s="843">
        <v>69.36645635114543</v>
      </c>
      <c r="DN26" s="843">
        <v>68.624865369535172</v>
      </c>
      <c r="DO26" s="843">
        <v>73.648542990636557</v>
      </c>
      <c r="DP26" s="843">
        <v>73.429678017518498</v>
      </c>
      <c r="DQ26" s="843">
        <v>77.101113295016873</v>
      </c>
      <c r="DR26" s="843">
        <v>77.556044931110023</v>
      </c>
      <c r="DS26" s="843">
        <v>75.979317818968696</v>
      </c>
      <c r="DT26" s="843">
        <v>71.987605574193765</v>
      </c>
      <c r="DU26" s="843">
        <v>77.452529341361711</v>
      </c>
      <c r="DV26" s="844">
        <v>72.138590434815569</v>
      </c>
      <c r="DW26" s="844">
        <v>74.104289977152305</v>
      </c>
      <c r="DX26" s="844">
        <v>72.380889305059796</v>
      </c>
      <c r="DY26" s="844">
        <v>74.994871071702164</v>
      </c>
      <c r="DZ26" s="844">
        <v>69.800639679817024</v>
      </c>
      <c r="EA26" s="844">
        <v>68.924487172477129</v>
      </c>
      <c r="EB26" s="844">
        <v>72.252777446990308</v>
      </c>
      <c r="EC26" s="844">
        <v>74.257350926642701</v>
      </c>
      <c r="ED26" s="844">
        <v>76.733072985026283</v>
      </c>
      <c r="EE26" s="844">
        <v>69.804077750394711</v>
      </c>
      <c r="EF26" s="844">
        <v>72.383433732093835</v>
      </c>
      <c r="EG26" s="844">
        <v>71.292915687748675</v>
      </c>
      <c r="EH26" s="844">
        <v>78.608277407162234</v>
      </c>
      <c r="EI26" s="844">
        <v>71.145867692701955</v>
      </c>
      <c r="EJ26" s="844">
        <v>80.424106089031383</v>
      </c>
      <c r="EK26" s="844">
        <v>78.466795270068445</v>
      </c>
      <c r="EL26" s="844">
        <v>76.270916097817363</v>
      </c>
      <c r="EM26" s="844">
        <v>84.600480605697399</v>
      </c>
      <c r="EN26" s="844">
        <v>86.71115992979442</v>
      </c>
      <c r="EO26" s="844">
        <v>88.243666979665235</v>
      </c>
      <c r="EP26" s="844">
        <v>84.218709887513015</v>
      </c>
      <c r="EQ26" s="844">
        <v>82.217323531942824</v>
      </c>
      <c r="ER26" s="844">
        <v>79.21685646214776</v>
      </c>
      <c r="ES26" s="844">
        <v>69.523889084739025</v>
      </c>
      <c r="ET26" s="844">
        <v>79.558646843502515</v>
      </c>
      <c r="EU26" s="844">
        <v>85.826843222558423</v>
      </c>
      <c r="EV26" s="844">
        <v>83.134946734386745</v>
      </c>
      <c r="EW26" s="915">
        <v>80.659953132474982</v>
      </c>
      <c r="EX26" s="915">
        <v>80.607088331635083</v>
      </c>
      <c r="EY26" s="915">
        <v>81.031350419306463</v>
      </c>
    </row>
    <row r="27" spans="1:155" s="619" customFormat="1" ht="20.100000000000001" customHeight="1">
      <c r="A27" s="635"/>
      <c r="B27" s="636">
        <v>2.8</v>
      </c>
      <c r="C27" s="637">
        <v>2.9729763069999451</v>
      </c>
      <c r="D27" s="638"/>
      <c r="E27" s="639"/>
      <c r="F27" s="659">
        <v>23</v>
      </c>
      <c r="G27" s="641"/>
      <c r="H27" s="641" t="s">
        <v>227</v>
      </c>
      <c r="I27" s="850">
        <f t="shared" si="36"/>
        <v>73.990393702386328</v>
      </c>
      <c r="J27" s="850">
        <f t="shared" si="37"/>
        <v>75.705287183564124</v>
      </c>
      <c r="K27" s="850">
        <f t="shared" si="38"/>
        <v>72.372412310625421</v>
      </c>
      <c r="L27" s="850">
        <f t="shared" si="39"/>
        <v>72.745957235114417</v>
      </c>
      <c r="M27" s="850">
        <f t="shared" si="40"/>
        <v>72.069532052125297</v>
      </c>
      <c r="N27" s="850">
        <f t="shared" si="41"/>
        <v>64.138511085493533</v>
      </c>
      <c r="O27" s="850">
        <f t="shared" si="42"/>
        <v>67.912370665186245</v>
      </c>
      <c r="P27" s="850">
        <f t="shared" si="43"/>
        <v>80.075379497179057</v>
      </c>
      <c r="Q27" s="850">
        <f t="shared" si="44"/>
        <v>78.851621896692677</v>
      </c>
      <c r="R27" s="850">
        <f t="shared" si="45"/>
        <v>75.193412387569637</v>
      </c>
      <c r="S27" s="850">
        <f t="shared" si="46"/>
        <v>72.511608082300469</v>
      </c>
      <c r="T27" s="850">
        <f t="shared" si="47"/>
        <v>74.112181873040129</v>
      </c>
      <c r="U27" s="850">
        <f t="shared" si="48"/>
        <v>74.144372466635048</v>
      </c>
      <c r="V27" s="850">
        <f t="shared" si="49"/>
        <v>75.817318715517004</v>
      </c>
      <c r="W27" s="850">
        <f t="shared" si="50"/>
        <v>76.114097638360192</v>
      </c>
      <c r="X27" s="850">
        <f t="shared" si="51"/>
        <v>74.500818167774071</v>
      </c>
      <c r="Y27" s="850">
        <f t="shared" si="52"/>
        <v>76.3889142126053</v>
      </c>
      <c r="Z27" s="850">
        <f t="shared" si="53"/>
        <v>73.542007075739392</v>
      </c>
      <c r="AA27" s="850">
        <f t="shared" si="54"/>
        <v>71.59752658910962</v>
      </c>
      <c r="AB27" s="850">
        <f t="shared" si="55"/>
        <v>71.264517820176465</v>
      </c>
      <c r="AC27" s="850">
        <f t="shared" si="56"/>
        <v>73.085597757476265</v>
      </c>
      <c r="AD27" s="850">
        <f t="shared" si="57"/>
        <v>72.726694536276327</v>
      </c>
      <c r="AE27" s="850">
        <f t="shared" si="58"/>
        <v>72.381344045999072</v>
      </c>
      <c r="AF27" s="850">
        <f t="shared" si="59"/>
        <v>73.811822963282026</v>
      </c>
      <c r="AG27" s="850">
        <f t="shared" si="60"/>
        <v>72.063967394900274</v>
      </c>
      <c r="AH27" s="850">
        <f t="shared" si="61"/>
        <v>71.750727180723331</v>
      </c>
      <c r="AI27" s="850">
        <f t="shared" si="62"/>
        <v>71.636070266452109</v>
      </c>
      <c r="AJ27" s="850">
        <f t="shared" si="63"/>
        <v>72.004693402499882</v>
      </c>
      <c r="AK27" s="850">
        <f t="shared" si="64"/>
        <v>72.886637358825922</v>
      </c>
      <c r="AL27" s="850">
        <f t="shared" si="65"/>
        <v>64.426302841999188</v>
      </c>
      <c r="AM27" s="850">
        <f t="shared" si="66"/>
        <v>53.345629801593297</v>
      </c>
      <c r="AN27" s="850">
        <f t="shared" si="67"/>
        <v>69.066537924876599</v>
      </c>
      <c r="AO27" s="850">
        <f t="shared" si="68"/>
        <v>69.715573773505056</v>
      </c>
      <c r="AP27" s="850">
        <f t="shared" si="69"/>
        <v>71.355844597225342</v>
      </c>
      <c r="AQ27" s="850">
        <f t="shared" si="70"/>
        <v>65.825119375105587</v>
      </c>
      <c r="AR27" s="850">
        <f t="shared" si="71"/>
        <v>63.574229514847595</v>
      </c>
      <c r="AS27" s="850">
        <f t="shared" si="72"/>
        <v>70.894289173566435</v>
      </c>
      <c r="AT27" s="850">
        <f t="shared" si="73"/>
        <v>78.850797958789187</v>
      </c>
      <c r="AU27" s="850">
        <f t="shared" si="74"/>
        <v>80.558060923466016</v>
      </c>
      <c r="AV27" s="850">
        <f t="shared" si="75"/>
        <v>81.794780406251689</v>
      </c>
      <c r="AW27" s="850">
        <f t="shared" si="76"/>
        <v>79.097878700209364</v>
      </c>
      <c r="AX27" s="850">
        <f t="shared" si="77"/>
        <v>77.400791183173581</v>
      </c>
      <c r="AY27" s="850">
        <f t="shared" si="78"/>
        <v>80.302452610211773</v>
      </c>
      <c r="AZ27" s="850" t="str">
        <f t="shared" si="79"/>
        <v xml:space="preserve"> </v>
      </c>
      <c r="BA27" s="850" t="str">
        <f t="shared" si="80"/>
        <v xml:space="preserve"> </v>
      </c>
      <c r="BB27" s="843">
        <v>76.366539287414241</v>
      </c>
      <c r="BC27" s="843">
        <v>74.954337970552317</v>
      </c>
      <c r="BD27" s="843">
        <v>74.25935990474234</v>
      </c>
      <c r="BE27" s="843">
        <v>73.423237357580277</v>
      </c>
      <c r="BF27" s="843">
        <v>71.675688257472174</v>
      </c>
      <c r="BG27" s="843">
        <v>72.435898631848971</v>
      </c>
      <c r="BH27" s="843">
        <v>71.541742496669514</v>
      </c>
      <c r="BI27" s="843">
        <v>75.727816537921768</v>
      </c>
      <c r="BJ27" s="843">
        <v>75.066986584529118</v>
      </c>
      <c r="BK27" s="843">
        <v>76.564303100473651</v>
      </c>
      <c r="BL27" s="843">
        <v>73.639479471860355</v>
      </c>
      <c r="BM27" s="843">
        <v>72.229334827571137</v>
      </c>
      <c r="BN27" s="843">
        <v>77.894490145328575</v>
      </c>
      <c r="BO27" s="843">
        <v>73.629409530079371</v>
      </c>
      <c r="BP27" s="843">
        <v>75.92805647114308</v>
      </c>
      <c r="BQ27" s="843">
        <v>76.919207320523014</v>
      </c>
      <c r="BR27" s="843">
        <v>76.121018704845696</v>
      </c>
      <c r="BS27" s="843">
        <v>75.302066889711867</v>
      </c>
      <c r="BT27" s="843">
        <v>72.443172582996041</v>
      </c>
      <c r="BU27" s="843">
        <v>75.70224020007781</v>
      </c>
      <c r="BV27" s="843">
        <v>75.357041720248361</v>
      </c>
      <c r="BW27" s="843">
        <v>75.988946040407356</v>
      </c>
      <c r="BX27" s="843">
        <v>77.431872680918246</v>
      </c>
      <c r="BY27" s="843">
        <v>75.745923916490312</v>
      </c>
      <c r="BZ27" s="843">
        <v>76.334060212275645</v>
      </c>
      <c r="CA27" s="843">
        <v>72.753493687385046</v>
      </c>
      <c r="CB27" s="843">
        <v>71.53846732755747</v>
      </c>
      <c r="CC27" s="843">
        <v>72.60381073349852</v>
      </c>
      <c r="CD27" s="843">
        <v>70.590837365618555</v>
      </c>
      <c r="CE27" s="843">
        <v>71.597931668211771</v>
      </c>
      <c r="CF27" s="843">
        <v>71.422002430306634</v>
      </c>
      <c r="CG27" s="843">
        <v>71.677453932347532</v>
      </c>
      <c r="CH27" s="843">
        <v>70.694097097875229</v>
      </c>
      <c r="CI27" s="843">
        <v>72.574338775228995</v>
      </c>
      <c r="CJ27" s="843">
        <v>74.219200302241276</v>
      </c>
      <c r="CK27" s="843">
        <v>72.463254194958523</v>
      </c>
      <c r="CL27" s="843">
        <v>74.153097326962921</v>
      </c>
      <c r="CM27" s="843">
        <v>69.553191830709792</v>
      </c>
      <c r="CN27" s="843">
        <v>74.473794451156294</v>
      </c>
      <c r="CO27" s="843">
        <v>73.778531068228673</v>
      </c>
      <c r="CP27" s="843">
        <v>72.668634957667507</v>
      </c>
      <c r="CQ27" s="843">
        <v>70.696866112101034</v>
      </c>
      <c r="CR27" s="843">
        <v>74.428681753861326</v>
      </c>
      <c r="CS27" s="843">
        <v>73.809282405466263</v>
      </c>
      <c r="CT27" s="843">
        <v>73.197504730518489</v>
      </c>
      <c r="CU27" s="843">
        <v>72.906230718210651</v>
      </c>
      <c r="CV27" s="843">
        <v>72.259832809601505</v>
      </c>
      <c r="CW27" s="843">
        <v>71.025838656888681</v>
      </c>
      <c r="CX27" s="843">
        <v>72.607592771134051</v>
      </c>
      <c r="CY27" s="843">
        <v>69.137070224939791</v>
      </c>
      <c r="CZ27" s="843">
        <v>73.507518546096151</v>
      </c>
      <c r="DA27" s="843">
        <v>73.937973008841837</v>
      </c>
      <c r="DB27" s="843">
        <v>72.187991362493705</v>
      </c>
      <c r="DC27" s="843">
        <v>68.782246428020741</v>
      </c>
      <c r="DD27" s="843">
        <v>73.449945971291498</v>
      </c>
      <c r="DE27" s="843">
        <v>72.572507647795419</v>
      </c>
      <c r="DF27" s="843">
        <v>69.991626588412714</v>
      </c>
      <c r="DG27" s="843">
        <v>73.13346618711337</v>
      </c>
      <c r="DH27" s="843">
        <v>72.498855872228447</v>
      </c>
      <c r="DI27" s="843">
        <v>73.027590017135935</v>
      </c>
      <c r="DJ27" s="843">
        <v>71.372626881021091</v>
      </c>
      <c r="DK27" s="843">
        <v>66.832683668381591</v>
      </c>
      <c r="DL27" s="843">
        <v>55.073597976594911</v>
      </c>
      <c r="DM27" s="843">
        <v>40.200669737001334</v>
      </c>
      <c r="DN27" s="843">
        <v>57.379292192664842</v>
      </c>
      <c r="DO27" s="843">
        <v>62.456927475113694</v>
      </c>
      <c r="DP27" s="843">
        <v>68.690007562419893</v>
      </c>
      <c r="DQ27" s="843">
        <v>69.456581277611733</v>
      </c>
      <c r="DR27" s="843">
        <v>69.05302493459817</v>
      </c>
      <c r="DS27" s="843">
        <v>69.753263454210156</v>
      </c>
      <c r="DT27" s="843">
        <v>68.736442210924295</v>
      </c>
      <c r="DU27" s="843">
        <v>70.657015655380675</v>
      </c>
      <c r="DV27" s="844">
        <v>69.95466526673701</v>
      </c>
      <c r="DW27" s="844">
        <v>70.217656373947818</v>
      </c>
      <c r="DX27" s="844">
        <v>73.895212150991199</v>
      </c>
      <c r="DY27" s="844">
        <v>73.982884495354355</v>
      </c>
      <c r="DZ27" s="844">
        <v>68.730410929238474</v>
      </c>
      <c r="EA27" s="844">
        <v>54.762062700723931</v>
      </c>
      <c r="EB27" s="844">
        <v>58.755980165591829</v>
      </c>
      <c r="EC27" s="844">
        <v>63.510796143222819</v>
      </c>
      <c r="ED27" s="844">
        <v>68.455912235728135</v>
      </c>
      <c r="EE27" s="844">
        <v>70.844417843865116</v>
      </c>
      <c r="EF27" s="844">
        <v>69.969307976944293</v>
      </c>
      <c r="EG27" s="844">
        <v>71.869141699889923</v>
      </c>
      <c r="EH27" s="844">
        <v>82.271907708905147</v>
      </c>
      <c r="EI27" s="844">
        <v>76.627225804627329</v>
      </c>
      <c r="EJ27" s="844">
        <v>77.653260362835084</v>
      </c>
      <c r="EK27" s="844">
        <v>81.217804382793915</v>
      </c>
      <c r="EL27" s="844">
        <v>79.096376932884581</v>
      </c>
      <c r="EM27" s="844">
        <v>81.360001454719537</v>
      </c>
      <c r="EN27" s="844">
        <v>82.707198840678814</v>
      </c>
      <c r="EO27" s="844">
        <v>82.014213147599591</v>
      </c>
      <c r="EP27" s="844">
        <v>80.662929230476635</v>
      </c>
      <c r="EQ27" s="844">
        <v>79.959081398104871</v>
      </c>
      <c r="ER27" s="844">
        <v>78.669444441499863</v>
      </c>
      <c r="ES27" s="844">
        <v>78.665110261023386</v>
      </c>
      <c r="ET27" s="844">
        <v>73.338333733729542</v>
      </c>
      <c r="EU27" s="844">
        <v>78.416347739977866</v>
      </c>
      <c r="EV27" s="844">
        <v>80.447692075813336</v>
      </c>
      <c r="EW27" s="915">
        <v>80.275089138075728</v>
      </c>
      <c r="EX27" s="915">
        <v>79.259526722216805</v>
      </c>
      <c r="EY27" s="915">
        <v>81.372741970342773</v>
      </c>
    </row>
    <row r="28" spans="1:155" s="619" customFormat="1" ht="20.100000000000001" customHeight="1">
      <c r="A28" s="635"/>
      <c r="B28" s="636">
        <v>2.9</v>
      </c>
      <c r="C28" s="637">
        <v>2.3494140672905388</v>
      </c>
      <c r="D28" s="638"/>
      <c r="E28" s="639"/>
      <c r="F28" s="659">
        <v>24</v>
      </c>
      <c r="G28" s="641"/>
      <c r="H28" s="641" t="s">
        <v>228</v>
      </c>
      <c r="I28" s="850">
        <f t="shared" si="36"/>
        <v>76.166027971688791</v>
      </c>
      <c r="J28" s="850">
        <f t="shared" si="37"/>
        <v>76.633789726172552</v>
      </c>
      <c r="K28" s="850">
        <f t="shared" si="38"/>
        <v>77.841021462825651</v>
      </c>
      <c r="L28" s="850">
        <f t="shared" si="39"/>
        <v>77.126086702258291</v>
      </c>
      <c r="M28" s="850">
        <f t="shared" si="40"/>
        <v>75.700817599003145</v>
      </c>
      <c r="N28" s="850">
        <f t="shared" si="41"/>
        <v>68.00059806522178</v>
      </c>
      <c r="O28" s="850">
        <f t="shared" si="42"/>
        <v>68.742923096418735</v>
      </c>
      <c r="P28" s="850">
        <f t="shared" si="43"/>
        <v>77.201950317387372</v>
      </c>
      <c r="Q28" s="850">
        <f t="shared" si="44"/>
        <v>77.886535527004</v>
      </c>
      <c r="R28" s="850">
        <f t="shared" si="45"/>
        <v>78.591983609197641</v>
      </c>
      <c r="S28" s="850">
        <f t="shared" si="46"/>
        <v>75.381796037495121</v>
      </c>
      <c r="T28" s="850">
        <f t="shared" si="47"/>
        <v>73.482284134352099</v>
      </c>
      <c r="U28" s="850">
        <f t="shared" si="48"/>
        <v>77.208048105710304</v>
      </c>
      <c r="V28" s="850">
        <f t="shared" si="49"/>
        <v>73.587115940541722</v>
      </c>
      <c r="W28" s="850">
        <f t="shared" si="50"/>
        <v>79.114606932989645</v>
      </c>
      <c r="X28" s="850">
        <f t="shared" si="51"/>
        <v>74.894259265912936</v>
      </c>
      <c r="Y28" s="850">
        <f t="shared" si="52"/>
        <v>78.939176765245932</v>
      </c>
      <c r="Z28" s="850">
        <f t="shared" si="53"/>
        <v>78.323855245518075</v>
      </c>
      <c r="AA28" s="850">
        <f t="shared" si="54"/>
        <v>75.031807663448475</v>
      </c>
      <c r="AB28" s="850">
        <f t="shared" si="55"/>
        <v>78.99177969808629</v>
      </c>
      <c r="AC28" s="850">
        <f t="shared" si="56"/>
        <v>79.01664324424975</v>
      </c>
      <c r="AD28" s="850">
        <f t="shared" si="57"/>
        <v>77.426527617996314</v>
      </c>
      <c r="AE28" s="850">
        <f t="shared" si="58"/>
        <v>76.622707321791324</v>
      </c>
      <c r="AF28" s="850">
        <f t="shared" si="59"/>
        <v>77.610077981819742</v>
      </c>
      <c r="AG28" s="850">
        <f t="shared" si="60"/>
        <v>76.845033887425828</v>
      </c>
      <c r="AH28" s="850">
        <f t="shared" si="61"/>
        <v>73.270935932374243</v>
      </c>
      <c r="AI28" s="850">
        <f t="shared" si="62"/>
        <v>75.593051846433895</v>
      </c>
      <c r="AJ28" s="850">
        <f t="shared" si="63"/>
        <v>77.470262475543478</v>
      </c>
      <c r="AK28" s="850">
        <f t="shared" si="64"/>
        <v>76.46902014166092</v>
      </c>
      <c r="AL28" s="850">
        <f t="shared" si="65"/>
        <v>68.970337978020595</v>
      </c>
      <c r="AM28" s="850">
        <f t="shared" si="66"/>
        <v>60.289808932429985</v>
      </c>
      <c r="AN28" s="850">
        <f t="shared" si="67"/>
        <v>70.535363560759208</v>
      </c>
      <c r="AO28" s="850">
        <f t="shared" si="68"/>
        <v>72.206881789677354</v>
      </c>
      <c r="AP28" s="850">
        <f t="shared" si="69"/>
        <v>72.172800184055106</v>
      </c>
      <c r="AQ28" s="850">
        <f t="shared" si="70"/>
        <v>65.38816386039467</v>
      </c>
      <c r="AR28" s="850">
        <f t="shared" si="71"/>
        <v>64.624943139269178</v>
      </c>
      <c r="AS28" s="850">
        <f t="shared" si="72"/>
        <v>72.785785201955989</v>
      </c>
      <c r="AT28" s="850">
        <f t="shared" si="73"/>
        <v>78.158183097067464</v>
      </c>
      <c r="AU28" s="850">
        <f t="shared" si="74"/>
        <v>76.433775691282307</v>
      </c>
      <c r="AV28" s="850">
        <f t="shared" si="75"/>
        <v>78.560685188985474</v>
      </c>
      <c r="AW28" s="850">
        <f t="shared" si="76"/>
        <v>75.655157292214255</v>
      </c>
      <c r="AX28" s="850">
        <f t="shared" si="77"/>
        <v>78.37825611490608</v>
      </c>
      <c r="AY28" s="850">
        <f t="shared" si="78"/>
        <v>77.394814939101934</v>
      </c>
      <c r="AZ28" s="850" t="str">
        <f t="shared" si="79"/>
        <v xml:space="preserve"> </v>
      </c>
      <c r="BA28" s="850" t="str">
        <f t="shared" si="80"/>
        <v xml:space="preserve"> </v>
      </c>
      <c r="BB28" s="843">
        <v>80.8703216344244</v>
      </c>
      <c r="BC28" s="843">
        <v>74.182812133719267</v>
      </c>
      <c r="BD28" s="843">
        <v>80.722817059449241</v>
      </c>
      <c r="BE28" s="843">
        <v>77.610110103676504</v>
      </c>
      <c r="BF28" s="843">
        <v>77.025594344746153</v>
      </c>
      <c r="BG28" s="843">
        <v>71.509683664062734</v>
      </c>
      <c r="BH28" s="843">
        <v>71.093973890197162</v>
      </c>
      <c r="BI28" s="843">
        <v>75.161190261189375</v>
      </c>
      <c r="BJ28" s="843">
        <v>74.191688251669746</v>
      </c>
      <c r="BK28" s="843">
        <v>78.436748257162193</v>
      </c>
      <c r="BL28" s="843">
        <v>74.732112277161562</v>
      </c>
      <c r="BM28" s="843">
        <v>78.455283782807143</v>
      </c>
      <c r="BN28" s="843">
        <v>74.180549503203579</v>
      </c>
      <c r="BO28" s="843">
        <v>69.779631781567474</v>
      </c>
      <c r="BP28" s="843">
        <v>76.801166536854126</v>
      </c>
      <c r="BQ28" s="843">
        <v>77.976584282864593</v>
      </c>
      <c r="BR28" s="843">
        <v>79.865075256857992</v>
      </c>
      <c r="BS28" s="843">
        <v>79.50216125924635</v>
      </c>
      <c r="BT28" s="843">
        <v>71.029046420987299</v>
      </c>
      <c r="BU28" s="843">
        <v>76.707884403156839</v>
      </c>
      <c r="BV28" s="843">
        <v>76.945846973594655</v>
      </c>
      <c r="BW28" s="843">
        <v>78.145555604806816</v>
      </c>
      <c r="BX28" s="843">
        <v>78.525861552096615</v>
      </c>
      <c r="BY28" s="843">
        <v>80.146113138834394</v>
      </c>
      <c r="BZ28" s="843">
        <v>78.880835779820174</v>
      </c>
      <c r="CA28" s="843">
        <v>74.407090523561521</v>
      </c>
      <c r="CB28" s="843">
        <v>81.68363943317253</v>
      </c>
      <c r="CC28" s="843">
        <v>75.781301229259796</v>
      </c>
      <c r="CD28" s="843">
        <v>77.677086077235273</v>
      </c>
      <c r="CE28" s="843">
        <v>71.637035683850328</v>
      </c>
      <c r="CF28" s="843">
        <v>80.087045377348375</v>
      </c>
      <c r="CG28" s="843">
        <v>81.698440241789299</v>
      </c>
      <c r="CH28" s="843">
        <v>75.189853475121211</v>
      </c>
      <c r="CI28" s="843">
        <v>78.906940087221486</v>
      </c>
      <c r="CJ28" s="843">
        <v>79.645541041287174</v>
      </c>
      <c r="CK28" s="843">
        <v>78.497448604240603</v>
      </c>
      <c r="CL28" s="843">
        <v>78.709368133275674</v>
      </c>
      <c r="CM28" s="843">
        <v>73.717927213736345</v>
      </c>
      <c r="CN28" s="843">
        <v>79.852287506976907</v>
      </c>
      <c r="CO28" s="843">
        <v>78.770593718073414</v>
      </c>
      <c r="CP28" s="843">
        <v>77.656813099290417</v>
      </c>
      <c r="CQ28" s="843">
        <v>73.44071514801017</v>
      </c>
      <c r="CR28" s="843">
        <v>79.560237268256984</v>
      </c>
      <c r="CS28" s="843">
        <v>77.1590673795708</v>
      </c>
      <c r="CT28" s="843">
        <v>76.110929297631429</v>
      </c>
      <c r="CU28" s="843">
        <v>79.281551558173177</v>
      </c>
      <c r="CV28" s="843">
        <v>73.700144811501389</v>
      </c>
      <c r="CW28" s="843">
        <v>77.553405292602889</v>
      </c>
      <c r="CX28" s="843">
        <v>74.601180209462811</v>
      </c>
      <c r="CY28" s="843">
        <v>70.129189604306461</v>
      </c>
      <c r="CZ28" s="843">
        <v>75.082437983353444</v>
      </c>
      <c r="DA28" s="843">
        <v>77.44003324095533</v>
      </c>
      <c r="DB28" s="843">
        <v>77.88506787405467</v>
      </c>
      <c r="DC28" s="843">
        <v>71.454054424291684</v>
      </c>
      <c r="DD28" s="843">
        <v>77.23279447514382</v>
      </c>
      <c r="DE28" s="843">
        <v>78.255272318850615</v>
      </c>
      <c r="DF28" s="843">
        <v>76.922720632635986</v>
      </c>
      <c r="DG28" s="843">
        <v>78.472203218719059</v>
      </c>
      <c r="DH28" s="843">
        <v>76.258236474988408</v>
      </c>
      <c r="DI28" s="843">
        <v>74.676620731275307</v>
      </c>
      <c r="DJ28" s="843">
        <v>74.880003308071906</v>
      </c>
      <c r="DK28" s="843">
        <v>72.497674879871468</v>
      </c>
      <c r="DL28" s="843">
        <v>59.533335746118389</v>
      </c>
      <c r="DM28" s="843">
        <v>49.337010354347292</v>
      </c>
      <c r="DN28" s="843">
        <v>62.686493502657065</v>
      </c>
      <c r="DO28" s="843">
        <v>68.84592294028559</v>
      </c>
      <c r="DP28" s="843">
        <v>71.903909610121133</v>
      </c>
      <c r="DQ28" s="843">
        <v>67.29197807494505</v>
      </c>
      <c r="DR28" s="843">
        <v>72.410202997211456</v>
      </c>
      <c r="DS28" s="843">
        <v>71.53894810041642</v>
      </c>
      <c r="DT28" s="843">
        <v>70.336968546633457</v>
      </c>
      <c r="DU28" s="843">
        <v>74.74472872198217</v>
      </c>
      <c r="DV28" s="844">
        <v>73.665286605347603</v>
      </c>
      <c r="DW28" s="844">
        <v>68.930869786670371</v>
      </c>
      <c r="DX28" s="844">
        <v>73.922244160147358</v>
      </c>
      <c r="DY28" s="844">
        <v>73.669810520805115</v>
      </c>
      <c r="DZ28" s="844">
        <v>67.892036493639623</v>
      </c>
      <c r="EA28" s="844">
        <v>54.602644566739286</v>
      </c>
      <c r="EB28" s="844">
        <v>57.206990130104913</v>
      </c>
      <c r="EC28" s="844">
        <v>62.591922057735054</v>
      </c>
      <c r="ED28" s="844">
        <v>74.075917229967587</v>
      </c>
      <c r="EE28" s="844">
        <v>74.814953749693188</v>
      </c>
      <c r="EF28" s="844">
        <v>73.330164513778286</v>
      </c>
      <c r="EG28" s="844">
        <v>70.212237342396463</v>
      </c>
      <c r="EH28" s="844">
        <v>80.23466595783384</v>
      </c>
      <c r="EI28" s="844">
        <v>74.086852398730301</v>
      </c>
      <c r="EJ28" s="844">
        <v>80.153030934638238</v>
      </c>
      <c r="EK28" s="844">
        <v>77.849254167615499</v>
      </c>
      <c r="EL28" s="844">
        <v>74.211323388960096</v>
      </c>
      <c r="EM28" s="844">
        <v>77.240749517271325</v>
      </c>
      <c r="EN28" s="844">
        <v>79.860039709310513</v>
      </c>
      <c r="EO28" s="844">
        <v>79.11610147881737</v>
      </c>
      <c r="EP28" s="844">
        <v>76.705914378828524</v>
      </c>
      <c r="EQ28" s="844">
        <v>75.779562210142586</v>
      </c>
      <c r="ER28" s="844">
        <v>77.234181249929762</v>
      </c>
      <c r="ES28" s="844">
        <v>73.951728416570404</v>
      </c>
      <c r="ET28" s="844">
        <v>73.927000597844525</v>
      </c>
      <c r="EU28" s="844">
        <v>78.688337338910912</v>
      </c>
      <c r="EV28" s="844">
        <v>82.519430407962759</v>
      </c>
      <c r="EW28" s="915">
        <v>78.028489972087812</v>
      </c>
      <c r="EX28" s="915">
        <v>77.125523363203854</v>
      </c>
      <c r="EY28" s="915">
        <v>77.030431482014123</v>
      </c>
    </row>
    <row r="29" spans="1:155" s="619" customFormat="1" ht="20.100000000000001" customHeight="1">
      <c r="A29" s="635"/>
      <c r="B29" s="644" t="s">
        <v>470</v>
      </c>
      <c r="C29" s="637">
        <v>3.7920582408566545</v>
      </c>
      <c r="D29" s="638"/>
      <c r="E29" s="639"/>
      <c r="F29" s="659">
        <v>25</v>
      </c>
      <c r="G29" s="641"/>
      <c r="H29" s="641" t="s">
        <v>33</v>
      </c>
      <c r="I29" s="850">
        <f t="shared" si="36"/>
        <v>77.369460957445156</v>
      </c>
      <c r="J29" s="850">
        <f t="shared" si="37"/>
        <v>76.01000320965359</v>
      </c>
      <c r="K29" s="850">
        <f t="shared" si="38"/>
        <v>73.798389065343613</v>
      </c>
      <c r="L29" s="850">
        <f t="shared" si="39"/>
        <v>77.090135565425541</v>
      </c>
      <c r="M29" s="850">
        <f t="shared" si="40"/>
        <v>75.760327521537974</v>
      </c>
      <c r="N29" s="850">
        <f t="shared" si="41"/>
        <v>70.809903590751148</v>
      </c>
      <c r="O29" s="850">
        <f t="shared" si="42"/>
        <v>71.085086187100941</v>
      </c>
      <c r="P29" s="850">
        <f t="shared" si="43"/>
        <v>80.082657123349534</v>
      </c>
      <c r="Q29" s="850">
        <f t="shared" si="44"/>
        <v>79.985683942005082</v>
      </c>
      <c r="R29" s="850">
        <f t="shared" si="45"/>
        <v>76.648609586148936</v>
      </c>
      <c r="S29" s="850">
        <f t="shared" si="46"/>
        <v>77.203648172814425</v>
      </c>
      <c r="T29" s="850">
        <f t="shared" si="47"/>
        <v>77.256413970682459</v>
      </c>
      <c r="U29" s="850">
        <f t="shared" si="48"/>
        <v>78.369172100134762</v>
      </c>
      <c r="V29" s="850">
        <f t="shared" si="49"/>
        <v>76.009830032021668</v>
      </c>
      <c r="W29" s="850">
        <f t="shared" si="50"/>
        <v>75.708998345132656</v>
      </c>
      <c r="X29" s="850">
        <f t="shared" si="51"/>
        <v>75.185311625072288</v>
      </c>
      <c r="Y29" s="850">
        <f t="shared" si="52"/>
        <v>77.135872836387705</v>
      </c>
      <c r="Z29" s="850">
        <f t="shared" si="53"/>
        <v>73.250105085925966</v>
      </c>
      <c r="AA29" s="850">
        <f t="shared" si="54"/>
        <v>73.312528288037555</v>
      </c>
      <c r="AB29" s="850">
        <f t="shared" si="55"/>
        <v>73.345856328439638</v>
      </c>
      <c r="AC29" s="850">
        <f t="shared" si="56"/>
        <v>75.285066558971252</v>
      </c>
      <c r="AD29" s="850">
        <f t="shared" si="57"/>
        <v>77.050262504974768</v>
      </c>
      <c r="AE29" s="850">
        <f t="shared" si="58"/>
        <v>76.740132146497402</v>
      </c>
      <c r="AF29" s="850">
        <f t="shared" si="59"/>
        <v>77.229856056775006</v>
      </c>
      <c r="AG29" s="850">
        <f t="shared" si="60"/>
        <v>77.340291553454946</v>
      </c>
      <c r="AH29" s="850">
        <f t="shared" si="61"/>
        <v>76.22301599877882</v>
      </c>
      <c r="AI29" s="850">
        <f t="shared" si="62"/>
        <v>75.815052309555142</v>
      </c>
      <c r="AJ29" s="850">
        <f t="shared" si="63"/>
        <v>75.467986950092509</v>
      </c>
      <c r="AK29" s="850">
        <f t="shared" si="64"/>
        <v>75.53525482772541</v>
      </c>
      <c r="AL29" s="850">
        <f t="shared" si="65"/>
        <v>72.177960444618691</v>
      </c>
      <c r="AM29" s="850">
        <f t="shared" si="66"/>
        <v>61.853837736414924</v>
      </c>
      <c r="AN29" s="850">
        <f t="shared" si="67"/>
        <v>74.731407137338692</v>
      </c>
      <c r="AO29" s="850">
        <f t="shared" si="68"/>
        <v>74.476409044632319</v>
      </c>
      <c r="AP29" s="850">
        <f t="shared" si="69"/>
        <v>75.535766944011868</v>
      </c>
      <c r="AQ29" s="850">
        <f t="shared" si="70"/>
        <v>69.666820764793485</v>
      </c>
      <c r="AR29" s="850">
        <f t="shared" si="71"/>
        <v>66.219753291101142</v>
      </c>
      <c r="AS29" s="850">
        <f t="shared" si="72"/>
        <v>72.918003748497242</v>
      </c>
      <c r="AT29" s="850">
        <f t="shared" si="73"/>
        <v>80.690819525244265</v>
      </c>
      <c r="AU29" s="850">
        <f t="shared" si="74"/>
        <v>79.254145979420016</v>
      </c>
      <c r="AV29" s="850">
        <f t="shared" si="75"/>
        <v>79.490556057680749</v>
      </c>
      <c r="AW29" s="850">
        <f t="shared" si="76"/>
        <v>80.895106931053121</v>
      </c>
      <c r="AX29" s="850">
        <f t="shared" si="77"/>
        <v>80.621241260500383</v>
      </c>
      <c r="AY29" s="850">
        <f t="shared" si="78"/>
        <v>79.350126623509752</v>
      </c>
      <c r="AZ29" s="850" t="str">
        <f t="shared" si="79"/>
        <v xml:space="preserve"> </v>
      </c>
      <c r="BA29" s="850" t="str">
        <f t="shared" si="80"/>
        <v xml:space="preserve"> </v>
      </c>
      <c r="BB29" s="843">
        <v>77.358072775005539</v>
      </c>
      <c r="BC29" s="843">
        <v>74.561111227795664</v>
      </c>
      <c r="BD29" s="843">
        <v>78.026644755645592</v>
      </c>
      <c r="BE29" s="843">
        <v>77.066681863276898</v>
      </c>
      <c r="BF29" s="843">
        <v>76.875538124385741</v>
      </c>
      <c r="BG29" s="843">
        <v>77.668724530780608</v>
      </c>
      <c r="BH29" s="843">
        <v>76.948664820573526</v>
      </c>
      <c r="BI29" s="843">
        <v>77.725483378355605</v>
      </c>
      <c r="BJ29" s="843">
        <v>77.095093713118288</v>
      </c>
      <c r="BK29" s="843">
        <v>78.151128476037869</v>
      </c>
      <c r="BL29" s="843">
        <v>78.698340536895529</v>
      </c>
      <c r="BM29" s="843">
        <v>78.258047287470873</v>
      </c>
      <c r="BN29" s="843">
        <v>78.13288479008375</v>
      </c>
      <c r="BO29" s="843">
        <v>74.117192981344715</v>
      </c>
      <c r="BP29" s="843">
        <v>75.77941232463651</v>
      </c>
      <c r="BQ29" s="843">
        <v>75.886964445959691</v>
      </c>
      <c r="BR29" s="843">
        <v>75.852678786949312</v>
      </c>
      <c r="BS29" s="843">
        <v>75.387351802488979</v>
      </c>
      <c r="BT29" s="843">
        <v>73.595270070258607</v>
      </c>
      <c r="BU29" s="843">
        <v>75.229439598866065</v>
      </c>
      <c r="BV29" s="843">
        <v>76.731225206092205</v>
      </c>
      <c r="BW29" s="843">
        <v>76.597519857881309</v>
      </c>
      <c r="BX29" s="843">
        <v>77.291943124998696</v>
      </c>
      <c r="BY29" s="843">
        <v>77.518155526283138</v>
      </c>
      <c r="BZ29" s="843">
        <v>72.176764339415371</v>
      </c>
      <c r="CA29" s="843">
        <v>73.85201720695531</v>
      </c>
      <c r="CB29" s="843">
        <v>73.721533711407218</v>
      </c>
      <c r="CC29" s="843">
        <v>73.210405205007589</v>
      </c>
      <c r="CD29" s="843">
        <v>74.731525723484395</v>
      </c>
      <c r="CE29" s="843">
        <v>71.99565393562068</v>
      </c>
      <c r="CF29" s="843">
        <v>74.25709674580159</v>
      </c>
      <c r="CG29" s="843">
        <v>73.405114018813549</v>
      </c>
      <c r="CH29" s="843">
        <v>72.375358220703774</v>
      </c>
      <c r="CI29" s="843">
        <v>74.494824923519076</v>
      </c>
      <c r="CJ29" s="843">
        <v>74.791280508525688</v>
      </c>
      <c r="CK29" s="843">
        <v>76.569094244869007</v>
      </c>
      <c r="CL29" s="843">
        <v>77.960052809356668</v>
      </c>
      <c r="CM29" s="843">
        <v>75.439140137185575</v>
      </c>
      <c r="CN29" s="843">
        <v>77.751594568382046</v>
      </c>
      <c r="CO29" s="843">
        <v>77.722998919266402</v>
      </c>
      <c r="CP29" s="843">
        <v>76.565739072687478</v>
      </c>
      <c r="CQ29" s="843">
        <v>75.931658447538339</v>
      </c>
      <c r="CR29" s="843">
        <v>77.011364426637101</v>
      </c>
      <c r="CS29" s="843">
        <v>77.450022704721448</v>
      </c>
      <c r="CT29" s="843">
        <v>77.228181038966454</v>
      </c>
      <c r="CU29" s="843">
        <v>77.963802960298239</v>
      </c>
      <c r="CV29" s="843">
        <v>77.290497865531904</v>
      </c>
      <c r="CW29" s="843">
        <v>76.766573834534697</v>
      </c>
      <c r="CX29" s="843">
        <v>78.194259481914131</v>
      </c>
      <c r="CY29" s="843">
        <v>74.238301520232739</v>
      </c>
      <c r="CZ29" s="843">
        <v>76.23648699418959</v>
      </c>
      <c r="DA29" s="843">
        <v>77.554898572810956</v>
      </c>
      <c r="DB29" s="843">
        <v>75.405701341625999</v>
      </c>
      <c r="DC29" s="843">
        <v>74.484557014228486</v>
      </c>
      <c r="DD29" s="843">
        <v>76.071877615285445</v>
      </c>
      <c r="DE29" s="843">
        <v>75.220421723117909</v>
      </c>
      <c r="DF29" s="843">
        <v>75.111661511874203</v>
      </c>
      <c r="DG29" s="843">
        <v>75.036353004979389</v>
      </c>
      <c r="DH29" s="843">
        <v>75.644873088779519</v>
      </c>
      <c r="DI29" s="843">
        <v>75.924538389417307</v>
      </c>
      <c r="DJ29" s="843">
        <v>75.556966378346843</v>
      </c>
      <c r="DK29" s="843">
        <v>76.733262434650783</v>
      </c>
      <c r="DL29" s="843">
        <v>64.243652520858461</v>
      </c>
      <c r="DM29" s="843">
        <v>49.233655481903533</v>
      </c>
      <c r="DN29" s="843">
        <v>64.992592079666522</v>
      </c>
      <c r="DO29" s="843">
        <v>71.335265647674717</v>
      </c>
      <c r="DP29" s="843">
        <v>74.454775493532054</v>
      </c>
      <c r="DQ29" s="843">
        <v>72.478295267743832</v>
      </c>
      <c r="DR29" s="843">
        <v>77.261150650740205</v>
      </c>
      <c r="DS29" s="843">
        <v>74.193282893684639</v>
      </c>
      <c r="DT29" s="843">
        <v>74.130973852674558</v>
      </c>
      <c r="DU29" s="843">
        <v>75.104970387537747</v>
      </c>
      <c r="DV29" s="844">
        <v>76.083931975565989</v>
      </c>
      <c r="DW29" s="844">
        <v>73.318022957171181</v>
      </c>
      <c r="DX29" s="844">
        <v>77.205345899298422</v>
      </c>
      <c r="DY29" s="844">
        <v>75.962482215672495</v>
      </c>
      <c r="DZ29" s="844">
        <v>70.958702780560657</v>
      </c>
      <c r="EA29" s="844">
        <v>62.079277298147339</v>
      </c>
      <c r="EB29" s="844">
        <v>63.363748498386187</v>
      </c>
      <c r="EC29" s="844">
        <v>66.042063062111993</v>
      </c>
      <c r="ED29" s="844">
        <v>69.253448312805233</v>
      </c>
      <c r="EE29" s="844">
        <v>72.612792824572054</v>
      </c>
      <c r="EF29" s="844">
        <v>72.645589385010368</v>
      </c>
      <c r="EG29" s="844">
        <v>73.495629035909317</v>
      </c>
      <c r="EH29" s="844">
        <v>81.364846959341193</v>
      </c>
      <c r="EI29" s="844">
        <v>78.133897278082003</v>
      </c>
      <c r="EJ29" s="844">
        <v>82.5737143383096</v>
      </c>
      <c r="EK29" s="844">
        <v>81.806789347443981</v>
      </c>
      <c r="EL29" s="844">
        <v>76.053028125000679</v>
      </c>
      <c r="EM29" s="844">
        <v>79.902620465815403</v>
      </c>
      <c r="EN29" s="844">
        <v>80.22563453592555</v>
      </c>
      <c r="EO29" s="844">
        <v>78.894658470207673</v>
      </c>
      <c r="EP29" s="844">
        <v>79.351375166909023</v>
      </c>
      <c r="EQ29" s="844">
        <v>81.499859504828493</v>
      </c>
      <c r="ER29" s="844">
        <v>81.01302823781775</v>
      </c>
      <c r="ES29" s="844">
        <v>80.172433050513106</v>
      </c>
      <c r="ET29" s="844">
        <v>80.049656974331754</v>
      </c>
      <c r="EU29" s="844">
        <v>80.249427382503072</v>
      </c>
      <c r="EV29" s="844">
        <v>81.564639424666339</v>
      </c>
      <c r="EW29" s="915">
        <v>77.535848558614163</v>
      </c>
      <c r="EX29" s="915">
        <v>80.511265817796016</v>
      </c>
      <c r="EY29" s="915">
        <v>80.003265494119077</v>
      </c>
    </row>
    <row r="30" spans="1:155" s="619" customFormat="1" ht="20.100000000000001" customHeight="1">
      <c r="A30" s="635"/>
      <c r="B30" s="644" t="s">
        <v>471</v>
      </c>
      <c r="C30" s="637">
        <v>3.1713435654609743</v>
      </c>
      <c r="D30" s="638"/>
      <c r="E30" s="639"/>
      <c r="F30" s="659">
        <v>29</v>
      </c>
      <c r="G30" s="641"/>
      <c r="H30" s="641" t="s">
        <v>235</v>
      </c>
      <c r="I30" s="850">
        <f t="shared" si="36"/>
        <v>77.598763827417159</v>
      </c>
      <c r="J30" s="850">
        <f t="shared" si="37"/>
        <v>72.780324540029852</v>
      </c>
      <c r="K30" s="850">
        <f t="shared" si="38"/>
        <v>70.568855222170185</v>
      </c>
      <c r="L30" s="850">
        <f t="shared" si="39"/>
        <v>77.888532546926683</v>
      </c>
      <c r="M30" s="850">
        <f t="shared" si="40"/>
        <v>78.908036513530391</v>
      </c>
      <c r="N30" s="850">
        <f t="shared" si="41"/>
        <v>64.900276729022892</v>
      </c>
      <c r="O30" s="850">
        <f t="shared" si="42"/>
        <v>68.952346932249341</v>
      </c>
      <c r="P30" s="850">
        <f t="shared" si="43"/>
        <v>82.982745062483502</v>
      </c>
      <c r="Q30" s="850">
        <f t="shared" si="44"/>
        <v>83.886818190661344</v>
      </c>
      <c r="R30" s="850">
        <f t="shared" si="45"/>
        <v>76.354120268790354</v>
      </c>
      <c r="S30" s="850">
        <f t="shared" si="46"/>
        <v>77.498970822222034</v>
      </c>
      <c r="T30" s="850">
        <f t="shared" si="47"/>
        <v>76.910505787461148</v>
      </c>
      <c r="U30" s="850">
        <f t="shared" si="48"/>
        <v>79.631458431195142</v>
      </c>
      <c r="V30" s="850">
        <f t="shared" si="49"/>
        <v>74.575329702357408</v>
      </c>
      <c r="W30" s="850">
        <f t="shared" si="50"/>
        <v>73.48098804909641</v>
      </c>
      <c r="X30" s="850">
        <f t="shared" si="51"/>
        <v>70.379224205824983</v>
      </c>
      <c r="Y30" s="850">
        <f t="shared" si="52"/>
        <v>72.685756202840608</v>
      </c>
      <c r="Z30" s="850">
        <f t="shared" si="53"/>
        <v>70.096909807656786</v>
      </c>
      <c r="AA30" s="850">
        <f t="shared" si="54"/>
        <v>70.826426269994514</v>
      </c>
      <c r="AB30" s="850">
        <f t="shared" si="55"/>
        <v>68.968429652170869</v>
      </c>
      <c r="AC30" s="850">
        <f t="shared" si="56"/>
        <v>72.383655158858602</v>
      </c>
      <c r="AD30" s="850">
        <f t="shared" si="57"/>
        <v>77.93618154305004</v>
      </c>
      <c r="AE30" s="850">
        <f t="shared" si="58"/>
        <v>80.614629189334423</v>
      </c>
      <c r="AF30" s="850">
        <f t="shared" si="59"/>
        <v>74.736199734280675</v>
      </c>
      <c r="AG30" s="850">
        <f t="shared" si="60"/>
        <v>78.267119721041581</v>
      </c>
      <c r="AH30" s="850">
        <f t="shared" si="61"/>
        <v>80.129977980306151</v>
      </c>
      <c r="AI30" s="850">
        <f t="shared" si="62"/>
        <v>77.597882812480748</v>
      </c>
      <c r="AJ30" s="850">
        <f t="shared" si="63"/>
        <v>78.502291011813512</v>
      </c>
      <c r="AK30" s="850">
        <f t="shared" si="64"/>
        <v>79.401994249521138</v>
      </c>
      <c r="AL30" s="850">
        <f t="shared" si="65"/>
        <v>68.815359156775912</v>
      </c>
      <c r="AM30" s="850">
        <f t="shared" si="66"/>
        <v>46.494034781912625</v>
      </c>
      <c r="AN30" s="850">
        <f t="shared" si="67"/>
        <v>71.407903538017635</v>
      </c>
      <c r="AO30" s="850">
        <f t="shared" si="68"/>
        <v>72.883809439385445</v>
      </c>
      <c r="AP30" s="850">
        <f t="shared" si="69"/>
        <v>77.8241069091236</v>
      </c>
      <c r="AQ30" s="850">
        <f t="shared" si="70"/>
        <v>64.889391531497381</v>
      </c>
      <c r="AR30" s="850">
        <f t="shared" si="71"/>
        <v>55.192716103716066</v>
      </c>
      <c r="AS30" s="850">
        <f t="shared" si="72"/>
        <v>77.903173184660275</v>
      </c>
      <c r="AT30" s="850">
        <f t="shared" si="73"/>
        <v>82.599238237442535</v>
      </c>
      <c r="AU30" s="850">
        <f t="shared" si="74"/>
        <v>81.644737580741108</v>
      </c>
      <c r="AV30" s="850">
        <f t="shared" si="75"/>
        <v>86.342849121495718</v>
      </c>
      <c r="AW30" s="850">
        <f t="shared" si="76"/>
        <v>81.344155310254664</v>
      </c>
      <c r="AX30" s="850">
        <f t="shared" si="77"/>
        <v>86.088553828608454</v>
      </c>
      <c r="AY30" s="850">
        <f t="shared" si="78"/>
        <v>81.685082552714235</v>
      </c>
      <c r="AZ30" s="850" t="str">
        <f t="shared" si="79"/>
        <v xml:space="preserve"> </v>
      </c>
      <c r="BA30" s="850" t="str">
        <f t="shared" si="80"/>
        <v xml:space="preserve"> </v>
      </c>
      <c r="BB30" s="843">
        <v>74.065412838848061</v>
      </c>
      <c r="BC30" s="843">
        <v>77.890139496274216</v>
      </c>
      <c r="BD30" s="843">
        <v>77.106808471248797</v>
      </c>
      <c r="BE30" s="843">
        <v>77.966258282434424</v>
      </c>
      <c r="BF30" s="843">
        <v>81.269639875222552</v>
      </c>
      <c r="BG30" s="843">
        <v>73.261014309009113</v>
      </c>
      <c r="BH30" s="843">
        <v>74.633721895070082</v>
      </c>
      <c r="BI30" s="843">
        <v>77.75941389477299</v>
      </c>
      <c r="BJ30" s="843">
        <v>78.338381572540357</v>
      </c>
      <c r="BK30" s="843">
        <v>80.919247105664027</v>
      </c>
      <c r="BL30" s="843">
        <v>80.82345619359576</v>
      </c>
      <c r="BM30" s="843">
        <v>77.151671994325611</v>
      </c>
      <c r="BN30" s="843">
        <v>72.942636627758773</v>
      </c>
      <c r="BO30" s="843">
        <v>72.946719570558187</v>
      </c>
      <c r="BP30" s="843">
        <v>77.836632908755263</v>
      </c>
      <c r="BQ30" s="843">
        <v>76.227318727092197</v>
      </c>
      <c r="BR30" s="843">
        <v>73.795032944015063</v>
      </c>
      <c r="BS30" s="843">
        <v>70.420612476181972</v>
      </c>
      <c r="BT30" s="843">
        <v>74.296287912755346</v>
      </c>
      <c r="BU30" s="843">
        <v>66.588420644103579</v>
      </c>
      <c r="BV30" s="843">
        <v>70.252964060616009</v>
      </c>
      <c r="BW30" s="843">
        <v>73.202402733668251</v>
      </c>
      <c r="BX30" s="843">
        <v>72.591389009490484</v>
      </c>
      <c r="BY30" s="843">
        <v>72.26347686536306</v>
      </c>
      <c r="BZ30" s="843">
        <v>71.258616686966306</v>
      </c>
      <c r="CA30" s="843">
        <v>68.263781690611054</v>
      </c>
      <c r="CB30" s="843">
        <v>70.768331045392998</v>
      </c>
      <c r="CC30" s="843">
        <v>66.831672973280561</v>
      </c>
      <c r="CD30" s="843">
        <v>72.217510533744374</v>
      </c>
      <c r="CE30" s="843">
        <v>73.430095302958605</v>
      </c>
      <c r="CF30" s="843">
        <v>72.249149353564235</v>
      </c>
      <c r="CG30" s="843">
        <v>67.679197438148591</v>
      </c>
      <c r="CH30" s="843">
        <v>66.976942164799752</v>
      </c>
      <c r="CI30" s="843">
        <v>64.139484725248408</v>
      </c>
      <c r="CJ30" s="843">
        <v>76.303395030353727</v>
      </c>
      <c r="CK30" s="843">
        <v>76.708085720973685</v>
      </c>
      <c r="CL30" s="843">
        <v>79.852861190652732</v>
      </c>
      <c r="CM30" s="843">
        <v>74.326691445483988</v>
      </c>
      <c r="CN30" s="843">
        <v>79.628991993013386</v>
      </c>
      <c r="CO30" s="843">
        <v>80.905880542196442</v>
      </c>
      <c r="CP30" s="843">
        <v>80.646950752249822</v>
      </c>
      <c r="CQ30" s="843">
        <v>80.29105627355699</v>
      </c>
      <c r="CR30" s="843">
        <v>82.568534033156894</v>
      </c>
      <c r="CS30" s="843">
        <v>73.927470027304963</v>
      </c>
      <c r="CT30" s="843">
        <v>67.712595142380181</v>
      </c>
      <c r="CU30" s="843">
        <v>78.007256130448425</v>
      </c>
      <c r="CV30" s="843">
        <v>80.736260215694912</v>
      </c>
      <c r="CW30" s="843">
        <v>76.057842816981392</v>
      </c>
      <c r="CX30" s="843">
        <v>76.154034786958775</v>
      </c>
      <c r="CY30" s="843">
        <v>83.765729931604739</v>
      </c>
      <c r="CZ30" s="843">
        <v>80.47016922235494</v>
      </c>
      <c r="DA30" s="843">
        <v>77.797503578755894</v>
      </c>
      <c r="DB30" s="843">
        <v>77.771484005942199</v>
      </c>
      <c r="DC30" s="843">
        <v>77.224660852744151</v>
      </c>
      <c r="DD30" s="843">
        <v>79.382706093864584</v>
      </c>
      <c r="DE30" s="843">
        <v>76.753042377037588</v>
      </c>
      <c r="DF30" s="843">
        <v>79.371124564538391</v>
      </c>
      <c r="DG30" s="843">
        <v>82.210821314047834</v>
      </c>
      <c r="DH30" s="843">
        <v>80.71941231304082</v>
      </c>
      <c r="DI30" s="843">
        <v>75.27574912147476</v>
      </c>
      <c r="DJ30" s="843">
        <v>71.423493935624762</v>
      </c>
      <c r="DK30" s="843">
        <v>70.271217255751822</v>
      </c>
      <c r="DL30" s="843">
        <v>64.751366278951139</v>
      </c>
      <c r="DM30" s="843">
        <v>24.742995010608002</v>
      </c>
      <c r="DN30" s="843">
        <v>49.117142094951006</v>
      </c>
      <c r="DO30" s="843">
        <v>65.621967240178861</v>
      </c>
      <c r="DP30" s="843">
        <v>69.305512161674145</v>
      </c>
      <c r="DQ30" s="843">
        <v>71.881260685777093</v>
      </c>
      <c r="DR30" s="843">
        <v>73.036937766601653</v>
      </c>
      <c r="DS30" s="843">
        <v>72.809298682160886</v>
      </c>
      <c r="DT30" s="843">
        <v>72.149630688193739</v>
      </c>
      <c r="DU30" s="843">
        <v>73.69249894780171</v>
      </c>
      <c r="DV30" s="844">
        <v>77.497142681190198</v>
      </c>
      <c r="DW30" s="844">
        <v>74.369092828566167</v>
      </c>
      <c r="DX30" s="844">
        <v>81.606085217614449</v>
      </c>
      <c r="DY30" s="844">
        <v>77.155709374841678</v>
      </c>
      <c r="DZ30" s="844">
        <v>78.939243017111252</v>
      </c>
      <c r="EA30" s="844">
        <v>38.57322220253922</v>
      </c>
      <c r="EB30" s="844">
        <v>37.028777897863122</v>
      </c>
      <c r="EC30" s="844">
        <v>54.713589995969322</v>
      </c>
      <c r="ED30" s="844">
        <v>73.835780417315746</v>
      </c>
      <c r="EE30" s="844">
        <v>82.790888767180135</v>
      </c>
      <c r="EF30" s="844">
        <v>75.628550499978886</v>
      </c>
      <c r="EG30" s="844">
        <v>75.290080286821819</v>
      </c>
      <c r="EH30" s="844">
        <v>77.660264955335151</v>
      </c>
      <c r="EI30" s="844">
        <v>85.16207807344739</v>
      </c>
      <c r="EJ30" s="844">
        <v>84.975371683545049</v>
      </c>
      <c r="EK30" s="844">
        <v>80.292418180052607</v>
      </c>
      <c r="EL30" s="844">
        <v>82.187382417310104</v>
      </c>
      <c r="EM30" s="844">
        <v>82.454412144860598</v>
      </c>
      <c r="EN30" s="844">
        <v>81.179932791498146</v>
      </c>
      <c r="EO30" s="844">
        <v>87.412592671041082</v>
      </c>
      <c r="EP30" s="844">
        <v>90.436021901947953</v>
      </c>
      <c r="EQ30" s="844">
        <v>83.710971752708929</v>
      </c>
      <c r="ER30" s="844">
        <v>87.727707074320747</v>
      </c>
      <c r="ES30" s="844">
        <v>72.593787103734314</v>
      </c>
      <c r="ET30" s="844">
        <v>83.446893851982963</v>
      </c>
      <c r="EU30" s="844">
        <v>85.864696836193673</v>
      </c>
      <c r="EV30" s="844">
        <v>88.954070797648768</v>
      </c>
      <c r="EW30" s="915">
        <v>74.84968736895695</v>
      </c>
      <c r="EX30" s="915">
        <v>88.250364083197681</v>
      </c>
      <c r="EY30" s="915">
        <v>81.955196205988102</v>
      </c>
    </row>
    <row r="31" spans="1:155" s="619" customFormat="1" ht="20.100000000000001" customHeight="1">
      <c r="A31" s="635"/>
      <c r="B31" s="644" t="s">
        <v>472</v>
      </c>
      <c r="C31" s="637">
        <v>1.1902803707746559</v>
      </c>
      <c r="D31" s="638"/>
      <c r="E31" s="639"/>
      <c r="F31" s="659">
        <v>30</v>
      </c>
      <c r="G31" s="641"/>
      <c r="H31" s="641" t="s">
        <v>236</v>
      </c>
      <c r="I31" s="850">
        <f t="shared" si="36"/>
        <v>75.240878242744699</v>
      </c>
      <c r="J31" s="850">
        <f t="shared" si="37"/>
        <v>74.556303329928411</v>
      </c>
      <c r="K31" s="850">
        <f t="shared" si="38"/>
        <v>77.723888835265385</v>
      </c>
      <c r="L31" s="850">
        <f t="shared" si="39"/>
        <v>74.788576256096391</v>
      </c>
      <c r="M31" s="850">
        <f t="shared" si="40"/>
        <v>78.477682434873557</v>
      </c>
      <c r="N31" s="850">
        <f t="shared" si="41"/>
        <v>69.594446507461782</v>
      </c>
      <c r="O31" s="850">
        <f t="shared" si="42"/>
        <v>71.955992024028617</v>
      </c>
      <c r="P31" s="850">
        <f t="shared" si="43"/>
        <v>81.310783331462289</v>
      </c>
      <c r="Q31" s="850">
        <f t="shared" si="44"/>
        <v>79.294706121324381</v>
      </c>
      <c r="R31" s="850">
        <f t="shared" si="45"/>
        <v>78.805045006291451</v>
      </c>
      <c r="S31" s="850">
        <f t="shared" si="46"/>
        <v>75.923182549174271</v>
      </c>
      <c r="T31" s="850">
        <f t="shared" si="47"/>
        <v>73.562086660123143</v>
      </c>
      <c r="U31" s="850">
        <f t="shared" si="48"/>
        <v>72.673198755389976</v>
      </c>
      <c r="V31" s="850">
        <f t="shared" si="49"/>
        <v>77.139078667662559</v>
      </c>
      <c r="W31" s="850">
        <f t="shared" si="50"/>
        <v>71.498841667286811</v>
      </c>
      <c r="X31" s="850">
        <f t="shared" si="51"/>
        <v>71.883420141569175</v>
      </c>
      <c r="Y31" s="850">
        <f t="shared" si="52"/>
        <v>77.703872843195086</v>
      </c>
      <c r="Z31" s="850">
        <f t="shared" si="53"/>
        <v>79.83471237841259</v>
      </c>
      <c r="AA31" s="850">
        <f t="shared" si="54"/>
        <v>74.142560853025827</v>
      </c>
      <c r="AB31" s="850">
        <f t="shared" si="55"/>
        <v>77.783542066546531</v>
      </c>
      <c r="AC31" s="850">
        <f t="shared" si="56"/>
        <v>79.13474004307659</v>
      </c>
      <c r="AD31" s="850">
        <f t="shared" si="57"/>
        <v>75.162386966638778</v>
      </c>
      <c r="AE31" s="850">
        <f t="shared" si="58"/>
        <v>72.991723891769894</v>
      </c>
      <c r="AF31" s="850">
        <f t="shared" si="59"/>
        <v>73.136749269479083</v>
      </c>
      <c r="AG31" s="850">
        <f t="shared" si="60"/>
        <v>77.863444896497739</v>
      </c>
      <c r="AH31" s="850">
        <f t="shared" si="61"/>
        <v>79.793145655311875</v>
      </c>
      <c r="AI31" s="850">
        <f t="shared" si="62"/>
        <v>79.565269506753779</v>
      </c>
      <c r="AJ31" s="850">
        <f t="shared" si="63"/>
        <v>78.546977163252322</v>
      </c>
      <c r="AK31" s="850">
        <f t="shared" si="64"/>
        <v>76.005337414176239</v>
      </c>
      <c r="AL31" s="850">
        <f t="shared" si="65"/>
        <v>75.963463928503685</v>
      </c>
      <c r="AM31" s="850">
        <f t="shared" si="66"/>
        <v>60.18787663174114</v>
      </c>
      <c r="AN31" s="850">
        <f t="shared" si="67"/>
        <v>68.837775197348094</v>
      </c>
      <c r="AO31" s="850">
        <f t="shared" si="68"/>
        <v>73.388670272254231</v>
      </c>
      <c r="AP31" s="850">
        <f t="shared" si="69"/>
        <v>72.848116654644471</v>
      </c>
      <c r="AQ31" s="850">
        <f t="shared" si="70"/>
        <v>73.14932709402818</v>
      </c>
      <c r="AR31" s="850">
        <f t="shared" si="71"/>
        <v>69.4373225208886</v>
      </c>
      <c r="AS31" s="850">
        <f t="shared" si="72"/>
        <v>72.389201826553204</v>
      </c>
      <c r="AT31" s="850">
        <f t="shared" si="73"/>
        <v>78.091549819420266</v>
      </c>
      <c r="AU31" s="850">
        <f t="shared" si="74"/>
        <v>82.005368644171099</v>
      </c>
      <c r="AV31" s="850">
        <f t="shared" si="75"/>
        <v>82.335644722060053</v>
      </c>
      <c r="AW31" s="850">
        <f t="shared" si="76"/>
        <v>82.810570140197783</v>
      </c>
      <c r="AX31" s="850">
        <f t="shared" si="77"/>
        <v>79.954862127303969</v>
      </c>
      <c r="AY31" s="850">
        <f t="shared" si="78"/>
        <v>78.634550115344808</v>
      </c>
      <c r="AZ31" s="850" t="str">
        <f t="shared" si="79"/>
        <v xml:space="preserve"> </v>
      </c>
      <c r="BA31" s="850" t="str">
        <f t="shared" si="80"/>
        <v xml:space="preserve"> </v>
      </c>
      <c r="BB31" s="843">
        <v>80.374937643759893</v>
      </c>
      <c r="BC31" s="843">
        <v>77.092032295062268</v>
      </c>
      <c r="BD31" s="843">
        <v>78.948165080052178</v>
      </c>
      <c r="BE31" s="843">
        <v>75.948904214250575</v>
      </c>
      <c r="BF31" s="843">
        <v>77.089402925733893</v>
      </c>
      <c r="BG31" s="843">
        <v>74.731240507538374</v>
      </c>
      <c r="BH31" s="843">
        <v>74.441630475367887</v>
      </c>
      <c r="BI31" s="843">
        <v>76.80462819370949</v>
      </c>
      <c r="BJ31" s="843">
        <v>69.440001311292036</v>
      </c>
      <c r="BK31" s="843">
        <v>74.807147587880976</v>
      </c>
      <c r="BL31" s="843">
        <v>68.796068526288238</v>
      </c>
      <c r="BM31" s="843">
        <v>74.416380152000684</v>
      </c>
      <c r="BN31" s="843">
        <v>74.889453248571797</v>
      </c>
      <c r="BO31" s="843">
        <v>76.717687724897942</v>
      </c>
      <c r="BP31" s="843">
        <v>79.810095029517925</v>
      </c>
      <c r="BQ31" s="843">
        <v>68.313110258478147</v>
      </c>
      <c r="BR31" s="843">
        <v>72.312628091826923</v>
      </c>
      <c r="BS31" s="843">
        <v>73.870786651555377</v>
      </c>
      <c r="BT31" s="843">
        <v>65.929717111535822</v>
      </c>
      <c r="BU31" s="843">
        <v>74.124521797939792</v>
      </c>
      <c r="BV31" s="843">
        <v>75.596021515231953</v>
      </c>
      <c r="BW31" s="843">
        <v>73.260985113726946</v>
      </c>
      <c r="BX31" s="843">
        <v>79.463112854040176</v>
      </c>
      <c r="BY31" s="843">
        <v>80.387520561818135</v>
      </c>
      <c r="BZ31" s="843">
        <v>84.580613921892194</v>
      </c>
      <c r="CA31" s="843">
        <v>81.938862465032713</v>
      </c>
      <c r="CB31" s="843">
        <v>72.984660748312848</v>
      </c>
      <c r="CC31" s="843">
        <v>76.945771009891288</v>
      </c>
      <c r="CD31" s="843">
        <v>75.303581458058474</v>
      </c>
      <c r="CE31" s="843">
        <v>70.178330091127705</v>
      </c>
      <c r="CF31" s="843">
        <v>77.319785297791867</v>
      </c>
      <c r="CG31" s="843">
        <v>76.942948051256849</v>
      </c>
      <c r="CH31" s="843">
        <v>79.087892850590862</v>
      </c>
      <c r="CI31" s="843">
        <v>77.888088699003944</v>
      </c>
      <c r="CJ31" s="843">
        <v>80.040117658119527</v>
      </c>
      <c r="CK31" s="843">
        <v>79.47601377210627</v>
      </c>
      <c r="CL31" s="843">
        <v>79.917760600609981</v>
      </c>
      <c r="CM31" s="843">
        <v>77.815709116419313</v>
      </c>
      <c r="CN31" s="843">
        <v>67.753691182887039</v>
      </c>
      <c r="CO31" s="843">
        <v>68.529508065078346</v>
      </c>
      <c r="CP31" s="843">
        <v>77.642137551305524</v>
      </c>
      <c r="CQ31" s="843">
        <v>72.80352605892584</v>
      </c>
      <c r="CR31" s="843">
        <v>71.326095216471984</v>
      </c>
      <c r="CS31" s="843">
        <v>75.971906331080106</v>
      </c>
      <c r="CT31" s="843">
        <v>72.112246260885186</v>
      </c>
      <c r="CU31" s="843">
        <v>73.838505067052679</v>
      </c>
      <c r="CV31" s="843">
        <v>79.34344254396828</v>
      </c>
      <c r="CW31" s="843">
        <v>80.408387078472231</v>
      </c>
      <c r="CX31" s="843">
        <v>80.866179583657356</v>
      </c>
      <c r="CY31" s="843">
        <v>78.135876647368022</v>
      </c>
      <c r="CZ31" s="843">
        <v>80.377380734910247</v>
      </c>
      <c r="DA31" s="843">
        <v>80.781368447283199</v>
      </c>
      <c r="DB31" s="843">
        <v>81.033643486111501</v>
      </c>
      <c r="DC31" s="843">
        <v>76.880796586866623</v>
      </c>
      <c r="DD31" s="843">
        <v>81.059132440551792</v>
      </c>
      <c r="DE31" s="843">
        <v>77.872804406505622</v>
      </c>
      <c r="DF31" s="843">
        <v>76.708994642699551</v>
      </c>
      <c r="DG31" s="843">
        <v>75.121804533973503</v>
      </c>
      <c r="DH31" s="843">
        <v>76.615420500922767</v>
      </c>
      <c r="DI31" s="843">
        <v>76.278787207632462</v>
      </c>
      <c r="DJ31" s="843">
        <v>80.117333237548664</v>
      </c>
      <c r="DK31" s="843">
        <v>79.020086934988285</v>
      </c>
      <c r="DL31" s="843">
        <v>68.752971612974093</v>
      </c>
      <c r="DM31" s="843">
        <v>47.108273636587377</v>
      </c>
      <c r="DN31" s="843">
        <v>61.363072587301779</v>
      </c>
      <c r="DO31" s="843">
        <v>72.092283671334243</v>
      </c>
      <c r="DP31" s="843">
        <v>66.816149752642119</v>
      </c>
      <c r="DQ31" s="843">
        <v>66.925365536640868</v>
      </c>
      <c r="DR31" s="843">
        <v>72.771810302761295</v>
      </c>
      <c r="DS31" s="843">
        <v>77.577681314429071</v>
      </c>
      <c r="DT31" s="843">
        <v>72.029795795276499</v>
      </c>
      <c r="DU31" s="843">
        <v>70.558533707057123</v>
      </c>
      <c r="DV31" s="844">
        <v>73.598369315637882</v>
      </c>
      <c r="DW31" s="844">
        <v>68.388619320284533</v>
      </c>
      <c r="DX31" s="844">
        <v>76.557361328010984</v>
      </c>
      <c r="DY31" s="844">
        <v>76.545272271287701</v>
      </c>
      <c r="DZ31" s="844">
        <v>74.454417218939028</v>
      </c>
      <c r="EA31" s="844">
        <v>68.448291791857827</v>
      </c>
      <c r="EB31" s="844">
        <v>62.077766223145581</v>
      </c>
      <c r="EC31" s="844">
        <v>71.79471418230068</v>
      </c>
      <c r="ED31" s="844">
        <v>74.439487157219546</v>
      </c>
      <c r="EE31" s="844">
        <v>71.705365609648965</v>
      </c>
      <c r="EF31" s="844">
        <v>74.150281888732749</v>
      </c>
      <c r="EG31" s="844">
        <v>71.311957981277914</v>
      </c>
      <c r="EH31" s="844">
        <v>77.020520507554238</v>
      </c>
      <c r="EI31" s="844">
        <v>74.960929684881691</v>
      </c>
      <c r="EJ31" s="844">
        <v>82.293199265824867</v>
      </c>
      <c r="EK31" s="844">
        <v>79.688065633195663</v>
      </c>
      <c r="EL31" s="844">
        <v>82.048961271242504</v>
      </c>
      <c r="EM31" s="844">
        <v>84.279079028075131</v>
      </c>
      <c r="EN31" s="844">
        <v>84.910357474735775</v>
      </c>
      <c r="EO31" s="844">
        <v>88.944906565265768</v>
      </c>
      <c r="EP31" s="844">
        <v>73.151670126178587</v>
      </c>
      <c r="EQ31" s="844">
        <v>79.832991789940579</v>
      </c>
      <c r="ER31" s="844">
        <v>77.031818832813684</v>
      </c>
      <c r="ES31" s="844">
        <v>91.566899797839071</v>
      </c>
      <c r="ET31" s="844">
        <v>79.641640345398329</v>
      </c>
      <c r="EU31" s="844">
        <v>79.885696238247746</v>
      </c>
      <c r="EV31" s="844">
        <v>80.33724979826583</v>
      </c>
      <c r="EW31" s="915">
        <v>80.232609679494516</v>
      </c>
      <c r="EX31" s="915">
        <v>76.562656307210915</v>
      </c>
      <c r="EY31" s="915">
        <v>79.108384359328994</v>
      </c>
    </row>
    <row r="32" spans="1:155" s="619" customFormat="1" ht="20.100000000000001" customHeight="1">
      <c r="A32" s="635"/>
      <c r="B32" s="644" t="s">
        <v>473</v>
      </c>
      <c r="C32" s="637">
        <v>0.74383978573519172</v>
      </c>
      <c r="D32" s="638"/>
      <c r="E32" s="639"/>
      <c r="F32" s="659">
        <v>32</v>
      </c>
      <c r="G32" s="641"/>
      <c r="H32" s="641" t="s">
        <v>44</v>
      </c>
      <c r="I32" s="850">
        <f t="shared" si="36"/>
        <v>76.389045270391392</v>
      </c>
      <c r="J32" s="850">
        <f t="shared" si="37"/>
        <v>75.901419747937638</v>
      </c>
      <c r="K32" s="850">
        <f t="shared" si="38"/>
        <v>76.562588017130878</v>
      </c>
      <c r="L32" s="850">
        <f t="shared" si="39"/>
        <v>73.873074199334397</v>
      </c>
      <c r="M32" s="850">
        <f t="shared" si="40"/>
        <v>76.278903024621229</v>
      </c>
      <c r="N32" s="850">
        <f t="shared" si="41"/>
        <v>72.617639594010043</v>
      </c>
      <c r="O32" s="850">
        <f t="shared" si="42"/>
        <v>71.936981470690981</v>
      </c>
      <c r="P32" s="850">
        <f t="shared" si="43"/>
        <v>76.871060121779422</v>
      </c>
      <c r="Q32" s="850">
        <f t="shared" si="44"/>
        <v>79.797284770273009</v>
      </c>
      <c r="R32" s="850">
        <f t="shared" si="45"/>
        <v>78.969030197905482</v>
      </c>
      <c r="S32" s="850">
        <f t="shared" si="46"/>
        <v>75.427793774340344</v>
      </c>
      <c r="T32" s="850">
        <f t="shared" si="47"/>
        <v>76.533192880823165</v>
      </c>
      <c r="U32" s="850">
        <f t="shared" si="48"/>
        <v>74.626164228496592</v>
      </c>
      <c r="V32" s="850">
        <f t="shared" si="49"/>
        <v>73.364153911350513</v>
      </c>
      <c r="W32" s="850">
        <f t="shared" si="50"/>
        <v>77.780365425125353</v>
      </c>
      <c r="X32" s="850">
        <f t="shared" si="51"/>
        <v>75.295407197352731</v>
      </c>
      <c r="Y32" s="850">
        <f t="shared" si="52"/>
        <v>77.165752457921926</v>
      </c>
      <c r="Z32" s="850">
        <f t="shared" si="53"/>
        <v>77.575723844018214</v>
      </c>
      <c r="AA32" s="850">
        <f t="shared" si="54"/>
        <v>76.154268423653392</v>
      </c>
      <c r="AB32" s="850">
        <f t="shared" si="55"/>
        <v>77.484430428944094</v>
      </c>
      <c r="AC32" s="850">
        <f t="shared" si="56"/>
        <v>75.035929371907855</v>
      </c>
      <c r="AD32" s="850">
        <f t="shared" si="57"/>
        <v>74.257113112074819</v>
      </c>
      <c r="AE32" s="850">
        <f t="shared" si="58"/>
        <v>73.654701889321231</v>
      </c>
      <c r="AF32" s="850">
        <f t="shared" si="59"/>
        <v>73.030470212240331</v>
      </c>
      <c r="AG32" s="850">
        <f t="shared" si="60"/>
        <v>74.550011583701163</v>
      </c>
      <c r="AH32" s="850">
        <f t="shared" si="61"/>
        <v>75.130095484920844</v>
      </c>
      <c r="AI32" s="850">
        <f t="shared" si="62"/>
        <v>77.408574190745867</v>
      </c>
      <c r="AJ32" s="850">
        <f t="shared" si="63"/>
        <v>76.008880824489054</v>
      </c>
      <c r="AK32" s="850">
        <f t="shared" si="64"/>
        <v>76.568061598329123</v>
      </c>
      <c r="AL32" s="850">
        <f t="shared" si="65"/>
        <v>71.989418883002784</v>
      </c>
      <c r="AM32" s="850">
        <f t="shared" si="66"/>
        <v>65.911846297155662</v>
      </c>
      <c r="AN32" s="850">
        <f t="shared" si="67"/>
        <v>77.01669693361093</v>
      </c>
      <c r="AO32" s="850">
        <f t="shared" si="68"/>
        <v>75.552596262270768</v>
      </c>
      <c r="AP32" s="850">
        <f t="shared" si="69"/>
        <v>75.039767464825744</v>
      </c>
      <c r="AQ32" s="850">
        <f t="shared" si="70"/>
        <v>71.816436715563427</v>
      </c>
      <c r="AR32" s="850">
        <f t="shared" si="71"/>
        <v>68.103224259674647</v>
      </c>
      <c r="AS32" s="850">
        <f t="shared" si="72"/>
        <v>72.78849744270012</v>
      </c>
      <c r="AT32" s="850">
        <f t="shared" si="73"/>
        <v>75.903374788785499</v>
      </c>
      <c r="AU32" s="850">
        <f t="shared" si="74"/>
        <v>75.879670365784349</v>
      </c>
      <c r="AV32" s="850">
        <f t="shared" si="75"/>
        <v>77.888186004856877</v>
      </c>
      <c r="AW32" s="850">
        <f t="shared" si="76"/>
        <v>77.813009327690978</v>
      </c>
      <c r="AX32" s="850">
        <f t="shared" si="77"/>
        <v>80.569541372139014</v>
      </c>
      <c r="AY32" s="850">
        <f t="shared" si="78"/>
        <v>79.025028168407019</v>
      </c>
      <c r="AZ32" s="850" t="str">
        <f t="shared" si="79"/>
        <v xml:space="preserve"> </v>
      </c>
      <c r="BA32" s="850" t="str">
        <f t="shared" si="80"/>
        <v xml:space="preserve"> </v>
      </c>
      <c r="BB32" s="843">
        <v>81.413320055219401</v>
      </c>
      <c r="BC32" s="843">
        <v>77.911418285888772</v>
      </c>
      <c r="BD32" s="843">
        <v>77.582352252608274</v>
      </c>
      <c r="BE32" s="843">
        <v>76.773366084742932</v>
      </c>
      <c r="BF32" s="843">
        <v>73.686839468407911</v>
      </c>
      <c r="BG32" s="843">
        <v>75.823175769870218</v>
      </c>
      <c r="BH32" s="843">
        <v>78.20167198146504</v>
      </c>
      <c r="BI32" s="843">
        <v>73.142588276796033</v>
      </c>
      <c r="BJ32" s="843">
        <v>78.255318384208408</v>
      </c>
      <c r="BK32" s="843">
        <v>77.997686721571995</v>
      </c>
      <c r="BL32" s="843">
        <v>72.88934126351478</v>
      </c>
      <c r="BM32" s="843">
        <v>72.991464700403</v>
      </c>
      <c r="BN32" s="843">
        <v>75.768095359049568</v>
      </c>
      <c r="BO32" s="843">
        <v>68.850936913183148</v>
      </c>
      <c r="BP32" s="843">
        <v>75.47342946181881</v>
      </c>
      <c r="BQ32" s="843">
        <v>76.992880805130739</v>
      </c>
      <c r="BR32" s="843">
        <v>78.31674978299975</v>
      </c>
      <c r="BS32" s="843">
        <v>78.031465687245571</v>
      </c>
      <c r="BT32" s="843">
        <v>75.755414772855531</v>
      </c>
      <c r="BU32" s="843">
        <v>78.901203571593342</v>
      </c>
      <c r="BV32" s="843">
        <v>71.229603247609333</v>
      </c>
      <c r="BW32" s="843">
        <v>75.232347142700931</v>
      </c>
      <c r="BX32" s="843">
        <v>76.084826971349884</v>
      </c>
      <c r="BY32" s="843">
        <v>80.180083259714934</v>
      </c>
      <c r="BZ32" s="843">
        <v>80.884359218120537</v>
      </c>
      <c r="CA32" s="843">
        <v>74.151286647946776</v>
      </c>
      <c r="CB32" s="843">
        <v>77.691525665987342</v>
      </c>
      <c r="CC32" s="843">
        <v>76.04997294717235</v>
      </c>
      <c r="CD32" s="843">
        <v>75.46015814709807</v>
      </c>
      <c r="CE32" s="843">
        <v>76.952674176689754</v>
      </c>
      <c r="CF32" s="843">
        <v>76.201584674524767</v>
      </c>
      <c r="CG32" s="843">
        <v>78.465694509929762</v>
      </c>
      <c r="CH32" s="843">
        <v>77.78601210237774</v>
      </c>
      <c r="CI32" s="843">
        <v>75.728221881305998</v>
      </c>
      <c r="CJ32" s="843">
        <v>73.984576984437865</v>
      </c>
      <c r="CK32" s="843">
        <v>75.394989249979673</v>
      </c>
      <c r="CL32" s="843">
        <v>76.974620276571372</v>
      </c>
      <c r="CM32" s="843">
        <v>73.428693569173447</v>
      </c>
      <c r="CN32" s="843">
        <v>72.36802549047961</v>
      </c>
      <c r="CO32" s="843">
        <v>74.675019368620653</v>
      </c>
      <c r="CP32" s="843">
        <v>74.458839130654624</v>
      </c>
      <c r="CQ32" s="843">
        <v>71.830247168688388</v>
      </c>
      <c r="CR32" s="843">
        <v>71.892040588958224</v>
      </c>
      <c r="CS32" s="843">
        <v>75.63213186602546</v>
      </c>
      <c r="CT32" s="843">
        <v>71.567238181737324</v>
      </c>
      <c r="CU32" s="843">
        <v>73.930932548655662</v>
      </c>
      <c r="CV32" s="843">
        <v>76.310223441183084</v>
      </c>
      <c r="CW32" s="843">
        <v>73.408878761264731</v>
      </c>
      <c r="CX32" s="843">
        <v>79.533366423085454</v>
      </c>
      <c r="CY32" s="843">
        <v>71.105445715877408</v>
      </c>
      <c r="CZ32" s="843">
        <v>74.751474315799655</v>
      </c>
      <c r="DA32" s="843">
        <v>77.964546378952789</v>
      </c>
      <c r="DB32" s="843">
        <v>78.915015098126801</v>
      </c>
      <c r="DC32" s="843">
        <v>75.346161095158024</v>
      </c>
      <c r="DD32" s="843">
        <v>75.650002972013667</v>
      </c>
      <c r="DE32" s="843">
        <v>75.364567653593554</v>
      </c>
      <c r="DF32" s="843">
        <v>77.012071847859929</v>
      </c>
      <c r="DG32" s="843">
        <v>75.2409044081964</v>
      </c>
      <c r="DH32" s="843">
        <v>78.794503252439867</v>
      </c>
      <c r="DI32" s="843">
        <v>75.668777134351089</v>
      </c>
      <c r="DJ32" s="843">
        <v>77.777790609805038</v>
      </c>
      <c r="DK32" s="843">
        <v>75.242733135138948</v>
      </c>
      <c r="DL32" s="843">
        <v>62.94773290406436</v>
      </c>
      <c r="DM32" s="843">
        <v>56.470467998792842</v>
      </c>
      <c r="DN32" s="843">
        <v>67.320872225617748</v>
      </c>
      <c r="DO32" s="843">
        <v>73.944198667056398</v>
      </c>
      <c r="DP32" s="843">
        <v>74.690906690066214</v>
      </c>
      <c r="DQ32" s="843">
        <v>78.184172758445541</v>
      </c>
      <c r="DR32" s="843">
        <v>78.175011352321022</v>
      </c>
      <c r="DS32" s="843">
        <v>75.160604620375807</v>
      </c>
      <c r="DT32" s="843">
        <v>74.987471373500881</v>
      </c>
      <c r="DU32" s="843">
        <v>76.509712792935645</v>
      </c>
      <c r="DV32" s="844">
        <v>76.063110931437933</v>
      </c>
      <c r="DW32" s="844">
        <v>73.931421325032915</v>
      </c>
      <c r="DX32" s="844">
        <v>75.124770138006411</v>
      </c>
      <c r="DY32" s="844">
        <v>74.579610368922474</v>
      </c>
      <c r="DZ32" s="844">
        <v>72.079973532073495</v>
      </c>
      <c r="EA32" s="844">
        <v>68.789726245694283</v>
      </c>
      <c r="EB32" s="844">
        <v>68.34820214713632</v>
      </c>
      <c r="EC32" s="844">
        <v>67.408528347177395</v>
      </c>
      <c r="ED32" s="844">
        <v>68.552942284710213</v>
      </c>
      <c r="EE32" s="844">
        <v>72.362475140512501</v>
      </c>
      <c r="EF32" s="844">
        <v>73.350227064527687</v>
      </c>
      <c r="EG32" s="844">
        <v>72.652790123060143</v>
      </c>
      <c r="EH32" s="844">
        <v>78.929727200147397</v>
      </c>
      <c r="EI32" s="844">
        <v>72.557577409047909</v>
      </c>
      <c r="EJ32" s="844">
        <v>76.222819757161204</v>
      </c>
      <c r="EK32" s="844">
        <v>70.062254634440706</v>
      </c>
      <c r="EL32" s="844">
        <v>79.144659684196043</v>
      </c>
      <c r="EM32" s="844">
        <v>78.432096778716314</v>
      </c>
      <c r="EN32" s="844">
        <v>77.713323897682514</v>
      </c>
      <c r="EO32" s="844">
        <v>78.35488907272763</v>
      </c>
      <c r="EP32" s="844">
        <v>77.596345044160458</v>
      </c>
      <c r="EQ32" s="844">
        <v>76.889216947203806</v>
      </c>
      <c r="ER32" s="844">
        <v>77.172242681556654</v>
      </c>
      <c r="ES32" s="844">
        <v>79.377568354312444</v>
      </c>
      <c r="ET32" s="844">
        <v>80.207298029865157</v>
      </c>
      <c r="EU32" s="844">
        <v>78.777997078401754</v>
      </c>
      <c r="EV32" s="844">
        <v>82.723329008150131</v>
      </c>
      <c r="EW32" s="915">
        <v>77.156522031015257</v>
      </c>
      <c r="EX32" s="915">
        <v>81.481201083617492</v>
      </c>
      <c r="EY32" s="915">
        <v>78.437361390588308</v>
      </c>
    </row>
    <row r="33" spans="1:155" s="619" customFormat="1" ht="20.100000000000001" customHeight="1">
      <c r="A33" s="635"/>
      <c r="B33" s="644" t="s">
        <v>474</v>
      </c>
      <c r="C33" s="637">
        <v>0.76395587143466215</v>
      </c>
      <c r="D33" s="638"/>
      <c r="E33" s="639"/>
      <c r="F33" s="659">
        <v>33</v>
      </c>
      <c r="G33" s="641"/>
      <c r="H33" s="641" t="s">
        <v>238</v>
      </c>
      <c r="I33" s="850">
        <f t="shared" si="36"/>
        <v>67.930114726754809</v>
      </c>
      <c r="J33" s="850">
        <f t="shared" si="37"/>
        <v>76.100004141235686</v>
      </c>
      <c r="K33" s="850">
        <f t="shared" si="38"/>
        <v>77.893842882284488</v>
      </c>
      <c r="L33" s="850">
        <f t="shared" si="39"/>
        <v>75.815502454964005</v>
      </c>
      <c r="M33" s="850">
        <f t="shared" si="40"/>
        <v>74.288513172359117</v>
      </c>
      <c r="N33" s="850">
        <f t="shared" si="41"/>
        <v>72.653579282845399</v>
      </c>
      <c r="O33" s="850">
        <f t="shared" si="42"/>
        <v>72.158847756369923</v>
      </c>
      <c r="P33" s="850">
        <f t="shared" si="43"/>
        <v>78.567112405190031</v>
      </c>
      <c r="Q33" s="850">
        <f t="shared" si="44"/>
        <v>80.874340360401831</v>
      </c>
      <c r="R33" s="850">
        <f t="shared" si="45"/>
        <v>68.749113991707063</v>
      </c>
      <c r="S33" s="850">
        <f t="shared" si="46"/>
        <v>62.634235842813787</v>
      </c>
      <c r="T33" s="850">
        <f t="shared" si="47"/>
        <v>69.57603473991945</v>
      </c>
      <c r="U33" s="850">
        <f t="shared" si="48"/>
        <v>70.761074332579014</v>
      </c>
      <c r="V33" s="850">
        <f t="shared" si="49"/>
        <v>75.779043874640209</v>
      </c>
      <c r="W33" s="850">
        <f t="shared" si="50"/>
        <v>73.450276062255966</v>
      </c>
      <c r="X33" s="850">
        <f t="shared" si="51"/>
        <v>77.092025760894273</v>
      </c>
      <c r="Y33" s="850">
        <f t="shared" si="52"/>
        <v>78.078670867152326</v>
      </c>
      <c r="Z33" s="850">
        <f t="shared" si="53"/>
        <v>76.231134507964356</v>
      </c>
      <c r="AA33" s="850">
        <f t="shared" si="54"/>
        <v>78.251815232474414</v>
      </c>
      <c r="AB33" s="850">
        <f t="shared" si="55"/>
        <v>78.093053583786656</v>
      </c>
      <c r="AC33" s="850">
        <f t="shared" si="56"/>
        <v>78.999368204912514</v>
      </c>
      <c r="AD33" s="850">
        <f t="shared" si="57"/>
        <v>78.913896778786309</v>
      </c>
      <c r="AE33" s="850">
        <f t="shared" si="58"/>
        <v>75.440861656524021</v>
      </c>
      <c r="AF33" s="850">
        <f t="shared" si="59"/>
        <v>76.613094240306637</v>
      </c>
      <c r="AG33" s="850">
        <f t="shared" si="60"/>
        <v>72.294157144239037</v>
      </c>
      <c r="AH33" s="850">
        <f t="shared" si="61"/>
        <v>71.491082981253427</v>
      </c>
      <c r="AI33" s="850">
        <f t="shared" si="62"/>
        <v>72.363696282186382</v>
      </c>
      <c r="AJ33" s="850">
        <f t="shared" si="63"/>
        <v>74.559638578098713</v>
      </c>
      <c r="AK33" s="850">
        <f t="shared" si="64"/>
        <v>78.739634847897946</v>
      </c>
      <c r="AL33" s="850">
        <f t="shared" si="65"/>
        <v>73.7339508642862</v>
      </c>
      <c r="AM33" s="850">
        <f t="shared" si="66"/>
        <v>65.958732227189088</v>
      </c>
      <c r="AN33" s="850">
        <f t="shared" si="67"/>
        <v>75.573216406672813</v>
      </c>
      <c r="AO33" s="850">
        <f t="shared" si="68"/>
        <v>75.348417633233524</v>
      </c>
      <c r="AP33" s="850">
        <f t="shared" si="69"/>
        <v>76.031444150458654</v>
      </c>
      <c r="AQ33" s="850">
        <f t="shared" si="70"/>
        <v>71.456419525019257</v>
      </c>
      <c r="AR33" s="850">
        <f t="shared" si="71"/>
        <v>66.37847869489724</v>
      </c>
      <c r="AS33" s="850">
        <f t="shared" si="72"/>
        <v>74.769048655104541</v>
      </c>
      <c r="AT33" s="850">
        <f t="shared" si="73"/>
        <v>82.289682281244851</v>
      </c>
      <c r="AU33" s="850">
        <f t="shared" si="74"/>
        <v>76.089545812346159</v>
      </c>
      <c r="AV33" s="850">
        <f t="shared" si="75"/>
        <v>80.221561625358433</v>
      </c>
      <c r="AW33" s="850">
        <f t="shared" si="76"/>
        <v>75.667659901810723</v>
      </c>
      <c r="AX33" s="850">
        <f t="shared" si="77"/>
        <v>82.751484983733292</v>
      </c>
      <c r="AY33" s="850">
        <f t="shared" si="78"/>
        <v>78.997195737070385</v>
      </c>
      <c r="AZ33" s="850" t="str">
        <f t="shared" si="79"/>
        <v xml:space="preserve"> </v>
      </c>
      <c r="BA33" s="850" t="str">
        <f t="shared" si="80"/>
        <v xml:space="preserve"> </v>
      </c>
      <c r="BB33" s="843">
        <v>69.59490677064521</v>
      </c>
      <c r="BC33" s="843">
        <v>76.612781678688151</v>
      </c>
      <c r="BD33" s="843">
        <v>60.039653525787834</v>
      </c>
      <c r="BE33" s="843">
        <v>59.227506671234721</v>
      </c>
      <c r="BF33" s="843">
        <v>59.584668134088616</v>
      </c>
      <c r="BG33" s="843">
        <v>69.090532723118031</v>
      </c>
      <c r="BH33" s="843">
        <v>69.596056650191287</v>
      </c>
      <c r="BI33" s="843">
        <v>70.571563079327063</v>
      </c>
      <c r="BJ33" s="843">
        <v>68.560484490239972</v>
      </c>
      <c r="BK33" s="843">
        <v>71.177533069470556</v>
      </c>
      <c r="BL33" s="843">
        <v>71.723446874684925</v>
      </c>
      <c r="BM33" s="843">
        <v>69.382243053581519</v>
      </c>
      <c r="BN33" s="843">
        <v>77.208638130447468</v>
      </c>
      <c r="BO33" s="843">
        <v>72.910793456400285</v>
      </c>
      <c r="BP33" s="843">
        <v>77.217700037072873</v>
      </c>
      <c r="BQ33" s="843">
        <v>71.087513893052474</v>
      </c>
      <c r="BR33" s="843">
        <v>72.842982039039882</v>
      </c>
      <c r="BS33" s="843">
        <v>76.420332254675529</v>
      </c>
      <c r="BT33" s="843">
        <v>76.876681623907629</v>
      </c>
      <c r="BU33" s="843">
        <v>77.771095941088262</v>
      </c>
      <c r="BV33" s="843">
        <v>76.628299717686929</v>
      </c>
      <c r="BW33" s="843">
        <v>78.231907906653163</v>
      </c>
      <c r="BX33" s="843">
        <v>77.177256993322374</v>
      </c>
      <c r="BY33" s="843">
        <v>78.826847701481427</v>
      </c>
      <c r="BZ33" s="843">
        <v>75.43412146638758</v>
      </c>
      <c r="CA33" s="843">
        <v>76.652843689173281</v>
      </c>
      <c r="CB33" s="843">
        <v>76.606438368332221</v>
      </c>
      <c r="CC33" s="843">
        <v>77.426482956865598</v>
      </c>
      <c r="CD33" s="843">
        <v>79.749016928781842</v>
      </c>
      <c r="CE33" s="843">
        <v>77.579945811775787</v>
      </c>
      <c r="CF33" s="843">
        <v>78.262703902365004</v>
      </c>
      <c r="CG33" s="843">
        <v>78.704727232687731</v>
      </c>
      <c r="CH33" s="843">
        <v>77.311729616307247</v>
      </c>
      <c r="CI33" s="843">
        <v>79.496988139022235</v>
      </c>
      <c r="CJ33" s="843">
        <v>79.96229083132279</v>
      </c>
      <c r="CK33" s="843">
        <v>77.538825644392531</v>
      </c>
      <c r="CL33" s="843">
        <v>79.577377086261805</v>
      </c>
      <c r="CM33" s="843">
        <v>78.819472804653131</v>
      </c>
      <c r="CN33" s="843">
        <v>78.344840445444007</v>
      </c>
      <c r="CO33" s="843">
        <v>75.486555491586671</v>
      </c>
      <c r="CP33" s="843">
        <v>75.132565266836352</v>
      </c>
      <c r="CQ33" s="843">
        <v>75.703464211149011</v>
      </c>
      <c r="CR33" s="843">
        <v>77.517183132300502</v>
      </c>
      <c r="CS33" s="843">
        <v>76.351438784047957</v>
      </c>
      <c r="CT33" s="843">
        <v>75.970660804571452</v>
      </c>
      <c r="CU33" s="843">
        <v>74.498836113311597</v>
      </c>
      <c r="CV33" s="843">
        <v>68.923874679916935</v>
      </c>
      <c r="CW33" s="843">
        <v>73.459760639488579</v>
      </c>
      <c r="CX33" s="843">
        <v>69.781451073631459</v>
      </c>
      <c r="CY33" s="843">
        <v>72.977110437623082</v>
      </c>
      <c r="CZ33" s="843">
        <v>71.714687432505741</v>
      </c>
      <c r="DA33" s="843">
        <v>72.493970108225042</v>
      </c>
      <c r="DB33" s="843">
        <v>72.621449162918395</v>
      </c>
      <c r="DC33" s="843">
        <v>71.975669575415708</v>
      </c>
      <c r="DD33" s="843">
        <v>74.825897957914407</v>
      </c>
      <c r="DE33" s="843">
        <v>73.66120608770332</v>
      </c>
      <c r="DF33" s="843">
        <v>75.191811688678385</v>
      </c>
      <c r="DG33" s="843">
        <v>75.072186935947286</v>
      </c>
      <c r="DH33" s="843">
        <v>83.766854312195775</v>
      </c>
      <c r="DI33" s="843">
        <v>77.379863295550777</v>
      </c>
      <c r="DJ33" s="843">
        <v>77.832374540645731</v>
      </c>
      <c r="DK33" s="843">
        <v>74.503592121934787</v>
      </c>
      <c r="DL33" s="843">
        <v>68.865885930278068</v>
      </c>
      <c r="DM33" s="843">
        <v>51.330874004990264</v>
      </c>
      <c r="DN33" s="843">
        <v>66.704522684650598</v>
      </c>
      <c r="DO33" s="843">
        <v>79.840799991926374</v>
      </c>
      <c r="DP33" s="843">
        <v>72.048755101818244</v>
      </c>
      <c r="DQ33" s="843">
        <v>78.225615698959388</v>
      </c>
      <c r="DR33" s="843">
        <v>76.445278419240779</v>
      </c>
      <c r="DS33" s="843">
        <v>74.904452073816927</v>
      </c>
      <c r="DT33" s="843">
        <v>75.870425538152872</v>
      </c>
      <c r="DU33" s="843">
        <v>75.270375287730772</v>
      </c>
      <c r="DV33" s="844">
        <v>80.193211136197874</v>
      </c>
      <c r="DW33" s="844">
        <v>75.553682467209455</v>
      </c>
      <c r="DX33" s="844">
        <v>72.347438847968618</v>
      </c>
      <c r="DY33" s="844">
        <v>73.976381746808869</v>
      </c>
      <c r="DZ33" s="844">
        <v>72.687656177939843</v>
      </c>
      <c r="EA33" s="844">
        <v>67.705220650309059</v>
      </c>
      <c r="EB33" s="844">
        <v>59.691628735672985</v>
      </c>
      <c r="EC33" s="844">
        <v>67.369646851958066</v>
      </c>
      <c r="ED33" s="844">
        <v>72.074160497060646</v>
      </c>
      <c r="EE33" s="844">
        <v>76.157485659364397</v>
      </c>
      <c r="EF33" s="844">
        <v>73.237859484841735</v>
      </c>
      <c r="EG33" s="844">
        <v>74.911800821107491</v>
      </c>
      <c r="EH33" s="844">
        <v>81.571737581628085</v>
      </c>
      <c r="EI33" s="844">
        <v>80.910582712130832</v>
      </c>
      <c r="EJ33" s="844">
        <v>84.386726549975663</v>
      </c>
      <c r="EK33" s="844">
        <v>59.398164809703317</v>
      </c>
      <c r="EL33" s="844">
        <v>84.601338796918867</v>
      </c>
      <c r="EM33" s="844">
        <v>84.269133830416308</v>
      </c>
      <c r="EN33" s="844">
        <v>78.26661273912724</v>
      </c>
      <c r="EO33" s="844">
        <v>81.411784814272394</v>
      </c>
      <c r="EP33" s="844">
        <v>80.986287322675679</v>
      </c>
      <c r="EQ33" s="844">
        <v>76.121780726235272</v>
      </c>
      <c r="ER33" s="844">
        <v>82.583619652342279</v>
      </c>
      <c r="ES33" s="844">
        <v>68.297579326854574</v>
      </c>
      <c r="ET33" s="844">
        <v>82.461316539004329</v>
      </c>
      <c r="EU33" s="844">
        <v>81.92623336767808</v>
      </c>
      <c r="EV33" s="844">
        <v>83.86690504451748</v>
      </c>
      <c r="EW33" s="915">
        <v>78.077271459586342</v>
      </c>
      <c r="EX33" s="915">
        <v>78.020847138737736</v>
      </c>
      <c r="EY33" s="915">
        <v>80.893468612887048</v>
      </c>
    </row>
    <row r="34" spans="1:155">
      <c r="R34" s="661" t="str">
        <f t="shared" si="45"/>
        <v xml:space="preserve"> </v>
      </c>
      <c r="S34" s="661" t="str">
        <f t="shared" si="46"/>
        <v xml:space="preserve"> </v>
      </c>
      <c r="T34" s="661" t="str">
        <f t="shared" si="47"/>
        <v xml:space="preserve"> </v>
      </c>
      <c r="U34" s="661" t="str">
        <f t="shared" si="48"/>
        <v xml:space="preserve"> </v>
      </c>
      <c r="V34" s="661" t="str">
        <f t="shared" si="49"/>
        <v xml:space="preserve"> </v>
      </c>
      <c r="W34" s="661" t="str">
        <f t="shared" si="50"/>
        <v xml:space="preserve"> </v>
      </c>
      <c r="X34" s="661" t="str">
        <f t="shared" si="51"/>
        <v xml:space="preserve"> </v>
      </c>
      <c r="Y34" s="661" t="str">
        <f t="shared" si="52"/>
        <v xml:space="preserve"> </v>
      </c>
      <c r="Z34" s="661" t="str">
        <f t="shared" si="53"/>
        <v xml:space="preserve"> </v>
      </c>
      <c r="AA34" s="661" t="str">
        <f t="shared" si="54"/>
        <v xml:space="preserve"> </v>
      </c>
      <c r="AB34" s="661" t="str">
        <f t="shared" si="55"/>
        <v xml:space="preserve"> </v>
      </c>
      <c r="AC34" s="661" t="str">
        <f t="shared" si="56"/>
        <v xml:space="preserve"> </v>
      </c>
      <c r="AD34" s="661" t="str">
        <f t="shared" si="57"/>
        <v xml:space="preserve"> </v>
      </c>
      <c r="AE34" s="661" t="str">
        <f t="shared" si="58"/>
        <v xml:space="preserve"> </v>
      </c>
      <c r="AF34" s="661" t="str">
        <f t="shared" si="59"/>
        <v xml:space="preserve"> </v>
      </c>
      <c r="AG34" s="661" t="str">
        <f t="shared" si="60"/>
        <v xml:space="preserve"> </v>
      </c>
      <c r="AH34" s="661" t="str">
        <f t="shared" si="61"/>
        <v xml:space="preserve"> </v>
      </c>
      <c r="AI34" s="661" t="str">
        <f t="shared" si="62"/>
        <v xml:space="preserve"> </v>
      </c>
      <c r="AJ34" s="661" t="str">
        <f t="shared" si="63"/>
        <v xml:space="preserve"> </v>
      </c>
      <c r="AK34" s="661" t="str">
        <f t="shared" si="64"/>
        <v xml:space="preserve"> </v>
      </c>
      <c r="AL34" s="661" t="str">
        <f t="shared" si="65"/>
        <v xml:space="preserve"> </v>
      </c>
      <c r="AM34" s="661" t="str">
        <f t="shared" si="66"/>
        <v xml:space="preserve"> </v>
      </c>
      <c r="AN34" s="661" t="str">
        <f t="shared" si="67"/>
        <v xml:space="preserve"> </v>
      </c>
      <c r="AO34" s="661" t="str">
        <f t="shared" si="68"/>
        <v xml:space="preserve"> </v>
      </c>
      <c r="AP34" s="661" t="str">
        <f t="shared" si="69"/>
        <v xml:space="preserve"> </v>
      </c>
      <c r="AQ34" s="661" t="str">
        <f t="shared" si="70"/>
        <v xml:space="preserve"> </v>
      </c>
      <c r="AR34" s="661" t="str">
        <f t="shared" si="71"/>
        <v xml:space="preserve"> </v>
      </c>
      <c r="AS34" s="661" t="str">
        <f t="shared" si="72"/>
        <v xml:space="preserve"> </v>
      </c>
      <c r="AT34" s="661" t="str">
        <f t="shared" si="73"/>
        <v xml:space="preserve"> </v>
      </c>
      <c r="AU34" s="661" t="str">
        <f t="shared" si="74"/>
        <v xml:space="preserve"> </v>
      </c>
      <c r="AV34" s="661" t="str">
        <f t="shared" si="75"/>
        <v xml:space="preserve"> </v>
      </c>
      <c r="AW34" s="661" t="str">
        <f t="shared" si="76"/>
        <v xml:space="preserve"> </v>
      </c>
      <c r="AX34" s="661" t="str">
        <f t="shared" si="77"/>
        <v xml:space="preserve"> </v>
      </c>
      <c r="AY34" s="661" t="str">
        <f t="shared" si="78"/>
        <v xml:space="preserve"> </v>
      </c>
      <c r="AZ34" s="661" t="str">
        <f t="shared" si="79"/>
        <v xml:space="preserve"> </v>
      </c>
      <c r="BA34" s="661" t="str">
        <f t="shared" si="80"/>
        <v xml:space="preserve"> </v>
      </c>
    </row>
  </sheetData>
  <mergeCells count="16">
    <mergeCell ref="G19:H19"/>
    <mergeCell ref="R3:U3"/>
    <mergeCell ref="V3:Y3"/>
    <mergeCell ref="Z3:AC3"/>
    <mergeCell ref="AD3:AG3"/>
    <mergeCell ref="G5:H5"/>
    <mergeCell ref="G6:H6"/>
    <mergeCell ref="AH3:AK3"/>
    <mergeCell ref="A1:CM1"/>
    <mergeCell ref="A2:CM2"/>
    <mergeCell ref="A4:B4"/>
    <mergeCell ref="G4:H4"/>
    <mergeCell ref="AL3:AO3"/>
    <mergeCell ref="AP3:AS3"/>
    <mergeCell ref="AT3:AW3"/>
    <mergeCell ref="AX3:BA3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2"/>
  <sheetViews>
    <sheetView workbookViewId="0">
      <pane xSplit="1" ySplit="3" topLeftCell="W4" activePane="bottomRight" state="frozen"/>
      <selection pane="topRight" activeCell="B1" sqref="B1"/>
      <selection pane="bottomLeft" activeCell="A4" sqref="A4"/>
      <selection pane="bottomRight" activeCell="Q26" sqref="Q26"/>
    </sheetView>
  </sheetViews>
  <sheetFormatPr defaultRowHeight="12.75"/>
  <cols>
    <col min="1" max="1" width="66" style="260" customWidth="1"/>
    <col min="2" max="9" width="9.140625" style="689"/>
    <col min="10" max="10" width="11.7109375" style="689" customWidth="1"/>
    <col min="11" max="19" width="9.140625" style="689"/>
    <col min="20" max="27" width="9.140625" style="260"/>
    <col min="28" max="28" width="11" style="260" bestFit="1" customWidth="1"/>
    <col min="29" max="29" width="9.140625" style="260"/>
    <col min="30" max="30" width="10.28515625" style="260" bestFit="1" customWidth="1"/>
    <col min="31" max="31" width="9.5703125" style="260" bestFit="1" customWidth="1"/>
    <col min="32" max="16384" width="9.140625" style="260"/>
  </cols>
  <sheetData>
    <row r="1" spans="1:61" ht="13.5" thickBot="1"/>
    <row r="2" spans="1:61" s="691" customFormat="1" ht="15" customHeight="1">
      <c r="A2" s="1000" t="s">
        <v>554</v>
      </c>
      <c r="B2" s="1002">
        <v>2022</v>
      </c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>
        <v>2023</v>
      </c>
      <c r="O2" s="998"/>
      <c r="P2" s="998"/>
      <c r="Q2" s="998"/>
      <c r="R2" s="998"/>
      <c r="S2" s="1003"/>
      <c r="T2" s="1002">
        <v>2022</v>
      </c>
      <c r="U2" s="998"/>
      <c r="V2" s="998"/>
      <c r="W2" s="998"/>
      <c r="X2" s="998"/>
      <c r="Y2" s="998"/>
      <c r="Z2" s="998"/>
      <c r="AA2" s="998"/>
      <c r="AB2" s="998"/>
      <c r="AC2" s="998"/>
      <c r="AD2" s="998"/>
      <c r="AE2" s="999"/>
      <c r="AF2" s="997">
        <v>2023</v>
      </c>
      <c r="AG2" s="998"/>
      <c r="AH2" s="998"/>
      <c r="AI2" s="998"/>
      <c r="AJ2" s="998"/>
      <c r="AK2" s="999"/>
      <c r="AL2" s="690"/>
      <c r="AM2" s="690"/>
      <c r="AN2" s="690"/>
      <c r="AO2" s="690"/>
      <c r="AP2" s="690"/>
      <c r="AQ2" s="690"/>
      <c r="AR2" s="690"/>
      <c r="AS2" s="690"/>
      <c r="AT2" s="690"/>
      <c r="AU2" s="690"/>
      <c r="AV2" s="690"/>
      <c r="AW2" s="690"/>
      <c r="AX2" s="690"/>
      <c r="AY2" s="690"/>
      <c r="AZ2" s="690"/>
      <c r="BA2" s="690"/>
      <c r="BB2" s="690"/>
      <c r="BC2" s="690"/>
      <c r="BD2" s="690"/>
      <c r="BE2" s="690"/>
      <c r="BF2" s="690"/>
      <c r="BG2" s="690"/>
      <c r="BH2" s="690"/>
      <c r="BI2" s="690"/>
    </row>
    <row r="3" spans="1:61" s="691" customFormat="1" ht="13.5" thickBot="1">
      <c r="A3" s="1001"/>
      <c r="B3" s="692" t="s">
        <v>555</v>
      </c>
      <c r="C3" s="693" t="s">
        <v>556</v>
      </c>
      <c r="D3" s="693" t="s">
        <v>153</v>
      </c>
      <c r="E3" s="693" t="s">
        <v>557</v>
      </c>
      <c r="F3" s="693" t="s">
        <v>155</v>
      </c>
      <c r="G3" s="693" t="s">
        <v>156</v>
      </c>
      <c r="H3" s="693" t="s">
        <v>558</v>
      </c>
      <c r="I3" s="693" t="s">
        <v>559</v>
      </c>
      <c r="J3" s="693" t="s">
        <v>560</v>
      </c>
      <c r="K3" s="693" t="s">
        <v>561</v>
      </c>
      <c r="L3" s="693" t="s">
        <v>562</v>
      </c>
      <c r="M3" s="693" t="s">
        <v>563</v>
      </c>
      <c r="N3" s="693" t="s">
        <v>555</v>
      </c>
      <c r="O3" s="693" t="s">
        <v>556</v>
      </c>
      <c r="P3" s="693" t="s">
        <v>153</v>
      </c>
      <c r="Q3" s="693" t="s">
        <v>557</v>
      </c>
      <c r="R3" s="693" t="s">
        <v>155</v>
      </c>
      <c r="S3" s="693" t="s">
        <v>156</v>
      </c>
      <c r="T3" s="692" t="s">
        <v>555</v>
      </c>
      <c r="U3" s="693" t="s">
        <v>556</v>
      </c>
      <c r="V3" s="693" t="s">
        <v>153</v>
      </c>
      <c r="W3" s="693" t="s">
        <v>557</v>
      </c>
      <c r="X3" s="693" t="s">
        <v>155</v>
      </c>
      <c r="Y3" s="693" t="s">
        <v>156</v>
      </c>
      <c r="Z3" s="693" t="s">
        <v>558</v>
      </c>
      <c r="AA3" s="693" t="s">
        <v>559</v>
      </c>
      <c r="AB3" s="693" t="s">
        <v>560</v>
      </c>
      <c r="AC3" s="693" t="s">
        <v>561</v>
      </c>
      <c r="AD3" s="693" t="s">
        <v>562</v>
      </c>
      <c r="AE3" s="694" t="s">
        <v>563</v>
      </c>
      <c r="AF3" s="908" t="s">
        <v>555</v>
      </c>
      <c r="AG3" s="693" t="s">
        <v>556</v>
      </c>
      <c r="AH3" s="693" t="s">
        <v>153</v>
      </c>
      <c r="AI3" s="693" t="s">
        <v>557</v>
      </c>
      <c r="AJ3" s="693" t="s">
        <v>155</v>
      </c>
      <c r="AK3" s="694" t="s">
        <v>156</v>
      </c>
      <c r="AL3" s="690"/>
      <c r="AM3" s="690"/>
      <c r="AN3" s="690"/>
      <c r="AO3" s="690"/>
      <c r="AP3" s="690"/>
      <c r="AQ3" s="690"/>
      <c r="AR3" s="690"/>
      <c r="AS3" s="690"/>
      <c r="AT3" s="690"/>
      <c r="AU3" s="690"/>
      <c r="AV3" s="690"/>
      <c r="AW3" s="690"/>
      <c r="AX3" s="690"/>
      <c r="AY3" s="690"/>
      <c r="AZ3" s="690"/>
      <c r="BA3" s="690"/>
      <c r="BB3" s="690"/>
      <c r="BC3" s="690"/>
      <c r="BD3" s="690"/>
      <c r="BE3" s="690"/>
      <c r="BF3" s="690"/>
      <c r="BG3" s="690"/>
      <c r="BH3" s="690"/>
      <c r="BI3" s="690"/>
    </row>
    <row r="4" spans="1:61">
      <c r="A4" s="673" t="s">
        <v>519</v>
      </c>
      <c r="B4" s="695">
        <v>285</v>
      </c>
      <c r="C4" s="696">
        <v>309</v>
      </c>
      <c r="D4" s="696">
        <v>307</v>
      </c>
      <c r="E4" s="696">
        <v>349</v>
      </c>
      <c r="F4" s="696">
        <v>365</v>
      </c>
      <c r="G4" s="696">
        <v>369</v>
      </c>
      <c r="H4" s="696">
        <v>385</v>
      </c>
      <c r="I4" s="696">
        <v>379</v>
      </c>
      <c r="J4" s="696">
        <v>391</v>
      </c>
      <c r="K4" s="696">
        <v>428</v>
      </c>
      <c r="L4" s="696">
        <v>444</v>
      </c>
      <c r="M4" s="696">
        <v>417</v>
      </c>
      <c r="N4" s="696">
        <v>785</v>
      </c>
      <c r="O4" s="696">
        <v>714</v>
      </c>
      <c r="P4" s="696">
        <v>806</v>
      </c>
      <c r="Q4" s="696">
        <v>825</v>
      </c>
      <c r="R4" s="696">
        <v>797</v>
      </c>
      <c r="S4" s="696">
        <v>784</v>
      </c>
      <c r="T4" s="697">
        <f t="shared" ref="T4:AG4" si="0">(B4/B$22)*100</f>
        <v>4.1911764705882346</v>
      </c>
      <c r="U4" s="698">
        <f t="shared" si="0"/>
        <v>4.2138279012682398</v>
      </c>
      <c r="V4" s="698">
        <f t="shared" si="0"/>
        <v>4.3682413204325554</v>
      </c>
      <c r="W4" s="698">
        <f t="shared" si="0"/>
        <v>4.8927519977569043</v>
      </c>
      <c r="X4" s="698">
        <f t="shared" si="0"/>
        <v>4.9344328781938627</v>
      </c>
      <c r="Y4" s="698">
        <f t="shared" si="0"/>
        <v>5.0784475639966971</v>
      </c>
      <c r="Z4" s="698">
        <f t="shared" si="0"/>
        <v>5.453257790368272</v>
      </c>
      <c r="AA4" s="698">
        <f t="shared" si="0"/>
        <v>5.407333428449137</v>
      </c>
      <c r="AB4" s="698">
        <f t="shared" si="0"/>
        <v>5.5905061481269662</v>
      </c>
      <c r="AC4" s="698">
        <f t="shared" si="0"/>
        <v>6.028169014084507</v>
      </c>
      <c r="AD4" s="698">
        <f t="shared" si="0"/>
        <v>6.2614581864335079</v>
      </c>
      <c r="AE4" s="699">
        <f t="shared" si="0"/>
        <v>6.0496155520092847</v>
      </c>
      <c r="AF4" s="909">
        <f t="shared" si="0"/>
        <v>5.1290427964717411</v>
      </c>
      <c r="AG4" s="910">
        <f t="shared" si="0"/>
        <v>4.7240968638348546</v>
      </c>
      <c r="AH4" s="910">
        <f t="shared" ref="AH4:AK19" si="1">(P4/P$22)*100</f>
        <v>5.3271645736946462</v>
      </c>
      <c r="AI4" s="910">
        <f t="shared" si="1"/>
        <v>5.0526702596766286</v>
      </c>
      <c r="AJ4" s="910">
        <f t="shared" si="1"/>
        <v>5.0154175319363166</v>
      </c>
      <c r="AK4" s="699">
        <f t="shared" si="1"/>
        <v>4.9159769250062704</v>
      </c>
    </row>
    <row r="5" spans="1:61">
      <c r="A5" s="673" t="s">
        <v>520</v>
      </c>
      <c r="B5" s="695">
        <v>833</v>
      </c>
      <c r="C5" s="696">
        <v>854</v>
      </c>
      <c r="D5" s="696">
        <v>845</v>
      </c>
      <c r="E5" s="696">
        <v>868</v>
      </c>
      <c r="F5" s="696">
        <v>929</v>
      </c>
      <c r="G5" s="696">
        <v>888</v>
      </c>
      <c r="H5" s="696">
        <v>857</v>
      </c>
      <c r="I5" s="696">
        <v>860</v>
      </c>
      <c r="J5" s="696">
        <v>869</v>
      </c>
      <c r="K5" s="696">
        <v>869</v>
      </c>
      <c r="L5" s="696">
        <v>840</v>
      </c>
      <c r="M5" s="696">
        <v>825</v>
      </c>
      <c r="N5" s="696">
        <v>1863</v>
      </c>
      <c r="O5" s="696">
        <v>1773</v>
      </c>
      <c r="P5" s="696">
        <v>1818</v>
      </c>
      <c r="Q5" s="696">
        <v>1959</v>
      </c>
      <c r="R5" s="696">
        <v>1901</v>
      </c>
      <c r="S5" s="696">
        <v>1863</v>
      </c>
      <c r="T5" s="697">
        <f t="shared" ref="T5:T21" si="2">(B5/B$22)*100</f>
        <v>12.25</v>
      </c>
      <c r="U5" s="698">
        <f t="shared" ref="U5:U21" si="3">(C5/C$22)*100</f>
        <v>11.645983908359471</v>
      </c>
      <c r="V5" s="698">
        <f t="shared" ref="V5:V21" si="4">(D5/D$22)*100</f>
        <v>12.023335230506545</v>
      </c>
      <c r="W5" s="698">
        <f t="shared" ref="W5:W21" si="5">(E5/E$22)*100</f>
        <v>12.168792934249264</v>
      </c>
      <c r="X5" s="698">
        <f t="shared" ref="X5:X21" si="6">(F5/F$22)*100</f>
        <v>12.559145599567392</v>
      </c>
      <c r="Y5" s="698">
        <f t="shared" ref="Y5:Y21" si="7">(G5/G$22)*100</f>
        <v>12.221304706853839</v>
      </c>
      <c r="Z5" s="698">
        <f t="shared" ref="Z5:Z21" si="8">(H5/H$22)*100</f>
        <v>12.138810198300282</v>
      </c>
      <c r="AA5" s="698">
        <f t="shared" ref="AA5:AA21" si="9">(I5/I$22)*100</f>
        <v>12.269938650306749</v>
      </c>
      <c r="AB5" s="698">
        <f t="shared" ref="AB5:AB21" si="10">(J5/J$22)*100</f>
        <v>12.424935659136404</v>
      </c>
      <c r="AC5" s="698">
        <f t="shared" ref="AC5:AC21" si="11">(K5/K$22)*100</f>
        <v>12.23943661971831</v>
      </c>
      <c r="AD5" s="698">
        <f t="shared" ref="AD5:AD21" si="12">(L5/L$22)*100</f>
        <v>11.846001974333662</v>
      </c>
      <c r="AE5" s="699">
        <f t="shared" ref="AE5:AE21" si="13">(M5/M$22)*100</f>
        <v>11.968663861888873</v>
      </c>
      <c r="AF5" s="909">
        <f t="shared" ref="AF5:AF21" si="14">(N5/N$22)*100</f>
        <v>12.17249264946096</v>
      </c>
      <c r="AG5" s="910">
        <f t="shared" ref="AG5:AG21" si="15">(O5/O$22)*100</f>
        <v>11.730845573640334</v>
      </c>
      <c r="AH5" s="910">
        <f t="shared" si="1"/>
        <v>12.015862524785195</v>
      </c>
      <c r="AI5" s="910">
        <f t="shared" si="1"/>
        <v>11.997795198432142</v>
      </c>
      <c r="AJ5" s="910">
        <f t="shared" si="1"/>
        <v>11.962746208545717</v>
      </c>
      <c r="AK5" s="699">
        <f t="shared" si="1"/>
        <v>11.681715575620768</v>
      </c>
      <c r="AL5" s="700"/>
      <c r="AM5" s="700"/>
      <c r="AN5" s="700"/>
      <c r="AO5" s="700"/>
      <c r="AP5" s="700"/>
      <c r="AQ5" s="700"/>
      <c r="AR5" s="700"/>
      <c r="AS5" s="700"/>
      <c r="AT5" s="700"/>
      <c r="AU5" s="700"/>
      <c r="AV5" s="700"/>
      <c r="AW5" s="700"/>
      <c r="AX5" s="700"/>
    </row>
    <row r="6" spans="1:61">
      <c r="A6" s="673" t="s">
        <v>521</v>
      </c>
      <c r="B6" s="695">
        <v>610</v>
      </c>
      <c r="C6" s="696">
        <v>633</v>
      </c>
      <c r="D6" s="696">
        <v>670</v>
      </c>
      <c r="E6" s="696">
        <v>657</v>
      </c>
      <c r="F6" s="696">
        <v>680</v>
      </c>
      <c r="G6" s="696">
        <v>680</v>
      </c>
      <c r="H6" s="696">
        <v>667</v>
      </c>
      <c r="I6" s="696">
        <v>690</v>
      </c>
      <c r="J6" s="696">
        <v>680</v>
      </c>
      <c r="K6" s="696">
        <v>646</v>
      </c>
      <c r="L6" s="696">
        <v>642</v>
      </c>
      <c r="M6" s="696">
        <v>662</v>
      </c>
      <c r="N6" s="696">
        <v>1378</v>
      </c>
      <c r="O6" s="696">
        <v>1427</v>
      </c>
      <c r="P6" s="696">
        <v>1350</v>
      </c>
      <c r="Q6" s="696">
        <v>1370</v>
      </c>
      <c r="R6" s="696">
        <v>1393</v>
      </c>
      <c r="S6" s="696">
        <v>1419</v>
      </c>
      <c r="T6" s="697">
        <f t="shared" si="2"/>
        <v>8.9705882352941178</v>
      </c>
      <c r="U6" s="698">
        <f t="shared" si="3"/>
        <v>8.6322105550252282</v>
      </c>
      <c r="V6" s="698">
        <f t="shared" si="4"/>
        <v>9.533295389869096</v>
      </c>
      <c r="W6" s="698">
        <f t="shared" si="5"/>
        <v>9.2107107808776103</v>
      </c>
      <c r="X6" s="698">
        <f t="shared" si="6"/>
        <v>9.1929160470461007</v>
      </c>
      <c r="Y6" s="698">
        <f t="shared" si="7"/>
        <v>9.3586567575006878</v>
      </c>
      <c r="Z6" s="698">
        <f t="shared" si="8"/>
        <v>9.4475920679886674</v>
      </c>
      <c r="AA6" s="698">
        <f t="shared" si="9"/>
        <v>9.844485661292623</v>
      </c>
      <c r="AB6" s="698">
        <f t="shared" si="10"/>
        <v>9.7226193880468976</v>
      </c>
      <c r="AC6" s="698">
        <f t="shared" si="11"/>
        <v>9.0985915492957741</v>
      </c>
      <c r="AD6" s="698">
        <f t="shared" si="12"/>
        <v>9.0537300803835841</v>
      </c>
      <c r="AE6" s="699">
        <f t="shared" si="13"/>
        <v>9.6039460322065864</v>
      </c>
      <c r="AF6" s="909">
        <f t="shared" si="14"/>
        <v>9.0035935968637695</v>
      </c>
      <c r="AG6" s="910">
        <f t="shared" si="15"/>
        <v>9.4415773455074756</v>
      </c>
      <c r="AH6" s="910">
        <f t="shared" si="1"/>
        <v>8.9226701916721751</v>
      </c>
      <c r="AI6" s="910">
        <f t="shared" si="1"/>
        <v>8.3904948554630092</v>
      </c>
      <c r="AJ6" s="910">
        <f t="shared" si="1"/>
        <v>8.7659681580769</v>
      </c>
      <c r="AK6" s="699">
        <f t="shared" si="1"/>
        <v>8.8976674191121141</v>
      </c>
      <c r="AL6" s="700"/>
      <c r="AM6" s="700"/>
      <c r="AN6" s="700"/>
      <c r="AO6" s="700"/>
      <c r="AP6" s="700"/>
      <c r="AQ6" s="700"/>
      <c r="AR6" s="700"/>
      <c r="AS6" s="700"/>
      <c r="AT6" s="700"/>
      <c r="AU6" s="700"/>
      <c r="AV6" s="700"/>
      <c r="AW6" s="700"/>
      <c r="AX6" s="700"/>
    </row>
    <row r="7" spans="1:61">
      <c r="A7" s="673" t="s">
        <v>522</v>
      </c>
      <c r="B7" s="695">
        <v>338</v>
      </c>
      <c r="C7" s="696">
        <v>361</v>
      </c>
      <c r="D7" s="696">
        <v>367</v>
      </c>
      <c r="E7" s="696">
        <v>377</v>
      </c>
      <c r="F7" s="696">
        <v>405</v>
      </c>
      <c r="G7" s="696">
        <v>407</v>
      </c>
      <c r="H7" s="696">
        <v>384</v>
      </c>
      <c r="I7" s="696">
        <v>407</v>
      </c>
      <c r="J7" s="696">
        <v>402</v>
      </c>
      <c r="K7" s="696">
        <v>420</v>
      </c>
      <c r="L7" s="696">
        <v>431</v>
      </c>
      <c r="M7" s="696">
        <v>448</v>
      </c>
      <c r="N7" s="696">
        <v>775</v>
      </c>
      <c r="O7" s="696">
        <v>835</v>
      </c>
      <c r="P7" s="696">
        <v>886</v>
      </c>
      <c r="Q7" s="696">
        <v>896</v>
      </c>
      <c r="R7" s="696">
        <v>923</v>
      </c>
      <c r="S7" s="696">
        <v>1009</v>
      </c>
      <c r="T7" s="697">
        <f t="shared" si="2"/>
        <v>4.9705882352941178</v>
      </c>
      <c r="U7" s="698">
        <f t="shared" si="3"/>
        <v>4.9229510432292383</v>
      </c>
      <c r="V7" s="698">
        <f t="shared" si="4"/>
        <v>5.2219692657939669</v>
      </c>
      <c r="W7" s="698">
        <f t="shared" si="5"/>
        <v>5.2852937053133324</v>
      </c>
      <c r="X7" s="698">
        <f t="shared" si="6"/>
        <v>5.4751926456671622</v>
      </c>
      <c r="Y7" s="698">
        <f t="shared" si="7"/>
        <v>5.6014313239746771</v>
      </c>
      <c r="Z7" s="698">
        <f t="shared" si="8"/>
        <v>5.4390934844192635</v>
      </c>
      <c r="AA7" s="698">
        <f t="shared" si="9"/>
        <v>5.8068198031102867</v>
      </c>
      <c r="AB7" s="698">
        <f t="shared" si="10"/>
        <v>5.7477838146983133</v>
      </c>
      <c r="AC7" s="698">
        <f t="shared" si="11"/>
        <v>5.915492957746479</v>
      </c>
      <c r="AD7" s="698">
        <f t="shared" si="12"/>
        <v>6.0781272034973908</v>
      </c>
      <c r="AE7" s="699">
        <f t="shared" si="13"/>
        <v>6.4993471637893512</v>
      </c>
      <c r="AF7" s="909">
        <f t="shared" si="14"/>
        <v>5.0637046716759224</v>
      </c>
      <c r="AG7" s="910">
        <f t="shared" si="15"/>
        <v>5.5246791054651316</v>
      </c>
      <c r="AH7" s="910">
        <f t="shared" si="1"/>
        <v>5.8559153998678122</v>
      </c>
      <c r="AI7" s="910">
        <f t="shared" si="1"/>
        <v>5.4875061244487995</v>
      </c>
      <c r="AJ7" s="910">
        <f t="shared" si="1"/>
        <v>5.8083191743754332</v>
      </c>
      <c r="AK7" s="699">
        <f t="shared" si="1"/>
        <v>6.3268121394532226</v>
      </c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</row>
    <row r="8" spans="1:61">
      <c r="A8" s="673" t="s">
        <v>523</v>
      </c>
      <c r="B8" s="695">
        <v>2406</v>
      </c>
      <c r="C8" s="696">
        <v>2508</v>
      </c>
      <c r="D8" s="696">
        <v>2380</v>
      </c>
      <c r="E8" s="696">
        <v>2372</v>
      </c>
      <c r="F8" s="696">
        <v>2418</v>
      </c>
      <c r="G8" s="696">
        <v>2419</v>
      </c>
      <c r="H8" s="696">
        <v>2412</v>
      </c>
      <c r="I8" s="696">
        <v>2329</v>
      </c>
      <c r="J8" s="696">
        <v>2437</v>
      </c>
      <c r="K8" s="696">
        <v>2497</v>
      </c>
      <c r="L8" s="696">
        <v>2499</v>
      </c>
      <c r="M8" s="696">
        <v>2345</v>
      </c>
      <c r="N8" s="696">
        <v>5602</v>
      </c>
      <c r="O8" s="696">
        <v>5498</v>
      </c>
      <c r="P8" s="696">
        <v>5537</v>
      </c>
      <c r="Q8" s="696">
        <v>6339</v>
      </c>
      <c r="R8" s="696">
        <v>6222</v>
      </c>
      <c r="S8" s="696">
        <v>6211</v>
      </c>
      <c r="T8" s="697">
        <f t="shared" si="2"/>
        <v>35.382352941176471</v>
      </c>
      <c r="U8" s="698">
        <f t="shared" si="3"/>
        <v>34.201554616118912</v>
      </c>
      <c r="V8" s="698">
        <f t="shared" si="4"/>
        <v>33.864541832669318</v>
      </c>
      <c r="W8" s="698">
        <f t="shared" si="5"/>
        <v>33.253890368708817</v>
      </c>
      <c r="X8" s="698">
        <f t="shared" si="6"/>
        <v>32.68892794376098</v>
      </c>
      <c r="Y8" s="698">
        <f t="shared" si="7"/>
        <v>33.292045141756127</v>
      </c>
      <c r="Z8" s="698">
        <f t="shared" si="8"/>
        <v>34.164305949008501</v>
      </c>
      <c r="AA8" s="698">
        <f t="shared" si="9"/>
        <v>33.228705949493509</v>
      </c>
      <c r="AB8" s="698">
        <f t="shared" si="10"/>
        <v>34.844152130397482</v>
      </c>
      <c r="AC8" s="698">
        <f t="shared" si="11"/>
        <v>35.169014084507047</v>
      </c>
      <c r="AD8" s="698">
        <f t="shared" si="12"/>
        <v>35.241855873642649</v>
      </c>
      <c r="AE8" s="699">
        <f t="shared" si="13"/>
        <v>34.020020310459884</v>
      </c>
      <c r="AF8" s="909">
        <f t="shared" si="14"/>
        <v>36.60241751061745</v>
      </c>
      <c r="AG8" s="910">
        <f t="shared" si="15"/>
        <v>36.37686912796083</v>
      </c>
      <c r="AH8" s="910">
        <f t="shared" si="1"/>
        <v>36.596166556510248</v>
      </c>
      <c r="AI8" s="910">
        <f t="shared" si="1"/>
        <v>38.822880940715336</v>
      </c>
      <c r="AJ8" s="910">
        <f t="shared" si="1"/>
        <v>39.154238248064942</v>
      </c>
      <c r="AK8" s="699">
        <f t="shared" si="1"/>
        <v>38.945322297466767</v>
      </c>
      <c r="AL8" s="700"/>
      <c r="AM8" s="700"/>
      <c r="AN8" s="700"/>
      <c r="AO8" s="700"/>
      <c r="AP8" s="700"/>
      <c r="AQ8" s="700"/>
      <c r="AR8" s="700"/>
      <c r="AS8" s="700"/>
      <c r="AT8" s="700"/>
      <c r="AU8" s="700"/>
      <c r="AV8" s="700"/>
      <c r="AW8" s="700"/>
      <c r="AX8" s="700"/>
    </row>
    <row r="9" spans="1:61">
      <c r="A9" s="673" t="s">
        <v>524</v>
      </c>
      <c r="B9" s="695">
        <v>715</v>
      </c>
      <c r="C9" s="696">
        <v>784</v>
      </c>
      <c r="D9" s="696">
        <v>845</v>
      </c>
      <c r="E9" s="696">
        <v>868</v>
      </c>
      <c r="F9" s="696">
        <v>892</v>
      </c>
      <c r="G9" s="696">
        <v>877</v>
      </c>
      <c r="H9" s="696">
        <v>795</v>
      </c>
      <c r="I9" s="696">
        <v>787</v>
      </c>
      <c r="J9" s="696">
        <v>720</v>
      </c>
      <c r="K9" s="696">
        <v>720</v>
      </c>
      <c r="L9" s="696">
        <v>709</v>
      </c>
      <c r="M9" s="696">
        <v>678</v>
      </c>
      <c r="N9" s="696">
        <v>1307</v>
      </c>
      <c r="O9" s="696">
        <v>1257</v>
      </c>
      <c r="P9" s="696">
        <v>1169</v>
      </c>
      <c r="Q9" s="696">
        <v>1293</v>
      </c>
      <c r="R9" s="696">
        <v>1152</v>
      </c>
      <c r="S9" s="696">
        <v>1178</v>
      </c>
      <c r="T9" s="697">
        <f t="shared" si="2"/>
        <v>10.514705882352942</v>
      </c>
      <c r="U9" s="698">
        <f t="shared" si="3"/>
        <v>10.691395063411974</v>
      </c>
      <c r="V9" s="698">
        <f t="shared" si="4"/>
        <v>12.023335230506545</v>
      </c>
      <c r="W9" s="698">
        <f t="shared" si="5"/>
        <v>12.168792934249264</v>
      </c>
      <c r="X9" s="698">
        <f t="shared" si="6"/>
        <v>12.058942814654589</v>
      </c>
      <c r="Y9" s="698">
        <f t="shared" si="7"/>
        <v>12.069914671070741</v>
      </c>
      <c r="Z9" s="698">
        <f t="shared" si="8"/>
        <v>11.260623229461757</v>
      </c>
      <c r="AA9" s="698">
        <f t="shared" si="9"/>
        <v>11.228420602083036</v>
      </c>
      <c r="AB9" s="698">
        <f t="shared" si="10"/>
        <v>10.294538175579069</v>
      </c>
      <c r="AC9" s="698">
        <f t="shared" si="11"/>
        <v>10.140845070422536</v>
      </c>
      <c r="AD9" s="698">
        <f t="shared" si="12"/>
        <v>9.9985897616697219</v>
      </c>
      <c r="AE9" s="699">
        <f t="shared" si="13"/>
        <v>9.8360655737704921</v>
      </c>
      <c r="AF9" s="909">
        <f t="shared" si="14"/>
        <v>8.5396929108134589</v>
      </c>
      <c r="AG9" s="910">
        <f t="shared" si="15"/>
        <v>8.3167923779277491</v>
      </c>
      <c r="AH9" s="910">
        <f t="shared" si="1"/>
        <v>7.7263714474553868</v>
      </c>
      <c r="AI9" s="910">
        <f t="shared" si="1"/>
        <v>7.9189122978931898</v>
      </c>
      <c r="AJ9" s="910">
        <f t="shared" si="1"/>
        <v>7.2493864451576364</v>
      </c>
      <c r="AK9" s="699">
        <f t="shared" si="1"/>
        <v>7.3865061449711567</v>
      </c>
      <c r="AL9" s="700"/>
      <c r="AM9" s="700"/>
      <c r="AN9" s="700"/>
      <c r="AO9" s="700"/>
      <c r="AP9" s="700"/>
      <c r="AQ9" s="700"/>
      <c r="AR9" s="700"/>
      <c r="AS9" s="700"/>
      <c r="AT9" s="700"/>
      <c r="AU9" s="700"/>
      <c r="AV9" s="700"/>
      <c r="AW9" s="700"/>
      <c r="AX9" s="700"/>
    </row>
    <row r="10" spans="1:61">
      <c r="A10" s="673" t="s">
        <v>525</v>
      </c>
      <c r="B10" s="695">
        <v>17</v>
      </c>
      <c r="C10" s="696">
        <v>27</v>
      </c>
      <c r="D10" s="696">
        <v>25</v>
      </c>
      <c r="E10" s="696">
        <v>25</v>
      </c>
      <c r="F10" s="696">
        <v>32</v>
      </c>
      <c r="G10" s="696">
        <v>27</v>
      </c>
      <c r="H10" s="696">
        <v>31</v>
      </c>
      <c r="I10" s="696">
        <v>23</v>
      </c>
      <c r="J10" s="696">
        <v>23</v>
      </c>
      <c r="K10" s="696">
        <v>28</v>
      </c>
      <c r="L10" s="696">
        <v>27</v>
      </c>
      <c r="M10" s="696">
        <v>28</v>
      </c>
      <c r="N10" s="696">
        <v>33</v>
      </c>
      <c r="O10" s="696">
        <v>40</v>
      </c>
      <c r="P10" s="696">
        <v>67</v>
      </c>
      <c r="Q10" s="696">
        <v>61</v>
      </c>
      <c r="R10" s="696">
        <v>55</v>
      </c>
      <c r="S10" s="696">
        <v>49</v>
      </c>
      <c r="T10" s="697">
        <f t="shared" si="2"/>
        <v>0.25</v>
      </c>
      <c r="U10" s="698">
        <f t="shared" si="3"/>
        <v>0.36819855447974909</v>
      </c>
      <c r="V10" s="698">
        <f t="shared" si="4"/>
        <v>0.35571997723392146</v>
      </c>
      <c r="W10" s="698">
        <f t="shared" si="5"/>
        <v>0.35048366746109633</v>
      </c>
      <c r="X10" s="698">
        <f t="shared" si="6"/>
        <v>0.43260781397864001</v>
      </c>
      <c r="Y10" s="698">
        <f t="shared" si="7"/>
        <v>0.37159372419488024</v>
      </c>
      <c r="Z10" s="698">
        <f t="shared" si="8"/>
        <v>0.43909348441926344</v>
      </c>
      <c r="AA10" s="698">
        <f t="shared" si="9"/>
        <v>0.32814952204308745</v>
      </c>
      <c r="AB10" s="698">
        <f t="shared" si="10"/>
        <v>0.32885330283099801</v>
      </c>
      <c r="AC10" s="698">
        <f t="shared" si="11"/>
        <v>0.39436619718309857</v>
      </c>
      <c r="AD10" s="698">
        <f t="shared" si="12"/>
        <v>0.38076434917501056</v>
      </c>
      <c r="AE10" s="699">
        <f t="shared" si="13"/>
        <v>0.40620919773683445</v>
      </c>
      <c r="AF10" s="909">
        <f t="shared" si="14"/>
        <v>0.21561581182620057</v>
      </c>
      <c r="AG10" s="910">
        <f t="shared" si="15"/>
        <v>0.26465528648934761</v>
      </c>
      <c r="AH10" s="910">
        <f t="shared" si="1"/>
        <v>0.44282881692002646</v>
      </c>
      <c r="AI10" s="910">
        <f t="shared" si="1"/>
        <v>0.37359137677609017</v>
      </c>
      <c r="AJ10" s="910">
        <f t="shared" si="1"/>
        <v>0.34610785979485242</v>
      </c>
      <c r="AK10" s="699">
        <f t="shared" si="1"/>
        <v>0.3072485578128919</v>
      </c>
      <c r="AL10" s="700"/>
      <c r="AM10" s="700"/>
      <c r="AN10" s="700"/>
      <c r="AO10" s="700"/>
      <c r="AP10" s="700"/>
      <c r="AQ10" s="700"/>
      <c r="AR10" s="700"/>
      <c r="AS10" s="700"/>
      <c r="AT10" s="700"/>
      <c r="AU10" s="700"/>
      <c r="AV10" s="700"/>
      <c r="AW10" s="700"/>
      <c r="AX10" s="700"/>
    </row>
    <row r="11" spans="1:61">
      <c r="A11" s="673" t="s">
        <v>526</v>
      </c>
      <c r="B11" s="695">
        <v>267</v>
      </c>
      <c r="C11" s="696">
        <v>277</v>
      </c>
      <c r="D11" s="696">
        <v>274</v>
      </c>
      <c r="E11" s="696">
        <v>307</v>
      </c>
      <c r="F11" s="696">
        <v>289</v>
      </c>
      <c r="G11" s="696">
        <v>298</v>
      </c>
      <c r="H11" s="696">
        <v>272</v>
      </c>
      <c r="I11" s="696">
        <v>290</v>
      </c>
      <c r="J11" s="696">
        <v>284</v>
      </c>
      <c r="K11" s="696">
        <v>286</v>
      </c>
      <c r="L11" s="696">
        <v>263</v>
      </c>
      <c r="M11" s="696">
        <v>275</v>
      </c>
      <c r="N11" s="696">
        <v>499</v>
      </c>
      <c r="O11" s="696">
        <v>632</v>
      </c>
      <c r="P11" s="696">
        <v>593</v>
      </c>
      <c r="Q11" s="696">
        <v>602</v>
      </c>
      <c r="R11" s="696">
        <v>602</v>
      </c>
      <c r="S11" s="696">
        <v>558</v>
      </c>
      <c r="T11" s="697">
        <f t="shared" si="2"/>
        <v>3.9264705882352944</v>
      </c>
      <c r="U11" s="698">
        <f t="shared" si="3"/>
        <v>3.7774444292922404</v>
      </c>
      <c r="V11" s="698">
        <f t="shared" si="4"/>
        <v>3.898690950483779</v>
      </c>
      <c r="W11" s="698">
        <f t="shared" si="5"/>
        <v>4.3039394364222625</v>
      </c>
      <c r="X11" s="698">
        <f t="shared" si="6"/>
        <v>3.9069893199945924</v>
      </c>
      <c r="Y11" s="698">
        <f t="shared" si="7"/>
        <v>4.1012936966694191</v>
      </c>
      <c r="Z11" s="698">
        <f t="shared" si="8"/>
        <v>3.8526912181303117</v>
      </c>
      <c r="AA11" s="698">
        <f t="shared" si="9"/>
        <v>4.1375374518476251</v>
      </c>
      <c r="AB11" s="698">
        <f t="shared" si="10"/>
        <v>4.0606233914784102</v>
      </c>
      <c r="AC11" s="698">
        <f t="shared" si="11"/>
        <v>4.028169014084507</v>
      </c>
      <c r="AD11" s="698">
        <f t="shared" si="12"/>
        <v>3.7089268086306588</v>
      </c>
      <c r="AE11" s="699">
        <f t="shared" si="13"/>
        <v>3.9895546206296242</v>
      </c>
      <c r="AF11" s="909">
        <f t="shared" si="14"/>
        <v>3.2603724273113359</v>
      </c>
      <c r="AG11" s="910">
        <f t="shared" si="15"/>
        <v>4.1815535265316921</v>
      </c>
      <c r="AH11" s="910">
        <f t="shared" si="1"/>
        <v>3.9193654990085927</v>
      </c>
      <c r="AI11" s="910">
        <f t="shared" si="1"/>
        <v>3.6869181773640376</v>
      </c>
      <c r="AJ11" s="910">
        <f t="shared" si="1"/>
        <v>3.7883078472091123</v>
      </c>
      <c r="AK11" s="699">
        <f t="shared" si="1"/>
        <v>3.4988713318284423</v>
      </c>
      <c r="AL11" s="700"/>
      <c r="AM11" s="700"/>
      <c r="AN11" s="700"/>
      <c r="AO11" s="700"/>
      <c r="AP11" s="700"/>
      <c r="AQ11" s="700"/>
      <c r="AR11" s="700"/>
      <c r="AS11" s="700"/>
      <c r="AT11" s="700"/>
      <c r="AU11" s="700"/>
      <c r="AV11" s="700"/>
      <c r="AW11" s="700"/>
      <c r="AX11" s="700"/>
    </row>
    <row r="12" spans="1:61">
      <c r="A12" s="673" t="s">
        <v>527</v>
      </c>
      <c r="B12" s="695">
        <v>170</v>
      </c>
      <c r="C12" s="696">
        <v>196</v>
      </c>
      <c r="D12" s="696">
        <v>180</v>
      </c>
      <c r="E12" s="696">
        <v>180</v>
      </c>
      <c r="F12" s="696">
        <v>197</v>
      </c>
      <c r="G12" s="696">
        <v>197</v>
      </c>
      <c r="H12" s="696">
        <v>188</v>
      </c>
      <c r="I12" s="696">
        <v>201</v>
      </c>
      <c r="J12" s="696">
        <v>170</v>
      </c>
      <c r="K12" s="696">
        <v>159</v>
      </c>
      <c r="L12" s="696">
        <v>177</v>
      </c>
      <c r="M12" s="696">
        <v>169</v>
      </c>
      <c r="N12" s="696">
        <v>404</v>
      </c>
      <c r="O12" s="696">
        <v>352</v>
      </c>
      <c r="P12" s="696">
        <v>360</v>
      </c>
      <c r="Q12" s="696">
        <v>387</v>
      </c>
      <c r="R12" s="696">
        <v>376</v>
      </c>
      <c r="S12" s="696">
        <v>379</v>
      </c>
      <c r="T12" s="697">
        <f t="shared" si="2"/>
        <v>2.5</v>
      </c>
      <c r="U12" s="698">
        <f t="shared" si="3"/>
        <v>2.6728487658529936</v>
      </c>
      <c r="V12" s="698">
        <f t="shared" si="4"/>
        <v>2.5611838360842345</v>
      </c>
      <c r="W12" s="698">
        <f t="shared" si="5"/>
        <v>2.5234824057198937</v>
      </c>
      <c r="X12" s="698">
        <f t="shared" si="6"/>
        <v>2.6632418548060026</v>
      </c>
      <c r="Y12" s="698">
        <f t="shared" si="7"/>
        <v>2.7112579135700523</v>
      </c>
      <c r="Z12" s="698">
        <f t="shared" si="8"/>
        <v>2.6628895184135977</v>
      </c>
      <c r="AA12" s="698">
        <f t="shared" si="9"/>
        <v>2.8677414752461123</v>
      </c>
      <c r="AB12" s="698">
        <f t="shared" si="10"/>
        <v>2.4306548470117244</v>
      </c>
      <c r="AC12" s="698">
        <f t="shared" si="11"/>
        <v>2.23943661971831</v>
      </c>
      <c r="AD12" s="698">
        <f t="shared" si="12"/>
        <v>2.4961218445917357</v>
      </c>
      <c r="AE12" s="699">
        <f t="shared" si="13"/>
        <v>2.451762657768751</v>
      </c>
      <c r="AF12" s="909">
        <f t="shared" si="14"/>
        <v>2.639660241751062</v>
      </c>
      <c r="AG12" s="910">
        <f t="shared" si="15"/>
        <v>2.3289665211062593</v>
      </c>
      <c r="AH12" s="910">
        <f t="shared" si="1"/>
        <v>2.3793787177792467</v>
      </c>
      <c r="AI12" s="910">
        <f t="shared" si="1"/>
        <v>2.3701616854483096</v>
      </c>
      <c r="AJ12" s="910">
        <f t="shared" si="1"/>
        <v>2.3661191869611731</v>
      </c>
      <c r="AK12" s="699">
        <f t="shared" si="1"/>
        <v>2.376473539001756</v>
      </c>
      <c r="AL12" s="700"/>
      <c r="AM12" s="700"/>
      <c r="AN12" s="700"/>
      <c r="AO12" s="700"/>
      <c r="AP12" s="700"/>
      <c r="AQ12" s="700"/>
      <c r="AR12" s="700"/>
      <c r="AS12" s="700"/>
      <c r="AT12" s="700"/>
      <c r="AU12" s="700"/>
      <c r="AV12" s="700"/>
      <c r="AW12" s="700"/>
      <c r="AX12" s="700"/>
    </row>
    <row r="13" spans="1:61">
      <c r="A13" s="673" t="s">
        <v>528</v>
      </c>
      <c r="B13" s="695">
        <v>278</v>
      </c>
      <c r="C13" s="696">
        <v>265</v>
      </c>
      <c r="D13" s="696">
        <v>326</v>
      </c>
      <c r="E13" s="696">
        <v>285</v>
      </c>
      <c r="F13" s="696">
        <v>289</v>
      </c>
      <c r="G13" s="696">
        <v>307</v>
      </c>
      <c r="H13" s="696">
        <v>314</v>
      </c>
      <c r="I13" s="696">
        <v>291</v>
      </c>
      <c r="J13" s="696">
        <v>283</v>
      </c>
      <c r="K13" s="696">
        <v>275</v>
      </c>
      <c r="L13" s="696">
        <v>290</v>
      </c>
      <c r="M13" s="696">
        <v>289</v>
      </c>
      <c r="N13" s="696">
        <v>586</v>
      </c>
      <c r="O13" s="696">
        <v>635</v>
      </c>
      <c r="P13" s="696">
        <v>689</v>
      </c>
      <c r="Q13" s="696">
        <v>565</v>
      </c>
      <c r="R13" s="696">
        <v>613</v>
      </c>
      <c r="S13" s="696">
        <v>660</v>
      </c>
      <c r="T13" s="697">
        <f t="shared" si="2"/>
        <v>4.0882352941176476</v>
      </c>
      <c r="U13" s="698">
        <f t="shared" si="3"/>
        <v>3.6138006273012411</v>
      </c>
      <c r="V13" s="698">
        <f t="shared" si="4"/>
        <v>4.638588503130336</v>
      </c>
      <c r="W13" s="698">
        <f t="shared" si="5"/>
        <v>3.9955138090564981</v>
      </c>
      <c r="X13" s="698">
        <f t="shared" si="6"/>
        <v>3.9069893199945924</v>
      </c>
      <c r="Y13" s="698">
        <f t="shared" si="7"/>
        <v>4.2251582714010461</v>
      </c>
      <c r="Z13" s="698">
        <f t="shared" si="8"/>
        <v>4.4475920679886682</v>
      </c>
      <c r="AA13" s="698">
        <f t="shared" si="9"/>
        <v>4.1518048223712372</v>
      </c>
      <c r="AB13" s="698">
        <f t="shared" si="10"/>
        <v>4.0463254217901055</v>
      </c>
      <c r="AC13" s="698">
        <f t="shared" si="11"/>
        <v>3.873239436619718</v>
      </c>
      <c r="AD13" s="698">
        <f t="shared" si="12"/>
        <v>4.0896911578056692</v>
      </c>
      <c r="AE13" s="699">
        <f t="shared" si="13"/>
        <v>4.192659219498041</v>
      </c>
      <c r="AF13" s="909">
        <f t="shared" si="14"/>
        <v>3.828814113034956</v>
      </c>
      <c r="AG13" s="910">
        <f t="shared" si="15"/>
        <v>4.2014026730183938</v>
      </c>
      <c r="AH13" s="910">
        <f t="shared" si="1"/>
        <v>4.5538664904163912</v>
      </c>
      <c r="AI13" s="910">
        <f t="shared" si="1"/>
        <v>3.4603135717785403</v>
      </c>
      <c r="AJ13" s="910">
        <f t="shared" si="1"/>
        <v>3.8575294191680829</v>
      </c>
      <c r="AK13" s="699">
        <f t="shared" si="1"/>
        <v>4.1384499623777282</v>
      </c>
      <c r="AL13" s="700"/>
      <c r="AM13" s="700"/>
      <c r="AN13" s="700"/>
      <c r="AO13" s="700"/>
      <c r="AP13" s="700"/>
      <c r="AQ13" s="700"/>
      <c r="AR13" s="700"/>
      <c r="AS13" s="700"/>
      <c r="AT13" s="700"/>
      <c r="AU13" s="700"/>
      <c r="AV13" s="700"/>
      <c r="AW13" s="700"/>
      <c r="AX13" s="700"/>
    </row>
    <row r="14" spans="1:61">
      <c r="A14" s="673" t="s">
        <v>529</v>
      </c>
      <c r="B14" s="695">
        <v>163</v>
      </c>
      <c r="C14" s="696">
        <v>152</v>
      </c>
      <c r="D14" s="696">
        <v>139</v>
      </c>
      <c r="E14" s="696">
        <v>151</v>
      </c>
      <c r="F14" s="696">
        <v>169</v>
      </c>
      <c r="G14" s="696">
        <v>135</v>
      </c>
      <c r="H14" s="696">
        <v>125</v>
      </c>
      <c r="I14" s="696">
        <v>132</v>
      </c>
      <c r="J14" s="696">
        <v>107</v>
      </c>
      <c r="K14" s="696">
        <v>102</v>
      </c>
      <c r="L14" s="696">
        <v>110</v>
      </c>
      <c r="M14" s="696">
        <v>104</v>
      </c>
      <c r="N14" s="696">
        <v>273</v>
      </c>
      <c r="O14" s="696">
        <v>233</v>
      </c>
      <c r="P14" s="696">
        <v>205</v>
      </c>
      <c r="Q14" s="696">
        <v>214</v>
      </c>
      <c r="R14" s="696">
        <v>226</v>
      </c>
      <c r="S14" s="696">
        <v>213</v>
      </c>
      <c r="T14" s="697">
        <f t="shared" si="2"/>
        <v>2.3970588235294117</v>
      </c>
      <c r="U14" s="698">
        <f t="shared" si="3"/>
        <v>2.0728214918859948</v>
      </c>
      <c r="V14" s="698">
        <f t="shared" si="4"/>
        <v>1.9778030734206031</v>
      </c>
      <c r="W14" s="698">
        <f t="shared" si="5"/>
        <v>2.1169213514650216</v>
      </c>
      <c r="X14" s="698">
        <f t="shared" si="6"/>
        <v>2.2847100175746924</v>
      </c>
      <c r="Y14" s="698">
        <f t="shared" si="7"/>
        <v>1.8579686209744013</v>
      </c>
      <c r="Z14" s="698">
        <f t="shared" si="8"/>
        <v>1.7705382436260624</v>
      </c>
      <c r="AA14" s="698">
        <f t="shared" si="9"/>
        <v>1.8832929091168498</v>
      </c>
      <c r="AB14" s="698">
        <f t="shared" si="10"/>
        <v>1.529882756648556</v>
      </c>
      <c r="AC14" s="698">
        <f t="shared" si="11"/>
        <v>1.436619718309859</v>
      </c>
      <c r="AD14" s="698">
        <f t="shared" si="12"/>
        <v>1.5512621633055987</v>
      </c>
      <c r="AE14" s="699">
        <f t="shared" si="13"/>
        <v>1.5087770201653852</v>
      </c>
      <c r="AF14" s="909">
        <f t="shared" si="14"/>
        <v>1.7837308069258411</v>
      </c>
      <c r="AG14" s="910">
        <f t="shared" si="15"/>
        <v>1.5416170438004499</v>
      </c>
      <c r="AH14" s="910">
        <f t="shared" si="1"/>
        <v>1.3549239920687377</v>
      </c>
      <c r="AI14" s="910">
        <f t="shared" si="1"/>
        <v>1.3106320431161196</v>
      </c>
      <c r="AJ14" s="910">
        <f t="shared" si="1"/>
        <v>1.422188660247939</v>
      </c>
      <c r="AK14" s="699">
        <f t="shared" si="1"/>
        <v>1.3355906696764486</v>
      </c>
      <c r="AL14" s="700"/>
      <c r="AM14" s="700"/>
      <c r="AN14" s="700"/>
      <c r="AO14" s="700"/>
      <c r="AP14" s="700"/>
      <c r="AQ14" s="700"/>
      <c r="AR14" s="700"/>
      <c r="AS14" s="700"/>
      <c r="AT14" s="700"/>
      <c r="AU14" s="700"/>
      <c r="AV14" s="700"/>
      <c r="AW14" s="700"/>
      <c r="AX14" s="700"/>
    </row>
    <row r="15" spans="1:61">
      <c r="A15" s="673" t="s">
        <v>530</v>
      </c>
      <c r="B15" s="695">
        <v>79</v>
      </c>
      <c r="C15" s="696">
        <v>127</v>
      </c>
      <c r="D15" s="696">
        <v>63</v>
      </c>
      <c r="E15" s="696">
        <v>54</v>
      </c>
      <c r="F15" s="696">
        <v>69</v>
      </c>
      <c r="G15" s="696">
        <v>55</v>
      </c>
      <c r="H15" s="696">
        <v>42</v>
      </c>
      <c r="I15" s="696">
        <v>44</v>
      </c>
      <c r="J15" s="696">
        <v>43</v>
      </c>
      <c r="K15" s="696">
        <v>46</v>
      </c>
      <c r="L15" s="696">
        <v>55</v>
      </c>
      <c r="M15" s="696">
        <v>51</v>
      </c>
      <c r="N15" s="696">
        <v>180</v>
      </c>
      <c r="O15" s="696">
        <v>139</v>
      </c>
      <c r="P15" s="696">
        <v>158</v>
      </c>
      <c r="Q15" s="696">
        <v>183</v>
      </c>
      <c r="R15" s="696">
        <v>101</v>
      </c>
      <c r="S15" s="696">
        <v>149</v>
      </c>
      <c r="T15" s="697">
        <f t="shared" si="2"/>
        <v>1.161764705882353</v>
      </c>
      <c r="U15" s="698">
        <f t="shared" si="3"/>
        <v>1.7318969044047456</v>
      </c>
      <c r="V15" s="698">
        <f t="shared" si="4"/>
        <v>0.89641434262948216</v>
      </c>
      <c r="W15" s="698">
        <f t="shared" si="5"/>
        <v>0.75704472171596804</v>
      </c>
      <c r="X15" s="698">
        <f t="shared" si="6"/>
        <v>0.93281059889144236</v>
      </c>
      <c r="Y15" s="698">
        <f t="shared" si="7"/>
        <v>0.75695017891549676</v>
      </c>
      <c r="Z15" s="698">
        <f t="shared" si="8"/>
        <v>0.59490084985835701</v>
      </c>
      <c r="AA15" s="698">
        <f t="shared" si="9"/>
        <v>0.62776430303894992</v>
      </c>
      <c r="AB15" s="698">
        <f t="shared" si="10"/>
        <v>0.61481269659708326</v>
      </c>
      <c r="AC15" s="698">
        <f t="shared" si="11"/>
        <v>0.647887323943662</v>
      </c>
      <c r="AD15" s="698">
        <f t="shared" si="12"/>
        <v>0.77563108165279937</v>
      </c>
      <c r="AE15" s="699">
        <f t="shared" si="13"/>
        <v>0.73988103873494859</v>
      </c>
      <c r="AF15" s="909">
        <f t="shared" si="14"/>
        <v>1.1760862463247306</v>
      </c>
      <c r="AG15" s="910">
        <f t="shared" si="15"/>
        <v>0.91967712055048301</v>
      </c>
      <c r="AH15" s="910">
        <f t="shared" si="1"/>
        <v>1.0442828816920027</v>
      </c>
      <c r="AI15" s="910">
        <f t="shared" si="1"/>
        <v>1.1207741303282706</v>
      </c>
      <c r="AJ15" s="910">
        <f t="shared" si="1"/>
        <v>0.63557988798691079</v>
      </c>
      <c r="AK15" s="699">
        <f t="shared" si="1"/>
        <v>0.9342864309004264</v>
      </c>
      <c r="AL15" s="700"/>
      <c r="AM15" s="700"/>
      <c r="AN15" s="700"/>
      <c r="AO15" s="700"/>
      <c r="AP15" s="700"/>
      <c r="AQ15" s="700"/>
      <c r="AR15" s="700"/>
      <c r="AS15" s="700"/>
      <c r="AT15" s="700"/>
      <c r="AU15" s="700"/>
      <c r="AV15" s="700"/>
      <c r="AW15" s="700"/>
      <c r="AX15" s="700"/>
    </row>
    <row r="16" spans="1:61">
      <c r="A16" s="673" t="s">
        <v>531</v>
      </c>
      <c r="B16" s="695">
        <v>101</v>
      </c>
      <c r="C16" s="696">
        <v>92</v>
      </c>
      <c r="D16" s="696">
        <v>90</v>
      </c>
      <c r="E16" s="696">
        <v>97</v>
      </c>
      <c r="F16" s="696">
        <v>81</v>
      </c>
      <c r="G16" s="696">
        <v>89</v>
      </c>
      <c r="H16" s="696">
        <v>86</v>
      </c>
      <c r="I16" s="696">
        <v>77</v>
      </c>
      <c r="J16" s="696">
        <v>94</v>
      </c>
      <c r="K16" s="696">
        <v>119</v>
      </c>
      <c r="L16" s="696">
        <v>104</v>
      </c>
      <c r="M16" s="696">
        <v>100</v>
      </c>
      <c r="N16" s="696">
        <v>239</v>
      </c>
      <c r="O16" s="696">
        <v>258</v>
      </c>
      <c r="P16" s="696">
        <v>243</v>
      </c>
      <c r="Q16" s="696">
        <v>254</v>
      </c>
      <c r="R16" s="696">
        <v>284</v>
      </c>
      <c r="S16" s="696">
        <v>249</v>
      </c>
      <c r="T16" s="697">
        <f t="shared" si="2"/>
        <v>1.4852941176470589</v>
      </c>
      <c r="U16" s="698">
        <f t="shared" si="3"/>
        <v>1.2546024819309969</v>
      </c>
      <c r="V16" s="698">
        <f t="shared" si="4"/>
        <v>1.2805919180421172</v>
      </c>
      <c r="W16" s="698">
        <f t="shared" si="5"/>
        <v>1.3598766297490537</v>
      </c>
      <c r="X16" s="698">
        <f t="shared" si="6"/>
        <v>1.0950385291334324</v>
      </c>
      <c r="Y16" s="698">
        <f t="shared" si="7"/>
        <v>1.2248830167905311</v>
      </c>
      <c r="Z16" s="698">
        <f t="shared" si="8"/>
        <v>1.2181303116147308</v>
      </c>
      <c r="AA16" s="698">
        <f t="shared" si="9"/>
        <v>1.0985875303181623</v>
      </c>
      <c r="AB16" s="698">
        <f t="shared" si="10"/>
        <v>1.3440091507006005</v>
      </c>
      <c r="AC16" s="698">
        <f t="shared" si="11"/>
        <v>1.676056338028169</v>
      </c>
      <c r="AD16" s="698">
        <f t="shared" si="12"/>
        <v>1.4666478634889295</v>
      </c>
      <c r="AE16" s="699">
        <f t="shared" si="13"/>
        <v>1.4507471347744088</v>
      </c>
      <c r="AF16" s="909">
        <f t="shared" si="14"/>
        <v>1.5615811826200587</v>
      </c>
      <c r="AG16" s="910">
        <f t="shared" si="15"/>
        <v>1.7070265978562922</v>
      </c>
      <c r="AH16" s="910">
        <f t="shared" si="1"/>
        <v>1.6060806345009913</v>
      </c>
      <c r="AI16" s="910">
        <f t="shared" si="1"/>
        <v>1.555609995100441</v>
      </c>
      <c r="AJ16" s="910">
        <f t="shared" si="1"/>
        <v>1.7871751305770562</v>
      </c>
      <c r="AK16" s="699">
        <f t="shared" si="1"/>
        <v>1.561324303987961</v>
      </c>
      <c r="AL16" s="700"/>
      <c r="AM16" s="700"/>
      <c r="AN16" s="700"/>
      <c r="AO16" s="700"/>
      <c r="AP16" s="700"/>
      <c r="AQ16" s="700"/>
      <c r="AR16" s="700"/>
      <c r="AS16" s="700"/>
      <c r="AT16" s="700"/>
      <c r="AU16" s="700"/>
      <c r="AV16" s="700"/>
      <c r="AW16" s="700"/>
      <c r="AX16" s="700"/>
    </row>
    <row r="17" spans="1:61">
      <c r="A17" s="673" t="s">
        <v>532</v>
      </c>
      <c r="B17" s="695">
        <v>6</v>
      </c>
      <c r="C17" s="696">
        <v>6</v>
      </c>
      <c r="D17" s="696">
        <v>6</v>
      </c>
      <c r="E17" s="696">
        <v>8</v>
      </c>
      <c r="F17" s="696">
        <v>4</v>
      </c>
      <c r="G17" s="696">
        <v>6</v>
      </c>
      <c r="H17" s="696">
        <v>8</v>
      </c>
      <c r="I17" s="696">
        <v>5</v>
      </c>
      <c r="J17" s="696">
        <v>7</v>
      </c>
      <c r="K17" s="696">
        <v>4</v>
      </c>
      <c r="L17" s="696">
        <v>6</v>
      </c>
      <c r="M17" s="696">
        <v>4</v>
      </c>
      <c r="N17" s="696">
        <v>19</v>
      </c>
      <c r="O17" s="696">
        <v>11</v>
      </c>
      <c r="P17" s="696">
        <v>11</v>
      </c>
      <c r="Q17" s="696">
        <v>13</v>
      </c>
      <c r="R17" s="696">
        <v>12</v>
      </c>
      <c r="S17" s="696">
        <v>11</v>
      </c>
      <c r="T17" s="697">
        <f t="shared" si="2"/>
        <v>8.8235294117647065E-2</v>
      </c>
      <c r="U17" s="698">
        <f t="shared" si="3"/>
        <v>8.1821900995499797E-2</v>
      </c>
      <c r="V17" s="698">
        <f t="shared" si="4"/>
        <v>8.5372794536141147E-2</v>
      </c>
      <c r="W17" s="698">
        <f t="shared" si="5"/>
        <v>0.11215477358755081</v>
      </c>
      <c r="X17" s="698">
        <f t="shared" si="6"/>
        <v>5.4075976747330001E-2</v>
      </c>
      <c r="Y17" s="698">
        <f t="shared" si="7"/>
        <v>8.2576383154417829E-2</v>
      </c>
      <c r="Z17" s="698">
        <f t="shared" si="8"/>
        <v>0.11331444759206798</v>
      </c>
      <c r="AA17" s="698">
        <f t="shared" si="9"/>
        <v>7.1336852618062496E-2</v>
      </c>
      <c r="AB17" s="698">
        <f t="shared" si="10"/>
        <v>0.10008578781812982</v>
      </c>
      <c r="AC17" s="698">
        <f t="shared" si="11"/>
        <v>5.6338028169014086E-2</v>
      </c>
      <c r="AD17" s="698">
        <f t="shared" si="12"/>
        <v>8.4614299816669014E-2</v>
      </c>
      <c r="AE17" s="699">
        <f t="shared" si="13"/>
        <v>5.8029885390976359E-2</v>
      </c>
      <c r="AF17" s="909">
        <f t="shared" si="14"/>
        <v>0.12414243711205489</v>
      </c>
      <c r="AG17" s="910">
        <f t="shared" si="15"/>
        <v>7.2780203784570605E-2</v>
      </c>
      <c r="AH17" s="910">
        <f t="shared" si="1"/>
        <v>7.270323859881031E-2</v>
      </c>
      <c r="AI17" s="910">
        <f t="shared" si="1"/>
        <v>7.9617834394904469E-2</v>
      </c>
      <c r="AJ17" s="910">
        <f t="shared" si="1"/>
        <v>7.5514442137058713E-2</v>
      </c>
      <c r="AK17" s="699">
        <f t="shared" si="1"/>
        <v>6.897416603962879E-2</v>
      </c>
      <c r="AL17" s="700"/>
      <c r="AM17" s="700"/>
      <c r="AN17" s="700"/>
      <c r="AO17" s="700"/>
      <c r="AP17" s="700"/>
      <c r="AQ17" s="700"/>
      <c r="AR17" s="700"/>
      <c r="AS17" s="700"/>
      <c r="AT17" s="700"/>
      <c r="AU17" s="700"/>
      <c r="AV17" s="700"/>
      <c r="AW17" s="700"/>
      <c r="AX17" s="700"/>
    </row>
    <row r="18" spans="1:61">
      <c r="A18" s="673" t="s">
        <v>533</v>
      </c>
      <c r="B18" s="695">
        <v>208</v>
      </c>
      <c r="C18" s="696">
        <v>254</v>
      </c>
      <c r="D18" s="696">
        <v>228</v>
      </c>
      <c r="E18" s="696">
        <v>262</v>
      </c>
      <c r="F18" s="696">
        <v>236</v>
      </c>
      <c r="G18" s="696">
        <v>215</v>
      </c>
      <c r="H18" s="696">
        <v>214</v>
      </c>
      <c r="I18" s="696">
        <v>210</v>
      </c>
      <c r="J18" s="696">
        <v>217</v>
      </c>
      <c r="K18" s="696">
        <v>229</v>
      </c>
      <c r="L18" s="696">
        <v>219</v>
      </c>
      <c r="M18" s="696">
        <v>220</v>
      </c>
      <c r="N18" s="696">
        <v>600</v>
      </c>
      <c r="O18" s="696">
        <v>570</v>
      </c>
      <c r="P18" s="696">
        <v>534</v>
      </c>
      <c r="Q18" s="696">
        <v>561</v>
      </c>
      <c r="R18" s="696">
        <v>560</v>
      </c>
      <c r="S18" s="696">
        <v>598</v>
      </c>
      <c r="T18" s="697">
        <f t="shared" si="2"/>
        <v>3.0588235294117649</v>
      </c>
      <c r="U18" s="698">
        <f t="shared" si="3"/>
        <v>3.4637938088094913</v>
      </c>
      <c r="V18" s="698">
        <f t="shared" si="4"/>
        <v>3.2441661923733633</v>
      </c>
      <c r="W18" s="698">
        <f t="shared" si="5"/>
        <v>3.6730688349922893</v>
      </c>
      <c r="X18" s="698">
        <f t="shared" si="6"/>
        <v>3.1904826280924699</v>
      </c>
      <c r="Y18" s="698">
        <f t="shared" si="7"/>
        <v>2.9589870630333057</v>
      </c>
      <c r="Z18" s="698">
        <f t="shared" si="8"/>
        <v>3.0311614730878187</v>
      </c>
      <c r="AA18" s="698">
        <f t="shared" si="9"/>
        <v>2.9961478099586247</v>
      </c>
      <c r="AB18" s="698">
        <f t="shared" si="10"/>
        <v>3.1026594223620245</v>
      </c>
      <c r="AC18" s="698">
        <f t="shared" si="11"/>
        <v>3.225352112676056</v>
      </c>
      <c r="AD18" s="698">
        <f t="shared" si="12"/>
        <v>3.0884219433084192</v>
      </c>
      <c r="AE18" s="699">
        <f t="shared" si="13"/>
        <v>3.1916436965036996</v>
      </c>
      <c r="AF18" s="909">
        <f t="shared" si="14"/>
        <v>3.9202874877491016</v>
      </c>
      <c r="AG18" s="910">
        <f t="shared" si="15"/>
        <v>3.7713378324732041</v>
      </c>
      <c r="AH18" s="910">
        <f t="shared" si="1"/>
        <v>3.5294117647058822</v>
      </c>
      <c r="AI18" s="910">
        <f t="shared" si="1"/>
        <v>3.4358157765801076</v>
      </c>
      <c r="AJ18" s="910">
        <f t="shared" si="1"/>
        <v>3.5240072997294063</v>
      </c>
      <c r="AK18" s="699">
        <f t="shared" si="1"/>
        <v>3.7496864810634563</v>
      </c>
      <c r="AL18" s="700"/>
      <c r="AM18" s="700"/>
      <c r="AN18" s="700"/>
      <c r="AO18" s="700"/>
      <c r="AP18" s="700"/>
      <c r="AQ18" s="700"/>
      <c r="AR18" s="700"/>
      <c r="AS18" s="700"/>
      <c r="AT18" s="700"/>
      <c r="AU18" s="700"/>
      <c r="AV18" s="700"/>
      <c r="AW18" s="700"/>
      <c r="AX18" s="700"/>
    </row>
    <row r="19" spans="1:61">
      <c r="A19" s="673" t="s">
        <v>534</v>
      </c>
      <c r="B19" s="695">
        <v>22</v>
      </c>
      <c r="C19" s="696">
        <v>33</v>
      </c>
      <c r="D19" s="696">
        <v>15</v>
      </c>
      <c r="E19" s="696">
        <v>25</v>
      </c>
      <c r="F19" s="696">
        <v>13</v>
      </c>
      <c r="G19" s="696">
        <v>12</v>
      </c>
      <c r="H19" s="696">
        <v>18</v>
      </c>
      <c r="I19" s="696">
        <v>15</v>
      </c>
      <c r="J19" s="696">
        <v>10</v>
      </c>
      <c r="K19" s="696">
        <v>15</v>
      </c>
      <c r="L19" s="696">
        <v>20</v>
      </c>
      <c r="M19" s="696">
        <v>17</v>
      </c>
      <c r="N19" s="696">
        <v>55</v>
      </c>
      <c r="O19" s="696">
        <v>37</v>
      </c>
      <c r="P19" s="696">
        <v>38</v>
      </c>
      <c r="Q19" s="696">
        <v>41</v>
      </c>
      <c r="R19" s="696">
        <v>24</v>
      </c>
      <c r="S19" s="696">
        <v>34</v>
      </c>
      <c r="T19" s="697">
        <f t="shared" si="2"/>
        <v>0.3235294117647059</v>
      </c>
      <c r="U19" s="698">
        <f t="shared" si="3"/>
        <v>0.45002045547524888</v>
      </c>
      <c r="V19" s="698">
        <f t="shared" si="4"/>
        <v>0.21343198634035287</v>
      </c>
      <c r="W19" s="698">
        <f t="shared" si="5"/>
        <v>0.35048366746109633</v>
      </c>
      <c r="X19" s="698">
        <f t="shared" si="6"/>
        <v>0.17574692442882248</v>
      </c>
      <c r="Y19" s="698">
        <f t="shared" si="7"/>
        <v>0.16515276630883566</v>
      </c>
      <c r="Z19" s="698">
        <f t="shared" si="8"/>
        <v>0.25495750708215298</v>
      </c>
      <c r="AA19" s="698">
        <f t="shared" si="9"/>
        <v>0.21401055785418749</v>
      </c>
      <c r="AB19" s="698">
        <f t="shared" si="10"/>
        <v>0.14297969688304263</v>
      </c>
      <c r="AC19" s="698">
        <f t="shared" si="11"/>
        <v>0.21126760563380279</v>
      </c>
      <c r="AD19" s="698">
        <f t="shared" si="12"/>
        <v>0.28204766605556336</v>
      </c>
      <c r="AE19" s="699">
        <f t="shared" si="13"/>
        <v>0.24662701291164948</v>
      </c>
      <c r="AF19" s="909">
        <f t="shared" si="14"/>
        <v>0.35935968637700094</v>
      </c>
      <c r="AG19" s="910">
        <f t="shared" si="15"/>
        <v>0.24480614000264656</v>
      </c>
      <c r="AH19" s="910">
        <f t="shared" si="1"/>
        <v>0.25115664243225377</v>
      </c>
      <c r="AI19" s="910">
        <f t="shared" si="1"/>
        <v>0.25110240078392942</v>
      </c>
      <c r="AJ19" s="910">
        <f t="shared" si="1"/>
        <v>0.15102888427411743</v>
      </c>
      <c r="AK19" s="699">
        <f t="shared" si="1"/>
        <v>0.21319287684976171</v>
      </c>
      <c r="AL19" s="700"/>
      <c r="AM19" s="700"/>
      <c r="AN19" s="700"/>
      <c r="AO19" s="700"/>
      <c r="AP19" s="700"/>
      <c r="AQ19" s="700"/>
      <c r="AR19" s="700"/>
      <c r="AS19" s="700"/>
      <c r="AT19" s="700"/>
      <c r="AU19" s="700"/>
      <c r="AV19" s="700"/>
      <c r="AW19" s="700"/>
      <c r="AX19" s="700"/>
    </row>
    <row r="20" spans="1:61">
      <c r="A20" s="673" t="s">
        <v>535</v>
      </c>
      <c r="B20" s="695">
        <v>68</v>
      </c>
      <c r="C20" s="696">
        <v>67</v>
      </c>
      <c r="D20" s="696">
        <v>64</v>
      </c>
      <c r="E20" s="696">
        <v>67</v>
      </c>
      <c r="F20" s="696">
        <v>70</v>
      </c>
      <c r="G20" s="696">
        <v>90</v>
      </c>
      <c r="H20" s="696">
        <v>73</v>
      </c>
      <c r="I20" s="696">
        <v>73</v>
      </c>
      <c r="J20" s="696">
        <v>66</v>
      </c>
      <c r="K20" s="696">
        <v>63</v>
      </c>
      <c r="L20" s="696">
        <v>68</v>
      </c>
      <c r="M20" s="696">
        <v>69</v>
      </c>
      <c r="N20" s="696">
        <v>182</v>
      </c>
      <c r="O20" s="696">
        <v>200</v>
      </c>
      <c r="P20" s="696">
        <v>169</v>
      </c>
      <c r="Q20" s="696">
        <v>180</v>
      </c>
      <c r="R20" s="696">
        <v>159</v>
      </c>
      <c r="S20" s="696">
        <v>152</v>
      </c>
      <c r="T20" s="697">
        <f t="shared" si="2"/>
        <v>1</v>
      </c>
      <c r="U20" s="698">
        <f t="shared" si="3"/>
        <v>0.91367789444974767</v>
      </c>
      <c r="V20" s="698">
        <f t="shared" si="4"/>
        <v>0.91064314171883898</v>
      </c>
      <c r="W20" s="698">
        <f t="shared" si="5"/>
        <v>0.93929622879573815</v>
      </c>
      <c r="X20" s="698">
        <f t="shared" si="6"/>
        <v>0.94632959307827491</v>
      </c>
      <c r="Y20" s="698">
        <f t="shared" si="7"/>
        <v>1.2386457473162675</v>
      </c>
      <c r="Z20" s="698">
        <f t="shared" si="8"/>
        <v>1.0339943342776203</v>
      </c>
      <c r="AA20" s="698">
        <f t="shared" si="9"/>
        <v>1.0415180482237123</v>
      </c>
      <c r="AB20" s="698">
        <f t="shared" si="10"/>
        <v>0.94366599942808127</v>
      </c>
      <c r="AC20" s="698">
        <f t="shared" si="11"/>
        <v>0.88732394366197176</v>
      </c>
      <c r="AD20" s="698">
        <f t="shared" si="12"/>
        <v>0.95896206458891542</v>
      </c>
      <c r="AE20" s="699">
        <f t="shared" si="13"/>
        <v>1.0010155229943423</v>
      </c>
      <c r="AF20" s="909">
        <f t="shared" si="14"/>
        <v>1.189153871283894</v>
      </c>
      <c r="AG20" s="910">
        <f t="shared" si="15"/>
        <v>1.3232764324467381</v>
      </c>
      <c r="AH20" s="910">
        <f t="shared" ref="AH20:AK21" si="16">(P20/P$22)*100</f>
        <v>1.1169861202908129</v>
      </c>
      <c r="AI20" s="910">
        <f t="shared" si="16"/>
        <v>1.1024007839294463</v>
      </c>
      <c r="AJ20" s="910">
        <f t="shared" si="16"/>
        <v>1.000566358316028</v>
      </c>
      <c r="AK20" s="699">
        <f t="shared" si="16"/>
        <v>0.95309756709305238</v>
      </c>
      <c r="AL20" s="700"/>
      <c r="AM20" s="700"/>
      <c r="AN20" s="700"/>
      <c r="AO20" s="700"/>
      <c r="AP20" s="700"/>
      <c r="AQ20" s="700"/>
      <c r="AR20" s="700"/>
      <c r="AS20" s="700"/>
      <c r="AT20" s="700"/>
      <c r="AU20" s="700"/>
      <c r="AV20" s="700"/>
      <c r="AW20" s="700"/>
      <c r="AX20" s="700"/>
    </row>
    <row r="21" spans="1:61" ht="13.5" thickBot="1">
      <c r="A21" s="673" t="s">
        <v>536</v>
      </c>
      <c r="B21" s="695">
        <v>234</v>
      </c>
      <c r="C21" s="696">
        <v>388</v>
      </c>
      <c r="D21" s="696">
        <v>204</v>
      </c>
      <c r="E21" s="696">
        <v>181</v>
      </c>
      <c r="F21" s="696">
        <v>259</v>
      </c>
      <c r="G21" s="696">
        <v>195</v>
      </c>
      <c r="H21" s="696">
        <v>189</v>
      </c>
      <c r="I21" s="696">
        <v>196</v>
      </c>
      <c r="J21" s="696">
        <v>191</v>
      </c>
      <c r="K21" s="696">
        <v>194</v>
      </c>
      <c r="L21" s="696">
        <v>187</v>
      </c>
      <c r="M21" s="696">
        <v>192</v>
      </c>
      <c r="N21" s="696">
        <v>525</v>
      </c>
      <c r="O21" s="696">
        <v>503</v>
      </c>
      <c r="P21" s="696">
        <v>497</v>
      </c>
      <c r="Q21" s="696">
        <v>585</v>
      </c>
      <c r="R21" s="696">
        <v>491</v>
      </c>
      <c r="S21" s="696">
        <v>432</v>
      </c>
      <c r="T21" s="701">
        <f t="shared" si="2"/>
        <v>3.4411764705882351</v>
      </c>
      <c r="U21" s="702">
        <f t="shared" si="3"/>
        <v>5.2911495977089871</v>
      </c>
      <c r="V21" s="702">
        <f t="shared" si="4"/>
        <v>2.9026750142287989</v>
      </c>
      <c r="W21" s="702">
        <f t="shared" si="5"/>
        <v>2.5375017524183372</v>
      </c>
      <c r="X21" s="702">
        <f t="shared" si="6"/>
        <v>3.5014194943896175</v>
      </c>
      <c r="Y21" s="702">
        <f t="shared" si="7"/>
        <v>2.6837324525185795</v>
      </c>
      <c r="Z21" s="702">
        <f t="shared" si="8"/>
        <v>2.6770538243626065</v>
      </c>
      <c r="AA21" s="702">
        <f t="shared" si="9"/>
        <v>2.7964046226280499</v>
      </c>
      <c r="AB21" s="702">
        <f t="shared" si="10"/>
        <v>2.7309122104661139</v>
      </c>
      <c r="AC21" s="702">
        <f t="shared" si="11"/>
        <v>2.732394366197183</v>
      </c>
      <c r="AD21" s="702">
        <f t="shared" si="12"/>
        <v>2.6371456776195177</v>
      </c>
      <c r="AE21" s="703">
        <f t="shared" si="13"/>
        <v>2.7854344987668647</v>
      </c>
      <c r="AF21" s="911">
        <f t="shared" si="14"/>
        <v>3.4302515517804637</v>
      </c>
      <c r="AG21" s="702">
        <f t="shared" si="15"/>
        <v>3.3280402276035468</v>
      </c>
      <c r="AH21" s="702">
        <f t="shared" si="16"/>
        <v>3.2848645076007932</v>
      </c>
      <c r="AI21" s="702">
        <f t="shared" si="16"/>
        <v>3.5828025477707004</v>
      </c>
      <c r="AJ21" s="702">
        <f t="shared" si="16"/>
        <v>3.0897992574413191</v>
      </c>
      <c r="AK21" s="703">
        <f t="shared" si="16"/>
        <v>2.7088036117381491</v>
      </c>
      <c r="AL21" s="700"/>
      <c r="AM21" s="700"/>
      <c r="AN21" s="700"/>
      <c r="AO21" s="700"/>
      <c r="AP21" s="700"/>
      <c r="AQ21" s="700"/>
      <c r="AR21" s="700"/>
      <c r="AS21" s="700"/>
      <c r="AT21" s="700"/>
      <c r="AU21" s="700"/>
      <c r="AV21" s="700"/>
      <c r="AW21" s="700"/>
      <c r="AX21" s="700"/>
    </row>
    <row r="22" spans="1:61" s="712" customFormat="1" ht="13.5" thickBot="1">
      <c r="A22" s="704" t="s">
        <v>564</v>
      </c>
      <c r="B22" s="705">
        <f>SUM(B4:B21)</f>
        <v>6800</v>
      </c>
      <c r="C22" s="706">
        <f t="shared" ref="C22:O22" si="17">SUM(C4:C21)</f>
        <v>7333</v>
      </c>
      <c r="D22" s="706">
        <f t="shared" si="17"/>
        <v>7028</v>
      </c>
      <c r="E22" s="706">
        <f t="shared" si="17"/>
        <v>7133</v>
      </c>
      <c r="F22" s="706">
        <f t="shared" si="17"/>
        <v>7397</v>
      </c>
      <c r="G22" s="706">
        <f t="shared" si="17"/>
        <v>7266</v>
      </c>
      <c r="H22" s="706">
        <f t="shared" si="17"/>
        <v>7060</v>
      </c>
      <c r="I22" s="706">
        <f t="shared" si="17"/>
        <v>7009</v>
      </c>
      <c r="J22" s="706">
        <f t="shared" si="17"/>
        <v>6994</v>
      </c>
      <c r="K22" s="706">
        <f t="shared" si="17"/>
        <v>7100</v>
      </c>
      <c r="L22" s="706">
        <f t="shared" si="17"/>
        <v>7091</v>
      </c>
      <c r="M22" s="706">
        <f t="shared" si="17"/>
        <v>6893</v>
      </c>
      <c r="N22" s="706">
        <f t="shared" si="17"/>
        <v>15305</v>
      </c>
      <c r="O22" s="706">
        <f t="shared" si="17"/>
        <v>15114</v>
      </c>
      <c r="P22" s="706">
        <f t="shared" ref="P22:S22" si="18">SUM(P4:P21)</f>
        <v>15130</v>
      </c>
      <c r="Q22" s="706">
        <f t="shared" si="18"/>
        <v>16328</v>
      </c>
      <c r="R22" s="706">
        <f t="shared" si="18"/>
        <v>15891</v>
      </c>
      <c r="S22" s="706">
        <f t="shared" si="18"/>
        <v>15948</v>
      </c>
      <c r="T22" s="707">
        <f>SUM(T4:T21)</f>
        <v>100</v>
      </c>
      <c r="U22" s="708">
        <f t="shared" ref="U22:AG22" si="19">SUM(U4:U21)</f>
        <v>100</v>
      </c>
      <c r="V22" s="708">
        <f t="shared" si="19"/>
        <v>100</v>
      </c>
      <c r="W22" s="708">
        <f t="shared" si="19"/>
        <v>100</v>
      </c>
      <c r="X22" s="708">
        <f t="shared" si="19"/>
        <v>99.999999999999986</v>
      </c>
      <c r="Y22" s="708">
        <f t="shared" si="19"/>
        <v>100</v>
      </c>
      <c r="Z22" s="708">
        <f t="shared" si="19"/>
        <v>100.00000000000001</v>
      </c>
      <c r="AA22" s="708">
        <f t="shared" si="19"/>
        <v>99.999999999999957</v>
      </c>
      <c r="AB22" s="708">
        <f t="shared" si="19"/>
        <v>100</v>
      </c>
      <c r="AC22" s="708">
        <f t="shared" si="19"/>
        <v>100</v>
      </c>
      <c r="AD22" s="708">
        <f t="shared" si="19"/>
        <v>100</v>
      </c>
      <c r="AE22" s="709">
        <f t="shared" si="19"/>
        <v>99.999999999999986</v>
      </c>
      <c r="AF22" s="912">
        <f t="shared" si="19"/>
        <v>100</v>
      </c>
      <c r="AG22" s="708">
        <f t="shared" si="19"/>
        <v>100.00000000000001</v>
      </c>
      <c r="AH22" s="708">
        <f t="shared" ref="AH22:AK22" si="20">SUM(AH4:AH21)</f>
        <v>100.00000000000001</v>
      </c>
      <c r="AI22" s="708">
        <f t="shared" si="20"/>
        <v>100</v>
      </c>
      <c r="AJ22" s="708">
        <f t="shared" si="20"/>
        <v>100</v>
      </c>
      <c r="AK22" s="709">
        <f t="shared" si="20"/>
        <v>100</v>
      </c>
      <c r="AL22" s="711"/>
      <c r="AM22" s="711"/>
      <c r="AN22" s="711"/>
      <c r="AO22" s="711"/>
      <c r="AP22" s="711"/>
      <c r="AQ22" s="711"/>
      <c r="AR22" s="711"/>
      <c r="AS22" s="711"/>
      <c r="AT22" s="711"/>
      <c r="AU22" s="711"/>
      <c r="AV22" s="711"/>
      <c r="AW22" s="711"/>
      <c r="AX22" s="711"/>
      <c r="AY22" s="710"/>
      <c r="AZ22" s="710"/>
      <c r="BA22" s="710"/>
      <c r="BB22" s="710"/>
      <c r="BC22" s="710"/>
      <c r="BD22" s="710"/>
      <c r="BE22" s="710"/>
      <c r="BF22" s="710"/>
      <c r="BG22" s="710"/>
      <c r="BH22" s="710"/>
      <c r="BI22" s="710"/>
    </row>
  </sheetData>
  <mergeCells count="5">
    <mergeCell ref="AF2:AK2"/>
    <mergeCell ref="A2:A3"/>
    <mergeCell ref="B2:M2"/>
    <mergeCell ref="T2:AE2"/>
    <mergeCell ref="N2:S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39"/>
  <sheetViews>
    <sheetView topLeftCell="Q1" workbookViewId="0">
      <selection activeCell="AF17" sqref="AF17"/>
    </sheetView>
  </sheetViews>
  <sheetFormatPr defaultRowHeight="15"/>
  <sheetData>
    <row r="1" spans="1:68" ht="15.75" thickBot="1"/>
    <row r="2" spans="1:68" ht="15" customHeight="1">
      <c r="B2" s="509"/>
      <c r="C2" s="1024" t="s">
        <v>478</v>
      </c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25"/>
      <c r="Q2" s="1025"/>
      <c r="R2" s="1025"/>
      <c r="S2" s="1025"/>
      <c r="T2" s="1025"/>
      <c r="U2" s="1025"/>
      <c r="V2" s="1025"/>
      <c r="W2" s="1025"/>
      <c r="X2" s="1025"/>
      <c r="Y2" s="1025"/>
      <c r="Z2" s="1025"/>
      <c r="AA2" s="1025"/>
      <c r="AB2" s="1025"/>
      <c r="AC2" s="1025"/>
      <c r="AD2" s="1025"/>
      <c r="AE2" s="1025"/>
      <c r="AF2" s="1025"/>
      <c r="AG2" s="1025"/>
      <c r="AH2" s="1025"/>
      <c r="AI2" s="1025"/>
      <c r="AJ2" s="1025"/>
      <c r="AK2" s="1025"/>
      <c r="AL2" s="1025"/>
      <c r="AM2" s="1025"/>
      <c r="AN2" s="1025"/>
      <c r="AO2" s="1025"/>
      <c r="AP2" s="1025"/>
      <c r="AQ2" s="1025"/>
      <c r="AR2" s="1025"/>
      <c r="AS2" s="1025"/>
      <c r="AT2" s="510"/>
      <c r="AU2" s="510"/>
      <c r="AV2" s="510"/>
      <c r="AW2" s="510"/>
      <c r="AX2" s="510"/>
      <c r="AY2" s="510"/>
      <c r="AZ2" s="510"/>
      <c r="BA2" s="510"/>
      <c r="BB2" s="510"/>
      <c r="BC2" s="510"/>
      <c r="BD2" s="510"/>
      <c r="BE2" s="510"/>
      <c r="BF2" s="510"/>
      <c r="BG2" s="510"/>
      <c r="BH2" s="510"/>
      <c r="BI2" s="510"/>
      <c r="BJ2" s="510"/>
      <c r="BK2" s="510"/>
      <c r="BL2" s="510"/>
      <c r="BM2" s="510"/>
      <c r="BN2" s="906"/>
      <c r="BO2" s="906"/>
      <c r="BP2" s="906"/>
    </row>
    <row r="3" spans="1:68" ht="39.6" customHeight="1" thickBot="1">
      <c r="B3" s="511" t="s">
        <v>479</v>
      </c>
      <c r="C3" s="1022">
        <v>2018</v>
      </c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23"/>
      <c r="O3" s="1022">
        <v>2019</v>
      </c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1023"/>
      <c r="AA3" s="1022">
        <v>2020</v>
      </c>
      <c r="AB3" s="1004"/>
      <c r="AC3" s="1004"/>
      <c r="AD3" s="1004"/>
      <c r="AE3" s="1004"/>
      <c r="AF3" s="1004"/>
      <c r="AG3" s="1004"/>
      <c r="AH3" s="1004"/>
      <c r="AI3" s="1004"/>
      <c r="AJ3" s="1004"/>
      <c r="AK3" s="1004"/>
      <c r="AL3" s="1023"/>
      <c r="AM3" s="1022">
        <v>2021</v>
      </c>
      <c r="AN3" s="1004"/>
      <c r="AO3" s="1004"/>
      <c r="AP3" s="1004"/>
      <c r="AQ3" s="1004"/>
      <c r="AR3" s="1004"/>
      <c r="AS3" s="1004"/>
      <c r="AT3" s="1004"/>
      <c r="AU3" s="1004"/>
      <c r="AV3" s="1004"/>
      <c r="AW3" s="1004"/>
      <c r="AX3" s="1004"/>
      <c r="AY3" s="1004">
        <v>2022</v>
      </c>
      <c r="AZ3" s="1004"/>
      <c r="BA3" s="1004"/>
      <c r="BB3" s="1004"/>
      <c r="BC3" s="1004"/>
      <c r="BD3" s="1004"/>
      <c r="BE3" s="1004"/>
      <c r="BF3" s="1004"/>
      <c r="BG3" s="1004"/>
      <c r="BH3" s="1004"/>
      <c r="BI3" s="1004"/>
      <c r="BJ3" s="1004"/>
      <c r="BK3" s="1004">
        <v>2023</v>
      </c>
      <c r="BL3" s="1004"/>
      <c r="BM3" s="1004"/>
      <c r="BN3" s="1004"/>
      <c r="BO3" s="1004"/>
      <c r="BP3" s="1004"/>
    </row>
    <row r="4" spans="1:68" ht="15.75" thickBot="1">
      <c r="B4" s="512"/>
      <c r="C4" s="513" t="s">
        <v>480</v>
      </c>
      <c r="D4" s="513" t="s">
        <v>481</v>
      </c>
      <c r="E4" s="513" t="s">
        <v>482</v>
      </c>
      <c r="F4" s="513" t="s">
        <v>483</v>
      </c>
      <c r="G4" s="513" t="s">
        <v>484</v>
      </c>
      <c r="H4" s="513" t="s">
        <v>485</v>
      </c>
      <c r="I4" s="513" t="s">
        <v>486</v>
      </c>
      <c r="J4" s="513" t="s">
        <v>487</v>
      </c>
      <c r="K4" s="513" t="s">
        <v>488</v>
      </c>
      <c r="L4" s="513" t="s">
        <v>489</v>
      </c>
      <c r="M4" s="513" t="s">
        <v>490</v>
      </c>
      <c r="N4" s="513" t="s">
        <v>491</v>
      </c>
      <c r="O4" s="513" t="s">
        <v>480</v>
      </c>
      <c r="P4" s="513" t="s">
        <v>481</v>
      </c>
      <c r="Q4" s="513" t="s">
        <v>482</v>
      </c>
      <c r="R4" s="513" t="s">
        <v>483</v>
      </c>
      <c r="S4" s="513" t="s">
        <v>484</v>
      </c>
      <c r="T4" s="513" t="s">
        <v>485</v>
      </c>
      <c r="U4" s="513" t="s">
        <v>486</v>
      </c>
      <c r="V4" s="513" t="s">
        <v>487</v>
      </c>
      <c r="W4" s="513" t="s">
        <v>488</v>
      </c>
      <c r="X4" s="513" t="s">
        <v>489</v>
      </c>
      <c r="Y4" s="513" t="s">
        <v>490</v>
      </c>
      <c r="Z4" s="513" t="s">
        <v>491</v>
      </c>
      <c r="AA4" s="513" t="s">
        <v>480</v>
      </c>
      <c r="AB4" s="513" t="s">
        <v>481</v>
      </c>
      <c r="AC4" s="513" t="s">
        <v>482</v>
      </c>
      <c r="AD4" s="513" t="s">
        <v>483</v>
      </c>
      <c r="AE4" s="513" t="s">
        <v>484</v>
      </c>
      <c r="AF4" s="513" t="s">
        <v>485</v>
      </c>
      <c r="AG4" s="513" t="s">
        <v>486</v>
      </c>
      <c r="AH4" s="513" t="s">
        <v>487</v>
      </c>
      <c r="AI4" s="513" t="s">
        <v>488</v>
      </c>
      <c r="AJ4" s="513" t="s">
        <v>489</v>
      </c>
      <c r="AK4" s="513" t="s">
        <v>490</v>
      </c>
      <c r="AL4" s="513" t="s">
        <v>491</v>
      </c>
      <c r="AM4" s="513" t="s">
        <v>480</v>
      </c>
      <c r="AN4" s="513" t="s">
        <v>481</v>
      </c>
      <c r="AO4" s="513" t="s">
        <v>482</v>
      </c>
      <c r="AP4" s="513" t="s">
        <v>483</v>
      </c>
      <c r="AQ4" s="513" t="s">
        <v>484</v>
      </c>
      <c r="AR4" s="513" t="s">
        <v>485</v>
      </c>
      <c r="AS4" s="513" t="s">
        <v>486</v>
      </c>
      <c r="AT4" s="513" t="s">
        <v>487</v>
      </c>
      <c r="AU4" s="513" t="s">
        <v>488</v>
      </c>
      <c r="AV4" s="513" t="s">
        <v>489</v>
      </c>
      <c r="AW4" s="513" t="s">
        <v>490</v>
      </c>
      <c r="AX4" s="513" t="s">
        <v>491</v>
      </c>
      <c r="AY4" s="513" t="s">
        <v>480</v>
      </c>
      <c r="AZ4" s="513" t="s">
        <v>481</v>
      </c>
      <c r="BA4" s="513" t="s">
        <v>482</v>
      </c>
      <c r="BB4" s="513" t="s">
        <v>483</v>
      </c>
      <c r="BC4" s="513" t="s">
        <v>484</v>
      </c>
      <c r="BD4" s="513" t="s">
        <v>485</v>
      </c>
      <c r="BE4" s="513" t="s">
        <v>486</v>
      </c>
      <c r="BF4" s="513" t="s">
        <v>487</v>
      </c>
      <c r="BG4" s="513" t="s">
        <v>488</v>
      </c>
      <c r="BH4" s="513" t="s">
        <v>489</v>
      </c>
      <c r="BI4" s="513" t="s">
        <v>490</v>
      </c>
      <c r="BJ4" s="513" t="s">
        <v>491</v>
      </c>
      <c r="BK4" s="513" t="s">
        <v>480</v>
      </c>
      <c r="BL4" s="513" t="s">
        <v>481</v>
      </c>
      <c r="BM4" s="513" t="s">
        <v>505</v>
      </c>
      <c r="BN4" s="513" t="s">
        <v>483</v>
      </c>
      <c r="BO4" s="513" t="s">
        <v>732</v>
      </c>
      <c r="BP4" s="513" t="s">
        <v>485</v>
      </c>
    </row>
    <row r="5" spans="1:68" ht="24.75" thickBot="1">
      <c r="A5" s="514">
        <v>1</v>
      </c>
      <c r="B5" s="515" t="s">
        <v>492</v>
      </c>
      <c r="C5" s="515">
        <v>75.83</v>
      </c>
      <c r="D5" s="515">
        <v>75.64</v>
      </c>
      <c r="E5" s="515">
        <v>75.180000000000007</v>
      </c>
      <c r="F5" s="515">
        <v>75.39</v>
      </c>
      <c r="G5" s="515">
        <v>75.12</v>
      </c>
      <c r="H5" s="515">
        <v>73.87</v>
      </c>
      <c r="I5" s="515">
        <v>74.09</v>
      </c>
      <c r="J5" s="515">
        <v>74.61</v>
      </c>
      <c r="K5" s="515">
        <v>74.67</v>
      </c>
      <c r="L5" s="515">
        <v>74.459999999999994</v>
      </c>
      <c r="M5" s="515">
        <v>72.78</v>
      </c>
      <c r="N5" s="515">
        <v>72.430000000000007</v>
      </c>
      <c r="O5" s="516">
        <v>72.539752491871354</v>
      </c>
      <c r="P5" s="516">
        <v>72.367329234723726</v>
      </c>
      <c r="Q5" s="516">
        <v>71.860379293468512</v>
      </c>
      <c r="R5" s="516">
        <v>72.669110323312623</v>
      </c>
      <c r="S5" s="516">
        <v>72.585720541742049</v>
      </c>
      <c r="T5" s="516">
        <v>71.328651847917982</v>
      </c>
      <c r="U5" s="516">
        <v>72.017017640159693</v>
      </c>
      <c r="V5" s="516">
        <v>71.264036861575718</v>
      </c>
      <c r="W5" s="516">
        <v>70.742717079445868</v>
      </c>
      <c r="X5" s="516">
        <v>70.627429799921217</v>
      </c>
      <c r="Y5" s="516">
        <v>69.226263677711813</v>
      </c>
      <c r="Z5" s="516">
        <v>68.212857715318421</v>
      </c>
      <c r="AA5" s="517">
        <v>72.639408555757399</v>
      </c>
      <c r="AB5" s="517">
        <v>70.510952371282627</v>
      </c>
      <c r="AC5" s="517">
        <v>53.502050659901222</v>
      </c>
      <c r="AD5" s="517">
        <v>47.010246077704231</v>
      </c>
      <c r="AE5" s="517">
        <v>53.580294360891408</v>
      </c>
      <c r="AF5" s="517">
        <v>58.392027583443728</v>
      </c>
      <c r="AG5" s="517">
        <v>56.766943298914121</v>
      </c>
      <c r="AH5" s="517">
        <v>56.235288013359991</v>
      </c>
      <c r="AI5" s="517">
        <v>56.620115851724023</v>
      </c>
      <c r="AJ5" s="517">
        <v>54.18039109670589</v>
      </c>
      <c r="AK5" s="517">
        <v>52.529706868704046</v>
      </c>
      <c r="AL5" s="517">
        <v>49.063389383893224</v>
      </c>
      <c r="AM5" s="517">
        <v>64.463440180927691</v>
      </c>
      <c r="AN5" s="517">
        <v>64.264038299239246</v>
      </c>
      <c r="AO5" s="517">
        <v>64.165925876767929</v>
      </c>
      <c r="AP5" s="517">
        <v>64.811230420583101</v>
      </c>
      <c r="AQ5" s="517">
        <v>65.159805375115724</v>
      </c>
      <c r="AR5" s="517">
        <v>65.67368267912947</v>
      </c>
      <c r="AS5" s="517">
        <v>65.764011524009007</v>
      </c>
      <c r="AT5" s="517">
        <v>65.76457194555995</v>
      </c>
      <c r="AU5" s="517">
        <v>66.448709636158796</v>
      </c>
      <c r="AV5" s="517">
        <v>67.356093643381428</v>
      </c>
      <c r="AW5" s="518">
        <v>68.178495040311248</v>
      </c>
      <c r="AX5" s="518">
        <v>67.488008842053858</v>
      </c>
      <c r="AY5" s="518">
        <v>69.251736365378747</v>
      </c>
      <c r="AZ5" s="518">
        <v>70.056659008814776</v>
      </c>
      <c r="BA5" s="518">
        <v>70.750601113122016</v>
      </c>
      <c r="BB5" s="518">
        <v>69.444113070805273</v>
      </c>
      <c r="BC5" s="518">
        <v>70.87444769939124</v>
      </c>
      <c r="BD5" s="518">
        <v>71.211624186692802</v>
      </c>
      <c r="BE5" s="519">
        <v>71.442335018034299</v>
      </c>
      <c r="BF5" s="519">
        <v>71.486924772929896</v>
      </c>
      <c r="BG5" s="519">
        <v>71.660239897744802</v>
      </c>
      <c r="BH5" s="519">
        <v>72.492481451238902</v>
      </c>
      <c r="BI5" s="519">
        <v>72.588940582283897</v>
      </c>
      <c r="BJ5" s="519">
        <v>71.5</v>
      </c>
      <c r="BK5" s="519">
        <v>72.87</v>
      </c>
      <c r="BL5" s="519">
        <v>72.67</v>
      </c>
      <c r="BM5" s="519">
        <v>73.25</v>
      </c>
      <c r="BN5" s="519">
        <v>72.5</v>
      </c>
      <c r="BO5" s="519">
        <v>73.260000000000005</v>
      </c>
      <c r="BP5" s="519">
        <v>73.150000000000006</v>
      </c>
    </row>
    <row r="6" spans="1:68" ht="24.75" thickBot="1">
      <c r="A6" s="514">
        <v>2</v>
      </c>
      <c r="B6" s="520" t="s">
        <v>493</v>
      </c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1">
        <v>77.784700000000001</v>
      </c>
      <c r="P6" s="521">
        <v>77.451800000000006</v>
      </c>
      <c r="Q6" s="521">
        <v>77.393500000000003</v>
      </c>
      <c r="R6" s="521">
        <v>76.928100000000001</v>
      </c>
      <c r="S6" s="521">
        <v>76.994500000000002</v>
      </c>
      <c r="T6" s="521">
        <v>77.244299999999996</v>
      </c>
      <c r="U6" s="521">
        <v>76.787099999999995</v>
      </c>
      <c r="V6" s="521">
        <v>77.321700000000007</v>
      </c>
      <c r="W6" s="521">
        <v>76.770099999999999</v>
      </c>
      <c r="X6" s="521">
        <v>76.210099999999997</v>
      </c>
      <c r="Y6" s="521">
        <v>76.746600000000001</v>
      </c>
      <c r="Z6" s="521">
        <v>76.658699999999996</v>
      </c>
      <c r="AA6" s="522">
        <v>76.591099999999997</v>
      </c>
      <c r="AB6" s="522">
        <v>76.861599999999996</v>
      </c>
      <c r="AC6" s="522">
        <v>73.609899999999996</v>
      </c>
      <c r="AD6" s="522">
        <v>62.342799999999997</v>
      </c>
      <c r="AE6" s="522">
        <v>65.115399999999994</v>
      </c>
      <c r="AF6" s="522">
        <v>70.025899999999993</v>
      </c>
      <c r="AG6" s="522">
        <v>72.627399999999994</v>
      </c>
      <c r="AH6" s="522">
        <v>73.719099999999997</v>
      </c>
      <c r="AI6" s="522">
        <v>73.777199999999993</v>
      </c>
      <c r="AJ6" s="522">
        <v>74.599199999999996</v>
      </c>
      <c r="AK6" s="522">
        <v>75.084699999999998</v>
      </c>
      <c r="AL6" s="522">
        <v>75.449299999999994</v>
      </c>
      <c r="AM6" s="522">
        <v>76.741399999999999</v>
      </c>
      <c r="AN6" s="522">
        <v>74.003600000000006</v>
      </c>
      <c r="AO6" s="522">
        <v>76.379099999999994</v>
      </c>
      <c r="AP6" s="522">
        <v>76.382999999999996</v>
      </c>
      <c r="AQ6" s="522">
        <v>77.153499999999994</v>
      </c>
      <c r="AR6" s="522">
        <v>77.152000000000001</v>
      </c>
      <c r="AS6" s="522">
        <v>78.023799999999994</v>
      </c>
      <c r="AT6" s="522">
        <v>77.765600000000006</v>
      </c>
      <c r="AU6" s="522">
        <v>77.1417</v>
      </c>
      <c r="AV6" s="522">
        <v>78.419399999999996</v>
      </c>
      <c r="AW6" s="523">
        <v>78.828000000000003</v>
      </c>
      <c r="AX6" s="523">
        <v>78.749499999999998</v>
      </c>
      <c r="AY6" s="523">
        <v>78.442499999999995</v>
      </c>
      <c r="AZ6" s="523">
        <v>79.334100000000007</v>
      </c>
      <c r="BA6" s="523">
        <v>79.900000000000006</v>
      </c>
      <c r="BB6" s="523">
        <v>79.900000000000006</v>
      </c>
      <c r="BC6" s="523">
        <v>79.599999999999994</v>
      </c>
      <c r="BD6" s="523">
        <v>79.155600000000007</v>
      </c>
      <c r="BE6" s="523">
        <v>79.3</v>
      </c>
      <c r="BF6" s="523">
        <v>79.400000000000006</v>
      </c>
      <c r="BG6" s="523">
        <v>79.5</v>
      </c>
      <c r="BH6" s="523">
        <v>79.5</v>
      </c>
      <c r="BI6" s="523">
        <v>78.900000000000006</v>
      </c>
      <c r="BJ6" s="523">
        <v>77.3</v>
      </c>
      <c r="BK6" s="523">
        <v>78.3</v>
      </c>
      <c r="BL6" s="523">
        <v>78.5</v>
      </c>
      <c r="BM6" s="523">
        <v>77.8</v>
      </c>
      <c r="BN6" s="523">
        <v>78.5</v>
      </c>
      <c r="BO6" s="523">
        <v>78.3</v>
      </c>
      <c r="BP6" s="523">
        <v>78</v>
      </c>
    </row>
    <row r="7" spans="1:68" ht="15.75" thickBot="1">
      <c r="A7" s="514">
        <v>3</v>
      </c>
      <c r="B7" s="515" t="s">
        <v>361</v>
      </c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24">
        <v>69.59</v>
      </c>
      <c r="P7" s="524">
        <v>68.11</v>
      </c>
      <c r="Q7" s="524">
        <v>73.849999999999994</v>
      </c>
      <c r="R7" s="524">
        <v>62.76</v>
      </c>
      <c r="S7" s="524">
        <v>67.599999999999994</v>
      </c>
      <c r="T7" s="524">
        <v>64.37</v>
      </c>
      <c r="U7" s="524">
        <v>64.73</v>
      </c>
      <c r="V7" s="524">
        <v>64.94</v>
      </c>
      <c r="W7" s="524">
        <v>63.28</v>
      </c>
      <c r="X7" s="524">
        <v>61.56</v>
      </c>
      <c r="Y7" s="524">
        <v>62.31</v>
      </c>
      <c r="Z7" s="524">
        <v>62.35</v>
      </c>
      <c r="AA7" s="525">
        <v>66.77</v>
      </c>
      <c r="AB7" s="525">
        <v>64.709999999999994</v>
      </c>
      <c r="AC7" s="525">
        <v>66.900000000000006</v>
      </c>
      <c r="AD7" s="525">
        <v>50.5</v>
      </c>
      <c r="AE7" s="525">
        <v>51.62</v>
      </c>
      <c r="AF7" s="525">
        <v>54.86</v>
      </c>
      <c r="AG7" s="525">
        <v>56.61</v>
      </c>
      <c r="AH7" s="525">
        <v>59.77</v>
      </c>
      <c r="AI7" s="525">
        <v>62.44</v>
      </c>
      <c r="AJ7" s="525">
        <v>62.43</v>
      </c>
      <c r="AK7" s="525">
        <v>63.79</v>
      </c>
      <c r="AL7" s="525">
        <v>62.71</v>
      </c>
      <c r="AM7" s="525">
        <v>65.540000000000006</v>
      </c>
      <c r="AN7" s="525">
        <v>64.19</v>
      </c>
      <c r="AO7" s="525">
        <v>69.98</v>
      </c>
      <c r="AP7" s="525">
        <v>59.54</v>
      </c>
      <c r="AQ7" s="525">
        <v>65.2</v>
      </c>
      <c r="AR7" s="525">
        <v>64.069999999999993</v>
      </c>
      <c r="AS7" s="525">
        <v>58.34</v>
      </c>
      <c r="AT7" s="525">
        <v>56.49</v>
      </c>
      <c r="AU7" s="525">
        <v>61.39</v>
      </c>
      <c r="AV7" s="525">
        <v>63.39</v>
      </c>
      <c r="AW7" s="526">
        <v>65.39</v>
      </c>
      <c r="AX7" s="526">
        <v>65.48</v>
      </c>
      <c r="AY7" s="526">
        <v>65.900000000000006</v>
      </c>
      <c r="AZ7" s="526">
        <v>64.83</v>
      </c>
      <c r="BA7" s="526">
        <v>69.569999999999993</v>
      </c>
      <c r="BB7" s="526">
        <v>58.48</v>
      </c>
      <c r="BC7" s="526">
        <v>62.48</v>
      </c>
      <c r="BD7" s="526">
        <v>62.64</v>
      </c>
      <c r="BE7" s="526">
        <v>60.84</v>
      </c>
      <c r="BF7" s="526">
        <v>63.87</v>
      </c>
      <c r="BG7" s="526">
        <v>63.57</v>
      </c>
      <c r="BH7" s="526">
        <v>60.07</v>
      </c>
      <c r="BI7" s="526">
        <v>61.34</v>
      </c>
      <c r="BJ7" s="526">
        <v>59.56</v>
      </c>
      <c r="BK7" s="526">
        <v>62.16</v>
      </c>
      <c r="BL7" s="526">
        <v>62.77</v>
      </c>
      <c r="BM7" s="526">
        <v>66.489999999999995</v>
      </c>
      <c r="BN7" s="526">
        <v>53.55</v>
      </c>
      <c r="BO7" s="526">
        <v>60.2</v>
      </c>
      <c r="BP7" s="526">
        <v>59.12</v>
      </c>
    </row>
    <row r="8" spans="1:68" ht="24.75" thickBot="1">
      <c r="A8" s="514">
        <v>4</v>
      </c>
      <c r="B8" s="527" t="s">
        <v>494</v>
      </c>
      <c r="C8" s="527"/>
      <c r="D8" s="527"/>
      <c r="E8" s="527"/>
      <c r="F8" s="527"/>
      <c r="G8" s="527"/>
      <c r="H8" s="527"/>
      <c r="I8" s="527"/>
      <c r="J8" s="527"/>
      <c r="K8" s="527"/>
      <c r="L8" s="527"/>
      <c r="M8" s="527"/>
      <c r="N8" s="527"/>
      <c r="O8" s="528">
        <v>72.400000000000006</v>
      </c>
      <c r="P8" s="528">
        <v>69.7</v>
      </c>
      <c r="Q8" s="528">
        <v>71</v>
      </c>
      <c r="R8" s="528">
        <v>73.5</v>
      </c>
      <c r="S8" s="528">
        <v>72.8</v>
      </c>
      <c r="T8" s="528">
        <v>72.7</v>
      </c>
      <c r="U8" s="528">
        <v>75</v>
      </c>
      <c r="V8" s="528">
        <v>74.099999999999994</v>
      </c>
      <c r="W8" s="528">
        <v>75.400000000000006</v>
      </c>
      <c r="X8" s="528">
        <v>74.900000000000006</v>
      </c>
      <c r="Y8" s="528">
        <v>72.599999999999994</v>
      </c>
      <c r="Z8" s="528">
        <v>74</v>
      </c>
      <c r="AA8" s="529">
        <v>73.400000000000006</v>
      </c>
      <c r="AB8" s="529">
        <v>70.2</v>
      </c>
      <c r="AC8" s="529">
        <v>73.599999999999994</v>
      </c>
      <c r="AD8" s="529">
        <v>69.5</v>
      </c>
      <c r="AE8" s="529">
        <v>63.9</v>
      </c>
      <c r="AF8" s="529">
        <v>68.3</v>
      </c>
      <c r="AG8" s="529">
        <v>69.5</v>
      </c>
      <c r="AH8" s="529">
        <v>70.400000000000006</v>
      </c>
      <c r="AI8" s="529">
        <v>73.599999999999994</v>
      </c>
      <c r="AJ8" s="529">
        <v>73.2</v>
      </c>
      <c r="AK8" s="529">
        <v>73.5</v>
      </c>
      <c r="AL8" s="529">
        <v>74.099999999999994</v>
      </c>
      <c r="AM8" s="529">
        <v>72.599999999999994</v>
      </c>
      <c r="AN8" s="529">
        <v>76.400000000000006</v>
      </c>
      <c r="AO8" s="529">
        <v>74.8</v>
      </c>
      <c r="AP8" s="529">
        <v>73.099999999999994</v>
      </c>
      <c r="AQ8" s="529">
        <v>73.2</v>
      </c>
      <c r="AR8" s="529">
        <v>73.400000000000006</v>
      </c>
      <c r="AS8" s="529">
        <v>74.2</v>
      </c>
      <c r="AT8" s="529">
        <v>75</v>
      </c>
      <c r="AU8" s="529">
        <v>74.3</v>
      </c>
      <c r="AV8" s="529">
        <v>74.7</v>
      </c>
      <c r="AW8" s="530">
        <v>76</v>
      </c>
      <c r="AX8" s="530">
        <v>79.400000000000006</v>
      </c>
      <c r="AY8" s="530">
        <v>79.7</v>
      </c>
      <c r="AZ8" s="530">
        <v>78.400000000000006</v>
      </c>
      <c r="BA8" s="530">
        <v>78.7</v>
      </c>
      <c r="BB8" s="530">
        <v>76</v>
      </c>
      <c r="BC8" s="530">
        <v>75.400000000000006</v>
      </c>
      <c r="BD8" s="530">
        <v>76.599999999999994</v>
      </c>
      <c r="BE8" s="530">
        <v>75.400000000000006</v>
      </c>
      <c r="BF8" s="530">
        <v>74.2</v>
      </c>
      <c r="BG8" s="530">
        <v>72.900000000000006</v>
      </c>
      <c r="BH8" s="530">
        <v>70.8</v>
      </c>
      <c r="BI8" s="530">
        <v>70.599999999999994</v>
      </c>
      <c r="BJ8" s="530">
        <v>68.3</v>
      </c>
      <c r="BK8" s="530">
        <v>71.2</v>
      </c>
      <c r="BL8" s="530">
        <v>68.5</v>
      </c>
      <c r="BM8" s="530">
        <v>72</v>
      </c>
      <c r="BN8" s="530">
        <v>70.900000000000006</v>
      </c>
      <c r="BO8" s="530">
        <v>72.8</v>
      </c>
      <c r="BP8" s="530">
        <v>71.900000000000006</v>
      </c>
    </row>
    <row r="9" spans="1:68" ht="15.75" thickBot="1">
      <c r="A9" s="514">
        <v>5</v>
      </c>
      <c r="B9" s="531" t="s">
        <v>362</v>
      </c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532">
        <f>'Data Negeri,2D &amp; 7Sub'!CR$61</f>
        <v>76.56095843999006</v>
      </c>
      <c r="P9" s="532">
        <f>'Data Negeri,2D &amp; 7Sub'!CS$61</f>
        <v>75.776934459021589</v>
      </c>
      <c r="Q9" s="532">
        <f>'Data Negeri,2D &amp; 7Sub'!CT$61</f>
        <v>76.109122093056357</v>
      </c>
      <c r="R9" s="532">
        <f>'Data Negeri,2D &amp; 7Sub'!CU$61</f>
        <v>76.968285414265281</v>
      </c>
      <c r="S9" s="532">
        <f>'Data Negeri,2D &amp; 7Sub'!CV$61</f>
        <v>78.154796203704691</v>
      </c>
      <c r="T9" s="532">
        <f>'Data Negeri,2D &amp; 7Sub'!CW$61</f>
        <v>77.864446197085286</v>
      </c>
      <c r="U9" s="532">
        <f>'Data Negeri,2D &amp; 7Sub'!CX$61</f>
        <v>79.40368048874106</v>
      </c>
      <c r="V9" s="532">
        <f>'Data Negeri,2D &amp; 7Sub'!CY$61</f>
        <v>78.4370428037561</v>
      </c>
      <c r="W9" s="532">
        <f>'Data Negeri,2D &amp; 7Sub'!CZ$61</f>
        <v>78.423085264445774</v>
      </c>
      <c r="X9" s="532">
        <f>'Data Negeri,2D &amp; 7Sub'!DA$61</f>
        <v>78.75203890557006</v>
      </c>
      <c r="Y9" s="532">
        <f>'Data Negeri,2D &amp; 7Sub'!DB$61</f>
        <v>79.057847140535017</v>
      </c>
      <c r="Z9" s="532">
        <f>'Data Negeri,2D &amp; 7Sub'!DC$61</f>
        <v>78.430044123764873</v>
      </c>
      <c r="AA9" s="532">
        <f>'Data Negeri,2D &amp; 7Sub'!DD$61</f>
        <v>74.584968748092066</v>
      </c>
      <c r="AB9" s="532">
        <f>'Data Negeri,2D &amp; 7Sub'!DE$61</f>
        <v>74.742428435350391</v>
      </c>
      <c r="AC9" s="532">
        <f>'Data Negeri,2D &amp; 7Sub'!DF$61</f>
        <v>64.404835561557519</v>
      </c>
      <c r="AD9" s="532">
        <f>'Data Negeri,2D &amp; 7Sub'!DG$61</f>
        <v>47.655157943690867</v>
      </c>
      <c r="AE9" s="532">
        <f>'Data Negeri,2D &amp; 7Sub'!DH$61</f>
        <v>63.875007034033231</v>
      </c>
      <c r="AF9" s="532">
        <f>'Data Negeri,2D &amp; 7Sub'!DI$61</f>
        <v>70.927283802040606</v>
      </c>
      <c r="AG9" s="532">
        <f>'Data Negeri,2D &amp; 7Sub'!DJ$61</f>
        <v>72.218688691002441</v>
      </c>
      <c r="AH9" s="532">
        <f>'Data Negeri,2D &amp; 7Sub'!DK$61</f>
        <v>72.360320118952814</v>
      </c>
      <c r="AI9" s="532">
        <f>'Data Negeri,2D &amp; 7Sub'!DL$61</f>
        <v>74.410266747579854</v>
      </c>
      <c r="AJ9" s="532">
        <f>'Data Negeri,2D &amp; 7Sub'!DM$61</f>
        <v>75.056613607927801</v>
      </c>
      <c r="AK9" s="532">
        <f>'Data Negeri,2D &amp; 7Sub'!DN$61</f>
        <v>72.816361730482186</v>
      </c>
      <c r="AL9" s="532">
        <f>'Data Negeri,2D &amp; 7Sub'!DO$61</f>
        <v>74.524466580288063</v>
      </c>
      <c r="AM9" s="532">
        <f>'Data Negeri,2D &amp; 7Sub'!DP$61</f>
        <v>76.521567400495826</v>
      </c>
      <c r="AN9" s="532">
        <f>'Data Negeri,2D &amp; 7Sub'!DQ$61</f>
        <v>75.788590138220371</v>
      </c>
      <c r="AO9" s="532">
        <f>'Data Negeri,2D &amp; 7Sub'!DR$61</f>
        <v>77.724176079433988</v>
      </c>
      <c r="AP9" s="532">
        <f>'Data Negeri,2D &amp; 7Sub'!DS$61</f>
        <v>76.868070599528139</v>
      </c>
      <c r="AQ9" s="532">
        <f>'Data Negeri,2D &amp; 7Sub'!DT$61</f>
        <v>76.065195524191793</v>
      </c>
      <c r="AR9" s="532">
        <f>'Data Negeri,2D &amp; 7Sub'!DU$61</f>
        <v>69.971767338599406</v>
      </c>
      <c r="AS9" s="532">
        <f>'Data Negeri,2D &amp; 7Sub'!DV$61</f>
        <v>67.640266252974129</v>
      </c>
      <c r="AT9" s="532">
        <f>'Data Negeri,2D &amp; 7Sub'!DW$61</f>
        <v>68.460540632277073</v>
      </c>
      <c r="AU9" s="532">
        <f>'Data Negeri,2D &amp; 7Sub'!DX$61</f>
        <v>72.74632221065778</v>
      </c>
      <c r="AV9" s="532">
        <f>'Data Negeri,2D &amp; 7Sub'!DY$61</f>
        <v>74.505862089448925</v>
      </c>
      <c r="AW9" s="532">
        <f>'Data Negeri,2D &amp; 7Sub'!DZ$61</f>
        <v>75.235605408968809</v>
      </c>
      <c r="AX9" s="532">
        <f>'Data Negeri,2D &amp; 7Sub'!EA$61</f>
        <v>75.706082738685879</v>
      </c>
      <c r="AY9" s="533">
        <f>'Data Negeri,2D &amp; 7Sub'!EB$61</f>
        <v>81.322384382534665</v>
      </c>
      <c r="AZ9" s="533">
        <f>'Data Negeri,2D &amp; 7Sub'!EC$61</f>
        <v>80.205214155777199</v>
      </c>
      <c r="BA9" s="533">
        <f>'Data Negeri,2D &amp; 7Sub'!ED$61</f>
        <v>81.687535951847408</v>
      </c>
      <c r="BB9" s="533">
        <f>'Data Negeri,2D &amp; 7Sub'!EE$61</f>
        <v>80.394885394175461</v>
      </c>
      <c r="BC9" s="533">
        <f>'Data Negeri,2D &amp; 7Sub'!EF$61</f>
        <v>77.434209076350385</v>
      </c>
      <c r="BD9" s="533">
        <f>'Data Negeri,2D &amp; 7Sub'!EG$61</f>
        <v>79.064233709406835</v>
      </c>
      <c r="BE9" s="533">
        <f>'Data Negeri,2D &amp; 7Sub'!EH$61</f>
        <v>80.916094530533613</v>
      </c>
      <c r="BF9" s="533">
        <f>'Data Negeri,2D &amp; 7Sub'!EI$61</f>
        <v>81.198323826742893</v>
      </c>
      <c r="BG9" s="533">
        <f>'Data Negeri,2D &amp; 7Sub'!EJ$61</f>
        <v>81.691995544481316</v>
      </c>
      <c r="BH9" s="533">
        <f>'Data Negeri,2D &amp; 7Sub'!EK$61</f>
        <v>80.072598990161282</v>
      </c>
      <c r="BI9" s="533">
        <f>'Data Negeri,2D &amp; 7Sub'!EL$61</f>
        <v>80.377728650513106</v>
      </c>
      <c r="BJ9" s="533">
        <f>'Data Negeri,2D &amp; 7Sub'!EM$61</f>
        <v>80.183019709889038</v>
      </c>
      <c r="BK9" s="533">
        <f>'Data Negeri,2D &amp; 7Sub'!EN$61</f>
        <v>79.32896432895906</v>
      </c>
      <c r="BL9" s="533">
        <f>'Data Negeri,2D &amp; 7Sub'!EO$61</f>
        <v>79.215648288516775</v>
      </c>
      <c r="BM9" s="533">
        <f>'Data Negeri,2D &amp; 7Sub'!EP$61</f>
        <v>80.842727369829461</v>
      </c>
      <c r="BN9" s="533"/>
      <c r="BO9" s="533"/>
      <c r="BP9" s="533"/>
    </row>
    <row r="11" spans="1:68" ht="15.75" thickBot="1"/>
    <row r="12" spans="1:68" ht="15.75" customHeight="1">
      <c r="B12" s="1011" t="s">
        <v>495</v>
      </c>
      <c r="C12" s="1014" t="s">
        <v>478</v>
      </c>
      <c r="D12" s="1015"/>
      <c r="E12" s="1015"/>
      <c r="F12" s="1015"/>
      <c r="G12" s="1015"/>
      <c r="H12" s="1015"/>
      <c r="I12" s="1015"/>
      <c r="J12" s="1015"/>
      <c r="K12" s="1015"/>
      <c r="L12" s="1015"/>
      <c r="M12" s="1015"/>
      <c r="N12" s="1015"/>
      <c r="O12" s="1015"/>
      <c r="P12" s="1015"/>
      <c r="Q12" s="1015"/>
      <c r="R12" s="1015"/>
      <c r="S12" s="568"/>
      <c r="T12" s="568"/>
      <c r="U12" s="568"/>
      <c r="V12" s="568"/>
      <c r="W12" s="569"/>
      <c r="X12" s="569"/>
      <c r="Y12" s="569"/>
      <c r="Z12" s="569"/>
    </row>
    <row r="13" spans="1:68" ht="15.75" thickBot="1">
      <c r="B13" s="1012"/>
      <c r="C13" s="1016">
        <v>2018</v>
      </c>
      <c r="D13" s="1017"/>
      <c r="E13" s="1017"/>
      <c r="F13" s="1018"/>
      <c r="G13" s="1019">
        <v>2019</v>
      </c>
      <c r="H13" s="1020"/>
      <c r="I13" s="1020"/>
      <c r="J13" s="1021"/>
      <c r="K13" s="1019">
        <v>2020</v>
      </c>
      <c r="L13" s="1020"/>
      <c r="M13" s="1020"/>
      <c r="N13" s="1021"/>
      <c r="O13" s="1005">
        <v>2021</v>
      </c>
      <c r="P13" s="1006"/>
      <c r="Q13" s="1006"/>
      <c r="R13" s="1007"/>
      <c r="S13" s="1005">
        <v>2022</v>
      </c>
      <c r="T13" s="1006"/>
      <c r="U13" s="1006"/>
      <c r="V13" s="1007"/>
      <c r="W13" s="1005">
        <v>2023</v>
      </c>
      <c r="X13" s="1006"/>
      <c r="Y13" s="1006"/>
      <c r="Z13" s="1007"/>
    </row>
    <row r="14" spans="1:68" ht="15.75" thickBot="1">
      <c r="B14" s="1013"/>
      <c r="C14" s="570" t="s">
        <v>496</v>
      </c>
      <c r="D14" s="570" t="s">
        <v>497</v>
      </c>
      <c r="E14" s="570" t="s">
        <v>498</v>
      </c>
      <c r="F14" s="570" t="s">
        <v>499</v>
      </c>
      <c r="G14" s="570" t="s">
        <v>496</v>
      </c>
      <c r="H14" s="570" t="s">
        <v>497</v>
      </c>
      <c r="I14" s="570" t="s">
        <v>498</v>
      </c>
      <c r="J14" s="570" t="s">
        <v>499</v>
      </c>
      <c r="K14" s="570" t="s">
        <v>496</v>
      </c>
      <c r="L14" s="570" t="s">
        <v>497</v>
      </c>
      <c r="M14" s="570" t="s">
        <v>498</v>
      </c>
      <c r="N14" s="570" t="s">
        <v>499</v>
      </c>
      <c r="O14" s="570" t="s">
        <v>496</v>
      </c>
      <c r="P14" s="570" t="s">
        <v>497</v>
      </c>
      <c r="Q14" s="571" t="s">
        <v>498</v>
      </c>
      <c r="R14" s="571" t="s">
        <v>499</v>
      </c>
      <c r="S14" s="571" t="s">
        <v>496</v>
      </c>
      <c r="T14" s="571" t="s">
        <v>497</v>
      </c>
      <c r="U14" s="571" t="s">
        <v>498</v>
      </c>
      <c r="V14" s="571" t="s">
        <v>499</v>
      </c>
      <c r="W14" s="571" t="s">
        <v>496</v>
      </c>
      <c r="X14" s="571" t="s">
        <v>497</v>
      </c>
      <c r="Y14" s="571" t="s">
        <v>498</v>
      </c>
      <c r="Z14" s="571" t="s">
        <v>499</v>
      </c>
    </row>
    <row r="15" spans="1:68" s="534" customFormat="1" ht="26.25" thickBot="1">
      <c r="B15" s="535" t="s">
        <v>492</v>
      </c>
      <c r="C15" s="536">
        <f>AVERAGE(C5:E5)</f>
        <v>75.55</v>
      </c>
      <c r="D15" s="536">
        <f>AVERAGE(F5:H5)</f>
        <v>74.793333333333337</v>
      </c>
      <c r="E15" s="536">
        <f>AVERAGE(I5:K5)</f>
        <v>74.456666666666663</v>
      </c>
      <c r="F15" s="536">
        <f>AVERAGE(L5:N5)</f>
        <v>73.223333333333343</v>
      </c>
      <c r="G15" s="536">
        <f>AVERAGE(O5:Q5)</f>
        <v>72.255820340021202</v>
      </c>
      <c r="H15" s="536">
        <f>AVERAGE(R5:T5)</f>
        <v>72.194494237657537</v>
      </c>
      <c r="I15" s="536">
        <f>AVERAGE(U5:W5)</f>
        <v>71.341257193727088</v>
      </c>
      <c r="J15" s="536">
        <f>AVERAGE(X5:Z5)</f>
        <v>69.355517064317155</v>
      </c>
      <c r="K15" s="536">
        <f>AVERAGE(AA5:AC5)</f>
        <v>65.550803862313742</v>
      </c>
      <c r="L15" s="536">
        <f>AVERAGE(AD5:AF5)</f>
        <v>52.994189340679789</v>
      </c>
      <c r="M15" s="536">
        <f>AVERAGE(AG5:AI5)</f>
        <v>56.540782387999378</v>
      </c>
      <c r="N15" s="536">
        <f>AVERAGE(AJ5:AL5)</f>
        <v>51.924495783101058</v>
      </c>
      <c r="O15" s="536">
        <f>AVERAGE(AM5:AO5)</f>
        <v>64.297801452311617</v>
      </c>
      <c r="P15" s="536">
        <f>AVERAGE(AP5:AR5)</f>
        <v>65.214906158276094</v>
      </c>
      <c r="Q15" s="537">
        <f>AVERAGE(AS5:AU5)</f>
        <v>65.992431035242589</v>
      </c>
      <c r="R15" s="537">
        <f>AVERAGE(AV5:AX5)</f>
        <v>67.674199175248845</v>
      </c>
      <c r="S15" s="537">
        <f>AVERAGE(AY5:BA5)</f>
        <v>70.019665495771847</v>
      </c>
      <c r="T15" s="537">
        <f>AVERAGE(BB5:BD5)</f>
        <v>70.510061652296443</v>
      </c>
      <c r="U15" s="537">
        <f>AVERAGE(BE5:BG5)</f>
        <v>71.529833229569661</v>
      </c>
      <c r="V15" s="537">
        <f>AVERAGE(BH5:BJ5)</f>
        <v>72.193807344507604</v>
      </c>
      <c r="W15" s="537">
        <f>AVERAGE(BK5:BM5)</f>
        <v>72.930000000000007</v>
      </c>
      <c r="X15" s="537">
        <f>AVERAGE(BN5:BP5)</f>
        <v>72.97</v>
      </c>
      <c r="Y15" s="537"/>
      <c r="Z15" s="537"/>
      <c r="AA15" s="534">
        <v>72.766666666666666</v>
      </c>
    </row>
    <row r="16" spans="1:68" ht="15.75" thickBot="1">
      <c r="A16" s="538">
        <v>1</v>
      </c>
      <c r="B16" s="539" t="s">
        <v>500</v>
      </c>
      <c r="C16" s="540">
        <v>76.5</v>
      </c>
      <c r="D16" s="540">
        <v>76.8</v>
      </c>
      <c r="E16" s="540">
        <v>76.5</v>
      </c>
      <c r="F16" s="540">
        <v>76</v>
      </c>
      <c r="G16" s="540">
        <v>75.900000000000006</v>
      </c>
      <c r="H16" s="540">
        <v>76.400000000000006</v>
      </c>
      <c r="I16" s="540">
        <v>76.400000000000006</v>
      </c>
      <c r="J16" s="540">
        <v>77.5</v>
      </c>
      <c r="K16" s="540">
        <v>67.3</v>
      </c>
      <c r="L16" s="541">
        <v>74.400000000000006</v>
      </c>
      <c r="M16" s="541">
        <v>76.7</v>
      </c>
      <c r="N16" s="541">
        <v>78</v>
      </c>
      <c r="O16" s="541">
        <v>77.2</v>
      </c>
      <c r="P16" s="542">
        <v>78.400000000000006</v>
      </c>
      <c r="Q16" s="543">
        <v>77.099999999999994</v>
      </c>
      <c r="R16" s="543">
        <v>77.400000000000006</v>
      </c>
      <c r="S16" s="543">
        <v>75.900000000000006</v>
      </c>
      <c r="T16" s="543">
        <v>75.400000000000006</v>
      </c>
      <c r="U16" s="543">
        <v>75.900000000000006</v>
      </c>
      <c r="V16" s="543">
        <v>75.8</v>
      </c>
      <c r="W16" s="543">
        <v>74.5</v>
      </c>
      <c r="X16" s="543">
        <v>74.8</v>
      </c>
      <c r="Y16" s="543"/>
      <c r="Z16" s="543"/>
    </row>
    <row r="17" spans="1:26" ht="15.75" thickBot="1">
      <c r="A17" s="538">
        <v>2</v>
      </c>
      <c r="B17" s="544" t="s">
        <v>501</v>
      </c>
      <c r="C17" s="545">
        <v>73.386132259999997</v>
      </c>
      <c r="D17" s="545">
        <v>75.670712480000006</v>
      </c>
      <c r="E17" s="545">
        <v>73.910678239999996</v>
      </c>
      <c r="F17" s="545">
        <v>74.634030150000001</v>
      </c>
      <c r="G17" s="545">
        <v>75.929259529999996</v>
      </c>
      <c r="H17" s="545">
        <v>76.221507990000006</v>
      </c>
      <c r="I17" s="545">
        <v>74.701872589999994</v>
      </c>
      <c r="J17" s="545">
        <v>74.590783149999993</v>
      </c>
      <c r="K17" s="545">
        <v>71.787222220000004</v>
      </c>
      <c r="L17" s="545">
        <v>61.829494439999998</v>
      </c>
      <c r="M17" s="545">
        <v>67.384622730000004</v>
      </c>
      <c r="N17" s="545">
        <v>69.391509799999994</v>
      </c>
      <c r="O17" s="545">
        <v>69.332858779999995</v>
      </c>
      <c r="P17" s="546">
        <v>72.369596720000004</v>
      </c>
      <c r="Q17" s="545">
        <v>68.72158202</v>
      </c>
      <c r="R17" s="545">
        <v>69.534633009999993</v>
      </c>
      <c r="S17" s="545">
        <v>72.042820000000006</v>
      </c>
      <c r="T17" s="547">
        <v>72.636340000000004</v>
      </c>
      <c r="U17" s="547">
        <v>73.065920000000006</v>
      </c>
      <c r="V17" s="547">
        <v>70.897630000000007</v>
      </c>
      <c r="W17" s="547">
        <v>72.260729999999995</v>
      </c>
      <c r="X17" s="547">
        <v>73.580219999999997</v>
      </c>
      <c r="Y17" s="547"/>
      <c r="Z17" s="547"/>
    </row>
    <row r="18" spans="1:26" ht="15.75" thickBot="1">
      <c r="A18" s="538">
        <v>3</v>
      </c>
      <c r="B18" s="539" t="s">
        <v>502</v>
      </c>
      <c r="C18" s="548">
        <v>81.5</v>
      </c>
      <c r="D18" s="548">
        <v>81.900000000000006</v>
      </c>
      <c r="E18" s="548">
        <v>80.2</v>
      </c>
      <c r="F18" s="548">
        <v>79.599999999999994</v>
      </c>
      <c r="G18" s="548">
        <v>78.3</v>
      </c>
      <c r="H18" s="548">
        <v>80.2</v>
      </c>
      <c r="I18" s="548">
        <v>78.3</v>
      </c>
      <c r="J18" s="548">
        <v>78</v>
      </c>
      <c r="K18" s="548">
        <v>74.2</v>
      </c>
      <c r="L18" s="548">
        <v>64</v>
      </c>
      <c r="M18" s="548">
        <v>75.2</v>
      </c>
      <c r="N18" s="548">
        <v>76.599999999999994</v>
      </c>
      <c r="O18" s="548">
        <v>76.099999999999994</v>
      </c>
      <c r="P18" s="549">
        <v>77.099999999999994</v>
      </c>
      <c r="Q18" s="543">
        <v>75.3</v>
      </c>
      <c r="R18" s="543">
        <v>76.2</v>
      </c>
      <c r="S18" s="543">
        <v>77</v>
      </c>
      <c r="T18" s="543">
        <v>79.133333333333326</v>
      </c>
      <c r="U18" s="543">
        <v>77.466666666666669</v>
      </c>
      <c r="V18" s="543">
        <v>77.63333333333334</v>
      </c>
      <c r="W18" s="543">
        <v>78.900000000000006</v>
      </c>
      <c r="X18" s="543">
        <v>0</v>
      </c>
      <c r="Y18" s="543"/>
      <c r="Z18" s="543"/>
    </row>
    <row r="19" spans="1:26" ht="15.75" thickBot="1">
      <c r="A19" s="538">
        <v>4</v>
      </c>
      <c r="B19" s="550" t="s">
        <v>503</v>
      </c>
      <c r="C19" s="551">
        <v>88</v>
      </c>
      <c r="D19" s="551">
        <v>87.7</v>
      </c>
      <c r="E19" s="551">
        <v>87.7</v>
      </c>
      <c r="F19" s="551">
        <v>87</v>
      </c>
      <c r="G19" s="551">
        <v>86.2</v>
      </c>
      <c r="H19" s="551">
        <v>85.3</v>
      </c>
      <c r="I19" s="551">
        <v>83.9</v>
      </c>
      <c r="J19" s="551">
        <v>82.6</v>
      </c>
      <c r="K19" s="551">
        <v>83.1</v>
      </c>
      <c r="L19" s="551">
        <v>70.599999999999994</v>
      </c>
      <c r="M19" s="551">
        <v>74.900000000000006</v>
      </c>
      <c r="N19" s="551">
        <v>79.8</v>
      </c>
      <c r="O19" s="551">
        <v>81.8</v>
      </c>
      <c r="P19" s="552">
        <v>86.2</v>
      </c>
      <c r="Q19" s="547">
        <v>87.1</v>
      </c>
      <c r="R19" s="547">
        <v>84.7</v>
      </c>
      <c r="S19" s="547">
        <v>85.5</v>
      </c>
      <c r="T19" s="547">
        <v>85.2</v>
      </c>
      <c r="U19" s="547">
        <v>85.4</v>
      </c>
      <c r="V19" s="547">
        <v>84.7</v>
      </c>
      <c r="W19" s="547">
        <v>84.1</v>
      </c>
      <c r="X19" s="547">
        <v>84.5</v>
      </c>
      <c r="Y19" s="547"/>
      <c r="Z19" s="547"/>
    </row>
    <row r="20" spans="1:26" ht="15.75" thickBot="1">
      <c r="A20" s="538">
        <v>7</v>
      </c>
      <c r="B20" s="539" t="s">
        <v>398</v>
      </c>
      <c r="C20" s="553">
        <v>90</v>
      </c>
      <c r="D20" s="553">
        <v>90.7</v>
      </c>
      <c r="E20" s="553">
        <v>90.9</v>
      </c>
      <c r="F20" s="553">
        <v>90.8</v>
      </c>
      <c r="G20" s="553">
        <v>90.8</v>
      </c>
      <c r="H20" s="553">
        <v>90.6</v>
      </c>
      <c r="I20" s="553">
        <v>91.1</v>
      </c>
      <c r="J20" s="553">
        <v>89.5</v>
      </c>
      <c r="K20" s="554">
        <v>88.8</v>
      </c>
      <c r="L20" s="554">
        <v>82</v>
      </c>
      <c r="M20" s="554">
        <v>85.9</v>
      </c>
      <c r="N20" s="554">
        <v>87.9</v>
      </c>
      <c r="O20" s="554">
        <v>89.4</v>
      </c>
      <c r="P20" s="555">
        <v>91.1</v>
      </c>
      <c r="Q20" s="556">
        <v>90.5</v>
      </c>
      <c r="R20" s="556">
        <v>90.2</v>
      </c>
      <c r="S20" s="543">
        <v>90.5</v>
      </c>
      <c r="T20" s="543">
        <v>91.1</v>
      </c>
      <c r="U20" s="557">
        <v>90.1</v>
      </c>
      <c r="V20" s="543">
        <v>89.7</v>
      </c>
      <c r="W20" s="543">
        <v>90.4</v>
      </c>
      <c r="X20" s="543">
        <v>0</v>
      </c>
      <c r="Y20" s="543"/>
      <c r="Z20" s="543"/>
    </row>
    <row r="21" spans="1:26" ht="26.25" thickBot="1">
      <c r="A21" s="538"/>
      <c r="B21" s="550" t="s">
        <v>504</v>
      </c>
      <c r="C21" s="551">
        <v>77.671099999999996</v>
      </c>
      <c r="D21" s="551">
        <v>78.396000000000001</v>
      </c>
      <c r="E21" s="551">
        <v>78.801900000000003</v>
      </c>
      <c r="F21" s="551">
        <v>78.402699999999996</v>
      </c>
      <c r="G21" s="551">
        <v>77.543400000000005</v>
      </c>
      <c r="H21" s="551">
        <v>77.055599999999998</v>
      </c>
      <c r="I21" s="551">
        <v>76.959599999999995</v>
      </c>
      <c r="J21" s="551">
        <v>76.538499999999999</v>
      </c>
      <c r="K21" s="551">
        <v>75.687600000000003</v>
      </c>
      <c r="L21" s="551">
        <v>65.828000000000003</v>
      </c>
      <c r="M21" s="551">
        <v>73.374600000000001</v>
      </c>
      <c r="N21" s="551">
        <v>75.044399999999996</v>
      </c>
      <c r="O21" s="551">
        <v>75.708100000000002</v>
      </c>
      <c r="P21" s="552">
        <v>76.896199999999993</v>
      </c>
      <c r="Q21" s="547">
        <v>77.643699999999995</v>
      </c>
      <c r="R21" s="547">
        <v>78.665599999999998</v>
      </c>
      <c r="S21" s="547">
        <v>79.201700000000002</v>
      </c>
      <c r="T21" s="547">
        <v>79.633099999999999</v>
      </c>
      <c r="U21" s="547">
        <v>79.491500000000002</v>
      </c>
      <c r="V21" s="547">
        <v>78.503299999999996</v>
      </c>
      <c r="W21" s="547">
        <v>78.136300000000006</v>
      </c>
      <c r="X21" s="547">
        <v>78.008799999999994</v>
      </c>
      <c r="Y21" s="547"/>
      <c r="Z21" s="547"/>
    </row>
    <row r="22" spans="1:26" s="563" customFormat="1" ht="15.75" thickBot="1">
      <c r="A22" s="558"/>
      <c r="B22" s="559" t="s">
        <v>361</v>
      </c>
      <c r="C22" s="560">
        <v>71.63</v>
      </c>
      <c r="D22" s="560">
        <v>66.97</v>
      </c>
      <c r="E22" s="560">
        <v>67.599999999999994</v>
      </c>
      <c r="F22" s="560">
        <v>68.14</v>
      </c>
      <c r="G22" s="560">
        <v>70.418528433596904</v>
      </c>
      <c r="H22" s="560">
        <v>64.818042751803105</v>
      </c>
      <c r="I22" s="560">
        <v>64.192093289683996</v>
      </c>
      <c r="J22" s="560">
        <v>61.953353149867702</v>
      </c>
      <c r="K22" s="560">
        <v>65.984538254008299</v>
      </c>
      <c r="L22" s="560">
        <v>52.126391869911401</v>
      </c>
      <c r="M22" s="560">
        <v>59.411495337161902</v>
      </c>
      <c r="N22" s="560">
        <v>62.791695540167801</v>
      </c>
      <c r="O22" s="560">
        <v>66.321954897743893</v>
      </c>
      <c r="P22" s="561">
        <v>62.653447319285597</v>
      </c>
      <c r="Q22" s="562">
        <v>58.507691148574999</v>
      </c>
      <c r="R22" s="562">
        <v>64.506037506157895</v>
      </c>
      <c r="S22" s="562">
        <v>66.77</v>
      </c>
      <c r="T22" s="562">
        <v>61.2</v>
      </c>
      <c r="U22" s="562">
        <v>62.76</v>
      </c>
      <c r="V22" s="562">
        <v>60.32</v>
      </c>
      <c r="W22" s="562">
        <v>63.807979726025899</v>
      </c>
      <c r="X22" s="562">
        <v>57.640340092891499</v>
      </c>
      <c r="Y22" s="562"/>
      <c r="Z22" s="562"/>
    </row>
    <row r="23" spans="1:26" ht="26.25" thickBot="1">
      <c r="A23" s="538"/>
      <c r="B23" s="550" t="s">
        <v>494</v>
      </c>
      <c r="C23" s="551">
        <v>72.7</v>
      </c>
      <c r="D23" s="551">
        <v>74.8</v>
      </c>
      <c r="E23" s="551">
        <v>74.3</v>
      </c>
      <c r="F23" s="551">
        <v>73.400000000000006</v>
      </c>
      <c r="G23" s="551">
        <v>71.900000000000006</v>
      </c>
      <c r="H23" s="551">
        <v>72.3</v>
      </c>
      <c r="I23" s="551">
        <v>74.599999999999994</v>
      </c>
      <c r="J23" s="551">
        <v>74.099999999999994</v>
      </c>
      <c r="K23" s="551">
        <v>73</v>
      </c>
      <c r="L23" s="551">
        <v>66.900000000000006</v>
      </c>
      <c r="M23" s="551">
        <v>71.5</v>
      </c>
      <c r="N23" s="551">
        <v>73.8</v>
      </c>
      <c r="O23" s="551">
        <v>74.099999999999994</v>
      </c>
      <c r="P23" s="552">
        <v>73.7</v>
      </c>
      <c r="Q23" s="547">
        <v>74.2</v>
      </c>
      <c r="R23" s="547">
        <v>75.400000000000006</v>
      </c>
      <c r="S23" s="547">
        <v>78.900000000000006</v>
      </c>
      <c r="T23" s="547">
        <v>76</v>
      </c>
      <c r="U23" s="547">
        <v>74.3</v>
      </c>
      <c r="V23" s="547">
        <v>69.900000000000006</v>
      </c>
      <c r="W23" s="547">
        <v>70.599999999999994</v>
      </c>
      <c r="X23" s="547">
        <v>71.900000000000006</v>
      </c>
      <c r="Y23" s="547"/>
      <c r="Z23" s="547"/>
    </row>
    <row r="24" spans="1:26" s="563" customFormat="1" ht="15.75" thickBot="1">
      <c r="A24" s="558">
        <v>11</v>
      </c>
      <c r="B24" s="564" t="s">
        <v>362</v>
      </c>
      <c r="C24" s="565">
        <f>'Data Negeri,2D &amp; 7Sub'!X$61</f>
        <v>79.659083706943036</v>
      </c>
      <c r="D24" s="565">
        <f>'Data Negeri,2D &amp; 7Sub'!Y$61</f>
        <v>79.445172318894592</v>
      </c>
      <c r="E24" s="565">
        <f>'Data Negeri,2D &amp; 7Sub'!Z$61</f>
        <v>79.130778899139329</v>
      </c>
      <c r="F24" s="565">
        <f>'Data Negeri,2D &amp; 7Sub'!AA$61</f>
        <v>78.295526821504197</v>
      </c>
      <c r="G24" s="565">
        <f>'Data Negeri,2D &amp; 7Sub'!AB$61</f>
        <v>76.149004997356002</v>
      </c>
      <c r="H24" s="565">
        <f>'Data Negeri,2D &amp; 7Sub'!AC$61</f>
        <v>77.662509271685096</v>
      </c>
      <c r="I24" s="565">
        <f>'Data Negeri,2D &amp; 7Sub'!AD$61</f>
        <v>78.754602852314306</v>
      </c>
      <c r="J24" s="565">
        <f>'Data Negeri,2D &amp; 7Sub'!AE$61</f>
        <v>78.746643389956645</v>
      </c>
      <c r="K24" s="565">
        <f>'Data Negeri,2D &amp; 7Sub'!AF$61</f>
        <v>71.244077581666659</v>
      </c>
      <c r="L24" s="565">
        <f>'Data Negeri,2D &amp; 7Sub'!AG$61</f>
        <v>60.819149593254906</v>
      </c>
      <c r="M24" s="565">
        <f>'Data Negeri,2D &amp; 7Sub'!AH$61</f>
        <v>72.996425185845041</v>
      </c>
      <c r="N24" s="565">
        <f>'Data Negeri,2D &amp; 7Sub'!AI$61</f>
        <v>74.132480639566026</v>
      </c>
      <c r="O24" s="565">
        <f>'Data Negeri,2D &amp; 7Sub'!AJ$61</f>
        <v>76.678111206050062</v>
      </c>
      <c r="P24" s="566">
        <f>'Data Negeri,2D &amp; 7Sub'!AK$61</f>
        <v>74.301677820773122</v>
      </c>
      <c r="Q24" s="567">
        <f>'Data Negeri,2D &amp; 7Sub'!AL$61</f>
        <v>69.615709698636323</v>
      </c>
      <c r="R24" s="567">
        <f>'Data Negeri,2D &amp; 7Sub'!AM$61</f>
        <v>75.149183412367861</v>
      </c>
      <c r="S24" s="567">
        <f>'Data Negeri,2D &amp; 7Sub'!AN$61</f>
        <v>81.071711496719743</v>
      </c>
      <c r="T24" s="567">
        <f>'Data Negeri,2D &amp; 7Sub'!AO$61</f>
        <v>78.964442726644222</v>
      </c>
      <c r="U24" s="567">
        <f>'Data Negeri,2D &amp; 7Sub'!AP$61</f>
        <v>81.268804633919274</v>
      </c>
      <c r="V24" s="567">
        <f>'Data Negeri,2D &amp; 7Sub'!AQ$61</f>
        <v>80.211115783521151</v>
      </c>
      <c r="W24" s="567">
        <f>'Data Negeri,2D &amp; 7Sub'!AR$61</f>
        <v>79.795779995768427</v>
      </c>
      <c r="X24" s="567"/>
      <c r="Y24" s="567"/>
      <c r="Z24" s="567"/>
    </row>
    <row r="26" spans="1:26" ht="15.75" thickBot="1"/>
    <row r="27" spans="1:26">
      <c r="B27" s="1008" t="s">
        <v>495</v>
      </c>
      <c r="C27" s="1008">
        <v>2018</v>
      </c>
      <c r="D27" s="1008">
        <v>2019</v>
      </c>
      <c r="E27" s="1008">
        <v>2020</v>
      </c>
      <c r="F27" s="1008">
        <v>2021</v>
      </c>
      <c r="G27" s="1008">
        <v>2022</v>
      </c>
      <c r="H27" s="1008">
        <v>2023</v>
      </c>
    </row>
    <row r="28" spans="1:26">
      <c r="B28" s="1009"/>
      <c r="C28" s="1009"/>
      <c r="D28" s="1009"/>
      <c r="E28" s="1009"/>
      <c r="F28" s="1009"/>
      <c r="G28" s="1009"/>
      <c r="H28" s="1009"/>
    </row>
    <row r="29" spans="1:26" ht="15.75" thickBot="1">
      <c r="B29" s="1010"/>
      <c r="C29" s="1010"/>
      <c r="D29" s="1010"/>
      <c r="E29" s="1010"/>
      <c r="F29" s="1010"/>
      <c r="G29" s="1010"/>
      <c r="H29" s="1010"/>
    </row>
    <row r="30" spans="1:26" ht="26.25" thickBot="1">
      <c r="B30" s="572" t="s">
        <v>492</v>
      </c>
      <c r="C30" s="575">
        <f>AVERAGE(C5:N5)</f>
        <v>74.505833333333328</v>
      </c>
      <c r="D30" s="575">
        <f>AVERAGE(O5:Z5)</f>
        <v>71.286772208930742</v>
      </c>
      <c r="E30" s="575">
        <f>AVERAGE(AA5:AL5)</f>
        <v>56.752567843523487</v>
      </c>
      <c r="F30" s="575">
        <f>AVERAGE(AM5:AX5)</f>
        <v>65.794834455269793</v>
      </c>
      <c r="G30" s="575">
        <f>AVERAGE(AY5:BJ5)</f>
        <v>71.063341930536367</v>
      </c>
      <c r="H30" s="575"/>
    </row>
    <row r="31" spans="1:26" ht="15.75" thickBot="1">
      <c r="B31" s="539" t="s">
        <v>500</v>
      </c>
      <c r="C31" s="553">
        <f t="shared" ref="C31:C38" si="0">AVERAGE(C16:F16)</f>
        <v>76.45</v>
      </c>
      <c r="D31" s="553">
        <f t="shared" ref="D31:D38" si="1">AVERAGE(G16:J16)</f>
        <v>76.550000000000011</v>
      </c>
      <c r="E31" s="553">
        <f t="shared" ref="E31:E38" si="2">AVERAGE(K16:N16)</f>
        <v>74.099999999999994</v>
      </c>
      <c r="F31" s="553">
        <f t="shared" ref="F31:F38" si="3">AVERAGE(O16:R16)</f>
        <v>77.525000000000006</v>
      </c>
      <c r="G31" s="553">
        <f t="shared" ref="G31:G38" si="4">AVERAGE(S16:V16)</f>
        <v>75.75</v>
      </c>
      <c r="H31" s="553"/>
    </row>
    <row r="32" spans="1:26" ht="15.75" thickBot="1">
      <c r="B32" s="573" t="s">
        <v>501</v>
      </c>
      <c r="C32" s="576">
        <f t="shared" si="0"/>
        <v>74.400388282500003</v>
      </c>
      <c r="D32" s="576">
        <f t="shared" si="1"/>
        <v>75.360855814999994</v>
      </c>
      <c r="E32" s="576">
        <f t="shared" si="2"/>
        <v>67.598212297499998</v>
      </c>
      <c r="F32" s="576">
        <f t="shared" si="3"/>
        <v>69.989667632499987</v>
      </c>
      <c r="G32" s="576">
        <f t="shared" si="4"/>
        <v>72.160677500000006</v>
      </c>
      <c r="H32" s="576"/>
    </row>
    <row r="33" spans="2:8" ht="15.75" thickBot="1">
      <c r="B33" s="539" t="s">
        <v>502</v>
      </c>
      <c r="C33" s="553">
        <f t="shared" si="0"/>
        <v>80.800000000000011</v>
      </c>
      <c r="D33" s="553">
        <f t="shared" si="1"/>
        <v>78.7</v>
      </c>
      <c r="E33" s="553">
        <f t="shared" si="2"/>
        <v>72.5</v>
      </c>
      <c r="F33" s="553">
        <f t="shared" si="3"/>
        <v>76.174999999999997</v>
      </c>
      <c r="G33" s="553">
        <f t="shared" si="4"/>
        <v>77.808333333333337</v>
      </c>
      <c r="H33" s="553"/>
    </row>
    <row r="34" spans="2:8" ht="15.75" thickBot="1">
      <c r="B34" s="574" t="s">
        <v>503</v>
      </c>
      <c r="C34" s="577">
        <f t="shared" si="0"/>
        <v>87.6</v>
      </c>
      <c r="D34" s="577">
        <f t="shared" si="1"/>
        <v>84.5</v>
      </c>
      <c r="E34" s="577">
        <f t="shared" si="2"/>
        <v>77.099999999999994</v>
      </c>
      <c r="F34" s="577">
        <f t="shared" si="3"/>
        <v>84.95</v>
      </c>
      <c r="G34" s="577">
        <f t="shared" si="4"/>
        <v>85.2</v>
      </c>
      <c r="H34" s="577"/>
    </row>
    <row r="35" spans="2:8" ht="15.75" thickBot="1">
      <c r="B35" s="539" t="s">
        <v>398</v>
      </c>
      <c r="C35" s="553">
        <f t="shared" si="0"/>
        <v>90.600000000000009</v>
      </c>
      <c r="D35" s="553">
        <f t="shared" si="1"/>
        <v>90.5</v>
      </c>
      <c r="E35" s="553">
        <f t="shared" si="2"/>
        <v>86.15</v>
      </c>
      <c r="F35" s="553">
        <f t="shared" si="3"/>
        <v>90.3</v>
      </c>
      <c r="G35" s="553">
        <f t="shared" si="4"/>
        <v>90.35</v>
      </c>
      <c r="H35" s="553"/>
    </row>
    <row r="36" spans="2:8" ht="26.25" thickBot="1">
      <c r="B36" s="574" t="s">
        <v>504</v>
      </c>
      <c r="C36" s="577">
        <f t="shared" si="0"/>
        <v>78.317924999999988</v>
      </c>
      <c r="D36" s="577">
        <f t="shared" si="1"/>
        <v>77.024274999999989</v>
      </c>
      <c r="E36" s="577">
        <f t="shared" si="2"/>
        <v>72.483649999999997</v>
      </c>
      <c r="F36" s="577">
        <f t="shared" si="3"/>
        <v>77.228399999999993</v>
      </c>
      <c r="G36" s="577">
        <f t="shared" si="4"/>
        <v>79.207400000000007</v>
      </c>
      <c r="H36" s="577"/>
    </row>
    <row r="37" spans="2:8" ht="15.75" thickBot="1">
      <c r="B37" s="559" t="s">
        <v>361</v>
      </c>
      <c r="C37" s="560">
        <f t="shared" si="0"/>
        <v>68.584999999999994</v>
      </c>
      <c r="D37" s="560">
        <f t="shared" si="1"/>
        <v>65.345504406237936</v>
      </c>
      <c r="E37" s="560">
        <f t="shared" si="2"/>
        <v>60.078530250312355</v>
      </c>
      <c r="F37" s="560">
        <f t="shared" si="3"/>
        <v>62.997282717940593</v>
      </c>
      <c r="G37" s="560">
        <f t="shared" si="4"/>
        <v>62.762499999999996</v>
      </c>
      <c r="H37" s="560"/>
    </row>
    <row r="38" spans="2:8" ht="26.25" thickBot="1">
      <c r="B38" s="574" t="s">
        <v>494</v>
      </c>
      <c r="C38" s="577">
        <f t="shared" si="0"/>
        <v>73.800000000000011</v>
      </c>
      <c r="D38" s="577">
        <f t="shared" si="1"/>
        <v>73.224999999999994</v>
      </c>
      <c r="E38" s="577">
        <f t="shared" si="2"/>
        <v>71.3</v>
      </c>
      <c r="F38" s="577">
        <f t="shared" si="3"/>
        <v>74.349999999999994</v>
      </c>
      <c r="G38" s="577">
        <f t="shared" si="4"/>
        <v>74.775000000000006</v>
      </c>
      <c r="H38" s="577"/>
    </row>
    <row r="39" spans="2:8" ht="15.75" thickBot="1">
      <c r="B39" s="564" t="s">
        <v>362</v>
      </c>
      <c r="C39" s="565">
        <f>'Data Negeri,2D &amp; 7Sub'!F$61</f>
        <v>79.132640436620278</v>
      </c>
      <c r="D39" s="565">
        <f>'Data Negeri,2D &amp; 7Sub'!G$61</f>
        <v>77.828190127828023</v>
      </c>
      <c r="E39" s="565">
        <f>'Data Negeri,2D &amp; 7Sub'!H$61</f>
        <v>69.798033250083151</v>
      </c>
      <c r="F39" s="565">
        <f>'Data Negeri,2D &amp; 7Sub'!I$61</f>
        <v>73.936170534456849</v>
      </c>
      <c r="G39" s="565">
        <f>'Data Negeri,2D &amp; 7Sub'!J$61</f>
        <v>80.379018660201098</v>
      </c>
      <c r="H39" s="565"/>
    </row>
  </sheetData>
  <mergeCells count="22">
    <mergeCell ref="K13:N13"/>
    <mergeCell ref="C3:N3"/>
    <mergeCell ref="C2:AS2"/>
    <mergeCell ref="O3:Z3"/>
    <mergeCell ref="AA3:AL3"/>
    <mergeCell ref="AM3:AX3"/>
    <mergeCell ref="BK3:BP3"/>
    <mergeCell ref="AY3:BJ3"/>
    <mergeCell ref="W13:Z13"/>
    <mergeCell ref="B27:B29"/>
    <mergeCell ref="C27:C29"/>
    <mergeCell ref="D27:D29"/>
    <mergeCell ref="E27:E29"/>
    <mergeCell ref="F27:F29"/>
    <mergeCell ref="G27:G29"/>
    <mergeCell ref="H27:H29"/>
    <mergeCell ref="O13:R13"/>
    <mergeCell ref="S13:V13"/>
    <mergeCell ref="B12:B14"/>
    <mergeCell ref="C12:R12"/>
    <mergeCell ref="C13:F13"/>
    <mergeCell ref="G13:J13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T91"/>
  <sheetViews>
    <sheetView view="pageBreakPreview" zoomScale="85" zoomScaleNormal="100" zoomScaleSheetLayoutView="85" workbookViewId="0">
      <pane xSplit="8" ySplit="4" topLeftCell="DR5" activePane="bottomRight" state="frozen"/>
      <selection activeCell="DE9" sqref="DE9"/>
      <selection pane="topRight" activeCell="DE9" sqref="DE9"/>
      <selection pane="bottomLeft" activeCell="DE9" sqref="DE9"/>
      <selection pane="bottomRight" activeCell="EY5" sqref="EY5"/>
    </sheetView>
  </sheetViews>
  <sheetFormatPr defaultColWidth="9.140625" defaultRowHeight="15"/>
  <cols>
    <col min="1" max="1" width="3.28515625" style="811" customWidth="1"/>
    <col min="2" max="2" width="5.140625" style="735" customWidth="1"/>
    <col min="3" max="3" width="4.5703125" style="736" customWidth="1"/>
    <col min="4" max="4" width="9.28515625" style="736" hidden="1" customWidth="1"/>
    <col min="5" max="5" width="9.28515625" style="812" customWidth="1"/>
    <col min="6" max="6" width="5.85546875" style="735" customWidth="1"/>
    <col min="7" max="7" width="2" style="808" customWidth="1"/>
    <col min="8" max="8" width="41.28515625" style="808" customWidth="1"/>
    <col min="9" max="60" width="5.7109375" style="735" customWidth="1"/>
    <col min="61" max="61" width="5.7109375" style="813" customWidth="1"/>
    <col min="62" max="62" width="5.7109375" style="735" customWidth="1"/>
    <col min="63" max="63" width="5.7109375" style="814" customWidth="1"/>
    <col min="64" max="144" width="5.7109375" style="735" customWidth="1"/>
    <col min="145" max="152" width="6.28515625" style="816" customWidth="1"/>
    <col min="153" max="153" width="2" style="735" customWidth="1"/>
    <col min="154" max="154" width="43.85546875" style="735" customWidth="1"/>
    <col min="155" max="156" width="9.140625" style="735"/>
    <col min="157" max="157" width="11.7109375" style="735" bestFit="1" customWidth="1"/>
    <col min="158" max="158" width="9.140625" style="736"/>
    <col min="159" max="16384" width="9.140625" style="735"/>
  </cols>
  <sheetData>
    <row r="1" spans="1:202" ht="15" customHeight="1">
      <c r="A1" s="1026" t="s">
        <v>568</v>
      </c>
      <c r="B1" s="1029" t="s">
        <v>569</v>
      </c>
      <c r="C1" s="1029"/>
      <c r="D1" s="1029"/>
      <c r="E1" s="1029"/>
      <c r="F1" s="1029"/>
      <c r="G1" s="1029"/>
      <c r="H1" s="1029"/>
      <c r="I1" s="1029"/>
      <c r="J1" s="1029"/>
      <c r="K1" s="1029"/>
      <c r="L1" s="1029"/>
      <c r="M1" s="1029"/>
      <c r="N1" s="1029"/>
      <c r="O1" s="1029"/>
      <c r="P1" s="1029"/>
      <c r="Q1" s="1029"/>
      <c r="R1" s="1029"/>
      <c r="S1" s="1029"/>
      <c r="T1" s="1029"/>
      <c r="U1" s="1029"/>
      <c r="V1" s="1029"/>
      <c r="W1" s="1029"/>
      <c r="X1" s="1029"/>
      <c r="Y1" s="1029"/>
      <c r="Z1" s="1029"/>
      <c r="AA1" s="1029"/>
      <c r="AB1" s="1029"/>
      <c r="AC1" s="1029"/>
      <c r="AD1" s="1029"/>
      <c r="AE1" s="1029"/>
      <c r="AF1" s="1029"/>
      <c r="AG1" s="1029"/>
      <c r="AH1" s="1029"/>
      <c r="AI1" s="1029"/>
      <c r="AJ1" s="1029"/>
      <c r="AK1" s="1029"/>
      <c r="AL1" s="1029"/>
      <c r="AM1" s="1029"/>
      <c r="AN1" s="1029"/>
      <c r="AO1" s="1029"/>
      <c r="AP1" s="1029"/>
      <c r="AQ1" s="1029"/>
      <c r="AR1" s="1029"/>
      <c r="AS1" s="1029"/>
      <c r="AT1" s="1029"/>
      <c r="AU1" s="1029"/>
      <c r="AV1" s="1029"/>
      <c r="AW1" s="1029"/>
      <c r="AX1" s="1029"/>
      <c r="AY1" s="1029"/>
      <c r="AZ1" s="1029"/>
      <c r="BA1" s="1029"/>
      <c r="BB1" s="1029"/>
      <c r="BC1" s="1029"/>
      <c r="BD1" s="1029"/>
      <c r="BE1" s="1029"/>
      <c r="BF1" s="1029"/>
      <c r="BG1" s="1029"/>
      <c r="BH1" s="1029"/>
      <c r="BI1" s="1029"/>
      <c r="BJ1" s="1029"/>
      <c r="BK1" s="1029"/>
      <c r="BL1" s="1029"/>
      <c r="BM1" s="1029"/>
      <c r="BN1" s="1029"/>
      <c r="BO1" s="1029"/>
      <c r="BP1" s="1029"/>
      <c r="BQ1" s="1029"/>
      <c r="BR1" s="1029"/>
      <c r="BS1" s="1029"/>
      <c r="BT1" s="1029"/>
      <c r="BU1" s="1029"/>
      <c r="BV1" s="1029"/>
      <c r="BW1" s="1029"/>
      <c r="BX1" s="1029"/>
      <c r="BY1" s="1029"/>
      <c r="BZ1" s="1029"/>
      <c r="CA1" s="1029"/>
      <c r="CB1" s="1029"/>
      <c r="CC1" s="1029"/>
      <c r="CD1" s="1029"/>
      <c r="CE1" s="1029"/>
      <c r="CF1" s="1029"/>
      <c r="CG1" s="1029"/>
      <c r="CH1" s="1029"/>
      <c r="CI1" s="1029"/>
      <c r="CJ1" s="1029"/>
      <c r="CK1" s="1029"/>
      <c r="CL1" s="1029"/>
      <c r="CM1" s="1029"/>
      <c r="CN1" s="1029"/>
      <c r="CO1" s="1029"/>
      <c r="CP1" s="1029"/>
      <c r="CQ1" s="1029"/>
      <c r="CR1" s="1029"/>
      <c r="CS1" s="1029"/>
      <c r="CT1" s="1029"/>
      <c r="CU1" s="1029"/>
      <c r="CV1" s="1029"/>
      <c r="CW1" s="1029"/>
      <c r="CX1" s="1029"/>
      <c r="CY1" s="1029"/>
      <c r="CZ1" s="1029"/>
      <c r="DA1" s="1029"/>
      <c r="DB1" s="1029"/>
      <c r="DC1" s="1029"/>
      <c r="DD1" s="1029"/>
      <c r="DE1" s="1029"/>
      <c r="DF1" s="1029"/>
      <c r="DG1" s="1029"/>
      <c r="DH1" s="1029"/>
      <c r="DI1" s="1029"/>
      <c r="DJ1" s="1029"/>
      <c r="DK1" s="1029"/>
      <c r="DL1" s="1029"/>
      <c r="DM1" s="1029"/>
      <c r="DN1" s="1029"/>
      <c r="DO1" s="1029"/>
      <c r="DP1" s="1029"/>
      <c r="DQ1" s="1029"/>
      <c r="DR1" s="1029"/>
      <c r="DS1" s="1029"/>
      <c r="DT1" s="1029"/>
      <c r="DU1" s="1029"/>
      <c r="DV1" s="1029"/>
      <c r="DW1" s="1029"/>
      <c r="DX1" s="1029"/>
      <c r="DY1" s="1029"/>
      <c r="DZ1" s="1029"/>
      <c r="EA1" s="1029"/>
      <c r="EB1" s="1029"/>
      <c r="EC1" s="1029"/>
      <c r="ED1" s="1029"/>
      <c r="EE1" s="1029"/>
      <c r="EF1" s="1029"/>
      <c r="EG1" s="1029"/>
      <c r="EH1" s="1029"/>
      <c r="EI1" s="1029"/>
      <c r="EJ1" s="1029"/>
      <c r="EK1" s="1029"/>
      <c r="EL1" s="1029"/>
      <c r="EM1" s="1029"/>
      <c r="EN1" s="1029"/>
      <c r="EO1" s="1029"/>
      <c r="EP1" s="1029"/>
      <c r="EQ1" s="1029"/>
      <c r="ER1" s="1029"/>
      <c r="ES1" s="1029"/>
      <c r="ET1" s="1029"/>
      <c r="EU1" s="1029"/>
      <c r="EV1" s="1029"/>
      <c r="EW1" s="1029"/>
      <c r="EX1" s="1029"/>
    </row>
    <row r="2" spans="1:202" ht="15" customHeight="1">
      <c r="A2" s="1027"/>
      <c r="B2" s="1030" t="s">
        <v>570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30"/>
      <c r="O2" s="1030"/>
      <c r="P2" s="1030"/>
      <c r="Q2" s="1030"/>
      <c r="R2" s="1030"/>
      <c r="S2" s="1030"/>
      <c r="T2" s="1030"/>
      <c r="U2" s="1030"/>
      <c r="V2" s="1030"/>
      <c r="W2" s="1030"/>
      <c r="X2" s="1030"/>
      <c r="Y2" s="1030"/>
      <c r="Z2" s="1030"/>
      <c r="AA2" s="1030"/>
      <c r="AB2" s="1030"/>
      <c r="AC2" s="1030"/>
      <c r="AD2" s="1030"/>
      <c r="AE2" s="1030"/>
      <c r="AF2" s="1030"/>
      <c r="AG2" s="1030"/>
      <c r="AH2" s="1030"/>
      <c r="AI2" s="1030"/>
      <c r="AJ2" s="1030"/>
      <c r="AK2" s="1030"/>
      <c r="AL2" s="1030"/>
      <c r="AM2" s="1030"/>
      <c r="AN2" s="1030"/>
      <c r="AO2" s="1030"/>
      <c r="AP2" s="1030"/>
      <c r="AQ2" s="1030"/>
      <c r="AR2" s="1030"/>
      <c r="AS2" s="1030"/>
      <c r="AT2" s="1030"/>
      <c r="AU2" s="1030"/>
      <c r="AV2" s="1030"/>
      <c r="AW2" s="1030"/>
      <c r="AX2" s="1030"/>
      <c r="AY2" s="1030"/>
      <c r="AZ2" s="1030"/>
      <c r="BA2" s="1030"/>
      <c r="BB2" s="1030"/>
      <c r="BC2" s="1030"/>
      <c r="BD2" s="1030"/>
      <c r="BE2" s="1030"/>
      <c r="BF2" s="1030"/>
      <c r="BG2" s="1030"/>
      <c r="BH2" s="1030"/>
      <c r="BI2" s="1030"/>
      <c r="BJ2" s="1030"/>
      <c r="BK2" s="1030"/>
      <c r="BL2" s="1030"/>
      <c r="BM2" s="1030"/>
      <c r="BN2" s="1030"/>
      <c r="BO2" s="1030"/>
      <c r="BP2" s="1030"/>
      <c r="BQ2" s="1030"/>
      <c r="BR2" s="1030"/>
      <c r="BS2" s="1030"/>
      <c r="BT2" s="1030"/>
      <c r="BU2" s="1030"/>
      <c r="BV2" s="1030"/>
      <c r="BW2" s="1030"/>
      <c r="BX2" s="1030"/>
      <c r="BY2" s="1030"/>
      <c r="BZ2" s="1030"/>
      <c r="CA2" s="1030"/>
      <c r="CB2" s="1030"/>
      <c r="CC2" s="1030"/>
      <c r="CD2" s="1030"/>
      <c r="CE2" s="1030"/>
      <c r="CF2" s="1030"/>
      <c r="CG2" s="1030"/>
      <c r="CH2" s="1030"/>
      <c r="CI2" s="1030"/>
      <c r="CJ2" s="1030"/>
      <c r="CK2" s="1030"/>
      <c r="CL2" s="1030"/>
      <c r="CM2" s="1030"/>
      <c r="CN2" s="1030"/>
      <c r="CO2" s="1030"/>
      <c r="CP2" s="1030"/>
      <c r="CQ2" s="1030"/>
      <c r="CR2" s="1030"/>
      <c r="CS2" s="1030"/>
      <c r="CT2" s="1030"/>
      <c r="CU2" s="1030"/>
      <c r="CV2" s="1030"/>
      <c r="CW2" s="1030"/>
      <c r="CX2" s="1030"/>
      <c r="CY2" s="1030"/>
      <c r="CZ2" s="1030"/>
      <c r="DA2" s="1030"/>
      <c r="DB2" s="1030"/>
      <c r="DC2" s="1030"/>
      <c r="DD2" s="1030"/>
      <c r="DE2" s="1030"/>
      <c r="DF2" s="1030"/>
      <c r="DG2" s="1030"/>
      <c r="DH2" s="1030"/>
      <c r="DI2" s="1030"/>
      <c r="DJ2" s="1030"/>
      <c r="DK2" s="1030"/>
      <c r="DL2" s="1030"/>
      <c r="DM2" s="1030"/>
      <c r="DN2" s="1030"/>
      <c r="DO2" s="1030"/>
      <c r="DP2" s="1030"/>
      <c r="DQ2" s="1030"/>
      <c r="DR2" s="1030"/>
      <c r="DS2" s="1030"/>
      <c r="DT2" s="1030"/>
      <c r="DU2" s="1030"/>
      <c r="DV2" s="1030"/>
      <c r="DW2" s="1030"/>
      <c r="DX2" s="1030"/>
      <c r="DY2" s="1030"/>
      <c r="DZ2" s="1030"/>
      <c r="EA2" s="1030"/>
      <c r="EB2" s="1030"/>
      <c r="EC2" s="1030"/>
      <c r="ED2" s="1030"/>
      <c r="EE2" s="1030"/>
      <c r="EF2" s="1030"/>
      <c r="EG2" s="1030"/>
      <c r="EH2" s="1030"/>
      <c r="EI2" s="1030"/>
      <c r="EJ2" s="1030"/>
      <c r="EK2" s="1030"/>
      <c r="EL2" s="1030"/>
      <c r="EM2" s="1030"/>
      <c r="EN2" s="1030"/>
      <c r="EO2" s="1030"/>
      <c r="EP2" s="1030"/>
      <c r="EQ2" s="1030"/>
      <c r="ER2" s="1030"/>
      <c r="ES2" s="1030"/>
      <c r="ET2" s="1030"/>
      <c r="EU2" s="1030"/>
      <c r="EV2" s="1030"/>
      <c r="EW2" s="1030"/>
      <c r="EX2" s="1030"/>
    </row>
    <row r="3" spans="1:202" s="744" customFormat="1" ht="15" customHeight="1" thickBot="1">
      <c r="A3" s="1027"/>
      <c r="B3" s="735"/>
      <c r="C3" s="738"/>
      <c r="D3" s="738"/>
      <c r="E3" s="739"/>
      <c r="F3" s="737"/>
      <c r="G3" s="740"/>
      <c r="H3" s="740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41"/>
      <c r="AH3" s="741"/>
      <c r="AI3" s="741"/>
      <c r="AJ3" s="742"/>
      <c r="AK3" s="741"/>
      <c r="AL3" s="741"/>
      <c r="AM3" s="741"/>
      <c r="AN3" s="741"/>
      <c r="AO3" s="741"/>
      <c r="AP3" s="741"/>
      <c r="AQ3" s="741"/>
      <c r="AR3" s="741"/>
      <c r="AS3" s="741"/>
      <c r="AT3" s="743"/>
      <c r="AU3" s="743"/>
      <c r="AV3" s="743"/>
      <c r="AW3" s="743"/>
      <c r="AX3" s="743"/>
      <c r="AY3" s="743"/>
      <c r="AZ3" s="743"/>
      <c r="BA3" s="743"/>
      <c r="BB3" s="743"/>
      <c r="BC3" s="743"/>
      <c r="BD3" s="743"/>
      <c r="BE3" s="741"/>
      <c r="BF3" s="743"/>
      <c r="BG3" s="743"/>
      <c r="BH3" s="743"/>
      <c r="BI3" s="743"/>
      <c r="BJ3" s="743"/>
      <c r="BK3" s="743"/>
      <c r="BL3" s="743"/>
      <c r="BM3" s="743"/>
      <c r="BN3" s="743"/>
      <c r="BO3" s="743"/>
      <c r="BP3" s="743"/>
      <c r="BQ3" s="743"/>
      <c r="BR3" s="743"/>
      <c r="BS3" s="743"/>
      <c r="BT3" s="743"/>
      <c r="BU3" s="743"/>
      <c r="BV3" s="743"/>
      <c r="BW3" s="743"/>
      <c r="BX3" s="743"/>
      <c r="BY3" s="743"/>
      <c r="BZ3" s="743"/>
      <c r="CA3" s="743"/>
      <c r="CB3" s="743"/>
      <c r="CC3" s="743"/>
      <c r="CD3" s="743"/>
      <c r="CE3" s="743"/>
      <c r="CF3" s="743"/>
      <c r="CG3" s="743"/>
      <c r="CH3" s="743"/>
      <c r="CI3" s="743"/>
      <c r="CJ3" s="743"/>
      <c r="CK3" s="743"/>
      <c r="CL3" s="743"/>
      <c r="CM3" s="743"/>
      <c r="CN3" s="743"/>
      <c r="CO3" s="743"/>
      <c r="CP3" s="743"/>
      <c r="CQ3" s="743"/>
      <c r="CR3" s="743"/>
      <c r="CS3" s="743"/>
      <c r="CT3" s="743"/>
      <c r="CU3" s="743"/>
      <c r="CV3" s="743"/>
      <c r="CW3" s="743"/>
      <c r="CX3" s="743"/>
      <c r="CY3" s="743"/>
      <c r="CZ3" s="743"/>
      <c r="DA3" s="743"/>
      <c r="DB3" s="743"/>
      <c r="DC3" s="743"/>
      <c r="DD3" s="743"/>
      <c r="DE3" s="743"/>
      <c r="DF3" s="743"/>
      <c r="DG3" s="737"/>
      <c r="DH3" s="737"/>
      <c r="DI3" s="737"/>
      <c r="DJ3" s="737"/>
      <c r="DK3" s="737"/>
      <c r="DL3" s="737"/>
      <c r="DM3" s="738"/>
      <c r="DN3" s="738"/>
      <c r="DO3" s="738"/>
      <c r="DP3" s="738"/>
      <c r="DQ3" s="738"/>
      <c r="DR3" s="738"/>
      <c r="DS3" s="738"/>
      <c r="DT3" s="738"/>
      <c r="DU3" s="738"/>
      <c r="DV3" s="738"/>
      <c r="DW3" s="738"/>
      <c r="DX3" s="738"/>
      <c r="DY3" s="738"/>
      <c r="DZ3" s="738"/>
      <c r="EA3" s="738"/>
      <c r="EB3" s="738"/>
      <c r="EC3" s="738"/>
      <c r="ED3" s="738"/>
      <c r="EE3" s="738"/>
      <c r="EF3" s="738"/>
      <c r="EG3" s="738"/>
      <c r="EH3" s="738"/>
      <c r="EI3" s="738"/>
      <c r="EJ3" s="738"/>
      <c r="EK3" s="738"/>
      <c r="EL3" s="738"/>
      <c r="EM3" s="738"/>
      <c r="EN3" s="738"/>
      <c r="EO3" s="738"/>
      <c r="EP3" s="738"/>
      <c r="EQ3" s="738"/>
      <c r="ER3" s="738"/>
      <c r="ES3" s="738"/>
      <c r="ET3" s="738"/>
      <c r="EU3" s="738"/>
      <c r="EV3" s="738"/>
      <c r="EW3" s="737"/>
      <c r="EX3" s="737"/>
    </row>
    <row r="4" spans="1:202" s="744" customFormat="1" ht="81" customHeight="1">
      <c r="A4" s="1027"/>
      <c r="B4" s="1031" t="s">
        <v>571</v>
      </c>
      <c r="C4" s="1031"/>
      <c r="D4" s="746" t="s">
        <v>572</v>
      </c>
      <c r="E4" s="746" t="s">
        <v>573</v>
      </c>
      <c r="F4" s="745" t="s">
        <v>574</v>
      </c>
      <c r="G4" s="1031" t="s">
        <v>511</v>
      </c>
      <c r="H4" s="1031"/>
      <c r="I4" s="747" t="s">
        <v>575</v>
      </c>
      <c r="J4" s="747" t="s">
        <v>576</v>
      </c>
      <c r="K4" s="747" t="s">
        <v>577</v>
      </c>
      <c r="L4" s="745" t="s">
        <v>578</v>
      </c>
      <c r="M4" s="747" t="s">
        <v>579</v>
      </c>
      <c r="N4" s="747" t="s">
        <v>580</v>
      </c>
      <c r="O4" s="747" t="s">
        <v>581</v>
      </c>
      <c r="P4" s="747" t="s">
        <v>582</v>
      </c>
      <c r="Q4" s="747" t="s">
        <v>583</v>
      </c>
      <c r="R4" s="747" t="s">
        <v>584</v>
      </c>
      <c r="S4" s="747" t="s">
        <v>585</v>
      </c>
      <c r="T4" s="747" t="s">
        <v>586</v>
      </c>
      <c r="U4" s="747" t="s">
        <v>587</v>
      </c>
      <c r="V4" s="747" t="s">
        <v>588</v>
      </c>
      <c r="W4" s="747" t="s">
        <v>589</v>
      </c>
      <c r="X4" s="745" t="s">
        <v>590</v>
      </c>
      <c r="Y4" s="747" t="s">
        <v>591</v>
      </c>
      <c r="Z4" s="747" t="s">
        <v>592</v>
      </c>
      <c r="AA4" s="747" t="s">
        <v>593</v>
      </c>
      <c r="AB4" s="747" t="s">
        <v>594</v>
      </c>
      <c r="AC4" s="747" t="s">
        <v>595</v>
      </c>
      <c r="AD4" s="747" t="s">
        <v>596</v>
      </c>
      <c r="AE4" s="747" t="s">
        <v>597</v>
      </c>
      <c r="AF4" s="747" t="s">
        <v>598</v>
      </c>
      <c r="AG4" s="747" t="s">
        <v>599</v>
      </c>
      <c r="AH4" s="747" t="s">
        <v>600</v>
      </c>
      <c r="AI4" s="747" t="s">
        <v>601</v>
      </c>
      <c r="AJ4" s="745" t="s">
        <v>602</v>
      </c>
      <c r="AK4" s="747" t="s">
        <v>603</v>
      </c>
      <c r="AL4" s="747" t="s">
        <v>604</v>
      </c>
      <c r="AM4" s="747" t="s">
        <v>605</v>
      </c>
      <c r="AN4" s="747" t="s">
        <v>606</v>
      </c>
      <c r="AO4" s="747" t="s">
        <v>607</v>
      </c>
      <c r="AP4" s="747" t="s">
        <v>608</v>
      </c>
      <c r="AQ4" s="747" t="s">
        <v>609</v>
      </c>
      <c r="AR4" s="747" t="s">
        <v>610</v>
      </c>
      <c r="AS4" s="747" t="s">
        <v>611</v>
      </c>
      <c r="AT4" s="747" t="s">
        <v>612</v>
      </c>
      <c r="AU4" s="747" t="s">
        <v>613</v>
      </c>
      <c r="AV4" s="747" t="s">
        <v>614</v>
      </c>
      <c r="AW4" s="747" t="s">
        <v>615</v>
      </c>
      <c r="AX4" s="747" t="s">
        <v>616</v>
      </c>
      <c r="AY4" s="747" t="s">
        <v>617</v>
      </c>
      <c r="AZ4" s="747" t="s">
        <v>618</v>
      </c>
      <c r="BA4" s="747" t="s">
        <v>619</v>
      </c>
      <c r="BB4" s="747" t="s">
        <v>620</v>
      </c>
      <c r="BC4" s="747" t="s">
        <v>621</v>
      </c>
      <c r="BD4" s="747" t="s">
        <v>622</v>
      </c>
      <c r="BE4" s="747" t="s">
        <v>623</v>
      </c>
      <c r="BF4" s="747" t="s">
        <v>624</v>
      </c>
      <c r="BG4" s="747" t="s">
        <v>625</v>
      </c>
      <c r="BH4" s="747" t="s">
        <v>626</v>
      </c>
      <c r="BI4" s="747" t="s">
        <v>627</v>
      </c>
      <c r="BJ4" s="747" t="s">
        <v>628</v>
      </c>
      <c r="BK4" s="747" t="s">
        <v>629</v>
      </c>
      <c r="BL4" s="747" t="s">
        <v>630</v>
      </c>
      <c r="BM4" s="747" t="s">
        <v>631</v>
      </c>
      <c r="BN4" s="747" t="s">
        <v>632</v>
      </c>
      <c r="BO4" s="747" t="s">
        <v>633</v>
      </c>
      <c r="BP4" s="747" t="s">
        <v>634</v>
      </c>
      <c r="BQ4" s="747" t="s">
        <v>635</v>
      </c>
      <c r="BR4" s="747" t="s">
        <v>636</v>
      </c>
      <c r="BS4" s="747" t="s">
        <v>637</v>
      </c>
      <c r="BT4" s="747" t="s">
        <v>638</v>
      </c>
      <c r="BU4" s="747" t="s">
        <v>639</v>
      </c>
      <c r="BV4" s="747" t="s">
        <v>640</v>
      </c>
      <c r="BW4" s="747" t="s">
        <v>641</v>
      </c>
      <c r="BX4" s="747" t="s">
        <v>642</v>
      </c>
      <c r="BY4" s="747" t="s">
        <v>643</v>
      </c>
      <c r="BZ4" s="747" t="s">
        <v>644</v>
      </c>
      <c r="CA4" s="747" t="s">
        <v>645</v>
      </c>
      <c r="CB4" s="747" t="s">
        <v>646</v>
      </c>
      <c r="CC4" s="747" t="s">
        <v>647</v>
      </c>
      <c r="CD4" s="747" t="s">
        <v>648</v>
      </c>
      <c r="CE4" s="747" t="s">
        <v>649</v>
      </c>
      <c r="CF4" s="747" t="s">
        <v>650</v>
      </c>
      <c r="CG4" s="747" t="s">
        <v>651</v>
      </c>
      <c r="CH4" s="747" t="s">
        <v>652</v>
      </c>
      <c r="CI4" s="747" t="s">
        <v>653</v>
      </c>
      <c r="CJ4" s="747" t="s">
        <v>654</v>
      </c>
      <c r="CK4" s="747" t="s">
        <v>655</v>
      </c>
      <c r="CL4" s="747" t="s">
        <v>656</v>
      </c>
      <c r="CM4" s="747" t="s">
        <v>657</v>
      </c>
      <c r="CN4" s="747" t="s">
        <v>658</v>
      </c>
      <c r="CO4" s="747" t="s">
        <v>659</v>
      </c>
      <c r="CP4" s="747" t="s">
        <v>660</v>
      </c>
      <c r="CQ4" s="747" t="s">
        <v>661</v>
      </c>
      <c r="CR4" s="747" t="s">
        <v>662</v>
      </c>
      <c r="CS4" s="747" t="s">
        <v>663</v>
      </c>
      <c r="CT4" s="747" t="s">
        <v>664</v>
      </c>
      <c r="CU4" s="747" t="s">
        <v>665</v>
      </c>
      <c r="CV4" s="747" t="s">
        <v>666</v>
      </c>
      <c r="CW4" s="747" t="s">
        <v>667</v>
      </c>
      <c r="CX4" s="747" t="s">
        <v>668</v>
      </c>
      <c r="CY4" s="747" t="s">
        <v>669</v>
      </c>
      <c r="CZ4" s="747" t="s">
        <v>670</v>
      </c>
      <c r="DA4" s="747" t="s">
        <v>671</v>
      </c>
      <c r="DB4" s="747" t="s">
        <v>672</v>
      </c>
      <c r="DC4" s="747" t="s">
        <v>673</v>
      </c>
      <c r="DD4" s="747" t="s">
        <v>733</v>
      </c>
      <c r="DE4" s="747" t="s">
        <v>734</v>
      </c>
      <c r="DF4" s="747" t="s">
        <v>735</v>
      </c>
      <c r="DG4" s="745" t="s">
        <v>674</v>
      </c>
      <c r="DH4" s="745" t="s">
        <v>675</v>
      </c>
      <c r="DI4" s="745" t="s">
        <v>676</v>
      </c>
      <c r="DJ4" s="745" t="s">
        <v>677</v>
      </c>
      <c r="DK4" s="745" t="s">
        <v>678</v>
      </c>
      <c r="DL4" s="745" t="s">
        <v>679</v>
      </c>
      <c r="DM4" s="745" t="s">
        <v>680</v>
      </c>
      <c r="DN4" s="745" t="s">
        <v>681</v>
      </c>
      <c r="DO4" s="745" t="s">
        <v>682</v>
      </c>
      <c r="DP4" s="745" t="s">
        <v>683</v>
      </c>
      <c r="DQ4" s="745" t="s">
        <v>684</v>
      </c>
      <c r="DR4" s="745" t="s">
        <v>685</v>
      </c>
      <c r="DS4" s="745" t="s">
        <v>686</v>
      </c>
      <c r="DT4" s="745" t="s">
        <v>687</v>
      </c>
      <c r="DU4" s="745" t="s">
        <v>688</v>
      </c>
      <c r="DV4" s="745" t="s">
        <v>689</v>
      </c>
      <c r="DW4" s="745" t="s">
        <v>690</v>
      </c>
      <c r="DX4" s="745" t="s">
        <v>691</v>
      </c>
      <c r="DY4" s="745" t="s">
        <v>692</v>
      </c>
      <c r="DZ4" s="745" t="s">
        <v>693</v>
      </c>
      <c r="EA4" s="745" t="s">
        <v>694</v>
      </c>
      <c r="EB4" s="745" t="s">
        <v>695</v>
      </c>
      <c r="EC4" s="745" t="s">
        <v>696</v>
      </c>
      <c r="ED4" s="745" t="s">
        <v>697</v>
      </c>
      <c r="EE4" s="745" t="s">
        <v>698</v>
      </c>
      <c r="EF4" s="745" t="s">
        <v>699</v>
      </c>
      <c r="EG4" s="745" t="s">
        <v>700</v>
      </c>
      <c r="EH4" s="745" t="s">
        <v>701</v>
      </c>
      <c r="EI4" s="745" t="s">
        <v>702</v>
      </c>
      <c r="EJ4" s="745" t="s">
        <v>703</v>
      </c>
      <c r="EK4" s="745" t="s">
        <v>704</v>
      </c>
      <c r="EL4" s="745" t="s">
        <v>705</v>
      </c>
      <c r="EM4" s="745" t="s">
        <v>706</v>
      </c>
      <c r="EN4" s="907" t="s">
        <v>736</v>
      </c>
      <c r="EO4" s="748">
        <v>2015</v>
      </c>
      <c r="EP4" s="748">
        <v>2016</v>
      </c>
      <c r="EQ4" s="748">
        <v>2017</v>
      </c>
      <c r="ER4" s="748">
        <v>2018</v>
      </c>
      <c r="ES4" s="748">
        <v>2019</v>
      </c>
      <c r="ET4" s="748">
        <v>2020</v>
      </c>
      <c r="EU4" s="748">
        <v>2021</v>
      </c>
      <c r="EV4" s="748">
        <v>2022</v>
      </c>
      <c r="EW4" s="1032" t="s">
        <v>707</v>
      </c>
      <c r="EX4" s="1032"/>
    </row>
    <row r="5" spans="1:202" s="755" customFormat="1" ht="15" customHeight="1">
      <c r="A5" s="1027"/>
      <c r="B5" s="749"/>
      <c r="C5" s="750"/>
      <c r="D5" s="751">
        <v>65.885483487004095</v>
      </c>
      <c r="E5" s="751">
        <v>68.251105271614307</v>
      </c>
      <c r="F5" s="752" t="s">
        <v>363</v>
      </c>
      <c r="G5" s="1033" t="s">
        <v>364</v>
      </c>
      <c r="H5" s="1033"/>
      <c r="I5" s="753">
        <v>99.035337863352396</v>
      </c>
      <c r="J5" s="753">
        <v>89.004521545252786</v>
      </c>
      <c r="K5" s="753">
        <v>99.182022234858124</v>
      </c>
      <c r="L5" s="753">
        <v>97.006731047430208</v>
      </c>
      <c r="M5" s="753">
        <v>99.450913674731027</v>
      </c>
      <c r="N5" s="753">
        <v>102.56463161487108</v>
      </c>
      <c r="O5" s="753">
        <v>100.57049547842487</v>
      </c>
      <c r="P5" s="753">
        <v>100.3891405439626</v>
      </c>
      <c r="Q5" s="753">
        <v>103.4011186539131</v>
      </c>
      <c r="R5" s="753">
        <v>106.3145354891287</v>
      </c>
      <c r="S5" s="753">
        <v>100.02627905574597</v>
      </c>
      <c r="T5" s="753">
        <v>103.05479954183942</v>
      </c>
      <c r="U5" s="753">
        <v>103.20468184134843</v>
      </c>
      <c r="V5" s="753">
        <v>92.880771302921076</v>
      </c>
      <c r="W5" s="753">
        <v>103.69410353777334</v>
      </c>
      <c r="X5" s="753">
        <v>99.451696170036044</v>
      </c>
      <c r="Y5" s="753">
        <v>103.13998759078248</v>
      </c>
      <c r="Z5" s="753">
        <v>107.14875790911759</v>
      </c>
      <c r="AA5" s="753">
        <v>104.26792786234674</v>
      </c>
      <c r="AB5" s="753">
        <v>105.15776472224285</v>
      </c>
      <c r="AC5" s="753">
        <v>107.37979471352465</v>
      </c>
      <c r="AD5" s="753">
        <v>110.7675747131063</v>
      </c>
      <c r="AE5" s="753">
        <v>107.02259666243818</v>
      </c>
      <c r="AF5" s="753">
        <v>107.88308487884628</v>
      </c>
      <c r="AG5" s="753">
        <v>108.25645665967728</v>
      </c>
      <c r="AH5" s="753">
        <v>99.733721479052576</v>
      </c>
      <c r="AI5" s="753">
        <v>109.50404034158611</v>
      </c>
      <c r="AJ5" s="753">
        <v>105.90814265933474</v>
      </c>
      <c r="AK5" s="753">
        <v>110.56270990548583</v>
      </c>
      <c r="AL5" s="753">
        <v>111.82158016281606</v>
      </c>
      <c r="AM5" s="753">
        <v>113.10438604250987</v>
      </c>
      <c r="AN5" s="753">
        <v>112.95486889469657</v>
      </c>
      <c r="AO5" s="753">
        <v>113.6697227272535</v>
      </c>
      <c r="AP5" s="753">
        <v>115.47094312384586</v>
      </c>
      <c r="AQ5" s="753">
        <v>113.87145329186075</v>
      </c>
      <c r="AR5" s="753">
        <v>113.72016318302518</v>
      </c>
      <c r="AS5" s="753">
        <v>115.7203198617061</v>
      </c>
      <c r="AT5" s="753">
        <v>104.42860077226537</v>
      </c>
      <c r="AU5" s="753">
        <v>114.00881010827707</v>
      </c>
      <c r="AV5" s="753">
        <v>111.56199207646603</v>
      </c>
      <c r="AW5" s="753">
        <v>115.1401821952406</v>
      </c>
      <c r="AX5" s="753">
        <v>116.87509783733344</v>
      </c>
      <c r="AY5" s="753">
        <v>118.99881385404801</v>
      </c>
      <c r="AZ5" s="753">
        <v>117.7898938910425</v>
      </c>
      <c r="BA5" s="753">
        <v>119.1230865730433</v>
      </c>
      <c r="BB5" s="753">
        <v>121.6736958431148</v>
      </c>
      <c r="BC5" s="753">
        <v>118.07452392485973</v>
      </c>
      <c r="BD5" s="753">
        <v>118.67555222509158</v>
      </c>
      <c r="BE5" s="753">
        <v>120.55013656967169</v>
      </c>
      <c r="BF5" s="753">
        <v>108.30775133869429</v>
      </c>
      <c r="BG5" s="753">
        <v>118.70549539069931</v>
      </c>
      <c r="BH5" s="753">
        <v>116.3720436988106</v>
      </c>
      <c r="BI5" s="753">
        <v>119.925930240564</v>
      </c>
      <c r="BJ5" s="753">
        <v>121.3538815898724</v>
      </c>
      <c r="BK5" s="753">
        <v>123.77636578318571</v>
      </c>
      <c r="BL5" s="753">
        <v>121.98144061953241</v>
      </c>
      <c r="BM5" s="753">
        <v>122.08323688545644</v>
      </c>
      <c r="BN5" s="753">
        <v>124.50864761810958</v>
      </c>
      <c r="BO5" s="753">
        <v>121.26156306531584</v>
      </c>
      <c r="BP5" s="753">
        <v>122.71565696152854</v>
      </c>
      <c r="BQ5" s="753">
        <v>123.14955105369285</v>
      </c>
      <c r="BR5" s="753">
        <v>115.00107639422637</v>
      </c>
      <c r="BS5" s="753">
        <v>113.80522984892488</v>
      </c>
      <c r="BT5" s="753">
        <v>73.110305255289759</v>
      </c>
      <c r="BU5" s="753">
        <v>92.795115919226546</v>
      </c>
      <c r="BV5" s="753">
        <v>127.09671489624738</v>
      </c>
      <c r="BW5" s="753">
        <v>127.39719903836895</v>
      </c>
      <c r="BX5" s="753">
        <v>124.68376101569427</v>
      </c>
      <c r="BY5" s="753">
        <v>127.29804444443511</v>
      </c>
      <c r="BZ5" s="753">
        <v>127.44178949406036</v>
      </c>
      <c r="CA5" s="753">
        <v>123.72690919800029</v>
      </c>
      <c r="CB5" s="753">
        <v>127.77128120709463</v>
      </c>
      <c r="CC5" s="753">
        <v>127.51161374917127</v>
      </c>
      <c r="CD5" s="753">
        <v>120.12565766521817</v>
      </c>
      <c r="CE5" s="753">
        <v>128.28519793201193</v>
      </c>
      <c r="CF5" s="753">
        <v>122.82996172265443</v>
      </c>
      <c r="CG5" s="753">
        <v>120.4247283857505</v>
      </c>
      <c r="CH5" s="753">
        <v>126.88134608796533</v>
      </c>
      <c r="CI5" s="753">
        <v>119.11191019946615</v>
      </c>
      <c r="CJ5" s="753">
        <v>125.4200410367948</v>
      </c>
      <c r="CK5" s="753">
        <v>132.32854515193193</v>
      </c>
      <c r="CL5" s="753">
        <v>137.61970530515177</v>
      </c>
      <c r="CM5" s="753">
        <v>137.71997643413383</v>
      </c>
      <c r="CN5" s="753">
        <v>138.45694673636044</v>
      </c>
      <c r="CO5" s="753">
        <v>136.14167976262883</v>
      </c>
      <c r="CP5" s="753">
        <v>126.38587570078234</v>
      </c>
      <c r="CQ5" s="753">
        <v>137.17219024079421</v>
      </c>
      <c r="CR5" s="753">
        <v>130.43083357617874</v>
      </c>
      <c r="CS5" s="753">
        <v>128.77236886115296</v>
      </c>
      <c r="CT5" s="753">
        <v>145.19731189851109</v>
      </c>
      <c r="CU5" s="753">
        <v>136.87814567556256</v>
      </c>
      <c r="CV5" s="753">
        <v>144.49632755407626</v>
      </c>
      <c r="CW5" s="753">
        <v>146.10992703432643</v>
      </c>
      <c r="CX5" s="753">
        <v>143.4143655194674</v>
      </c>
      <c r="CY5" s="753">
        <v>144.38155833455482</v>
      </c>
      <c r="CZ5" s="753">
        <v>142.63600027152225</v>
      </c>
      <c r="DA5" s="753">
        <v>137.94028020037524</v>
      </c>
      <c r="DB5" s="753">
        <v>132.43604006252392</v>
      </c>
      <c r="DC5" s="753">
        <v>142.7736210079469</v>
      </c>
      <c r="DD5" s="753">
        <v>126.48398844272982</v>
      </c>
      <c r="DE5" s="753">
        <v>135.35880909540654</v>
      </c>
      <c r="DF5" s="753">
        <v>142.8228192487401</v>
      </c>
      <c r="DG5" s="753">
        <v>95.740627214487787</v>
      </c>
      <c r="DH5" s="753">
        <v>99.674092112344098</v>
      </c>
      <c r="DI5" s="753">
        <v>101.4535848921002</v>
      </c>
      <c r="DJ5" s="753">
        <v>103.13187136223803</v>
      </c>
      <c r="DK5" s="753">
        <v>99.926518894014293</v>
      </c>
      <c r="DL5" s="753">
        <v>103.2468138899787</v>
      </c>
      <c r="DM5" s="753">
        <v>105.6018290993714</v>
      </c>
      <c r="DN5" s="753">
        <v>108.55775208479692</v>
      </c>
      <c r="DO5" s="753">
        <v>105.83140616010532</v>
      </c>
      <c r="DP5" s="753">
        <v>109.43081090921221</v>
      </c>
      <c r="DQ5" s="753">
        <v>113.24299255481998</v>
      </c>
      <c r="DR5" s="753">
        <v>114.3541865329106</v>
      </c>
      <c r="DS5" s="753">
        <v>111.38591024741618</v>
      </c>
      <c r="DT5" s="753">
        <v>114.52575736968002</v>
      </c>
      <c r="DU5" s="753">
        <v>118.63726477271126</v>
      </c>
      <c r="DV5" s="753">
        <v>119.47459066435538</v>
      </c>
      <c r="DW5" s="753">
        <v>115.85446109968842</v>
      </c>
      <c r="DX5" s="753">
        <v>119.21728517641566</v>
      </c>
      <c r="DY5" s="753">
        <v>122.61368109605819</v>
      </c>
      <c r="DZ5" s="753">
        <v>122.82862254831798</v>
      </c>
      <c r="EA5" s="753">
        <v>117.31861909894803</v>
      </c>
      <c r="EB5" s="753">
        <v>97.667378690254566</v>
      </c>
      <c r="EC5" s="753">
        <v>126.45966816616611</v>
      </c>
      <c r="ED5" s="753">
        <v>126.31332663305176</v>
      </c>
      <c r="EE5" s="753">
        <v>125.3074897821338</v>
      </c>
      <c r="EF5" s="753">
        <v>123.37867873212342</v>
      </c>
      <c r="EG5" s="753">
        <v>125.62016546273098</v>
      </c>
      <c r="EH5" s="753">
        <v>137.93220949188199</v>
      </c>
      <c r="EI5" s="753">
        <v>133.23324856806846</v>
      </c>
      <c r="EJ5" s="753">
        <v>134.80017144528094</v>
      </c>
      <c r="EK5" s="753">
        <v>142.49480008798844</v>
      </c>
      <c r="EL5" s="753">
        <v>143.47730804184815</v>
      </c>
      <c r="EM5" s="753">
        <v>137.71664709028201</v>
      </c>
      <c r="EN5" s="753">
        <v>134.88853892895884</v>
      </c>
      <c r="EO5" s="753">
        <v>100.00004389529254</v>
      </c>
      <c r="EP5" s="753">
        <v>104.33322849204035</v>
      </c>
      <c r="EQ5" s="753">
        <v>110.71484903926201</v>
      </c>
      <c r="ER5" s="753">
        <v>115.59293167670184</v>
      </c>
      <c r="ES5" s="753">
        <v>120.12851248012008</v>
      </c>
      <c r="ET5" s="753">
        <v>116.93974814710513</v>
      </c>
      <c r="EU5" s="753">
        <v>128.05963586721751</v>
      </c>
      <c r="EV5" s="753">
        <v>138.5013820357965</v>
      </c>
      <c r="EW5" s="1034" t="s">
        <v>365</v>
      </c>
      <c r="EX5" s="1034"/>
      <c r="EY5" s="754"/>
    </row>
    <row r="6" spans="1:202" s="755" customFormat="1" ht="15" customHeight="1">
      <c r="A6" s="1027"/>
      <c r="C6" s="754"/>
      <c r="D6" s="757"/>
      <c r="E6" s="757"/>
      <c r="F6" s="758"/>
      <c r="G6" s="759"/>
      <c r="H6" s="759"/>
      <c r="I6" s="760"/>
      <c r="J6" s="760"/>
      <c r="K6" s="760"/>
      <c r="L6" s="760"/>
      <c r="M6" s="760"/>
      <c r="N6" s="760"/>
      <c r="O6" s="760"/>
      <c r="P6" s="760"/>
      <c r="Q6" s="760"/>
      <c r="R6" s="760"/>
      <c r="S6" s="760"/>
      <c r="T6" s="760"/>
      <c r="U6" s="760"/>
      <c r="V6" s="760"/>
      <c r="W6" s="760"/>
      <c r="X6" s="760"/>
      <c r="Y6" s="760"/>
      <c r="Z6" s="760"/>
      <c r="AA6" s="760"/>
      <c r="AB6" s="760"/>
      <c r="AC6" s="760"/>
      <c r="AD6" s="760"/>
      <c r="AE6" s="760"/>
      <c r="AF6" s="760"/>
      <c r="AG6" s="760"/>
      <c r="AH6" s="760"/>
      <c r="AI6" s="760"/>
      <c r="AJ6" s="760"/>
      <c r="AK6" s="760"/>
      <c r="AL6" s="760"/>
      <c r="AM6" s="760"/>
      <c r="AN6" s="760"/>
      <c r="AO6" s="760"/>
      <c r="AP6" s="760"/>
      <c r="AQ6" s="760"/>
      <c r="AR6" s="760"/>
      <c r="AS6" s="760"/>
      <c r="AT6" s="760"/>
      <c r="AU6" s="760"/>
      <c r="AV6" s="760"/>
      <c r="AW6" s="760"/>
      <c r="AX6" s="760"/>
      <c r="AY6" s="760"/>
      <c r="AZ6" s="760"/>
      <c r="BA6" s="760"/>
      <c r="BB6" s="760"/>
      <c r="BC6" s="760"/>
      <c r="BD6" s="760"/>
      <c r="BE6" s="760"/>
      <c r="BF6" s="760"/>
      <c r="BG6" s="760"/>
      <c r="BH6" s="760"/>
      <c r="BI6" s="760"/>
      <c r="BJ6" s="760"/>
      <c r="BK6" s="760"/>
      <c r="BL6" s="760"/>
      <c r="BM6" s="760"/>
      <c r="BN6" s="760"/>
      <c r="BO6" s="760"/>
      <c r="BP6" s="760"/>
      <c r="BQ6" s="760"/>
      <c r="BR6" s="760"/>
      <c r="BS6" s="760"/>
      <c r="BT6" s="760"/>
      <c r="BU6" s="760"/>
      <c r="BV6" s="760"/>
      <c r="BW6" s="760"/>
      <c r="BX6" s="760"/>
      <c r="BY6" s="760"/>
      <c r="BZ6" s="760"/>
      <c r="CA6" s="760"/>
      <c r="CB6" s="760"/>
      <c r="CC6" s="760"/>
      <c r="CD6" s="760"/>
      <c r="CE6" s="760"/>
      <c r="CF6" s="760"/>
      <c r="CG6" s="760"/>
      <c r="CH6" s="760"/>
      <c r="CI6" s="760"/>
      <c r="CJ6" s="760"/>
      <c r="CK6" s="760"/>
      <c r="CL6" s="760"/>
      <c r="CM6" s="760"/>
      <c r="CN6" s="760"/>
      <c r="CO6" s="760"/>
      <c r="CP6" s="760"/>
      <c r="CQ6" s="760"/>
      <c r="CR6" s="760"/>
      <c r="CS6" s="760"/>
      <c r="CT6" s="760"/>
      <c r="CU6" s="760"/>
      <c r="CV6" s="760"/>
      <c r="CW6" s="760"/>
      <c r="CX6" s="760"/>
      <c r="CY6" s="760"/>
      <c r="CZ6" s="760"/>
      <c r="DA6" s="760"/>
      <c r="DB6" s="760"/>
      <c r="DC6" s="760"/>
      <c r="DD6" s="760"/>
      <c r="DE6" s="760"/>
      <c r="DF6" s="760"/>
      <c r="DG6" s="760"/>
      <c r="DH6" s="760"/>
      <c r="DI6" s="760"/>
      <c r="DJ6" s="760"/>
      <c r="DK6" s="760"/>
      <c r="DL6" s="760"/>
      <c r="DM6" s="760"/>
      <c r="DN6" s="760"/>
      <c r="DO6" s="760"/>
      <c r="DP6" s="760"/>
      <c r="DQ6" s="760"/>
      <c r="DR6" s="760"/>
      <c r="DS6" s="760"/>
      <c r="DT6" s="760"/>
      <c r="DU6" s="760"/>
      <c r="DV6" s="760"/>
      <c r="DW6" s="760"/>
      <c r="DX6" s="760"/>
      <c r="DY6" s="760"/>
      <c r="DZ6" s="760"/>
      <c r="EA6" s="760"/>
      <c r="EB6" s="760"/>
      <c r="EC6" s="760"/>
      <c r="ED6" s="760"/>
      <c r="EE6" s="760"/>
      <c r="EF6" s="760"/>
      <c r="EG6" s="760"/>
      <c r="EH6" s="760"/>
      <c r="EI6" s="760"/>
      <c r="EJ6" s="760"/>
      <c r="EK6" s="760"/>
      <c r="EL6" s="760"/>
      <c r="EM6" s="760"/>
      <c r="EN6" s="760"/>
      <c r="EO6" s="760"/>
      <c r="EP6" s="760"/>
      <c r="EQ6" s="760"/>
      <c r="ER6" s="760"/>
      <c r="ES6" s="760"/>
      <c r="ET6" s="760"/>
      <c r="EU6" s="760"/>
      <c r="EV6" s="760"/>
      <c r="EW6" s="761"/>
      <c r="EX6" s="761"/>
      <c r="EY6" s="754"/>
    </row>
    <row r="7" spans="1:202" s="762" customFormat="1" ht="15" customHeight="1">
      <c r="A7" s="1027"/>
      <c r="B7" s="743" t="s">
        <v>110</v>
      </c>
      <c r="C7" s="756">
        <v>5.7334823052168264</v>
      </c>
      <c r="D7" s="757">
        <v>7.3680431598460538</v>
      </c>
      <c r="E7" s="757">
        <v>8.5516978063494786</v>
      </c>
      <c r="F7" s="758"/>
      <c r="G7" s="1035" t="s">
        <v>217</v>
      </c>
      <c r="H7" s="1035"/>
      <c r="I7" s="760">
        <v>90.596678017005885</v>
      </c>
      <c r="J7" s="760">
        <v>80.899412068312145</v>
      </c>
      <c r="K7" s="760">
        <v>92.651038645608082</v>
      </c>
      <c r="L7" s="760">
        <v>101.74549316020126</v>
      </c>
      <c r="M7" s="760">
        <v>102.51519904515564</v>
      </c>
      <c r="N7" s="760">
        <v>105.25339370730471</v>
      </c>
      <c r="O7" s="760">
        <v>98.905755302992077</v>
      </c>
      <c r="P7" s="760">
        <v>111.03777033232335</v>
      </c>
      <c r="Q7" s="760">
        <v>107.22149057858587</v>
      </c>
      <c r="R7" s="760">
        <v>109.26533725788271</v>
      </c>
      <c r="S7" s="760">
        <v>101.68313994468876</v>
      </c>
      <c r="T7" s="760">
        <v>98.225291939939268</v>
      </c>
      <c r="U7" s="760">
        <v>93.736334175940129</v>
      </c>
      <c r="V7" s="760">
        <v>85.564216450805617</v>
      </c>
      <c r="W7" s="760">
        <v>100.96919691068577</v>
      </c>
      <c r="X7" s="760">
        <v>94.964371012529</v>
      </c>
      <c r="Y7" s="760">
        <v>98.286718133283401</v>
      </c>
      <c r="Z7" s="760">
        <v>98.328020318504713</v>
      </c>
      <c r="AA7" s="760">
        <v>103.03302018771372</v>
      </c>
      <c r="AB7" s="760">
        <v>109.97451106573155</v>
      </c>
      <c r="AC7" s="760">
        <v>106.79615600312729</v>
      </c>
      <c r="AD7" s="760">
        <v>112.72395092913857</v>
      </c>
      <c r="AE7" s="760">
        <v>113.55149189448603</v>
      </c>
      <c r="AF7" s="760">
        <v>107.58317683864094</v>
      </c>
      <c r="AG7" s="760">
        <v>101.22495001754871</v>
      </c>
      <c r="AH7" s="760">
        <v>98.790068313205595</v>
      </c>
      <c r="AI7" s="760">
        <v>105.21521298826502</v>
      </c>
      <c r="AJ7" s="760">
        <v>109.51253702404071</v>
      </c>
      <c r="AK7" s="760">
        <v>110.5885218557991</v>
      </c>
      <c r="AL7" s="760">
        <v>105.17441324262789</v>
      </c>
      <c r="AM7" s="760">
        <v>124.2449409905894</v>
      </c>
      <c r="AN7" s="760">
        <v>120.08124292485057</v>
      </c>
      <c r="AO7" s="760">
        <v>115.87969086856305</v>
      </c>
      <c r="AP7" s="760">
        <v>120.16311428950615</v>
      </c>
      <c r="AQ7" s="760">
        <v>121.87508561012002</v>
      </c>
      <c r="AR7" s="760">
        <v>125.17761542700256</v>
      </c>
      <c r="AS7" s="760">
        <v>117.51254822360673</v>
      </c>
      <c r="AT7" s="760">
        <v>100.881708472326</v>
      </c>
      <c r="AU7" s="760">
        <v>111.56948481673867</v>
      </c>
      <c r="AV7" s="760">
        <v>114.56980370067056</v>
      </c>
      <c r="AW7" s="760">
        <v>114.28540214959303</v>
      </c>
      <c r="AX7" s="760">
        <v>108.83289875760303</v>
      </c>
      <c r="AY7" s="760">
        <v>120.69225775867162</v>
      </c>
      <c r="AZ7" s="760">
        <v>122.61189837458423</v>
      </c>
      <c r="BA7" s="760">
        <v>123.89002378517448</v>
      </c>
      <c r="BB7" s="760">
        <v>123.29736994568803</v>
      </c>
      <c r="BC7" s="760">
        <v>119.77974058729686</v>
      </c>
      <c r="BD7" s="760">
        <v>123.76084032396987</v>
      </c>
      <c r="BE7" s="760">
        <v>120.60816750113362</v>
      </c>
      <c r="BF7" s="760">
        <v>107.27689273266355</v>
      </c>
      <c r="BG7" s="760">
        <v>119.12782537032545</v>
      </c>
      <c r="BH7" s="760">
        <v>119.43266889850766</v>
      </c>
      <c r="BI7" s="760">
        <v>119.36753486373873</v>
      </c>
      <c r="BJ7" s="760">
        <v>112.98808195558667</v>
      </c>
      <c r="BK7" s="760">
        <v>121.60463516332177</v>
      </c>
      <c r="BL7" s="760">
        <v>125.50841887436017</v>
      </c>
      <c r="BM7" s="760">
        <v>125.77511507634853</v>
      </c>
      <c r="BN7" s="760">
        <v>124.33068945217987</v>
      </c>
      <c r="BO7" s="760">
        <v>122.44029041241771</v>
      </c>
      <c r="BP7" s="760">
        <v>124.45567903991179</v>
      </c>
      <c r="BQ7" s="760">
        <v>113.94805136350099</v>
      </c>
      <c r="BR7" s="760">
        <v>112.02520853220032</v>
      </c>
      <c r="BS7" s="760">
        <v>107.40007724407101</v>
      </c>
      <c r="BT7" s="760">
        <v>108.66359291691414</v>
      </c>
      <c r="BU7" s="760">
        <v>116.36302635178455</v>
      </c>
      <c r="BV7" s="760">
        <v>124.89646461009328</v>
      </c>
      <c r="BW7" s="760">
        <v>129.30751959283563</v>
      </c>
      <c r="BX7" s="760">
        <v>131.54625412534051</v>
      </c>
      <c r="BY7" s="760">
        <v>131.91085115106432</v>
      </c>
      <c r="BZ7" s="760">
        <v>120.09026800334992</v>
      </c>
      <c r="CA7" s="760">
        <v>111.74901969343041</v>
      </c>
      <c r="CB7" s="760">
        <v>114.5757553317391</v>
      </c>
      <c r="CC7" s="760">
        <v>113.98775539680268</v>
      </c>
      <c r="CD7" s="760">
        <v>103.73745988389832</v>
      </c>
      <c r="CE7" s="760">
        <v>115.16348715314918</v>
      </c>
      <c r="CF7" s="760">
        <v>122.46294293279709</v>
      </c>
      <c r="CG7" s="760">
        <v>117.21248585746086</v>
      </c>
      <c r="CH7" s="760">
        <v>116.94571234145391</v>
      </c>
      <c r="CI7" s="760">
        <v>115.21924187032486</v>
      </c>
      <c r="CJ7" s="760">
        <v>122.82882882543448</v>
      </c>
      <c r="CK7" s="760">
        <v>134.6346130429537</v>
      </c>
      <c r="CL7" s="760">
        <v>131.3091383987657</v>
      </c>
      <c r="CM7" s="760">
        <v>126.16169665383629</v>
      </c>
      <c r="CN7" s="760">
        <v>126.31423482537504</v>
      </c>
      <c r="CO7" s="760">
        <v>121.59184123633588</v>
      </c>
      <c r="CP7" s="760">
        <v>110.54556995501729</v>
      </c>
      <c r="CQ7" s="760">
        <v>119.88914670224267</v>
      </c>
      <c r="CR7" s="760">
        <v>127.692922494619</v>
      </c>
      <c r="CS7" s="760">
        <v>122.67055420838396</v>
      </c>
      <c r="CT7" s="760">
        <v>126.06368277623547</v>
      </c>
      <c r="CU7" s="760">
        <v>128.1394903322751</v>
      </c>
      <c r="CV7" s="760">
        <v>136.83787368773139</v>
      </c>
      <c r="CW7" s="760">
        <v>141.30227442035616</v>
      </c>
      <c r="CX7" s="760">
        <v>133.54228342305589</v>
      </c>
      <c r="CY7" s="760">
        <v>132.20901809204062</v>
      </c>
      <c r="CZ7" s="760">
        <v>130.60076446198087</v>
      </c>
      <c r="DA7" s="760">
        <v>126.99896606544246</v>
      </c>
      <c r="DB7" s="760">
        <v>122.0336947433226</v>
      </c>
      <c r="DC7" s="760">
        <v>129.03695296004213</v>
      </c>
      <c r="DD7" s="760">
        <v>121.52568140155769</v>
      </c>
      <c r="DE7" s="760">
        <v>136.957731891316</v>
      </c>
      <c r="DF7" s="760">
        <v>129.71558699493437</v>
      </c>
      <c r="DG7" s="760">
        <v>88.0490429103087</v>
      </c>
      <c r="DH7" s="760">
        <v>103.17136197088722</v>
      </c>
      <c r="DI7" s="760">
        <v>105.72167207130043</v>
      </c>
      <c r="DJ7" s="760">
        <v>103.05792304750359</v>
      </c>
      <c r="DK7" s="760">
        <v>93.423249179143838</v>
      </c>
      <c r="DL7" s="760">
        <v>97.19303648810569</v>
      </c>
      <c r="DM7" s="760">
        <v>106.6012290855242</v>
      </c>
      <c r="DN7" s="760">
        <v>111.28620655408851</v>
      </c>
      <c r="DO7" s="760">
        <v>101.7434104396731</v>
      </c>
      <c r="DP7" s="760">
        <v>108.4251573741559</v>
      </c>
      <c r="DQ7" s="760">
        <v>120.068624928001</v>
      </c>
      <c r="DR7" s="760">
        <v>122.40527177554293</v>
      </c>
      <c r="DS7" s="760">
        <v>109.98791383755713</v>
      </c>
      <c r="DT7" s="760">
        <v>112.56270153595555</v>
      </c>
      <c r="DU7" s="760">
        <v>122.39805997281012</v>
      </c>
      <c r="DV7" s="760">
        <v>122.27931695231825</v>
      </c>
      <c r="DW7" s="760">
        <v>115.67096186804088</v>
      </c>
      <c r="DX7" s="760">
        <v>117.26276190594434</v>
      </c>
      <c r="DY7" s="760">
        <v>124.29605637134348</v>
      </c>
      <c r="DZ7" s="760">
        <v>123.74221963483645</v>
      </c>
      <c r="EA7" s="760">
        <v>111.12444571325744</v>
      </c>
      <c r="EB7" s="760">
        <v>116.64102795959734</v>
      </c>
      <c r="EC7" s="760">
        <v>130.92154162308017</v>
      </c>
      <c r="ED7" s="760">
        <v>115.47168100950648</v>
      </c>
      <c r="EE7" s="760">
        <v>110.9629008112834</v>
      </c>
      <c r="EF7" s="760">
        <v>118.87371371057061</v>
      </c>
      <c r="EG7" s="760">
        <v>124.2275612462377</v>
      </c>
      <c r="EH7" s="760">
        <v>127.92835662599232</v>
      </c>
      <c r="EI7" s="760">
        <v>117.34218596453195</v>
      </c>
      <c r="EJ7" s="760">
        <v>125.4757198264128</v>
      </c>
      <c r="EK7" s="760">
        <v>135.42654614678756</v>
      </c>
      <c r="EL7" s="760">
        <v>132.11735532569247</v>
      </c>
      <c r="EM7" s="760">
        <v>126.0232045896024</v>
      </c>
      <c r="EN7" s="760">
        <v>129.39966676260269</v>
      </c>
      <c r="EO7" s="760">
        <v>99.999999999999986</v>
      </c>
      <c r="EP7" s="760">
        <v>102.12593032671555</v>
      </c>
      <c r="EQ7" s="760">
        <v>113.16061612934324</v>
      </c>
      <c r="ER7" s="760">
        <v>116.92506266657965</v>
      </c>
      <c r="ES7" s="760">
        <v>120.24299994504129</v>
      </c>
      <c r="ET7" s="760">
        <v>118.53967407636036</v>
      </c>
      <c r="EU7" s="760">
        <v>120.49813309852101</v>
      </c>
      <c r="EV7" s="760">
        <v>127.59045181585617</v>
      </c>
      <c r="EW7" s="1036" t="s">
        <v>366</v>
      </c>
      <c r="EX7" s="1036"/>
      <c r="EY7" s="754"/>
    </row>
    <row r="8" spans="1:202" s="762" customFormat="1" ht="15" customHeight="1">
      <c r="A8" s="1027"/>
      <c r="B8" s="743"/>
      <c r="C8" s="756"/>
      <c r="D8" s="757"/>
      <c r="E8" s="757"/>
      <c r="F8" s="758"/>
      <c r="G8" s="759"/>
      <c r="H8" s="759"/>
      <c r="I8" s="760"/>
      <c r="J8" s="760"/>
      <c r="K8" s="760"/>
      <c r="L8" s="760"/>
      <c r="M8" s="760"/>
      <c r="N8" s="760"/>
      <c r="O8" s="760"/>
      <c r="P8" s="760"/>
      <c r="Q8" s="760"/>
      <c r="R8" s="760"/>
      <c r="S8" s="760"/>
      <c r="T8" s="760"/>
      <c r="U8" s="760"/>
      <c r="V8" s="760"/>
      <c r="W8" s="760"/>
      <c r="X8" s="760"/>
      <c r="Y8" s="760"/>
      <c r="Z8" s="760"/>
      <c r="AA8" s="760"/>
      <c r="AB8" s="760"/>
      <c r="AC8" s="760"/>
      <c r="AD8" s="760"/>
      <c r="AE8" s="760"/>
      <c r="AF8" s="760"/>
      <c r="AG8" s="760"/>
      <c r="AH8" s="760"/>
      <c r="AI8" s="760"/>
      <c r="AJ8" s="760"/>
      <c r="AK8" s="760"/>
      <c r="AL8" s="760"/>
      <c r="AM8" s="760"/>
      <c r="AN8" s="760"/>
      <c r="AO8" s="760"/>
      <c r="AP8" s="760"/>
      <c r="AQ8" s="760"/>
      <c r="AR8" s="760"/>
      <c r="AS8" s="760"/>
      <c r="AT8" s="760"/>
      <c r="AU8" s="760"/>
      <c r="AV8" s="760"/>
      <c r="AW8" s="760"/>
      <c r="AX8" s="760"/>
      <c r="AY8" s="760"/>
      <c r="AZ8" s="760"/>
      <c r="BA8" s="760"/>
      <c r="BB8" s="760"/>
      <c r="BC8" s="760"/>
      <c r="BD8" s="760"/>
      <c r="BE8" s="760"/>
      <c r="BF8" s="760"/>
      <c r="BG8" s="760"/>
      <c r="BH8" s="760"/>
      <c r="BI8" s="760"/>
      <c r="BJ8" s="760"/>
      <c r="BK8" s="760"/>
      <c r="BL8" s="760"/>
      <c r="BM8" s="760"/>
      <c r="BN8" s="760"/>
      <c r="BO8" s="760"/>
      <c r="BP8" s="760"/>
      <c r="BQ8" s="760"/>
      <c r="BR8" s="760"/>
      <c r="BS8" s="760"/>
      <c r="BT8" s="760"/>
      <c r="BU8" s="760"/>
      <c r="BV8" s="760"/>
      <c r="BW8" s="760"/>
      <c r="BX8" s="760"/>
      <c r="BY8" s="760"/>
      <c r="BZ8" s="760"/>
      <c r="CA8" s="760"/>
      <c r="CB8" s="760"/>
      <c r="CC8" s="760"/>
      <c r="CD8" s="760"/>
      <c r="CE8" s="760"/>
      <c r="CF8" s="760"/>
      <c r="CG8" s="760"/>
      <c r="CH8" s="760"/>
      <c r="CI8" s="760"/>
      <c r="CJ8" s="760"/>
      <c r="CK8" s="760"/>
      <c r="CL8" s="760"/>
      <c r="CM8" s="760"/>
      <c r="CN8" s="760"/>
      <c r="CO8" s="760"/>
      <c r="CP8" s="760"/>
      <c r="CQ8" s="760"/>
      <c r="CR8" s="760"/>
      <c r="CS8" s="760"/>
      <c r="CT8" s="760"/>
      <c r="CU8" s="760"/>
      <c r="CV8" s="760"/>
      <c r="CW8" s="760"/>
      <c r="CX8" s="760"/>
      <c r="CY8" s="760"/>
      <c r="CZ8" s="760"/>
      <c r="DA8" s="760"/>
      <c r="DB8" s="760"/>
      <c r="DC8" s="760"/>
      <c r="DD8" s="760"/>
      <c r="DE8" s="760"/>
      <c r="DF8" s="760"/>
      <c r="DG8" s="760"/>
      <c r="DH8" s="760"/>
      <c r="DI8" s="760"/>
      <c r="DJ8" s="760"/>
      <c r="DK8" s="760"/>
      <c r="DL8" s="760"/>
      <c r="DM8" s="760"/>
      <c r="DN8" s="760"/>
      <c r="DO8" s="760"/>
      <c r="DP8" s="760"/>
      <c r="DQ8" s="760"/>
      <c r="DR8" s="760"/>
      <c r="DS8" s="760"/>
      <c r="DT8" s="760"/>
      <c r="DU8" s="760"/>
      <c r="DV8" s="760"/>
      <c r="DW8" s="760"/>
      <c r="DX8" s="760"/>
      <c r="DY8" s="760"/>
      <c r="DZ8" s="760"/>
      <c r="EA8" s="760"/>
      <c r="EB8" s="760"/>
      <c r="EC8" s="760"/>
      <c r="ED8" s="760"/>
      <c r="EE8" s="760"/>
      <c r="EF8" s="760"/>
      <c r="EG8" s="760"/>
      <c r="EH8" s="760"/>
      <c r="EI8" s="760"/>
      <c r="EJ8" s="760"/>
      <c r="EK8" s="760"/>
      <c r="EL8" s="760"/>
      <c r="EM8" s="760"/>
      <c r="EN8" s="760"/>
      <c r="EO8" s="760"/>
      <c r="EP8" s="760"/>
      <c r="EQ8" s="760"/>
      <c r="ER8" s="760"/>
      <c r="ES8" s="760"/>
      <c r="ET8" s="760"/>
      <c r="EU8" s="760"/>
      <c r="EV8" s="760"/>
      <c r="EW8" s="761"/>
      <c r="EX8" s="761"/>
      <c r="EY8" s="754"/>
    </row>
    <row r="9" spans="1:202" s="774" customFormat="1" ht="15" customHeight="1">
      <c r="A9" s="1027"/>
      <c r="B9" s="764"/>
      <c r="C9" s="765">
        <v>1.1000000000000001</v>
      </c>
      <c r="D9" s="766">
        <v>6.3730030981063877</v>
      </c>
      <c r="E9" s="766">
        <v>7.3877359377680669</v>
      </c>
      <c r="F9" s="767">
        <v>10</v>
      </c>
      <c r="G9" s="768"/>
      <c r="H9" s="768" t="s">
        <v>5</v>
      </c>
      <c r="I9" s="769">
        <v>89.547064813660697</v>
      </c>
      <c r="J9" s="769">
        <v>79.713056634024426</v>
      </c>
      <c r="K9" s="769">
        <v>92.052340530345958</v>
      </c>
      <c r="L9" s="769">
        <v>102.34566972925526</v>
      </c>
      <c r="M9" s="769">
        <v>102.76608951677316</v>
      </c>
      <c r="N9" s="769">
        <v>105.41087000689247</v>
      </c>
      <c r="O9" s="769">
        <v>98.55016736496043</v>
      </c>
      <c r="P9" s="769">
        <v>112.41326491158306</v>
      </c>
      <c r="Q9" s="769">
        <v>108.20411858428545</v>
      </c>
      <c r="R9" s="769">
        <v>109.94919675827741</v>
      </c>
      <c r="S9" s="769">
        <v>101.94399666806474</v>
      </c>
      <c r="T9" s="769">
        <v>97.104164481876722</v>
      </c>
      <c r="U9" s="769">
        <v>91.412636889057566</v>
      </c>
      <c r="V9" s="769">
        <v>83.920386389394977</v>
      </c>
      <c r="W9" s="769">
        <v>101.02590659941727</v>
      </c>
      <c r="X9" s="769">
        <v>93.772398322549208</v>
      </c>
      <c r="Y9" s="769">
        <v>96.780951068515222</v>
      </c>
      <c r="Z9" s="769">
        <v>95.904255640425049</v>
      </c>
      <c r="AA9" s="769">
        <v>102.39867655022741</v>
      </c>
      <c r="AB9" s="769">
        <v>109.97419864441787</v>
      </c>
      <c r="AC9" s="769">
        <v>106.33403114021141</v>
      </c>
      <c r="AD9" s="769">
        <v>113.35742917094149</v>
      </c>
      <c r="AE9" s="769">
        <v>114.52930510128986</v>
      </c>
      <c r="AF9" s="769">
        <v>106.94780996387482</v>
      </c>
      <c r="AG9" s="769">
        <v>99.374182423381228</v>
      </c>
      <c r="AH9" s="769">
        <v>97.741578100677259</v>
      </c>
      <c r="AI9" s="769">
        <v>104.14055399604406</v>
      </c>
      <c r="AJ9" s="769">
        <v>109.60708558410921</v>
      </c>
      <c r="AK9" s="769">
        <v>109.6981405763112</v>
      </c>
      <c r="AL9" s="769">
        <v>102.87387063777336</v>
      </c>
      <c r="AM9" s="769">
        <v>125.93418974985647</v>
      </c>
      <c r="AN9" s="769">
        <v>120.77133802180542</v>
      </c>
      <c r="AO9" s="769">
        <v>116.55215494294333</v>
      </c>
      <c r="AP9" s="769">
        <v>121.24035023305237</v>
      </c>
      <c r="AQ9" s="769">
        <v>122.75430685316084</v>
      </c>
      <c r="AR9" s="769">
        <v>126.64751093751167</v>
      </c>
      <c r="AS9" s="769">
        <v>117.89703965749429</v>
      </c>
      <c r="AT9" s="769">
        <v>99.979742745542353</v>
      </c>
      <c r="AU9" s="769">
        <v>111.35842514345063</v>
      </c>
      <c r="AV9" s="769">
        <v>114.59092223686741</v>
      </c>
      <c r="AW9" s="769">
        <v>113.41456912720686</v>
      </c>
      <c r="AX9" s="769">
        <v>106.50841091958327</v>
      </c>
      <c r="AY9" s="769">
        <v>121.23027760898503</v>
      </c>
      <c r="AZ9" s="769">
        <v>123.16198948786283</v>
      </c>
      <c r="BA9" s="769">
        <v>125.13795169008534</v>
      </c>
      <c r="BB9" s="769">
        <v>124.37969161691788</v>
      </c>
      <c r="BC9" s="769">
        <v>120.33517658063953</v>
      </c>
      <c r="BD9" s="769">
        <v>124.42359726524947</v>
      </c>
      <c r="BE9" s="769">
        <v>120.73385156918924</v>
      </c>
      <c r="BF9" s="769">
        <v>106.61258215389901</v>
      </c>
      <c r="BG9" s="769">
        <v>119.16840776119385</v>
      </c>
      <c r="BH9" s="769">
        <v>119.29367932058778</v>
      </c>
      <c r="BI9" s="769">
        <v>118.54692721579381</v>
      </c>
      <c r="BJ9" s="769">
        <v>110.62416890612435</v>
      </c>
      <c r="BK9" s="769">
        <v>121.70022268584303</v>
      </c>
      <c r="BL9" s="769">
        <v>125.51744555825482</v>
      </c>
      <c r="BM9" s="769">
        <v>126.88429345575801</v>
      </c>
      <c r="BN9" s="769">
        <v>125.31474786820621</v>
      </c>
      <c r="BO9" s="769">
        <v>122.56641924504432</v>
      </c>
      <c r="BP9" s="769">
        <v>124.26553551779864</v>
      </c>
      <c r="BQ9" s="769">
        <v>113.05304073638247</v>
      </c>
      <c r="BR9" s="769">
        <v>111.26148930422256</v>
      </c>
      <c r="BS9" s="769">
        <v>107.4673892805167</v>
      </c>
      <c r="BT9" s="769">
        <v>119.75386776035428</v>
      </c>
      <c r="BU9" s="769">
        <v>126.39843160954341</v>
      </c>
      <c r="BV9" s="769">
        <v>130.0962708217177</v>
      </c>
      <c r="BW9" s="769">
        <v>131.72088219412106</v>
      </c>
      <c r="BX9" s="769">
        <v>133.55763073643607</v>
      </c>
      <c r="BY9" s="769">
        <v>134.0275858324126</v>
      </c>
      <c r="BZ9" s="769">
        <v>120.85645802295875</v>
      </c>
      <c r="CA9" s="769">
        <v>111.15099217762682</v>
      </c>
      <c r="CB9" s="769">
        <v>112.83941199644191</v>
      </c>
      <c r="CC9" s="769">
        <v>112.88433488745771</v>
      </c>
      <c r="CD9" s="769">
        <v>101.50146091027929</v>
      </c>
      <c r="CE9" s="769">
        <v>114.67626523848028</v>
      </c>
      <c r="CF9" s="769">
        <v>122.41766072008325</v>
      </c>
      <c r="CG9" s="769">
        <v>118.39597419962165</v>
      </c>
      <c r="CH9" s="769">
        <v>127.8767611388481</v>
      </c>
      <c r="CI9" s="769">
        <v>125.49025211360106</v>
      </c>
      <c r="CJ9" s="769">
        <v>131.49709532823462</v>
      </c>
      <c r="CK9" s="769">
        <v>140.56389301101646</v>
      </c>
      <c r="CL9" s="769">
        <v>131.70243911923504</v>
      </c>
      <c r="CM9" s="769">
        <v>126.14198184811781</v>
      </c>
      <c r="CN9" s="769">
        <v>124.86446184991266</v>
      </c>
      <c r="CO9" s="769">
        <v>120.76296042890638</v>
      </c>
      <c r="CP9" s="769">
        <v>107.77706612180299</v>
      </c>
      <c r="CQ9" s="769">
        <v>119.28298986344853</v>
      </c>
      <c r="CR9" s="769">
        <v>126.32185601645679</v>
      </c>
      <c r="CS9" s="769">
        <v>123.37182181805545</v>
      </c>
      <c r="CT9" s="769">
        <v>127.99528424369538</v>
      </c>
      <c r="CU9" s="769">
        <v>131.95405849897026</v>
      </c>
      <c r="CV9" s="769">
        <v>141.45911482285013</v>
      </c>
      <c r="CW9" s="769">
        <v>145.72445003508122</v>
      </c>
      <c r="CX9" s="769">
        <v>136.48021805552844</v>
      </c>
      <c r="CY9" s="769">
        <v>132.37918618051515</v>
      </c>
      <c r="CZ9" s="769">
        <v>130.8366139336853</v>
      </c>
      <c r="DA9" s="769">
        <v>125.52012050401299</v>
      </c>
      <c r="DB9" s="769">
        <v>120.95081106741863</v>
      </c>
      <c r="DC9" s="769">
        <v>127.86549369052716</v>
      </c>
      <c r="DD9" s="769">
        <v>119.37444570550943</v>
      </c>
      <c r="DE9" s="769">
        <v>136.01974281755361</v>
      </c>
      <c r="DF9" s="769">
        <v>130.78412461521467</v>
      </c>
      <c r="DG9" s="769">
        <v>87.104153992677027</v>
      </c>
      <c r="DH9" s="769">
        <v>103.50754308430697</v>
      </c>
      <c r="DI9" s="769">
        <v>106.3891836202763</v>
      </c>
      <c r="DJ9" s="769">
        <v>102.99911930273963</v>
      </c>
      <c r="DK9" s="769">
        <v>92.119643292623266</v>
      </c>
      <c r="DL9" s="769">
        <v>95.485868343829836</v>
      </c>
      <c r="DM9" s="769">
        <v>106.23563544495222</v>
      </c>
      <c r="DN9" s="769">
        <v>111.61151474536872</v>
      </c>
      <c r="DO9" s="769">
        <v>100.41877150670085</v>
      </c>
      <c r="DP9" s="769">
        <v>107.39303226606459</v>
      </c>
      <c r="DQ9" s="769">
        <v>121.08589423820173</v>
      </c>
      <c r="DR9" s="769">
        <v>123.54738934124163</v>
      </c>
      <c r="DS9" s="769">
        <v>109.74506918216242</v>
      </c>
      <c r="DT9" s="769">
        <v>111.50463409455251</v>
      </c>
      <c r="DU9" s="769">
        <v>123.17673959564441</v>
      </c>
      <c r="DV9" s="769">
        <v>123.04615515426894</v>
      </c>
      <c r="DW9" s="769">
        <v>115.50494716142737</v>
      </c>
      <c r="DX9" s="769">
        <v>116.15492514750197</v>
      </c>
      <c r="DY9" s="769">
        <v>124.70065389995197</v>
      </c>
      <c r="DZ9" s="769">
        <v>124.04890087701638</v>
      </c>
      <c r="EA9" s="769">
        <v>110.59397310704058</v>
      </c>
      <c r="EB9" s="769">
        <v>125.4161900638718</v>
      </c>
      <c r="EC9" s="769">
        <v>133.1020329209899</v>
      </c>
      <c r="ED9" s="769">
        <v>114.94895406567582</v>
      </c>
      <c r="EE9" s="769">
        <v>109.6873536787391</v>
      </c>
      <c r="EF9" s="769">
        <v>122.89679868618434</v>
      </c>
      <c r="EG9" s="769">
        <v>132.51708015095073</v>
      </c>
      <c r="EH9" s="769">
        <v>127.56962760575516</v>
      </c>
      <c r="EI9" s="769">
        <v>115.94100547138596</v>
      </c>
      <c r="EJ9" s="769">
        <v>125.89632069273587</v>
      </c>
      <c r="EK9" s="769">
        <v>139.71254111896721</v>
      </c>
      <c r="EL9" s="769">
        <v>133.2320060565763</v>
      </c>
      <c r="EM9" s="769">
        <v>124.77880842065292</v>
      </c>
      <c r="EN9" s="769">
        <v>128.72610437942589</v>
      </c>
      <c r="EO9" s="769">
        <v>99.999999999999957</v>
      </c>
      <c r="EP9" s="769">
        <v>101.36316545669349</v>
      </c>
      <c r="EQ9" s="769">
        <v>113.11127183805222</v>
      </c>
      <c r="ER9" s="769">
        <v>117.05347564601226</v>
      </c>
      <c r="ES9" s="769">
        <v>120.10235677147443</v>
      </c>
      <c r="ET9" s="769">
        <v>121.01528753939454</v>
      </c>
      <c r="EU9" s="769">
        <v>123.16771503040735</v>
      </c>
      <c r="EV9" s="769">
        <v>128.69546833491631</v>
      </c>
      <c r="EW9" s="770"/>
      <c r="EX9" s="771" t="s">
        <v>6</v>
      </c>
      <c r="EY9" s="754"/>
    </row>
    <row r="10" spans="1:202" s="774" customFormat="1" ht="15" customHeight="1">
      <c r="A10" s="1027"/>
      <c r="B10" s="764"/>
      <c r="C10" s="765"/>
      <c r="D10" s="766"/>
      <c r="E10" s="766"/>
      <c r="F10" s="767"/>
      <c r="G10" s="768"/>
      <c r="H10" s="768"/>
      <c r="I10" s="769"/>
      <c r="J10" s="769"/>
      <c r="K10" s="769"/>
      <c r="L10" s="769"/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9"/>
      <c r="X10" s="769"/>
      <c r="Y10" s="769"/>
      <c r="Z10" s="769"/>
      <c r="AA10" s="769"/>
      <c r="AB10" s="769"/>
      <c r="AC10" s="769"/>
      <c r="AD10" s="769"/>
      <c r="AE10" s="769"/>
      <c r="AF10" s="769"/>
      <c r="AG10" s="769"/>
      <c r="AH10" s="769"/>
      <c r="AI10" s="769"/>
      <c r="AJ10" s="769"/>
      <c r="AK10" s="769"/>
      <c r="AL10" s="769"/>
      <c r="AM10" s="769"/>
      <c r="AN10" s="769"/>
      <c r="AO10" s="769"/>
      <c r="AP10" s="769"/>
      <c r="AQ10" s="769"/>
      <c r="AR10" s="769"/>
      <c r="AS10" s="769"/>
      <c r="AT10" s="769"/>
      <c r="AU10" s="769"/>
      <c r="AV10" s="769"/>
      <c r="AW10" s="769"/>
      <c r="AX10" s="769"/>
      <c r="AY10" s="769"/>
      <c r="AZ10" s="769"/>
      <c r="BA10" s="769"/>
      <c r="BB10" s="769"/>
      <c r="BC10" s="769"/>
      <c r="BD10" s="769"/>
      <c r="BE10" s="769"/>
      <c r="BF10" s="769"/>
      <c r="BG10" s="769"/>
      <c r="BH10" s="769"/>
      <c r="BI10" s="769"/>
      <c r="BJ10" s="769"/>
      <c r="BK10" s="769"/>
      <c r="BL10" s="769"/>
      <c r="BM10" s="769"/>
      <c r="BN10" s="769"/>
      <c r="BO10" s="769"/>
      <c r="BP10" s="769"/>
      <c r="BQ10" s="769"/>
      <c r="BR10" s="769"/>
      <c r="BS10" s="769"/>
      <c r="BT10" s="769"/>
      <c r="BU10" s="769"/>
      <c r="BV10" s="769"/>
      <c r="BW10" s="769"/>
      <c r="BX10" s="769"/>
      <c r="BY10" s="769"/>
      <c r="BZ10" s="769"/>
      <c r="CA10" s="769"/>
      <c r="CB10" s="769"/>
      <c r="CC10" s="769"/>
      <c r="CD10" s="769"/>
      <c r="CE10" s="769"/>
      <c r="CF10" s="769"/>
      <c r="CG10" s="769"/>
      <c r="CH10" s="769"/>
      <c r="CI10" s="769"/>
      <c r="CJ10" s="769"/>
      <c r="CK10" s="769"/>
      <c r="CL10" s="769"/>
      <c r="CM10" s="769"/>
      <c r="CN10" s="769"/>
      <c r="CO10" s="769"/>
      <c r="CP10" s="769"/>
      <c r="CQ10" s="769"/>
      <c r="CR10" s="769"/>
      <c r="CS10" s="769"/>
      <c r="CT10" s="769"/>
      <c r="CU10" s="769"/>
      <c r="CV10" s="769"/>
      <c r="CW10" s="769"/>
      <c r="CX10" s="769"/>
      <c r="CY10" s="769"/>
      <c r="CZ10" s="769"/>
      <c r="DA10" s="769"/>
      <c r="DB10" s="769"/>
      <c r="DC10" s="769"/>
      <c r="DD10" s="769"/>
      <c r="DE10" s="769"/>
      <c r="DF10" s="769"/>
      <c r="DG10" s="769"/>
      <c r="DH10" s="769"/>
      <c r="DI10" s="769"/>
      <c r="DJ10" s="769"/>
      <c r="DK10" s="769"/>
      <c r="DL10" s="769"/>
      <c r="DM10" s="769"/>
      <c r="DN10" s="769"/>
      <c r="DO10" s="769"/>
      <c r="DP10" s="769"/>
      <c r="DQ10" s="769"/>
      <c r="DR10" s="769"/>
      <c r="DS10" s="769"/>
      <c r="DT10" s="769"/>
      <c r="DU10" s="769"/>
      <c r="DV10" s="769"/>
      <c r="DW10" s="769"/>
      <c r="DX10" s="769"/>
      <c r="DY10" s="769"/>
      <c r="DZ10" s="769"/>
      <c r="EA10" s="769"/>
      <c r="EB10" s="769"/>
      <c r="EC10" s="769"/>
      <c r="ED10" s="769"/>
      <c r="EE10" s="769"/>
      <c r="EF10" s="769"/>
      <c r="EG10" s="769"/>
      <c r="EH10" s="769"/>
      <c r="EI10" s="769"/>
      <c r="EJ10" s="769"/>
      <c r="EK10" s="769"/>
      <c r="EL10" s="769"/>
      <c r="EM10" s="769"/>
      <c r="EN10" s="769"/>
      <c r="EO10" s="769"/>
      <c r="EP10" s="769"/>
      <c r="EQ10" s="769"/>
      <c r="ER10" s="769"/>
      <c r="ES10" s="769"/>
      <c r="ET10" s="769"/>
      <c r="EU10" s="769"/>
      <c r="EV10" s="769"/>
      <c r="EW10" s="770"/>
      <c r="EX10" s="771"/>
      <c r="EY10" s="754"/>
    </row>
    <row r="11" spans="1:202" s="774" customFormat="1" ht="15" customHeight="1">
      <c r="A11" s="1027"/>
      <c r="B11" s="764"/>
      <c r="C11" s="765">
        <v>1.2</v>
      </c>
      <c r="D11" s="766">
        <v>0.64369928880770366</v>
      </c>
      <c r="E11" s="766">
        <v>0.64755184550826084</v>
      </c>
      <c r="F11" s="767">
        <v>11</v>
      </c>
      <c r="G11" s="768"/>
      <c r="H11" s="768" t="s">
        <v>7</v>
      </c>
      <c r="I11" s="769">
        <v>96.593431098296847</v>
      </c>
      <c r="J11" s="769">
        <v>79.890502389142668</v>
      </c>
      <c r="K11" s="769">
        <v>92.563602487021797</v>
      </c>
      <c r="L11" s="769">
        <v>98.17243769765264</v>
      </c>
      <c r="M11" s="769">
        <v>100.54788662914011</v>
      </c>
      <c r="N11" s="769">
        <v>104.82220292955155</v>
      </c>
      <c r="O11" s="769">
        <v>102.20289200892847</v>
      </c>
      <c r="P11" s="769">
        <v>97.629276329353118</v>
      </c>
      <c r="Q11" s="769">
        <v>100.75784101478038</v>
      </c>
      <c r="R11" s="769">
        <v>106.20730585591576</v>
      </c>
      <c r="S11" s="769">
        <v>107.99837731666939</v>
      </c>
      <c r="T11" s="769">
        <v>112.6142442435473</v>
      </c>
      <c r="U11" s="769">
        <v>109.7760195314267</v>
      </c>
      <c r="V11" s="769">
        <v>87.403818355292316</v>
      </c>
      <c r="W11" s="769">
        <v>94.655472116096917</v>
      </c>
      <c r="X11" s="769">
        <v>102.08481407469824</v>
      </c>
      <c r="Y11" s="769">
        <v>110.06243315296982</v>
      </c>
      <c r="Z11" s="769">
        <v>118.28279993430094</v>
      </c>
      <c r="AA11" s="769">
        <v>111.12498269816186</v>
      </c>
      <c r="AB11" s="769">
        <v>110.0000149329054</v>
      </c>
      <c r="AC11" s="769">
        <v>114.45060682799912</v>
      </c>
      <c r="AD11" s="769">
        <v>119.4996991755996</v>
      </c>
      <c r="AE11" s="769">
        <v>118.69200795583427</v>
      </c>
      <c r="AF11" s="769">
        <v>123.31404239278733</v>
      </c>
      <c r="AG11" s="769">
        <v>115.5795515144557</v>
      </c>
      <c r="AH11" s="769">
        <v>102.35458067490828</v>
      </c>
      <c r="AI11" s="769">
        <v>112.34886080450798</v>
      </c>
      <c r="AJ11" s="769">
        <v>111.83394722200865</v>
      </c>
      <c r="AK11" s="769">
        <v>123.02784079252564</v>
      </c>
      <c r="AL11" s="769">
        <v>127.42640275553269</v>
      </c>
      <c r="AM11" s="769">
        <v>120.65279561691921</v>
      </c>
      <c r="AN11" s="769">
        <v>122.27645333899122</v>
      </c>
      <c r="AO11" s="769">
        <v>120.99908037437437</v>
      </c>
      <c r="AP11" s="769">
        <v>127.44870891910993</v>
      </c>
      <c r="AQ11" s="769">
        <v>126.35940079712702</v>
      </c>
      <c r="AR11" s="769">
        <v>129.08237051434924</v>
      </c>
      <c r="AS11" s="769">
        <v>119.0577329057742</v>
      </c>
      <c r="AT11" s="769">
        <v>104.27709783889155</v>
      </c>
      <c r="AU11" s="769">
        <v>114.98532398983278</v>
      </c>
      <c r="AV11" s="769">
        <v>120.48480349701488</v>
      </c>
      <c r="AW11" s="769">
        <v>127.96654597180286</v>
      </c>
      <c r="AX11" s="769">
        <v>132.61203884309612</v>
      </c>
      <c r="AY11" s="769">
        <v>125.19866220967481</v>
      </c>
      <c r="AZ11" s="769">
        <v>126.47222159894008</v>
      </c>
      <c r="BA11" s="769">
        <v>126.16613652650848</v>
      </c>
      <c r="BB11" s="769">
        <v>128.79486246673426</v>
      </c>
      <c r="BC11" s="769">
        <v>127.56798782504318</v>
      </c>
      <c r="BD11" s="769">
        <v>130.76806213774287</v>
      </c>
      <c r="BE11" s="769">
        <v>121.82144066384973</v>
      </c>
      <c r="BF11" s="769">
        <v>107.15211456023144</v>
      </c>
      <c r="BG11" s="769">
        <v>116.11337608547215</v>
      </c>
      <c r="BH11" s="769">
        <v>124.07434700358209</v>
      </c>
      <c r="BI11" s="769">
        <v>132.42418656793464</v>
      </c>
      <c r="BJ11" s="769">
        <v>136.65649644127348</v>
      </c>
      <c r="BK11" s="769">
        <v>128.61529006477738</v>
      </c>
      <c r="BL11" s="769">
        <v>134.06656939069981</v>
      </c>
      <c r="BM11" s="769">
        <v>126.6238397641562</v>
      </c>
      <c r="BN11" s="769">
        <v>128.92200161580661</v>
      </c>
      <c r="BO11" s="769">
        <v>133.9649982471386</v>
      </c>
      <c r="BP11" s="769">
        <v>135.60791075960375</v>
      </c>
      <c r="BQ11" s="769">
        <v>123.08009239135487</v>
      </c>
      <c r="BR11" s="769">
        <v>112.59512355690995</v>
      </c>
      <c r="BS11" s="769">
        <v>106.77404766947447</v>
      </c>
      <c r="BT11" s="769">
        <v>66.711725567774124</v>
      </c>
      <c r="BU11" s="769">
        <v>78.854164801631981</v>
      </c>
      <c r="BV11" s="769">
        <v>97.507796361190827</v>
      </c>
      <c r="BW11" s="769">
        <v>110.94664169125728</v>
      </c>
      <c r="BX11" s="769">
        <v>120.12632274097355</v>
      </c>
      <c r="BY11" s="769">
        <v>119.53164152560181</v>
      </c>
      <c r="BZ11" s="769">
        <v>119.58152202050856</v>
      </c>
      <c r="CA11" s="769">
        <v>118.23684054259482</v>
      </c>
      <c r="CB11" s="769">
        <v>130.61946948765018</v>
      </c>
      <c r="CC11" s="769">
        <v>120.12785828628799</v>
      </c>
      <c r="CD11" s="769">
        <v>111.9077379051279</v>
      </c>
      <c r="CE11" s="769">
        <v>116.73559344889044</v>
      </c>
      <c r="CF11" s="769">
        <v>136.06289002714792</v>
      </c>
      <c r="CG11" s="769">
        <v>117.92016741974341</v>
      </c>
      <c r="CH11" s="769">
        <v>82.991943817365495</v>
      </c>
      <c r="CI11" s="769">
        <v>87.994597208914172</v>
      </c>
      <c r="CJ11" s="769">
        <v>119.98745573343307</v>
      </c>
      <c r="CK11" s="769">
        <v>127.11229655892024</v>
      </c>
      <c r="CL11" s="769">
        <v>137.1227952243797</v>
      </c>
      <c r="CM11" s="769">
        <v>132.93804672441189</v>
      </c>
      <c r="CN11" s="769">
        <v>142.39265580170814</v>
      </c>
      <c r="CO11" s="769">
        <v>129.35908873806579</v>
      </c>
      <c r="CP11" s="769">
        <v>120.97515170205037</v>
      </c>
      <c r="CQ11" s="769">
        <v>124.99496025892249</v>
      </c>
      <c r="CR11" s="769">
        <v>150.62125765754752</v>
      </c>
      <c r="CS11" s="769">
        <v>129.58367504709796</v>
      </c>
      <c r="CT11" s="769">
        <v>132.74922065837714</v>
      </c>
      <c r="CU11" s="769">
        <v>132.76509957012155</v>
      </c>
      <c r="CV11" s="769">
        <v>137.8487332211208</v>
      </c>
      <c r="CW11" s="769">
        <v>142.12113430206611</v>
      </c>
      <c r="CX11" s="769">
        <v>138.65734932658975</v>
      </c>
      <c r="CY11" s="769">
        <v>140.1156325151687</v>
      </c>
      <c r="CZ11" s="769">
        <v>143.44196454464529</v>
      </c>
      <c r="DA11" s="769">
        <v>127.23339934204918</v>
      </c>
      <c r="DB11" s="769">
        <v>118.17171330356676</v>
      </c>
      <c r="DC11" s="769">
        <v>124.15673104000837</v>
      </c>
      <c r="DD11" s="769">
        <v>142.37981471900045</v>
      </c>
      <c r="DE11" s="769">
        <v>143.9375968188431</v>
      </c>
      <c r="DF11" s="769">
        <v>134.90028562335135</v>
      </c>
      <c r="DG11" s="775">
        <v>89.682511991487104</v>
      </c>
      <c r="DH11" s="775">
        <v>101.18084241878144</v>
      </c>
      <c r="DI11" s="775">
        <v>100.196669784354</v>
      </c>
      <c r="DJ11" s="775">
        <v>108.9399758053775</v>
      </c>
      <c r="DK11" s="775">
        <v>97.27843666760532</v>
      </c>
      <c r="DL11" s="775">
        <v>110.14334905398967</v>
      </c>
      <c r="DM11" s="775">
        <v>111.85853481968878</v>
      </c>
      <c r="DN11" s="775">
        <v>120.50191650807373</v>
      </c>
      <c r="DO11" s="775">
        <v>110.09433099795733</v>
      </c>
      <c r="DP11" s="775">
        <v>120.762730256689</v>
      </c>
      <c r="DQ11" s="775">
        <v>121.30944311009493</v>
      </c>
      <c r="DR11" s="775">
        <v>127.63016007686207</v>
      </c>
      <c r="DS11" s="775">
        <v>112.77338491149949</v>
      </c>
      <c r="DT11" s="775">
        <v>127.02112943730462</v>
      </c>
      <c r="DU11" s="775">
        <v>125.94567344504112</v>
      </c>
      <c r="DV11" s="775">
        <v>129.04363747650677</v>
      </c>
      <c r="DW11" s="775">
        <v>115.02897710318445</v>
      </c>
      <c r="DX11" s="775">
        <v>131.05167667093008</v>
      </c>
      <c r="DY11" s="775">
        <v>129.76856640654447</v>
      </c>
      <c r="DZ11" s="775">
        <v>132.831636874183</v>
      </c>
      <c r="EA11" s="775">
        <v>114.14975453924643</v>
      </c>
      <c r="EB11" s="775">
        <v>81.024562243532316</v>
      </c>
      <c r="EC11" s="775">
        <v>116.86820198594421</v>
      </c>
      <c r="ED11" s="775">
        <v>122.81261068358452</v>
      </c>
      <c r="EE11" s="775">
        <v>116.25706321343544</v>
      </c>
      <c r="EF11" s="775">
        <v>112.32500042141895</v>
      </c>
      <c r="EG11" s="775">
        <v>111.6981165004225</v>
      </c>
      <c r="EH11" s="775">
        <v>137.48449925016658</v>
      </c>
      <c r="EI11" s="775">
        <v>125.10973356634622</v>
      </c>
      <c r="EJ11" s="775">
        <v>137.65138445434084</v>
      </c>
      <c r="EK11" s="775">
        <v>137.57832236443616</v>
      </c>
      <c r="EL11" s="775">
        <v>140.73831546213458</v>
      </c>
      <c r="EM11" s="775">
        <v>123.18728122854144</v>
      </c>
      <c r="EN11" s="775">
        <v>140.40589905373164</v>
      </c>
      <c r="EO11" s="775">
        <v>100</v>
      </c>
      <c r="EP11" s="775">
        <v>109.94555926233936</v>
      </c>
      <c r="EQ11" s="775">
        <v>119.94916611040082</v>
      </c>
      <c r="ER11" s="775">
        <v>123.55548201563853</v>
      </c>
      <c r="ES11" s="775">
        <v>127.17021426371049</v>
      </c>
      <c r="ET11" s="775">
        <v>108.71378236307686</v>
      </c>
      <c r="EU11" s="775">
        <v>119.44116984636084</v>
      </c>
      <c r="EV11" s="775">
        <v>135.26943896181447</v>
      </c>
      <c r="EW11" s="770"/>
      <c r="EX11" s="771" t="s">
        <v>8</v>
      </c>
      <c r="EY11" s="754"/>
      <c r="FH11" s="777"/>
    </row>
    <row r="12" spans="1:202" s="774" customFormat="1" ht="15" customHeight="1">
      <c r="A12" s="1027"/>
      <c r="B12" s="764"/>
      <c r="C12" s="765"/>
      <c r="D12" s="766"/>
      <c r="E12" s="766"/>
      <c r="F12" s="767"/>
      <c r="G12" s="768"/>
      <c r="H12" s="768"/>
      <c r="I12" s="769"/>
      <c r="J12" s="769"/>
      <c r="K12" s="769"/>
      <c r="L12" s="769"/>
      <c r="M12" s="769"/>
      <c r="N12" s="769"/>
      <c r="O12" s="769"/>
      <c r="P12" s="769"/>
      <c r="Q12" s="769"/>
      <c r="R12" s="769"/>
      <c r="S12" s="769"/>
      <c r="T12" s="769"/>
      <c r="U12" s="769"/>
      <c r="V12" s="769"/>
      <c r="W12" s="769"/>
      <c r="X12" s="769"/>
      <c r="Y12" s="769"/>
      <c r="Z12" s="769"/>
      <c r="AA12" s="769"/>
      <c r="AB12" s="769"/>
      <c r="AC12" s="769"/>
      <c r="AD12" s="769"/>
      <c r="AE12" s="769"/>
      <c r="AF12" s="769"/>
      <c r="AG12" s="769"/>
      <c r="AH12" s="769"/>
      <c r="AI12" s="769"/>
      <c r="AJ12" s="769"/>
      <c r="AK12" s="769"/>
      <c r="AL12" s="769"/>
      <c r="AM12" s="769"/>
      <c r="AN12" s="769"/>
      <c r="AO12" s="769"/>
      <c r="AP12" s="769"/>
      <c r="AQ12" s="769"/>
      <c r="AR12" s="769"/>
      <c r="AS12" s="769"/>
      <c r="AT12" s="769"/>
      <c r="AU12" s="769"/>
      <c r="AV12" s="769"/>
      <c r="AW12" s="769"/>
      <c r="AX12" s="769"/>
      <c r="AY12" s="769"/>
      <c r="AZ12" s="769"/>
      <c r="BA12" s="769"/>
      <c r="BB12" s="769"/>
      <c r="BC12" s="769"/>
      <c r="BD12" s="769"/>
      <c r="BE12" s="769"/>
      <c r="BF12" s="769"/>
      <c r="BG12" s="769"/>
      <c r="BH12" s="769"/>
      <c r="BI12" s="769"/>
      <c r="BJ12" s="769"/>
      <c r="BK12" s="769"/>
      <c r="BL12" s="769"/>
      <c r="BM12" s="769"/>
      <c r="BN12" s="769"/>
      <c r="BO12" s="769"/>
      <c r="BP12" s="769"/>
      <c r="BQ12" s="769"/>
      <c r="BR12" s="769"/>
      <c r="BS12" s="769"/>
      <c r="BT12" s="769"/>
      <c r="BU12" s="769"/>
      <c r="BV12" s="769"/>
      <c r="BW12" s="769"/>
      <c r="BX12" s="769"/>
      <c r="BY12" s="769"/>
      <c r="BZ12" s="769"/>
      <c r="CA12" s="769"/>
      <c r="CB12" s="769"/>
      <c r="CC12" s="769"/>
      <c r="CD12" s="769"/>
      <c r="CE12" s="769"/>
      <c r="CF12" s="769"/>
      <c r="CG12" s="769"/>
      <c r="CH12" s="769"/>
      <c r="CI12" s="769"/>
      <c r="CJ12" s="769"/>
      <c r="CK12" s="769"/>
      <c r="CL12" s="769"/>
      <c r="CM12" s="769"/>
      <c r="CN12" s="769"/>
      <c r="CO12" s="769"/>
      <c r="CP12" s="769"/>
      <c r="CQ12" s="769"/>
      <c r="CR12" s="769"/>
      <c r="CS12" s="769"/>
      <c r="CT12" s="769"/>
      <c r="CU12" s="769"/>
      <c r="CV12" s="769"/>
      <c r="CW12" s="769"/>
      <c r="CX12" s="769"/>
      <c r="CY12" s="769"/>
      <c r="CZ12" s="769"/>
      <c r="DA12" s="769"/>
      <c r="DB12" s="769"/>
      <c r="DC12" s="769"/>
      <c r="DD12" s="769"/>
      <c r="DE12" s="769"/>
      <c r="DF12" s="769"/>
      <c r="DG12" s="775"/>
      <c r="DH12" s="775"/>
      <c r="DI12" s="775"/>
      <c r="DJ12" s="775"/>
      <c r="DK12" s="775"/>
      <c r="DL12" s="775"/>
      <c r="DM12" s="775"/>
      <c r="DN12" s="775"/>
      <c r="DO12" s="775"/>
      <c r="DP12" s="775"/>
      <c r="DQ12" s="775"/>
      <c r="DR12" s="775"/>
      <c r="DS12" s="775"/>
      <c r="DT12" s="775"/>
      <c r="DU12" s="775"/>
      <c r="DV12" s="775"/>
      <c r="DW12" s="775"/>
      <c r="DX12" s="775"/>
      <c r="DY12" s="775"/>
      <c r="DZ12" s="775"/>
      <c r="EA12" s="775"/>
      <c r="EB12" s="775"/>
      <c r="EC12" s="775"/>
      <c r="ED12" s="775"/>
      <c r="EE12" s="775"/>
      <c r="EF12" s="775"/>
      <c r="EG12" s="775"/>
      <c r="EH12" s="775"/>
      <c r="EI12" s="775"/>
      <c r="EJ12" s="775"/>
      <c r="EK12" s="775"/>
      <c r="EL12" s="775"/>
      <c r="EM12" s="775"/>
      <c r="EN12" s="775"/>
      <c r="EO12" s="775"/>
      <c r="EP12" s="775"/>
      <c r="EQ12" s="775"/>
      <c r="ER12" s="775"/>
      <c r="ES12" s="775"/>
      <c r="ET12" s="775"/>
      <c r="EU12" s="775"/>
      <c r="EV12" s="775"/>
      <c r="EW12" s="770"/>
      <c r="EX12" s="771"/>
      <c r="EY12" s="754"/>
      <c r="FH12" s="777"/>
    </row>
    <row r="13" spans="1:202" s="762" customFormat="1" ht="15" customHeight="1">
      <c r="A13" s="1027"/>
      <c r="B13" s="778"/>
      <c r="C13" s="765">
        <v>1.3</v>
      </c>
      <c r="D13" s="766">
        <v>0.35134077293196264</v>
      </c>
      <c r="E13" s="766">
        <v>0.51641002307315109</v>
      </c>
      <c r="F13" s="779">
        <v>12</v>
      </c>
      <c r="G13" s="768"/>
      <c r="H13" s="768" t="s">
        <v>9</v>
      </c>
      <c r="I13" s="769">
        <v>98.092769272604031</v>
      </c>
      <c r="J13" s="769">
        <v>99.136474830002868</v>
      </c>
      <c r="K13" s="769">
        <v>101.32562439666378</v>
      </c>
      <c r="L13" s="769">
        <v>97.639826626634417</v>
      </c>
      <c r="M13" s="769">
        <v>101.39288200630148</v>
      </c>
      <c r="N13" s="769">
        <v>103.5412369047523</v>
      </c>
      <c r="O13" s="769">
        <v>99.8583371817939</v>
      </c>
      <c r="P13" s="769">
        <v>108.17358173758944</v>
      </c>
      <c r="Q13" s="769">
        <v>101.26915059666464</v>
      </c>
      <c r="R13" s="769">
        <v>103.31669297866632</v>
      </c>
      <c r="S13" s="769">
        <v>90.032350966703419</v>
      </c>
      <c r="T13" s="769">
        <v>96.221072501623453</v>
      </c>
      <c r="U13" s="769">
        <v>106.86608340336551</v>
      </c>
      <c r="V13" s="769">
        <v>106.774</v>
      </c>
      <c r="W13" s="769">
        <v>108.075</v>
      </c>
      <c r="X13" s="769">
        <v>103.08799999999999</v>
      </c>
      <c r="Y13" s="769">
        <v>105.062</v>
      </c>
      <c r="Z13" s="769">
        <v>107.98</v>
      </c>
      <c r="AA13" s="769">
        <v>101.961</v>
      </c>
      <c r="AB13" s="769">
        <v>109.947</v>
      </c>
      <c r="AC13" s="769">
        <v>103.809</v>
      </c>
      <c r="AD13" s="769">
        <v>95.165000000000006</v>
      </c>
      <c r="AE13" s="769">
        <v>93.117000000000004</v>
      </c>
      <c r="AF13" s="769">
        <v>96.947000000000003</v>
      </c>
      <c r="AG13" s="769">
        <v>109.702</v>
      </c>
      <c r="AH13" s="769">
        <v>109.32</v>
      </c>
      <c r="AI13" s="769">
        <v>111.64400000000001</v>
      </c>
      <c r="AJ13" s="769">
        <v>105.249</v>
      </c>
      <c r="AK13" s="769">
        <v>107.72799999999999</v>
      </c>
      <c r="AL13" s="769">
        <v>110.18300000000001</v>
      </c>
      <c r="AM13" s="769">
        <v>104.583</v>
      </c>
      <c r="AN13" s="769">
        <v>107.45609505415749</v>
      </c>
      <c r="AO13" s="769">
        <v>99.84</v>
      </c>
      <c r="AP13" s="769">
        <v>95.616466518842827</v>
      </c>
      <c r="AQ13" s="769">
        <v>103.67388786087108</v>
      </c>
      <c r="AR13" s="769">
        <v>99.253</v>
      </c>
      <c r="AS13" s="769">
        <v>110.07445019130037</v>
      </c>
      <c r="AT13" s="769">
        <v>109.52753981635391</v>
      </c>
      <c r="AU13" s="769">
        <v>110.30560573234622</v>
      </c>
      <c r="AV13" s="769">
        <v>106.85057474497415</v>
      </c>
      <c r="AW13" s="769">
        <v>109.5880388005576</v>
      </c>
      <c r="AX13" s="769">
        <v>112.26907584867308</v>
      </c>
      <c r="AY13" s="769">
        <v>107.34457124161423</v>
      </c>
      <c r="AZ13" s="769">
        <v>109.90167389879915</v>
      </c>
      <c r="BA13" s="769">
        <v>103.18310029547561</v>
      </c>
      <c r="BB13" s="769">
        <v>100.92015490700088</v>
      </c>
      <c r="BC13" s="769">
        <v>102.06763603364629</v>
      </c>
      <c r="BD13" s="769">
        <v>105.49277373155496</v>
      </c>
      <c r="BE13" s="769">
        <v>117.28875481467857</v>
      </c>
      <c r="BF13" s="769">
        <v>116.9369520838145</v>
      </c>
      <c r="BG13" s="769">
        <v>122.32722146319493</v>
      </c>
      <c r="BH13" s="769">
        <v>115.60061910279339</v>
      </c>
      <c r="BI13" s="769">
        <v>114.7347311055092</v>
      </c>
      <c r="BJ13" s="769">
        <v>117.12711840590768</v>
      </c>
      <c r="BK13" s="769">
        <v>111.44616096529386</v>
      </c>
      <c r="BL13" s="769">
        <v>114.64779908114983</v>
      </c>
      <c r="BM13" s="769">
        <v>108.84300721205472</v>
      </c>
      <c r="BN13" s="769">
        <v>104.49552759988767</v>
      </c>
      <c r="BO13" s="769">
        <v>106.18450148147338</v>
      </c>
      <c r="BP13" s="769">
        <v>113.19153264446281</v>
      </c>
      <c r="BQ13" s="769">
        <v>115.30091463607353</v>
      </c>
      <c r="BR13" s="769">
        <v>122.23629318443481</v>
      </c>
      <c r="BS13" s="769">
        <v>107.22212379581225</v>
      </c>
      <c r="BT13" s="769">
        <v>2.6121794097897486</v>
      </c>
      <c r="BU13" s="769">
        <v>19.831221534287682</v>
      </c>
      <c r="BV13" s="769">
        <v>84.852291134538049</v>
      </c>
      <c r="BW13" s="769">
        <v>117.80567999894859</v>
      </c>
      <c r="BX13" s="769">
        <v>117.09161285747598</v>
      </c>
      <c r="BY13" s="769">
        <v>117.15184862075299</v>
      </c>
      <c r="BZ13" s="769">
        <v>109.76713346925429</v>
      </c>
      <c r="CA13" s="769">
        <v>112.16897476088342</v>
      </c>
      <c r="CB13" s="769">
        <v>119.29779642129917</v>
      </c>
      <c r="CC13" s="769">
        <v>122.07385792597422</v>
      </c>
      <c r="CD13" s="769">
        <v>125.48043709498278</v>
      </c>
      <c r="CE13" s="769">
        <v>120.16231831479693</v>
      </c>
      <c r="CF13" s="769">
        <v>106.05710758681327</v>
      </c>
      <c r="CG13" s="769">
        <v>99.394164276015516</v>
      </c>
      <c r="CH13" s="769">
        <v>3.1429704455111853</v>
      </c>
      <c r="CI13" s="769">
        <v>2.4210001727950194</v>
      </c>
      <c r="CJ13" s="769">
        <v>2.3839792052832789</v>
      </c>
      <c r="CK13" s="769">
        <v>59.243232078418735</v>
      </c>
      <c r="CL13" s="769">
        <v>118.39256866635681</v>
      </c>
      <c r="CM13" s="769">
        <v>117.94653810588224</v>
      </c>
      <c r="CN13" s="769">
        <v>126.89309410964387</v>
      </c>
      <c r="CO13" s="769">
        <v>123.7100361319326</v>
      </c>
      <c r="CP13" s="769">
        <v>137.07348332275384</v>
      </c>
      <c r="CQ13" s="769">
        <v>122.15836615592552</v>
      </c>
      <c r="CR13" s="769">
        <v>118.55636734543698</v>
      </c>
      <c r="CS13" s="769">
        <v>103.96955374789236</v>
      </c>
      <c r="CT13" s="769">
        <v>90.046965165468691</v>
      </c>
      <c r="CU13" s="769">
        <v>67.768190903969639</v>
      </c>
      <c r="CV13" s="769">
        <v>69.459063028055624</v>
      </c>
      <c r="CW13" s="769">
        <v>77.012042906129821</v>
      </c>
      <c r="CX13" s="769">
        <v>85.098305740390757</v>
      </c>
      <c r="CY13" s="769">
        <v>119.86011048146931</v>
      </c>
      <c r="CZ13" s="769">
        <v>111.124503388985</v>
      </c>
      <c r="DA13" s="769">
        <v>147.86128925497533</v>
      </c>
      <c r="DB13" s="769">
        <v>142.36810226515942</v>
      </c>
      <c r="DC13" s="769">
        <v>151.91534014843666</v>
      </c>
      <c r="DD13" s="769">
        <v>126.15113141103888</v>
      </c>
      <c r="DE13" s="769">
        <v>141.6241617950368</v>
      </c>
      <c r="DF13" s="769">
        <v>107.92779349611706</v>
      </c>
      <c r="DG13" s="769">
        <v>99.518289499756904</v>
      </c>
      <c r="DH13" s="769">
        <v>100.85798184589606</v>
      </c>
      <c r="DI13" s="769">
        <v>103.10035650534932</v>
      </c>
      <c r="DJ13" s="769">
        <v>96.523372148997737</v>
      </c>
      <c r="DK13" s="769">
        <v>107.23836113445516</v>
      </c>
      <c r="DL13" s="769">
        <v>105.37666666666667</v>
      </c>
      <c r="DM13" s="769">
        <v>105.23899999999999</v>
      </c>
      <c r="DN13" s="769">
        <v>95.076333333333352</v>
      </c>
      <c r="DO13" s="769">
        <v>110.22199999999999</v>
      </c>
      <c r="DP13" s="769">
        <v>107.71999999999998</v>
      </c>
      <c r="DQ13" s="769">
        <v>103.95969835138582</v>
      </c>
      <c r="DR13" s="769">
        <v>99.514451459904635</v>
      </c>
      <c r="DS13" s="769">
        <v>109.96919858000017</v>
      </c>
      <c r="DT13" s="769">
        <v>109.56922979806829</v>
      </c>
      <c r="DU13" s="769">
        <v>106.80978181196299</v>
      </c>
      <c r="DV13" s="769">
        <v>102.82685489073405</v>
      </c>
      <c r="DW13" s="769">
        <v>118.85097612056266</v>
      </c>
      <c r="DX13" s="769">
        <v>115.82082287140342</v>
      </c>
      <c r="DY13" s="769">
        <v>111.64565575283279</v>
      </c>
      <c r="DZ13" s="769">
        <v>107.9571872419413</v>
      </c>
      <c r="EA13" s="769">
        <v>114.9197772054402</v>
      </c>
      <c r="EB13" s="769">
        <v>35.765230692871825</v>
      </c>
      <c r="EC13" s="769">
        <v>117.34971382572586</v>
      </c>
      <c r="ED13" s="769">
        <v>113.7446348838123</v>
      </c>
      <c r="EE13" s="769">
        <v>122.57220444525132</v>
      </c>
      <c r="EF13" s="769">
        <v>69.531414102779991</v>
      </c>
      <c r="EG13" s="769">
        <v>21.349403818832343</v>
      </c>
      <c r="EH13" s="769">
        <v>121.07740029396098</v>
      </c>
      <c r="EI13" s="769">
        <v>127.64729520353733</v>
      </c>
      <c r="EJ13" s="769">
        <v>104.190962086266</v>
      </c>
      <c r="EK13" s="769">
        <v>71.413098946051704</v>
      </c>
      <c r="EL13" s="769">
        <v>105.36097320361502</v>
      </c>
      <c r="EM13" s="769">
        <v>147.38157722285715</v>
      </c>
      <c r="EN13" s="769">
        <v>125.23436223406425</v>
      </c>
      <c r="EO13" s="769">
        <v>100</v>
      </c>
      <c r="EP13" s="769">
        <v>103.23259028361379</v>
      </c>
      <c r="EQ13" s="769">
        <v>105.3540374528226</v>
      </c>
      <c r="ER13" s="769">
        <v>106.77378512589512</v>
      </c>
      <c r="ES13" s="769">
        <v>113.56866049668504</v>
      </c>
      <c r="ET13" s="769">
        <v>95.44483915196254</v>
      </c>
      <c r="EU13" s="769">
        <v>83.632605665206157</v>
      </c>
      <c r="EV13" s="769">
        <v>102.15308235986753</v>
      </c>
      <c r="EW13" s="780"/>
      <c r="EX13" s="771" t="s">
        <v>10</v>
      </c>
      <c r="EY13" s="754"/>
      <c r="FH13" s="777"/>
    </row>
    <row r="14" spans="1:202" s="762" customFormat="1" ht="15" customHeight="1">
      <c r="A14" s="1027"/>
      <c r="B14" s="778"/>
      <c r="C14" s="765"/>
      <c r="D14" s="766"/>
      <c r="E14" s="766"/>
      <c r="F14" s="779"/>
      <c r="G14" s="768"/>
      <c r="H14" s="768"/>
      <c r="I14" s="769"/>
      <c r="J14" s="769"/>
      <c r="K14" s="769"/>
      <c r="L14" s="769"/>
      <c r="M14" s="769"/>
      <c r="N14" s="769"/>
      <c r="O14" s="769"/>
      <c r="P14" s="769"/>
      <c r="Q14" s="769"/>
      <c r="R14" s="769"/>
      <c r="S14" s="769"/>
      <c r="T14" s="769"/>
      <c r="U14" s="769"/>
      <c r="V14" s="769"/>
      <c r="W14" s="769"/>
      <c r="X14" s="769"/>
      <c r="Y14" s="769"/>
      <c r="Z14" s="769"/>
      <c r="AA14" s="769"/>
      <c r="AB14" s="769"/>
      <c r="AC14" s="769"/>
      <c r="AD14" s="769"/>
      <c r="AE14" s="769"/>
      <c r="AF14" s="769"/>
      <c r="AG14" s="769"/>
      <c r="AH14" s="769"/>
      <c r="AI14" s="769"/>
      <c r="AJ14" s="769"/>
      <c r="AK14" s="769"/>
      <c r="AL14" s="769"/>
      <c r="AM14" s="769"/>
      <c r="AN14" s="769"/>
      <c r="AO14" s="769"/>
      <c r="AP14" s="769"/>
      <c r="AQ14" s="769"/>
      <c r="AR14" s="769"/>
      <c r="AS14" s="769"/>
      <c r="AT14" s="769"/>
      <c r="AU14" s="769"/>
      <c r="AV14" s="769"/>
      <c r="AW14" s="769"/>
      <c r="AX14" s="769"/>
      <c r="AY14" s="769"/>
      <c r="AZ14" s="769"/>
      <c r="BA14" s="769"/>
      <c r="BB14" s="769"/>
      <c r="BC14" s="769"/>
      <c r="BD14" s="769"/>
      <c r="BE14" s="769"/>
      <c r="BF14" s="769"/>
      <c r="BG14" s="769"/>
      <c r="BH14" s="769"/>
      <c r="BI14" s="769"/>
      <c r="BJ14" s="769"/>
      <c r="BK14" s="769"/>
      <c r="BL14" s="769"/>
      <c r="BM14" s="769"/>
      <c r="BN14" s="769"/>
      <c r="BO14" s="769"/>
      <c r="BP14" s="769"/>
      <c r="BQ14" s="769"/>
      <c r="BR14" s="769"/>
      <c r="BS14" s="769"/>
      <c r="BT14" s="769"/>
      <c r="BU14" s="769"/>
      <c r="BV14" s="769"/>
      <c r="BW14" s="769"/>
      <c r="BX14" s="769"/>
      <c r="BY14" s="769"/>
      <c r="BZ14" s="769"/>
      <c r="CA14" s="769"/>
      <c r="CB14" s="769"/>
      <c r="CC14" s="769"/>
      <c r="CD14" s="769"/>
      <c r="CE14" s="769"/>
      <c r="CF14" s="769"/>
      <c r="CG14" s="769"/>
      <c r="CH14" s="769"/>
      <c r="CI14" s="769"/>
      <c r="CJ14" s="769"/>
      <c r="CK14" s="769"/>
      <c r="CL14" s="769"/>
      <c r="CM14" s="769"/>
      <c r="CN14" s="769"/>
      <c r="CO14" s="769"/>
      <c r="CP14" s="769"/>
      <c r="CQ14" s="769"/>
      <c r="CR14" s="769"/>
      <c r="CS14" s="769"/>
      <c r="CT14" s="769"/>
      <c r="CU14" s="769"/>
      <c r="CV14" s="769"/>
      <c r="CW14" s="769"/>
      <c r="CX14" s="769"/>
      <c r="CY14" s="769"/>
      <c r="CZ14" s="769"/>
      <c r="DA14" s="769"/>
      <c r="DB14" s="769"/>
      <c r="DC14" s="769"/>
      <c r="DD14" s="769"/>
      <c r="DE14" s="769"/>
      <c r="DF14" s="769"/>
      <c r="DG14" s="769"/>
      <c r="DH14" s="769"/>
      <c r="DI14" s="769"/>
      <c r="DJ14" s="769"/>
      <c r="DK14" s="769"/>
      <c r="DL14" s="769"/>
      <c r="DM14" s="769"/>
      <c r="DN14" s="769"/>
      <c r="DO14" s="769"/>
      <c r="DP14" s="769"/>
      <c r="DQ14" s="769"/>
      <c r="DR14" s="769"/>
      <c r="DS14" s="769"/>
      <c r="DT14" s="769"/>
      <c r="DU14" s="769"/>
      <c r="DV14" s="769"/>
      <c r="DW14" s="769"/>
      <c r="DX14" s="769"/>
      <c r="DY14" s="769"/>
      <c r="DZ14" s="769"/>
      <c r="EA14" s="769"/>
      <c r="EB14" s="769"/>
      <c r="EC14" s="769"/>
      <c r="ED14" s="769"/>
      <c r="EE14" s="769"/>
      <c r="EF14" s="769"/>
      <c r="EG14" s="769"/>
      <c r="EH14" s="769"/>
      <c r="EI14" s="769"/>
      <c r="EJ14" s="769"/>
      <c r="EK14" s="769"/>
      <c r="EL14" s="769"/>
      <c r="EM14" s="769"/>
      <c r="EN14" s="769"/>
      <c r="EO14" s="769"/>
      <c r="EP14" s="769"/>
      <c r="EQ14" s="769"/>
      <c r="ER14" s="769"/>
      <c r="ES14" s="769"/>
      <c r="ET14" s="769"/>
      <c r="EU14" s="769"/>
      <c r="EV14" s="769"/>
      <c r="EW14" s="780"/>
      <c r="EX14" s="771"/>
      <c r="EY14" s="754"/>
      <c r="FH14" s="777"/>
    </row>
    <row r="15" spans="1:202" s="774" customFormat="1" ht="30" customHeight="1">
      <c r="A15" s="1027"/>
      <c r="B15" s="743" t="s">
        <v>111</v>
      </c>
      <c r="C15" s="781"/>
      <c r="D15" s="782">
        <v>0.86502377496796545</v>
      </c>
      <c r="E15" s="782">
        <v>1.3278229145307541</v>
      </c>
      <c r="F15" s="783"/>
      <c r="G15" s="1035" t="s">
        <v>222</v>
      </c>
      <c r="H15" s="1035"/>
      <c r="I15" s="760">
        <v>93.735665975408224</v>
      </c>
      <c r="J15" s="760">
        <v>91.801587569729421</v>
      </c>
      <c r="K15" s="760">
        <v>97.592072965653927</v>
      </c>
      <c r="L15" s="760">
        <v>100.70115344458507</v>
      </c>
      <c r="M15" s="760">
        <v>108.45794296619255</v>
      </c>
      <c r="N15" s="760">
        <v>94.910605755206731</v>
      </c>
      <c r="O15" s="760">
        <v>95.347340982875423</v>
      </c>
      <c r="P15" s="760">
        <v>93.531215921632807</v>
      </c>
      <c r="Q15" s="760">
        <v>102.16349361785642</v>
      </c>
      <c r="R15" s="760">
        <v>105.61864605487872</v>
      </c>
      <c r="S15" s="760">
        <v>110.17802855288284</v>
      </c>
      <c r="T15" s="760">
        <v>105.9622461930978</v>
      </c>
      <c r="U15" s="760">
        <v>99.713134349711879</v>
      </c>
      <c r="V15" s="760">
        <v>99.015045907181332</v>
      </c>
      <c r="W15" s="760">
        <v>106.66534904440032</v>
      </c>
      <c r="X15" s="760">
        <v>106.2876769884359</v>
      </c>
      <c r="Y15" s="760">
        <v>114.42709573502647</v>
      </c>
      <c r="Z15" s="760">
        <v>105.06456225185788</v>
      </c>
      <c r="AA15" s="760">
        <v>100.40121906066419</v>
      </c>
      <c r="AB15" s="760">
        <v>101.19472341647668</v>
      </c>
      <c r="AC15" s="760">
        <v>108.37604376560191</v>
      </c>
      <c r="AD15" s="760">
        <v>111.13739505107466</v>
      </c>
      <c r="AE15" s="760">
        <v>117.42427491520434</v>
      </c>
      <c r="AF15" s="760">
        <v>111.59522882637557</v>
      </c>
      <c r="AG15" s="760">
        <v>106.7520851337616</v>
      </c>
      <c r="AH15" s="760">
        <v>106.84809796833565</v>
      </c>
      <c r="AI15" s="760">
        <v>114.08607887180538</v>
      </c>
      <c r="AJ15" s="760">
        <v>112.9767634565377</v>
      </c>
      <c r="AK15" s="760">
        <v>123.22300527047034</v>
      </c>
      <c r="AL15" s="760">
        <v>113.83920163892283</v>
      </c>
      <c r="AM15" s="760">
        <v>109.50094478406238</v>
      </c>
      <c r="AN15" s="760">
        <v>109.99049204324027</v>
      </c>
      <c r="AO15" s="760">
        <v>117.78810504675295</v>
      </c>
      <c r="AP15" s="760">
        <v>121.50817942106492</v>
      </c>
      <c r="AQ15" s="760">
        <v>126.5772112786611</v>
      </c>
      <c r="AR15" s="760">
        <v>120.1587011612706</v>
      </c>
      <c r="AS15" s="760">
        <v>116.89179747883038</v>
      </c>
      <c r="AT15" s="760">
        <v>114.43865388213256</v>
      </c>
      <c r="AU15" s="760">
        <v>118.13543449131991</v>
      </c>
      <c r="AV15" s="760">
        <v>117.41512133459983</v>
      </c>
      <c r="AW15" s="760">
        <v>125.86873998006725</v>
      </c>
      <c r="AX15" s="760">
        <v>120.75049977667469</v>
      </c>
      <c r="AY15" s="760">
        <v>113.46680193766353</v>
      </c>
      <c r="AZ15" s="760">
        <v>113.1709996511424</v>
      </c>
      <c r="BA15" s="760">
        <v>120.4050611784197</v>
      </c>
      <c r="BB15" s="760">
        <v>124.13286904738241</v>
      </c>
      <c r="BC15" s="760">
        <v>132.69330801322036</v>
      </c>
      <c r="BD15" s="760">
        <v>125.17095006796818</v>
      </c>
      <c r="BE15" s="760">
        <v>123.25789874878539</v>
      </c>
      <c r="BF15" s="760">
        <v>118.51534272048103</v>
      </c>
      <c r="BG15" s="760">
        <v>123.88848654573911</v>
      </c>
      <c r="BH15" s="760">
        <v>124.05866484211545</v>
      </c>
      <c r="BI15" s="760">
        <v>133.18029265143167</v>
      </c>
      <c r="BJ15" s="760">
        <v>127.35258887365363</v>
      </c>
      <c r="BK15" s="760">
        <v>120.02779151439417</v>
      </c>
      <c r="BL15" s="760">
        <v>119.99676734989545</v>
      </c>
      <c r="BM15" s="760">
        <v>125.27528140787493</v>
      </c>
      <c r="BN15" s="760">
        <v>130.8209606636687</v>
      </c>
      <c r="BO15" s="760">
        <v>141.21797517552591</v>
      </c>
      <c r="BP15" s="760">
        <v>131.24419935169973</v>
      </c>
      <c r="BQ15" s="760">
        <v>127.20313203333075</v>
      </c>
      <c r="BR15" s="760">
        <v>126.39707217878581</v>
      </c>
      <c r="BS15" s="760">
        <v>122.45344615985897</v>
      </c>
      <c r="BT15" s="760">
        <v>32.503288048496657</v>
      </c>
      <c r="BU15" s="760">
        <v>72.896380579037682</v>
      </c>
      <c r="BV15" s="760">
        <v>115.1213778567061</v>
      </c>
      <c r="BW15" s="760">
        <v>104.50413072931278</v>
      </c>
      <c r="BX15" s="760">
        <v>106.82191345176874</v>
      </c>
      <c r="BY15" s="760">
        <v>120.16222536182671</v>
      </c>
      <c r="BZ15" s="760">
        <v>127.42756142514973</v>
      </c>
      <c r="CA15" s="760">
        <v>135.57533209224059</v>
      </c>
      <c r="CB15" s="760">
        <v>132.9355846736496</v>
      </c>
      <c r="CC15" s="760">
        <v>126.12421933631347</v>
      </c>
      <c r="CD15" s="760">
        <v>125.10795369253731</v>
      </c>
      <c r="CE15" s="760">
        <v>133.56062728556884</v>
      </c>
      <c r="CF15" s="760">
        <v>107.44580785190762</v>
      </c>
      <c r="CG15" s="760">
        <v>101.98901345283662</v>
      </c>
      <c r="CH15" s="760">
        <v>98.418312283961953</v>
      </c>
      <c r="CI15" s="760">
        <v>92.528456118303112</v>
      </c>
      <c r="CJ15" s="760">
        <v>102.82438554134671</v>
      </c>
      <c r="CK15" s="760">
        <v>119.38917557938505</v>
      </c>
      <c r="CL15" s="760">
        <v>131.39682060653672</v>
      </c>
      <c r="CM15" s="760">
        <v>143.77077453793237</v>
      </c>
      <c r="CN15" s="760">
        <v>138.52613216550196</v>
      </c>
      <c r="CO15" s="760">
        <v>132.36807379482636</v>
      </c>
      <c r="CP15" s="760">
        <v>131.10124815815769</v>
      </c>
      <c r="CQ15" s="760">
        <v>140.74564311968547</v>
      </c>
      <c r="CR15" s="760">
        <v>112.50642456509745</v>
      </c>
      <c r="CS15" s="760">
        <v>107.10975038070481</v>
      </c>
      <c r="CT15" s="760">
        <v>110.60159492459856</v>
      </c>
      <c r="CU15" s="760">
        <v>109.06152647312605</v>
      </c>
      <c r="CV15" s="760">
        <v>116.12541355606172</v>
      </c>
      <c r="CW15" s="760">
        <v>128.99700797799105</v>
      </c>
      <c r="CX15" s="760">
        <v>129.09495592477219</v>
      </c>
      <c r="CY15" s="760">
        <v>144.86130686389453</v>
      </c>
      <c r="CZ15" s="760">
        <v>137.88391623169025</v>
      </c>
      <c r="DA15" s="760">
        <v>130.04757176909922</v>
      </c>
      <c r="DB15" s="760">
        <v>133.55121419518719</v>
      </c>
      <c r="DC15" s="760">
        <v>143.37524724679301</v>
      </c>
      <c r="DD15" s="760">
        <v>115.27199299480883</v>
      </c>
      <c r="DE15" s="760">
        <v>113.62143989004097</v>
      </c>
      <c r="DF15" s="760">
        <v>114.07209089773612</v>
      </c>
      <c r="DG15" s="760">
        <v>94.376442170263843</v>
      </c>
      <c r="DH15" s="760">
        <v>101.35656738866146</v>
      </c>
      <c r="DI15" s="760">
        <v>97.014016840788216</v>
      </c>
      <c r="DJ15" s="760">
        <v>107.25297360028645</v>
      </c>
      <c r="DK15" s="760">
        <v>101.79784310043118</v>
      </c>
      <c r="DL15" s="760">
        <v>108.59311165844008</v>
      </c>
      <c r="DM15" s="760">
        <v>103.32399541424759</v>
      </c>
      <c r="DN15" s="760">
        <v>113.38563293088487</v>
      </c>
      <c r="DO15" s="760">
        <v>109.22875399130088</v>
      </c>
      <c r="DP15" s="760">
        <v>116.67965678864363</v>
      </c>
      <c r="DQ15" s="760">
        <v>112.42651395801853</v>
      </c>
      <c r="DR15" s="760">
        <v>122.7480306203322</v>
      </c>
      <c r="DS15" s="760">
        <v>116.48862861742761</v>
      </c>
      <c r="DT15" s="760">
        <v>121.34478703044726</v>
      </c>
      <c r="DU15" s="760">
        <v>115.68095425574188</v>
      </c>
      <c r="DV15" s="760">
        <v>127.33237570952366</v>
      </c>
      <c r="DW15" s="760">
        <v>121.88724267166852</v>
      </c>
      <c r="DX15" s="760">
        <v>128.19718212240025</v>
      </c>
      <c r="DY15" s="760">
        <v>121.76661342405485</v>
      </c>
      <c r="DZ15" s="760">
        <v>134.42771173029811</v>
      </c>
      <c r="EA15" s="760">
        <v>125.35121679065851</v>
      </c>
      <c r="EB15" s="760">
        <v>73.507015494746824</v>
      </c>
      <c r="EC15" s="760">
        <v>110.49608984763607</v>
      </c>
      <c r="ED15" s="760">
        <v>131.97949273034664</v>
      </c>
      <c r="EE15" s="760">
        <v>128.26426677147322</v>
      </c>
      <c r="EF15" s="760">
        <v>102.61771119623539</v>
      </c>
      <c r="EG15" s="760">
        <v>104.91400574634496</v>
      </c>
      <c r="EH15" s="760">
        <v>137.89790910332368</v>
      </c>
      <c r="EI15" s="760">
        <v>134.73832169088985</v>
      </c>
      <c r="EJ15" s="760">
        <v>110.07258995680026</v>
      </c>
      <c r="EK15" s="760">
        <v>118.06131600239296</v>
      </c>
      <c r="EL15" s="760">
        <v>137.28005967345231</v>
      </c>
      <c r="EM15" s="760">
        <v>135.65801107035983</v>
      </c>
      <c r="EN15" s="760">
        <v>114.32184126086197</v>
      </c>
      <c r="EO15" s="760">
        <v>99.999999999999986</v>
      </c>
      <c r="EP15" s="760">
        <v>106.77514577600094</v>
      </c>
      <c r="EQ15" s="760">
        <v>115.27073883957378</v>
      </c>
      <c r="ER15" s="760">
        <v>119.79399899439363</v>
      </c>
      <c r="ES15" s="760">
        <v>126.56968748710544</v>
      </c>
      <c r="ET15" s="760">
        <v>110.333453715847</v>
      </c>
      <c r="EU15" s="760">
        <v>118.4234732043443</v>
      </c>
      <c r="EV15" s="760">
        <v>125.03807183088384</v>
      </c>
      <c r="EW15" s="1036" t="s">
        <v>367</v>
      </c>
      <c r="EX15" s="1036"/>
      <c r="EY15" s="754"/>
      <c r="FH15" s="784"/>
      <c r="GT15" s="772"/>
    </row>
    <row r="16" spans="1:202" s="774" customFormat="1" ht="30" customHeight="1">
      <c r="A16" s="1027"/>
      <c r="B16" s="743"/>
      <c r="C16" s="781"/>
      <c r="D16" s="782"/>
      <c r="E16" s="782"/>
      <c r="F16" s="783"/>
      <c r="G16" s="759"/>
      <c r="H16" s="759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T16" s="760"/>
      <c r="U16" s="760"/>
      <c r="V16" s="760"/>
      <c r="W16" s="760"/>
      <c r="X16" s="760"/>
      <c r="Y16" s="760"/>
      <c r="Z16" s="760"/>
      <c r="AA16" s="760"/>
      <c r="AB16" s="760"/>
      <c r="AC16" s="760"/>
      <c r="AD16" s="760"/>
      <c r="AE16" s="760"/>
      <c r="AF16" s="760"/>
      <c r="AG16" s="760"/>
      <c r="AH16" s="760"/>
      <c r="AI16" s="760"/>
      <c r="AJ16" s="760"/>
      <c r="AK16" s="760"/>
      <c r="AL16" s="760"/>
      <c r="AM16" s="760"/>
      <c r="AN16" s="760"/>
      <c r="AO16" s="760"/>
      <c r="AP16" s="760"/>
      <c r="AQ16" s="760"/>
      <c r="AR16" s="760"/>
      <c r="AS16" s="760"/>
      <c r="AT16" s="760"/>
      <c r="AU16" s="760"/>
      <c r="AV16" s="760"/>
      <c r="AW16" s="760"/>
      <c r="AX16" s="760"/>
      <c r="AY16" s="760"/>
      <c r="AZ16" s="760"/>
      <c r="BA16" s="760"/>
      <c r="BB16" s="760"/>
      <c r="BC16" s="760"/>
      <c r="BD16" s="760"/>
      <c r="BE16" s="760"/>
      <c r="BF16" s="760"/>
      <c r="BG16" s="760"/>
      <c r="BH16" s="760"/>
      <c r="BI16" s="760"/>
      <c r="BJ16" s="760"/>
      <c r="BK16" s="760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760"/>
      <c r="CM16" s="760"/>
      <c r="CN16" s="760"/>
      <c r="CO16" s="760"/>
      <c r="CP16" s="760"/>
      <c r="CQ16" s="760"/>
      <c r="CR16" s="760"/>
      <c r="CS16" s="760"/>
      <c r="CT16" s="760"/>
      <c r="CU16" s="760"/>
      <c r="CV16" s="760"/>
      <c r="CW16" s="760"/>
      <c r="CX16" s="760"/>
      <c r="CY16" s="760"/>
      <c r="CZ16" s="760"/>
      <c r="DA16" s="760"/>
      <c r="DB16" s="760"/>
      <c r="DC16" s="760"/>
      <c r="DD16" s="760"/>
      <c r="DE16" s="760"/>
      <c r="DF16" s="760"/>
      <c r="DG16" s="760"/>
      <c r="DH16" s="760"/>
      <c r="DI16" s="760"/>
      <c r="DJ16" s="760"/>
      <c r="DK16" s="760"/>
      <c r="DL16" s="760"/>
      <c r="DM16" s="760"/>
      <c r="DN16" s="760"/>
      <c r="DO16" s="760"/>
      <c r="DP16" s="760"/>
      <c r="DQ16" s="760"/>
      <c r="DR16" s="760"/>
      <c r="DS16" s="760"/>
      <c r="DT16" s="760"/>
      <c r="DU16" s="760"/>
      <c r="DV16" s="760"/>
      <c r="DW16" s="760"/>
      <c r="DX16" s="760"/>
      <c r="DY16" s="760"/>
      <c r="DZ16" s="760"/>
      <c r="EA16" s="760"/>
      <c r="EB16" s="760"/>
      <c r="EC16" s="760"/>
      <c r="ED16" s="760"/>
      <c r="EE16" s="760"/>
      <c r="EF16" s="760"/>
      <c r="EG16" s="760"/>
      <c r="EH16" s="760"/>
      <c r="EI16" s="760"/>
      <c r="EJ16" s="760"/>
      <c r="EK16" s="760"/>
      <c r="EL16" s="760"/>
      <c r="EM16" s="760"/>
      <c r="EN16" s="760"/>
      <c r="EO16" s="760"/>
      <c r="EP16" s="760"/>
      <c r="EQ16" s="760"/>
      <c r="ER16" s="760"/>
      <c r="ES16" s="760"/>
      <c r="ET16" s="760"/>
      <c r="EU16" s="760"/>
      <c r="EV16" s="760"/>
      <c r="EW16" s="761"/>
      <c r="EX16" s="761"/>
      <c r="EY16" s="754"/>
      <c r="FH16" s="784"/>
      <c r="GT16" s="772"/>
    </row>
    <row r="17" spans="1:164" s="774" customFormat="1" ht="15" customHeight="1">
      <c r="A17" s="1027"/>
      <c r="B17" s="764"/>
      <c r="C17" s="765">
        <v>2.1</v>
      </c>
      <c r="D17" s="766">
        <v>0.37008844826871146</v>
      </c>
      <c r="E17" s="766">
        <v>0.57676012491530038</v>
      </c>
      <c r="F17" s="767">
        <v>13</v>
      </c>
      <c r="G17" s="768"/>
      <c r="H17" s="768" t="s">
        <v>218</v>
      </c>
      <c r="I17" s="769">
        <v>91.549459491420961</v>
      </c>
      <c r="J17" s="769">
        <v>94.997211158111242</v>
      </c>
      <c r="K17" s="769">
        <v>100.74208662550603</v>
      </c>
      <c r="L17" s="769">
        <v>102.03421228637815</v>
      </c>
      <c r="M17" s="769">
        <v>103.76914304593804</v>
      </c>
      <c r="N17" s="769">
        <v>98.400946560973665</v>
      </c>
      <c r="O17" s="769">
        <v>101.02141049660557</v>
      </c>
      <c r="P17" s="769">
        <v>97.575068126174159</v>
      </c>
      <c r="Q17" s="769">
        <v>104.16561216107415</v>
      </c>
      <c r="R17" s="769">
        <v>100.62752369969813</v>
      </c>
      <c r="S17" s="769">
        <v>110.0120339944434</v>
      </c>
      <c r="T17" s="769">
        <v>95.10529235367656</v>
      </c>
      <c r="U17" s="769">
        <v>95.488445248498138</v>
      </c>
      <c r="V17" s="769">
        <v>99.198670850603207</v>
      </c>
      <c r="W17" s="769">
        <v>104.37820250724722</v>
      </c>
      <c r="X17" s="769">
        <v>105.1110607137098</v>
      </c>
      <c r="Y17" s="769">
        <v>107.00714926300321</v>
      </c>
      <c r="Z17" s="769">
        <v>105.70813545702346</v>
      </c>
      <c r="AA17" s="769">
        <v>104.47430998510208</v>
      </c>
      <c r="AB17" s="769">
        <v>103.04922996389816</v>
      </c>
      <c r="AC17" s="769">
        <v>109.97535675416832</v>
      </c>
      <c r="AD17" s="769">
        <v>106.69688495900373</v>
      </c>
      <c r="AE17" s="769">
        <v>116.97289534918674</v>
      </c>
      <c r="AF17" s="769">
        <v>99.387736368234428</v>
      </c>
      <c r="AG17" s="769">
        <v>99.701446358236225</v>
      </c>
      <c r="AH17" s="769">
        <v>104.98815373286327</v>
      </c>
      <c r="AI17" s="769">
        <v>108.42005663928592</v>
      </c>
      <c r="AJ17" s="769">
        <v>108.71066290255078</v>
      </c>
      <c r="AK17" s="769">
        <v>112.91177347438861</v>
      </c>
      <c r="AL17" s="769">
        <v>110.26979604566735</v>
      </c>
      <c r="AM17" s="769">
        <v>109.42987264600518</v>
      </c>
      <c r="AN17" s="769">
        <v>108.10285789312957</v>
      </c>
      <c r="AO17" s="769">
        <v>114.84070912663373</v>
      </c>
      <c r="AP17" s="769">
        <v>111.8248865077784</v>
      </c>
      <c r="AQ17" s="769">
        <v>120.94160484435123</v>
      </c>
      <c r="AR17" s="769">
        <v>102.20085960420472</v>
      </c>
      <c r="AS17" s="769">
        <v>107.37831608195957</v>
      </c>
      <c r="AT17" s="769">
        <v>109.98079205395214</v>
      </c>
      <c r="AU17" s="769">
        <v>111.22084559667049</v>
      </c>
      <c r="AV17" s="769">
        <v>111.08534043957231</v>
      </c>
      <c r="AW17" s="769">
        <v>114.81650967093145</v>
      </c>
      <c r="AX17" s="769">
        <v>114.41575523627824</v>
      </c>
      <c r="AY17" s="769">
        <v>111.46663985686637</v>
      </c>
      <c r="AZ17" s="769">
        <v>110.37049380596352</v>
      </c>
      <c r="BA17" s="769">
        <v>117.52867185251438</v>
      </c>
      <c r="BB17" s="769">
        <v>113.94522212065198</v>
      </c>
      <c r="BC17" s="769">
        <v>123.75336992726672</v>
      </c>
      <c r="BD17" s="769">
        <v>104.4599480992033</v>
      </c>
      <c r="BE17" s="769">
        <v>111.56010885064424</v>
      </c>
      <c r="BF17" s="769">
        <v>113.2578089590381</v>
      </c>
      <c r="BG17" s="769">
        <v>115.40255652010738</v>
      </c>
      <c r="BH17" s="769">
        <v>118.42206439333205</v>
      </c>
      <c r="BI17" s="769">
        <v>121.58605952521683</v>
      </c>
      <c r="BJ17" s="769">
        <v>120.41240717945271</v>
      </c>
      <c r="BK17" s="769">
        <v>118.0354196722635</v>
      </c>
      <c r="BL17" s="769">
        <v>115.78371406647339</v>
      </c>
      <c r="BM17" s="769">
        <v>120.81484510120303</v>
      </c>
      <c r="BN17" s="769">
        <v>116.59611859103882</v>
      </c>
      <c r="BO17" s="769">
        <v>128.64526052315003</v>
      </c>
      <c r="BP17" s="769">
        <v>109.19729349240798</v>
      </c>
      <c r="BQ17" s="769">
        <v>114.91442996668084</v>
      </c>
      <c r="BR17" s="769">
        <v>120.38519853711104</v>
      </c>
      <c r="BS17" s="769">
        <v>112.64601589754346</v>
      </c>
      <c r="BT17" s="769">
        <v>41.848309464242284</v>
      </c>
      <c r="BU17" s="769">
        <v>72.592662209397744</v>
      </c>
      <c r="BV17" s="769">
        <v>101.111057108433</v>
      </c>
      <c r="BW17" s="769">
        <v>97.721528415223943</v>
      </c>
      <c r="BX17" s="769">
        <v>102.81847769990043</v>
      </c>
      <c r="BY17" s="769">
        <v>112.85744900709139</v>
      </c>
      <c r="BZ17" s="769">
        <v>111.85747837010277</v>
      </c>
      <c r="CA17" s="769">
        <v>123.76431999246184</v>
      </c>
      <c r="CB17" s="769">
        <v>111.06728176583539</v>
      </c>
      <c r="CC17" s="769">
        <v>115.15457247388177</v>
      </c>
      <c r="CD17" s="769">
        <v>119.98609128683432</v>
      </c>
      <c r="CE17" s="769">
        <v>129.12963434538557</v>
      </c>
      <c r="CF17" s="769">
        <v>102.12364280380042</v>
      </c>
      <c r="CG17" s="769">
        <v>102.45230487882549</v>
      </c>
      <c r="CH17" s="769">
        <v>111.89181024032148</v>
      </c>
      <c r="CI17" s="769">
        <v>100.20778461191136</v>
      </c>
      <c r="CJ17" s="769">
        <v>103.97546648008829</v>
      </c>
      <c r="CK17" s="769">
        <v>123.96717934466798</v>
      </c>
      <c r="CL17" s="769">
        <v>120.46549721413525</v>
      </c>
      <c r="CM17" s="769">
        <v>137.46119881404195</v>
      </c>
      <c r="CN17" s="769">
        <v>119.84637467204406</v>
      </c>
      <c r="CO17" s="769">
        <v>124.7959909479807</v>
      </c>
      <c r="CP17" s="769">
        <v>127.69109670428897</v>
      </c>
      <c r="CQ17" s="769">
        <v>135.86787086115615</v>
      </c>
      <c r="CR17" s="769">
        <v>106.28308938098817</v>
      </c>
      <c r="CS17" s="769">
        <v>106.08416672950177</v>
      </c>
      <c r="CT17" s="769">
        <v>116.04403344935044</v>
      </c>
      <c r="CU17" s="769">
        <v>110.90718532656179</v>
      </c>
      <c r="CV17" s="769">
        <v>114.01247987429404</v>
      </c>
      <c r="CW17" s="769">
        <v>130.8094632595309</v>
      </c>
      <c r="CX17" s="769">
        <v>121.98268831759759</v>
      </c>
      <c r="CY17" s="769">
        <v>132.58551465024311</v>
      </c>
      <c r="CZ17" s="769">
        <v>118.75539776805689</v>
      </c>
      <c r="DA17" s="769">
        <v>118.96329823502917</v>
      </c>
      <c r="DB17" s="769">
        <v>123.45740533145022</v>
      </c>
      <c r="DC17" s="769">
        <v>132.46048520276037</v>
      </c>
      <c r="DD17" s="769">
        <v>102.94409341990655</v>
      </c>
      <c r="DE17" s="769">
        <v>104.9965133551173</v>
      </c>
      <c r="DF17" s="769">
        <v>109.1110827933358</v>
      </c>
      <c r="DG17" s="769">
        <v>95.762919091679407</v>
      </c>
      <c r="DH17" s="769">
        <v>101.40143396442996</v>
      </c>
      <c r="DI17" s="769">
        <v>100.92069692795128</v>
      </c>
      <c r="DJ17" s="769">
        <v>101.91495001593937</v>
      </c>
      <c r="DK17" s="769">
        <v>99.688439535449518</v>
      </c>
      <c r="DL17" s="769">
        <v>105.94211514457884</v>
      </c>
      <c r="DM17" s="769">
        <v>105.83296556772285</v>
      </c>
      <c r="DN17" s="769">
        <v>107.68583889214163</v>
      </c>
      <c r="DO17" s="769">
        <v>104.36988557679513</v>
      </c>
      <c r="DP17" s="769">
        <v>110.63074414086891</v>
      </c>
      <c r="DQ17" s="769">
        <v>110.79114655525616</v>
      </c>
      <c r="DR17" s="769">
        <v>111.65578365211145</v>
      </c>
      <c r="DS17" s="769">
        <v>109.52665124419406</v>
      </c>
      <c r="DT17" s="769">
        <v>113.43920178226067</v>
      </c>
      <c r="DU17" s="769">
        <v>113.12193517178143</v>
      </c>
      <c r="DV17" s="769">
        <v>114.05284671570733</v>
      </c>
      <c r="DW17" s="769">
        <v>113.40682477659658</v>
      </c>
      <c r="DX17" s="769">
        <v>120.14017703266718</v>
      </c>
      <c r="DY17" s="769">
        <v>118.21132627997997</v>
      </c>
      <c r="DZ17" s="769">
        <v>118.14622420219894</v>
      </c>
      <c r="EA17" s="769">
        <v>115.98188146711179</v>
      </c>
      <c r="EB17" s="769">
        <v>71.850676260691003</v>
      </c>
      <c r="EC17" s="769">
        <v>104.46581837407193</v>
      </c>
      <c r="ED17" s="769">
        <v>115.56302670946667</v>
      </c>
      <c r="EE17" s="769">
        <v>121.42343270203389</v>
      </c>
      <c r="EF17" s="769">
        <v>105.48925264098246</v>
      </c>
      <c r="EG17" s="769">
        <v>109.38347681222255</v>
      </c>
      <c r="EH17" s="769">
        <v>125.92435690007376</v>
      </c>
      <c r="EI17" s="769">
        <v>129.45165283780861</v>
      </c>
      <c r="EJ17" s="769">
        <v>109.47042985328012</v>
      </c>
      <c r="EK17" s="769">
        <v>118.57637615346225</v>
      </c>
      <c r="EL17" s="769">
        <v>124.44120024529919</v>
      </c>
      <c r="EM17" s="769">
        <v>124.96039625641326</v>
      </c>
      <c r="EN17" s="769">
        <v>105.68389652278655</v>
      </c>
      <c r="EO17" s="769">
        <v>100</v>
      </c>
      <c r="EP17" s="769">
        <v>104.78733978497321</v>
      </c>
      <c r="EQ17" s="769">
        <v>109.36188998125793</v>
      </c>
      <c r="ER17" s="769">
        <v>112.34690135390265</v>
      </c>
      <c r="ES17" s="769">
        <v>117.47613807286065</v>
      </c>
      <c r="ET17" s="769">
        <v>101.96535070283534</v>
      </c>
      <c r="EU17" s="769">
        <v>115.55512976382818</v>
      </c>
      <c r="EV17" s="769">
        <v>120.48491477246255</v>
      </c>
      <c r="EW17" s="770"/>
      <c r="EX17" s="771" t="s">
        <v>13</v>
      </c>
      <c r="EY17" s="754"/>
      <c r="FH17" s="777"/>
    </row>
    <row r="18" spans="1:164" s="774" customFormat="1" ht="15" customHeight="1">
      <c r="A18" s="1027"/>
      <c r="B18" s="764"/>
      <c r="C18" s="765"/>
      <c r="D18" s="766"/>
      <c r="E18" s="766"/>
      <c r="F18" s="767"/>
      <c r="G18" s="768"/>
      <c r="H18" s="768"/>
      <c r="I18" s="769"/>
      <c r="J18" s="769"/>
      <c r="K18" s="769"/>
      <c r="L18" s="769"/>
      <c r="M18" s="769"/>
      <c r="N18" s="769"/>
      <c r="O18" s="769"/>
      <c r="P18" s="769"/>
      <c r="Q18" s="769"/>
      <c r="R18" s="769"/>
      <c r="S18" s="769"/>
      <c r="T18" s="769"/>
      <c r="U18" s="769"/>
      <c r="V18" s="769"/>
      <c r="W18" s="769"/>
      <c r="X18" s="769"/>
      <c r="Y18" s="769"/>
      <c r="Z18" s="769"/>
      <c r="AA18" s="769"/>
      <c r="AB18" s="769"/>
      <c r="AC18" s="769"/>
      <c r="AD18" s="769"/>
      <c r="AE18" s="769"/>
      <c r="AF18" s="769"/>
      <c r="AG18" s="769"/>
      <c r="AH18" s="769"/>
      <c r="AI18" s="769"/>
      <c r="AJ18" s="769"/>
      <c r="AK18" s="769"/>
      <c r="AL18" s="769"/>
      <c r="AM18" s="769"/>
      <c r="AN18" s="769"/>
      <c r="AO18" s="769"/>
      <c r="AP18" s="769"/>
      <c r="AQ18" s="769"/>
      <c r="AR18" s="769"/>
      <c r="AS18" s="769"/>
      <c r="AT18" s="769"/>
      <c r="AU18" s="769"/>
      <c r="AV18" s="769"/>
      <c r="AW18" s="769"/>
      <c r="AX18" s="769"/>
      <c r="AY18" s="769"/>
      <c r="AZ18" s="769"/>
      <c r="BA18" s="769"/>
      <c r="BB18" s="769"/>
      <c r="BC18" s="769"/>
      <c r="BD18" s="769"/>
      <c r="BE18" s="769"/>
      <c r="BF18" s="769"/>
      <c r="BG18" s="769"/>
      <c r="BH18" s="769"/>
      <c r="BI18" s="769"/>
      <c r="BJ18" s="769"/>
      <c r="BK18" s="769"/>
      <c r="BL18" s="769"/>
      <c r="BM18" s="769"/>
      <c r="BN18" s="769"/>
      <c r="BO18" s="769"/>
      <c r="BP18" s="769"/>
      <c r="BQ18" s="769"/>
      <c r="BR18" s="769"/>
      <c r="BS18" s="769"/>
      <c r="BT18" s="769"/>
      <c r="BU18" s="769"/>
      <c r="BV18" s="769"/>
      <c r="BW18" s="769"/>
      <c r="BX18" s="769"/>
      <c r="BY18" s="769"/>
      <c r="BZ18" s="769"/>
      <c r="CA18" s="769"/>
      <c r="CB18" s="769"/>
      <c r="CC18" s="769"/>
      <c r="CD18" s="769"/>
      <c r="CE18" s="769"/>
      <c r="CF18" s="769"/>
      <c r="CG18" s="769"/>
      <c r="CH18" s="769"/>
      <c r="CI18" s="769"/>
      <c r="CJ18" s="769"/>
      <c r="CK18" s="769"/>
      <c r="CL18" s="769"/>
      <c r="CM18" s="769"/>
      <c r="CN18" s="769"/>
      <c r="CO18" s="769"/>
      <c r="CP18" s="769"/>
      <c r="CQ18" s="769"/>
      <c r="CR18" s="769"/>
      <c r="CS18" s="769"/>
      <c r="CT18" s="769"/>
      <c r="CU18" s="769"/>
      <c r="CV18" s="769"/>
      <c r="CW18" s="769"/>
      <c r="CX18" s="769"/>
      <c r="CY18" s="769"/>
      <c r="CZ18" s="769"/>
      <c r="DA18" s="769"/>
      <c r="DB18" s="769"/>
      <c r="DC18" s="769"/>
      <c r="DD18" s="769"/>
      <c r="DE18" s="769"/>
      <c r="DF18" s="769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769"/>
      <c r="EI18" s="769"/>
      <c r="EJ18" s="769"/>
      <c r="EK18" s="769"/>
      <c r="EL18" s="769"/>
      <c r="EM18" s="769"/>
      <c r="EN18" s="769"/>
      <c r="EO18" s="769"/>
      <c r="EP18" s="769"/>
      <c r="EQ18" s="769"/>
      <c r="ER18" s="769"/>
      <c r="ES18" s="769"/>
      <c r="ET18" s="769"/>
      <c r="EU18" s="769"/>
      <c r="EV18" s="769"/>
      <c r="EW18" s="770"/>
      <c r="EX18" s="771"/>
      <c r="EY18" s="754"/>
      <c r="FH18" s="777"/>
    </row>
    <row r="19" spans="1:164" s="774" customFormat="1" ht="15" customHeight="1">
      <c r="A19" s="1027"/>
      <c r="B19" s="764"/>
      <c r="C19" s="765">
        <v>2.2000000000000002</v>
      </c>
      <c r="D19" s="766">
        <v>0.3928714164957246</v>
      </c>
      <c r="E19" s="766">
        <v>0.60298532994278597</v>
      </c>
      <c r="F19" s="767">
        <v>14</v>
      </c>
      <c r="G19" s="768"/>
      <c r="H19" s="768" t="s">
        <v>219</v>
      </c>
      <c r="I19" s="769">
        <v>94.944114166698057</v>
      </c>
      <c r="J19" s="769">
        <v>89.292062595060642</v>
      </c>
      <c r="K19" s="769">
        <v>95.159844440083987</v>
      </c>
      <c r="L19" s="769">
        <v>100.0575792905862</v>
      </c>
      <c r="M19" s="769">
        <v>113.3834940236555</v>
      </c>
      <c r="N19" s="769">
        <v>89.339729528691208</v>
      </c>
      <c r="O19" s="769">
        <v>89.094847124121074</v>
      </c>
      <c r="P19" s="769">
        <v>89.117826199820556</v>
      </c>
      <c r="Q19" s="769">
        <v>101.69756277858914</v>
      </c>
      <c r="R19" s="769">
        <v>113.32184191564875</v>
      </c>
      <c r="S19" s="769">
        <v>110.64642871166751</v>
      </c>
      <c r="T19" s="769">
        <v>113.94466922537714</v>
      </c>
      <c r="U19" s="769">
        <v>100.9078233910339</v>
      </c>
      <c r="V19" s="769">
        <v>97.22761095722386</v>
      </c>
      <c r="W19" s="769">
        <v>107.19477862333763</v>
      </c>
      <c r="X19" s="769">
        <v>106.51944674038643</v>
      </c>
      <c r="Y19" s="769">
        <v>121.39868202209135</v>
      </c>
      <c r="Z19" s="769">
        <v>103.56954912443702</v>
      </c>
      <c r="AA19" s="769">
        <v>95.258178670379152</v>
      </c>
      <c r="AB19" s="769">
        <v>98.418692596261323</v>
      </c>
      <c r="AC19" s="769">
        <v>108.94288704117963</v>
      </c>
      <c r="AD19" s="769">
        <v>118.60699604417039</v>
      </c>
      <c r="AE19" s="769">
        <v>118.81005076783555</v>
      </c>
      <c r="AF19" s="769">
        <v>122.23964110915145</v>
      </c>
      <c r="AG19" s="769">
        <v>109.10869591060846</v>
      </c>
      <c r="AH19" s="769">
        <v>106.74014471522136</v>
      </c>
      <c r="AI19" s="769">
        <v>118.03237181821183</v>
      </c>
      <c r="AJ19" s="769">
        <v>115.29994302185428</v>
      </c>
      <c r="AK19" s="769">
        <v>132.54203077607247</v>
      </c>
      <c r="AL19" s="769">
        <v>117.87554293221169</v>
      </c>
      <c r="AM19" s="769">
        <v>109.18145042525421</v>
      </c>
      <c r="AN19" s="769">
        <v>111.79272751314717</v>
      </c>
      <c r="AO19" s="769">
        <v>123.39936605715866</v>
      </c>
      <c r="AP19" s="769">
        <v>135.15090859649882</v>
      </c>
      <c r="AQ19" s="769">
        <v>134.11771715587395</v>
      </c>
      <c r="AR19" s="769">
        <v>137.25880802975968</v>
      </c>
      <c r="AS19" s="769">
        <v>122.8868908380239</v>
      </c>
      <c r="AT19" s="769">
        <v>117.66828272457627</v>
      </c>
      <c r="AU19" s="769">
        <v>122.57156579038997</v>
      </c>
      <c r="AV19" s="769">
        <v>120.99602164472691</v>
      </c>
      <c r="AW19" s="769">
        <v>135.36950933023994</v>
      </c>
      <c r="AX19" s="769">
        <v>127.52524798727802</v>
      </c>
      <c r="AY19" s="769">
        <v>114.94747931513102</v>
      </c>
      <c r="AZ19" s="769">
        <v>116.01711765930327</v>
      </c>
      <c r="BA19" s="769">
        <v>125.38326539151898</v>
      </c>
      <c r="BB19" s="769">
        <v>138.03772818583471</v>
      </c>
      <c r="BC19" s="769">
        <v>144.67210936736123</v>
      </c>
      <c r="BD19" s="769">
        <v>145.69985760930018</v>
      </c>
      <c r="BE19" s="769">
        <v>132.28001960035735</v>
      </c>
      <c r="BF19" s="769">
        <v>123.0450069487234</v>
      </c>
      <c r="BG19" s="769">
        <v>129.26243586089478</v>
      </c>
      <c r="BH19" s="769">
        <v>127.1301927766314</v>
      </c>
      <c r="BI19" s="769">
        <v>143.04977492087286</v>
      </c>
      <c r="BJ19" s="769">
        <v>134.33757533103443</v>
      </c>
      <c r="BK19" s="769">
        <v>121.6450488583322</v>
      </c>
      <c r="BL19" s="769">
        <v>124.02647254495903</v>
      </c>
      <c r="BM19" s="769">
        <v>131.20274598107707</v>
      </c>
      <c r="BN19" s="769">
        <v>149.11685896857236</v>
      </c>
      <c r="BO19" s="769">
        <v>156.68206132192535</v>
      </c>
      <c r="BP19" s="769">
        <v>153.35550821536006</v>
      </c>
      <c r="BQ19" s="769">
        <v>137.27145600873038</v>
      </c>
      <c r="BR19" s="769">
        <v>131.79801855439266</v>
      </c>
      <c r="BS19" s="769">
        <v>128.38653376687827</v>
      </c>
      <c r="BT19" s="769">
        <v>24.984051641899942</v>
      </c>
      <c r="BU19" s="769">
        <v>70.289534006382098</v>
      </c>
      <c r="BV19" s="769">
        <v>130.97211778270548</v>
      </c>
      <c r="BW19" s="769">
        <v>114.46866432280568</v>
      </c>
      <c r="BX19" s="769">
        <v>115.19424546296723</v>
      </c>
      <c r="BY19" s="769">
        <v>132.43145874188426</v>
      </c>
      <c r="BZ19" s="769">
        <v>148.7410194410898</v>
      </c>
      <c r="CA19" s="769">
        <v>151.67658574761188</v>
      </c>
      <c r="CB19" s="769">
        <v>154.2925795109883</v>
      </c>
      <c r="CC19" s="769">
        <v>133.40291460116558</v>
      </c>
      <c r="CD19" s="769">
        <v>128.40437387543471</v>
      </c>
      <c r="CE19" s="769">
        <v>134.1936521863976</v>
      </c>
      <c r="CF19" s="769">
        <v>102.3487859478744</v>
      </c>
      <c r="CG19" s="769">
        <v>90.700005500313409</v>
      </c>
      <c r="CH19" s="769">
        <v>90.307642165300251</v>
      </c>
      <c r="CI19" s="769">
        <v>91.456464733835361</v>
      </c>
      <c r="CJ19" s="769">
        <v>108.257186929208</v>
      </c>
      <c r="CK19" s="769">
        <v>123.00830085213559</v>
      </c>
      <c r="CL19" s="769">
        <v>148.43633126577464</v>
      </c>
      <c r="CM19" s="769">
        <v>155.37866923393565</v>
      </c>
      <c r="CN19" s="769">
        <v>157.42876474630333</v>
      </c>
      <c r="CO19" s="769">
        <v>137.30545646578386</v>
      </c>
      <c r="CP19" s="769">
        <v>132.90138162670971</v>
      </c>
      <c r="CQ19" s="769">
        <v>143.02091089686445</v>
      </c>
      <c r="CR19" s="769">
        <v>109.3818618037178</v>
      </c>
      <c r="CS19" s="769">
        <v>95.536387520222945</v>
      </c>
      <c r="CT19" s="769">
        <v>96.458861046133663</v>
      </c>
      <c r="CU19" s="769">
        <v>100.4083622724571</v>
      </c>
      <c r="CV19" s="769">
        <v>110.96866132114548</v>
      </c>
      <c r="CW19" s="769">
        <v>123.47409790142306</v>
      </c>
      <c r="CX19" s="769">
        <v>136.4373513366593</v>
      </c>
      <c r="CY19" s="769">
        <v>155.79292571734885</v>
      </c>
      <c r="CZ19" s="769">
        <v>152.95270939377011</v>
      </c>
      <c r="DA19" s="769">
        <v>135.24108349716263</v>
      </c>
      <c r="DB19" s="769">
        <v>140.20393151142855</v>
      </c>
      <c r="DC19" s="769">
        <v>148.77645645133612</v>
      </c>
      <c r="DD19" s="769">
        <v>115.31382336327135</v>
      </c>
      <c r="DE19" s="769">
        <v>105.31428457314809</v>
      </c>
      <c r="DF19" s="769">
        <v>109.10425888417552</v>
      </c>
      <c r="DG19" s="769">
        <v>93.132007067280895</v>
      </c>
      <c r="DH19" s="769">
        <v>100.92693428097762</v>
      </c>
      <c r="DI19" s="769">
        <v>93.30341203417693</v>
      </c>
      <c r="DJ19" s="769">
        <v>112.63764661756447</v>
      </c>
      <c r="DK19" s="769">
        <v>101.77673765719847</v>
      </c>
      <c r="DL19" s="769">
        <v>110.4958926289716</v>
      </c>
      <c r="DM19" s="769">
        <v>100.87325276927338</v>
      </c>
      <c r="DN19" s="769">
        <v>119.8855626403858</v>
      </c>
      <c r="DO19" s="769">
        <v>111.29373748134724</v>
      </c>
      <c r="DP19" s="769">
        <v>121.90583891004614</v>
      </c>
      <c r="DQ19" s="769">
        <v>114.79118133185335</v>
      </c>
      <c r="DR19" s="769">
        <v>135.50914459404416</v>
      </c>
      <c r="DS19" s="769">
        <v>121.04224645099673</v>
      </c>
      <c r="DT19" s="769">
        <v>127.96359298741497</v>
      </c>
      <c r="DU19" s="769">
        <v>118.7826207886511</v>
      </c>
      <c r="DV19" s="769">
        <v>142.80323172083203</v>
      </c>
      <c r="DW19" s="769">
        <v>128.19582080332518</v>
      </c>
      <c r="DX19" s="769">
        <v>134.83918100951288</v>
      </c>
      <c r="DY19" s="769">
        <v>125.62475579478944</v>
      </c>
      <c r="DZ19" s="769">
        <v>153.05147616861925</v>
      </c>
      <c r="EA19" s="769">
        <v>132.48533611000042</v>
      </c>
      <c r="EB19" s="769">
        <v>75.415234476995849</v>
      </c>
      <c r="EC19" s="769">
        <v>120.69812284255238</v>
      </c>
      <c r="ED19" s="769">
        <v>151.57006156656334</v>
      </c>
      <c r="EE19" s="769">
        <v>132.00031355433262</v>
      </c>
      <c r="EF19" s="769">
        <v>94.452144537829369</v>
      </c>
      <c r="EG19" s="769">
        <v>107.57398417172631</v>
      </c>
      <c r="EH19" s="769">
        <v>153.74792174867122</v>
      </c>
      <c r="EI19" s="769">
        <v>137.74258299645268</v>
      </c>
      <c r="EJ19" s="769">
        <v>100.45903679002481</v>
      </c>
      <c r="EK19" s="769">
        <v>111.61704049834189</v>
      </c>
      <c r="EL19" s="769">
        <v>148.39432881592609</v>
      </c>
      <c r="EM19" s="769">
        <v>141.4071571533091</v>
      </c>
      <c r="EN19" s="769">
        <v>109.91078894019832</v>
      </c>
      <c r="EO19" s="769">
        <v>99.999999999999986</v>
      </c>
      <c r="EP19" s="769">
        <v>108.25786142395731</v>
      </c>
      <c r="EQ19" s="769">
        <v>120.87497557932272</v>
      </c>
      <c r="ER19" s="769">
        <v>126.94450218867865</v>
      </c>
      <c r="ES19" s="769">
        <v>135.4278084440617</v>
      </c>
      <c r="ET19" s="769">
        <v>120.04218874902801</v>
      </c>
      <c r="EU19" s="769">
        <v>121.94359100313987</v>
      </c>
      <c r="EV19" s="769">
        <v>124.55324727518637</v>
      </c>
      <c r="EW19" s="770"/>
      <c r="EX19" s="771" t="s">
        <v>15</v>
      </c>
      <c r="EY19" s="754"/>
      <c r="FH19" s="777"/>
    </row>
    <row r="20" spans="1:164" s="774" customFormat="1" ht="15" customHeight="1">
      <c r="A20" s="1027"/>
      <c r="B20" s="764"/>
      <c r="C20" s="765"/>
      <c r="D20" s="766"/>
      <c r="E20" s="766"/>
      <c r="F20" s="767"/>
      <c r="G20" s="768"/>
      <c r="H20" s="768"/>
      <c r="I20" s="769"/>
      <c r="J20" s="769"/>
      <c r="K20" s="769"/>
      <c r="L20" s="769"/>
      <c r="M20" s="769"/>
      <c r="N20" s="769"/>
      <c r="O20" s="769"/>
      <c r="P20" s="769"/>
      <c r="Q20" s="769"/>
      <c r="R20" s="769"/>
      <c r="S20" s="769"/>
      <c r="T20" s="769"/>
      <c r="U20" s="769"/>
      <c r="V20" s="769"/>
      <c r="W20" s="769"/>
      <c r="X20" s="769"/>
      <c r="Y20" s="769"/>
      <c r="Z20" s="769"/>
      <c r="AA20" s="769"/>
      <c r="AB20" s="769"/>
      <c r="AC20" s="769"/>
      <c r="AD20" s="769"/>
      <c r="AE20" s="769"/>
      <c r="AF20" s="769"/>
      <c r="AG20" s="769"/>
      <c r="AH20" s="769"/>
      <c r="AI20" s="769"/>
      <c r="AJ20" s="769"/>
      <c r="AK20" s="769"/>
      <c r="AL20" s="769"/>
      <c r="AM20" s="769"/>
      <c r="AN20" s="769"/>
      <c r="AO20" s="769"/>
      <c r="AP20" s="769"/>
      <c r="AQ20" s="769"/>
      <c r="AR20" s="769"/>
      <c r="AS20" s="769"/>
      <c r="AT20" s="769"/>
      <c r="AU20" s="769"/>
      <c r="AV20" s="769"/>
      <c r="AW20" s="769"/>
      <c r="AX20" s="769"/>
      <c r="AY20" s="769"/>
      <c r="AZ20" s="769"/>
      <c r="BA20" s="769"/>
      <c r="BB20" s="769"/>
      <c r="BC20" s="769"/>
      <c r="BD20" s="769"/>
      <c r="BE20" s="769"/>
      <c r="BF20" s="769"/>
      <c r="BG20" s="769"/>
      <c r="BH20" s="769"/>
      <c r="BI20" s="769"/>
      <c r="BJ20" s="769"/>
      <c r="BK20" s="769"/>
      <c r="BL20" s="769"/>
      <c r="BM20" s="769"/>
      <c r="BN20" s="769"/>
      <c r="BO20" s="769"/>
      <c r="BP20" s="769"/>
      <c r="BQ20" s="769"/>
      <c r="BR20" s="769"/>
      <c r="BS20" s="769"/>
      <c r="BT20" s="769"/>
      <c r="BU20" s="769"/>
      <c r="BV20" s="769"/>
      <c r="BW20" s="769"/>
      <c r="BX20" s="769"/>
      <c r="BY20" s="769"/>
      <c r="BZ20" s="769"/>
      <c r="CA20" s="769"/>
      <c r="CB20" s="769"/>
      <c r="CC20" s="769"/>
      <c r="CD20" s="769"/>
      <c r="CE20" s="769"/>
      <c r="CF20" s="769"/>
      <c r="CG20" s="769"/>
      <c r="CH20" s="769"/>
      <c r="CI20" s="769"/>
      <c r="CJ20" s="769"/>
      <c r="CK20" s="769"/>
      <c r="CL20" s="769"/>
      <c r="CM20" s="769"/>
      <c r="CN20" s="769"/>
      <c r="CO20" s="769"/>
      <c r="CP20" s="769"/>
      <c r="CQ20" s="769"/>
      <c r="CR20" s="769"/>
      <c r="CS20" s="769"/>
      <c r="CT20" s="769"/>
      <c r="CU20" s="769"/>
      <c r="CV20" s="769"/>
      <c r="CW20" s="769"/>
      <c r="CX20" s="769"/>
      <c r="CY20" s="769"/>
      <c r="CZ20" s="769"/>
      <c r="DA20" s="769"/>
      <c r="DB20" s="769"/>
      <c r="DC20" s="769"/>
      <c r="DD20" s="769"/>
      <c r="DE20" s="769"/>
      <c r="DF20" s="769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769"/>
      <c r="EI20" s="769"/>
      <c r="EJ20" s="769"/>
      <c r="EK20" s="769"/>
      <c r="EL20" s="769"/>
      <c r="EM20" s="769"/>
      <c r="EN20" s="769"/>
      <c r="EO20" s="769"/>
      <c r="EP20" s="769"/>
      <c r="EQ20" s="769"/>
      <c r="ER20" s="769"/>
      <c r="ES20" s="769"/>
      <c r="ET20" s="769"/>
      <c r="EU20" s="769"/>
      <c r="EV20" s="769"/>
      <c r="EW20" s="770"/>
      <c r="EX20" s="771"/>
      <c r="EY20" s="754"/>
      <c r="FH20" s="777"/>
    </row>
    <row r="21" spans="1:164" s="762" customFormat="1" ht="15" customHeight="1">
      <c r="A21" s="1027"/>
      <c r="B21" s="778"/>
      <c r="C21" s="765">
        <v>2.2999999999999998</v>
      </c>
      <c r="D21" s="766">
        <v>0.10206391020352941</v>
      </c>
      <c r="E21" s="766">
        <v>0.14807745967266775</v>
      </c>
      <c r="F21" s="779">
        <v>15</v>
      </c>
      <c r="G21" s="768"/>
      <c r="H21" s="768" t="s">
        <v>220</v>
      </c>
      <c r="I21" s="769">
        <v>97.330002308757173</v>
      </c>
      <c r="J21" s="769">
        <v>89.573689306912527</v>
      </c>
      <c r="K21" s="769">
        <v>95.227066483720066</v>
      </c>
      <c r="L21" s="769">
        <v>98.129597913026672</v>
      </c>
      <c r="M21" s="769">
        <v>106.66346187222392</v>
      </c>
      <c r="N21" s="769">
        <v>104.00089703492156</v>
      </c>
      <c r="O21" s="769">
        <v>98.707643300115777</v>
      </c>
      <c r="P21" s="769">
        <v>95.752192400225582</v>
      </c>
      <c r="Q21" s="769">
        <v>96.262577420570423</v>
      </c>
      <c r="R21" s="769">
        <v>93.690876976565406</v>
      </c>
      <c r="S21" s="769">
        <v>108.91720612628306</v>
      </c>
      <c r="T21" s="769">
        <v>115.7447888566777</v>
      </c>
      <c r="U21" s="769">
        <v>111.30336727089794</v>
      </c>
      <c r="V21" s="769">
        <v>105.57843178572236</v>
      </c>
      <c r="W21" s="769">
        <v>113.41787340118863</v>
      </c>
      <c r="X21" s="769">
        <v>109.92679661156383</v>
      </c>
      <c r="Y21" s="769">
        <v>114.93875359778305</v>
      </c>
      <c r="Z21" s="769">
        <v>108.64568542128175</v>
      </c>
      <c r="AA21" s="769">
        <v>105.47951712126854</v>
      </c>
      <c r="AB21" s="769">
        <v>105.27569855913293</v>
      </c>
      <c r="AC21" s="769">
        <v>99.838497663656923</v>
      </c>
      <c r="AD21" s="769">
        <v>98.016217335929511</v>
      </c>
      <c r="AE21" s="769">
        <v>113.53938402015046</v>
      </c>
      <c r="AF21" s="769">
        <v>115.79823463198048</v>
      </c>
      <c r="AG21" s="769">
        <v>124.617907386041</v>
      </c>
      <c r="AH21" s="769">
        <v>114.53215670387371</v>
      </c>
      <c r="AI21" s="769">
        <v>120.08549929828241</v>
      </c>
      <c r="AJ21" s="769">
        <v>120.13297409151498</v>
      </c>
      <c r="AK21" s="769">
        <v>125.4371955342872</v>
      </c>
      <c r="AL21" s="769">
        <v>111.30563730384179</v>
      </c>
      <c r="AM21" s="769">
        <v>111.07878105368187</v>
      </c>
      <c r="AN21" s="769">
        <v>110.003934728982</v>
      </c>
      <c r="AO21" s="769">
        <v>106.41859859780801</v>
      </c>
      <c r="AP21" s="769">
        <v>103.6700268166814</v>
      </c>
      <c r="AQ21" s="769">
        <v>117.82218970990591</v>
      </c>
      <c r="AR21" s="769">
        <v>120.47106036578374</v>
      </c>
      <c r="AS21" s="769">
        <v>129.53412248728017</v>
      </c>
      <c r="AT21" s="769">
        <v>118.65062600200511</v>
      </c>
      <c r="AU21" s="769">
        <v>127.00334094027858</v>
      </c>
      <c r="AV21" s="769">
        <v>127.48778781608502</v>
      </c>
      <c r="AW21" s="769">
        <v>130.22903353043546</v>
      </c>
      <c r="AX21" s="769">
        <v>117.83685084200123</v>
      </c>
      <c r="AY21" s="769">
        <v>115.22795448010204</v>
      </c>
      <c r="AZ21" s="769">
        <v>112.48928006101207</v>
      </c>
      <c r="BA21" s="769">
        <v>111.33685156696123</v>
      </c>
      <c r="BB21" s="769">
        <v>107.19175210156938</v>
      </c>
      <c r="BC21" s="769">
        <v>118.73546673052337</v>
      </c>
      <c r="BD21" s="769">
        <v>122.24444116170311</v>
      </c>
      <c r="BE21" s="769">
        <v>132.0817416706208</v>
      </c>
      <c r="BF21" s="769">
        <v>120.54816223578646</v>
      </c>
      <c r="BG21" s="769">
        <v>135.05786684417905</v>
      </c>
      <c r="BH21" s="769">
        <v>133.50561306102483</v>
      </c>
      <c r="BI21" s="769">
        <v>138.15024773572429</v>
      </c>
      <c r="BJ21" s="769">
        <v>125.94100129489917</v>
      </c>
      <c r="BK21" s="769">
        <v>121.20243470311866</v>
      </c>
      <c r="BL21" s="769">
        <v>119.99722671355485</v>
      </c>
      <c r="BM21" s="769">
        <v>118.51144049516836</v>
      </c>
      <c r="BN21" s="769">
        <v>111.72395162851471</v>
      </c>
      <c r="BO21" s="769">
        <v>127.21735267427252</v>
      </c>
      <c r="BP21" s="769">
        <v>127.0773349647495</v>
      </c>
      <c r="BQ21" s="769">
        <v>134.06833411727982</v>
      </c>
      <c r="BR21" s="769">
        <v>127.82009470169071</v>
      </c>
      <c r="BS21" s="769">
        <v>136.49319211099061</v>
      </c>
      <c r="BT21" s="769">
        <v>26.723566574182094</v>
      </c>
      <c r="BU21" s="769">
        <v>84.694684584235461</v>
      </c>
      <c r="BV21" s="769">
        <v>105.14572523203279</v>
      </c>
      <c r="BW21" s="769">
        <v>90.345777234404864</v>
      </c>
      <c r="BX21" s="769">
        <v>88.322330315478879</v>
      </c>
      <c r="BY21" s="769">
        <v>98.652780088897842</v>
      </c>
      <c r="BZ21" s="769">
        <v>101.28246496853167</v>
      </c>
      <c r="CA21" s="769">
        <v>116.01328031045456</v>
      </c>
      <c r="CB21" s="769">
        <v>131.14470129160938</v>
      </c>
      <c r="CC21" s="769">
        <v>139.21134571670143</v>
      </c>
      <c r="CD21" s="769">
        <v>131.63422036022624</v>
      </c>
      <c r="CE21" s="769">
        <v>148.24156061462688</v>
      </c>
      <c r="CF21" s="769">
        <v>148.93113604483241</v>
      </c>
      <c r="CG21" s="769">
        <v>146.15439945223287</v>
      </c>
      <c r="CH21" s="769">
        <v>78.966592399214946</v>
      </c>
      <c r="CI21" s="769">
        <v>66.982803248906734</v>
      </c>
      <c r="CJ21" s="769">
        <v>76.218059824397571</v>
      </c>
      <c r="CK21" s="769">
        <v>86.820481593940954</v>
      </c>
      <c r="CL21" s="769">
        <v>104.58772001547672</v>
      </c>
      <c r="CM21" s="769">
        <v>121.07806669458364</v>
      </c>
      <c r="CN21" s="769">
        <v>134.31029216130767</v>
      </c>
      <c r="CO21" s="769">
        <v>141.75576948320108</v>
      </c>
      <c r="CP21" s="769">
        <v>137.0534390384299</v>
      </c>
      <c r="CQ21" s="769">
        <v>150.47940981850277</v>
      </c>
      <c r="CR21" s="769">
        <v>149.46976184731034</v>
      </c>
      <c r="CS21" s="769">
        <v>158.23220881893187</v>
      </c>
      <c r="CT21" s="769">
        <v>146.99389624130009</v>
      </c>
      <c r="CU21" s="769">
        <v>137.10920266173537</v>
      </c>
      <c r="CV21" s="769">
        <v>145.35404735087224</v>
      </c>
      <c r="CW21" s="769">
        <v>144.42732279585863</v>
      </c>
      <c r="CX21" s="769">
        <v>126.8982382934656</v>
      </c>
      <c r="CY21" s="769">
        <v>148.16080734493295</v>
      </c>
      <c r="CZ21" s="769">
        <v>151.02774977769977</v>
      </c>
      <c r="DA21" s="769">
        <v>152.07223110892673</v>
      </c>
      <c r="DB21" s="769">
        <v>145.776001945948</v>
      </c>
      <c r="DC21" s="769">
        <v>163.8938975016126</v>
      </c>
      <c r="DD21" s="769">
        <v>163.1186930658167</v>
      </c>
      <c r="DE21" s="769">
        <v>181.04295372057072</v>
      </c>
      <c r="DF21" s="769">
        <v>153.62464327636121</v>
      </c>
      <c r="DG21" s="769">
        <v>94.043586033129927</v>
      </c>
      <c r="DH21" s="769">
        <v>102.93131894005739</v>
      </c>
      <c r="DI21" s="769">
        <v>96.907471040303918</v>
      </c>
      <c r="DJ21" s="769">
        <v>106.11762398650872</v>
      </c>
      <c r="DK21" s="769">
        <v>110.09989081926965</v>
      </c>
      <c r="DL21" s="769">
        <v>111.1704118768762</v>
      </c>
      <c r="DM21" s="769">
        <v>103.5312377813528</v>
      </c>
      <c r="DN21" s="769">
        <v>109.1179453293535</v>
      </c>
      <c r="DO21" s="769">
        <v>119.74518779606571</v>
      </c>
      <c r="DP21" s="769">
        <v>118.95860230988133</v>
      </c>
      <c r="DQ21" s="769">
        <v>109.16710479349062</v>
      </c>
      <c r="DR21" s="769">
        <v>113.98775896412367</v>
      </c>
      <c r="DS21" s="769">
        <v>125.0626964765213</v>
      </c>
      <c r="DT21" s="769">
        <v>125.1845573961739</v>
      </c>
      <c r="DU21" s="769">
        <v>113.01802870269178</v>
      </c>
      <c r="DV21" s="769">
        <v>116.05721999793195</v>
      </c>
      <c r="DW21" s="769">
        <v>129.22925691686211</v>
      </c>
      <c r="DX21" s="769">
        <v>132.53228736388277</v>
      </c>
      <c r="DY21" s="769">
        <v>119.90370063728062</v>
      </c>
      <c r="DZ21" s="769">
        <v>122.00621308917891</v>
      </c>
      <c r="EA21" s="769">
        <v>132.79387364332038</v>
      </c>
      <c r="EB21" s="769">
        <v>72.187992130150107</v>
      </c>
      <c r="EC21" s="769">
        <v>92.440295879593862</v>
      </c>
      <c r="ED21" s="769">
        <v>116.14681552353187</v>
      </c>
      <c r="EE21" s="769">
        <v>139.69570889718486</v>
      </c>
      <c r="EF21" s="769">
        <v>124.68404263209341</v>
      </c>
      <c r="EG21" s="769">
        <v>76.67378155574842</v>
      </c>
      <c r="EH21" s="769">
        <v>119.99202629045601</v>
      </c>
      <c r="EI21" s="769">
        <v>143.09620611337792</v>
      </c>
      <c r="EJ21" s="769">
        <v>151.56528896918078</v>
      </c>
      <c r="EK21" s="769">
        <v>142.29685760282209</v>
      </c>
      <c r="EL21" s="769">
        <v>142.02893180536611</v>
      </c>
      <c r="EM21" s="769">
        <v>153.91404351882912</v>
      </c>
      <c r="EN21" s="769">
        <v>165.92876335424955</v>
      </c>
      <c r="EO21" s="769">
        <v>100</v>
      </c>
      <c r="EP21" s="769">
        <v>108.47987145171304</v>
      </c>
      <c r="EQ21" s="769">
        <v>115.46466346589034</v>
      </c>
      <c r="ER21" s="769">
        <v>119.68284391033644</v>
      </c>
      <c r="ES21" s="769">
        <v>125.91786450180111</v>
      </c>
      <c r="ET21" s="769">
        <v>103.39224429414907</v>
      </c>
      <c r="EU21" s="769">
        <v>115.26138984387067</v>
      </c>
      <c r="EV21" s="769">
        <v>144.7468211226867</v>
      </c>
      <c r="EW21" s="780"/>
      <c r="EX21" s="771" t="s">
        <v>17</v>
      </c>
      <c r="EY21" s="754"/>
      <c r="FH21" s="777"/>
    </row>
    <row r="22" spans="1:164" s="762" customFormat="1" ht="15" customHeight="1">
      <c r="A22" s="1027"/>
      <c r="B22" s="778"/>
      <c r="C22" s="765"/>
      <c r="D22" s="766"/>
      <c r="E22" s="766"/>
      <c r="F22" s="779"/>
      <c r="G22" s="768"/>
      <c r="H22" s="768"/>
      <c r="I22" s="769"/>
      <c r="J22" s="769"/>
      <c r="K22" s="769"/>
      <c r="L22" s="769"/>
      <c r="M22" s="769"/>
      <c r="N22" s="769"/>
      <c r="O22" s="769"/>
      <c r="P22" s="769"/>
      <c r="Q22" s="769"/>
      <c r="R22" s="769"/>
      <c r="S22" s="769"/>
      <c r="T22" s="769"/>
      <c r="U22" s="769"/>
      <c r="V22" s="769"/>
      <c r="W22" s="769"/>
      <c r="X22" s="769"/>
      <c r="Y22" s="769"/>
      <c r="Z22" s="769"/>
      <c r="AA22" s="769"/>
      <c r="AB22" s="769"/>
      <c r="AC22" s="769"/>
      <c r="AD22" s="769"/>
      <c r="AE22" s="769"/>
      <c r="AF22" s="769"/>
      <c r="AG22" s="769"/>
      <c r="AH22" s="769"/>
      <c r="AI22" s="769"/>
      <c r="AJ22" s="769"/>
      <c r="AK22" s="769"/>
      <c r="AL22" s="769"/>
      <c r="AM22" s="769"/>
      <c r="AN22" s="769"/>
      <c r="AO22" s="769"/>
      <c r="AP22" s="769"/>
      <c r="AQ22" s="769"/>
      <c r="AR22" s="769"/>
      <c r="AS22" s="769"/>
      <c r="AT22" s="769"/>
      <c r="AU22" s="769"/>
      <c r="AV22" s="769"/>
      <c r="AW22" s="769"/>
      <c r="AX22" s="769"/>
      <c r="AY22" s="769"/>
      <c r="AZ22" s="769"/>
      <c r="BA22" s="769"/>
      <c r="BB22" s="769"/>
      <c r="BC22" s="769"/>
      <c r="BD22" s="769"/>
      <c r="BE22" s="769"/>
      <c r="BF22" s="769"/>
      <c r="BG22" s="769"/>
      <c r="BH22" s="769"/>
      <c r="BI22" s="769"/>
      <c r="BJ22" s="769"/>
      <c r="BK22" s="769"/>
      <c r="BL22" s="769"/>
      <c r="BM22" s="769"/>
      <c r="BN22" s="769"/>
      <c r="BO22" s="769"/>
      <c r="BP22" s="769"/>
      <c r="BQ22" s="769"/>
      <c r="BR22" s="769"/>
      <c r="BS22" s="769"/>
      <c r="BT22" s="769"/>
      <c r="BU22" s="769"/>
      <c r="BV22" s="769"/>
      <c r="BW22" s="769"/>
      <c r="BX22" s="769"/>
      <c r="BY22" s="769"/>
      <c r="BZ22" s="769"/>
      <c r="CA22" s="769"/>
      <c r="CB22" s="769"/>
      <c r="CC22" s="769"/>
      <c r="CD22" s="769"/>
      <c r="CE22" s="769"/>
      <c r="CF22" s="769"/>
      <c r="CG22" s="769"/>
      <c r="CH22" s="769"/>
      <c r="CI22" s="769"/>
      <c r="CJ22" s="769"/>
      <c r="CK22" s="769"/>
      <c r="CL22" s="769"/>
      <c r="CM22" s="769"/>
      <c r="CN22" s="769"/>
      <c r="CO22" s="769"/>
      <c r="CP22" s="769"/>
      <c r="CQ22" s="769"/>
      <c r="CR22" s="769"/>
      <c r="CS22" s="769"/>
      <c r="CT22" s="769"/>
      <c r="CU22" s="769"/>
      <c r="CV22" s="769"/>
      <c r="CW22" s="769"/>
      <c r="CX22" s="769"/>
      <c r="CY22" s="769"/>
      <c r="CZ22" s="769"/>
      <c r="DA22" s="769"/>
      <c r="DB22" s="769"/>
      <c r="DC22" s="769"/>
      <c r="DD22" s="769"/>
      <c r="DE22" s="769"/>
      <c r="DF22" s="769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769"/>
      <c r="EI22" s="769"/>
      <c r="EJ22" s="769"/>
      <c r="EK22" s="769"/>
      <c r="EL22" s="769"/>
      <c r="EM22" s="769"/>
      <c r="EN22" s="769"/>
      <c r="EO22" s="769"/>
      <c r="EP22" s="769"/>
      <c r="EQ22" s="769"/>
      <c r="ER22" s="769"/>
      <c r="ES22" s="769"/>
      <c r="ET22" s="769"/>
      <c r="EU22" s="769"/>
      <c r="EV22" s="769"/>
      <c r="EW22" s="780"/>
      <c r="EX22" s="771"/>
      <c r="EY22" s="754"/>
      <c r="FH22" s="777"/>
    </row>
    <row r="23" spans="1:164" s="774" customFormat="1" ht="15" customHeight="1">
      <c r="A23" s="1027"/>
      <c r="B23" s="743" t="s">
        <v>112</v>
      </c>
      <c r="C23" s="786"/>
      <c r="D23" s="782">
        <v>4.6219854882641984</v>
      </c>
      <c r="E23" s="782">
        <v>4.5631451360847697</v>
      </c>
      <c r="F23" s="783"/>
      <c r="G23" s="1035" t="s">
        <v>224</v>
      </c>
      <c r="H23" s="1035"/>
      <c r="I23" s="760">
        <v>93.384465966391431</v>
      </c>
      <c r="J23" s="760">
        <v>89.91677427913946</v>
      </c>
      <c r="K23" s="760">
        <v>99.317961733074725</v>
      </c>
      <c r="L23" s="760">
        <v>98.999944437566811</v>
      </c>
      <c r="M23" s="760">
        <v>96.985423340009959</v>
      </c>
      <c r="N23" s="760">
        <v>98.998719179685722</v>
      </c>
      <c r="O23" s="760">
        <v>98.294646017931171</v>
      </c>
      <c r="P23" s="760">
        <v>97.833888540395506</v>
      </c>
      <c r="Q23" s="760">
        <v>105.44333541795699</v>
      </c>
      <c r="R23" s="760">
        <v>107.1666277532792</v>
      </c>
      <c r="S23" s="760">
        <v>106.20504601063978</v>
      </c>
      <c r="T23" s="760">
        <v>107.4610458431749</v>
      </c>
      <c r="U23" s="760">
        <v>102.8116649234414</v>
      </c>
      <c r="V23" s="760">
        <v>97.341078241742011</v>
      </c>
      <c r="W23" s="760">
        <v>101.61190387612034</v>
      </c>
      <c r="X23" s="760">
        <v>101.40691641438654</v>
      </c>
      <c r="Y23" s="760">
        <v>101.8991914159854</v>
      </c>
      <c r="Z23" s="760">
        <v>107.76504042015738</v>
      </c>
      <c r="AA23" s="760">
        <v>103.96485851349262</v>
      </c>
      <c r="AB23" s="760">
        <v>104.64096634433211</v>
      </c>
      <c r="AC23" s="760">
        <v>108.08527878902318</v>
      </c>
      <c r="AD23" s="760">
        <v>109.03313697816931</v>
      </c>
      <c r="AE23" s="760">
        <v>113.33729702755728</v>
      </c>
      <c r="AF23" s="760">
        <v>114.63590181578694</v>
      </c>
      <c r="AG23" s="760">
        <v>110.75339500982309</v>
      </c>
      <c r="AH23" s="760">
        <v>108.29915929910274</v>
      </c>
      <c r="AI23" s="760">
        <v>111.04347982707451</v>
      </c>
      <c r="AJ23" s="760">
        <v>108.28314873483927</v>
      </c>
      <c r="AK23" s="760">
        <v>109.87591795542507</v>
      </c>
      <c r="AL23" s="760">
        <v>109.65386326941619</v>
      </c>
      <c r="AM23" s="760">
        <v>108.45121258946445</v>
      </c>
      <c r="AN23" s="760">
        <v>107.61716044965475</v>
      </c>
      <c r="AO23" s="760">
        <v>110.6708907825362</v>
      </c>
      <c r="AP23" s="760">
        <v>109.98382727378551</v>
      </c>
      <c r="AQ23" s="760">
        <v>114.97681026151675</v>
      </c>
      <c r="AR23" s="760">
        <v>118.24491472476619</v>
      </c>
      <c r="AS23" s="760">
        <v>115.51324095733898</v>
      </c>
      <c r="AT23" s="760">
        <v>112.21876680854737</v>
      </c>
      <c r="AU23" s="760">
        <v>115.69088059960525</v>
      </c>
      <c r="AV23" s="760">
        <v>111.56857355541273</v>
      </c>
      <c r="AW23" s="760">
        <v>112.79447250805102</v>
      </c>
      <c r="AX23" s="760">
        <v>115.5893725153956</v>
      </c>
      <c r="AY23" s="760">
        <v>114.97740217864838</v>
      </c>
      <c r="AZ23" s="760">
        <v>114.44921844783948</v>
      </c>
      <c r="BA23" s="760">
        <v>117.73223038935942</v>
      </c>
      <c r="BB23" s="760">
        <v>117.17670830676856</v>
      </c>
      <c r="BC23" s="760">
        <v>118.23654306801899</v>
      </c>
      <c r="BD23" s="760">
        <v>124.17216142043094</v>
      </c>
      <c r="BE23" s="760">
        <v>122.07187677063035</v>
      </c>
      <c r="BF23" s="760">
        <v>118.40591736402595</v>
      </c>
      <c r="BG23" s="760">
        <v>121.44881204897152</v>
      </c>
      <c r="BH23" s="760">
        <v>117.3214319681436</v>
      </c>
      <c r="BI23" s="760">
        <v>120.10796605994496</v>
      </c>
      <c r="BJ23" s="760">
        <v>121.04463563340964</v>
      </c>
      <c r="BK23" s="760">
        <v>121.36614154965915</v>
      </c>
      <c r="BL23" s="760">
        <v>120.91224586538924</v>
      </c>
      <c r="BM23" s="760">
        <v>124.55749658870488</v>
      </c>
      <c r="BN23" s="760">
        <v>122.56978128865521</v>
      </c>
      <c r="BO23" s="760">
        <v>124.69285362817378</v>
      </c>
      <c r="BP23" s="760">
        <v>130.26984232113111</v>
      </c>
      <c r="BQ23" s="760">
        <v>125.7374157671633</v>
      </c>
      <c r="BR23" s="760">
        <v>125.86306296959671</v>
      </c>
      <c r="BS23" s="760">
        <v>114.09777841050325</v>
      </c>
      <c r="BT23" s="760">
        <v>37.109468150158669</v>
      </c>
      <c r="BU23" s="760">
        <v>72.98939528031066</v>
      </c>
      <c r="BV23" s="760">
        <v>129.87102550738612</v>
      </c>
      <c r="BW23" s="760">
        <v>122.37553350785268</v>
      </c>
      <c r="BX23" s="760">
        <v>117.91012921303968</v>
      </c>
      <c r="BY23" s="760">
        <v>127.36361353272174</v>
      </c>
      <c r="BZ23" s="760">
        <v>124.42707658048292</v>
      </c>
      <c r="CA23" s="760">
        <v>127.48162017175271</v>
      </c>
      <c r="CB23" s="760">
        <v>134.6173608196145</v>
      </c>
      <c r="CC23" s="760">
        <v>128.81648950176827</v>
      </c>
      <c r="CD23" s="760">
        <v>127.04290674200693</v>
      </c>
      <c r="CE23" s="760">
        <v>126.80674100865573</v>
      </c>
      <c r="CF23" s="760">
        <v>116.00847623794191</v>
      </c>
      <c r="CG23" s="760">
        <v>111.69873730427412</v>
      </c>
      <c r="CH23" s="760">
        <v>106.26086443391191</v>
      </c>
      <c r="CI23" s="760">
        <v>93.344914034015773</v>
      </c>
      <c r="CJ23" s="760">
        <v>104.90040386777565</v>
      </c>
      <c r="CK23" s="760">
        <v>120.7563425814709</v>
      </c>
      <c r="CL23" s="760">
        <v>126.14093071865011</v>
      </c>
      <c r="CM23" s="760">
        <v>139.52667677456026</v>
      </c>
      <c r="CN23" s="760">
        <v>143.39294554123603</v>
      </c>
      <c r="CO23" s="760">
        <v>139.88398088673259</v>
      </c>
      <c r="CP23" s="760">
        <v>133.12604116330624</v>
      </c>
      <c r="CQ23" s="760">
        <v>136.16564839887192</v>
      </c>
      <c r="CR23" s="760">
        <v>127.69162089838323</v>
      </c>
      <c r="CS23" s="760">
        <v>121.51713037878403</v>
      </c>
      <c r="CT23" s="760">
        <v>124.63050880342762</v>
      </c>
      <c r="CU23" s="760">
        <v>119.32504023543416</v>
      </c>
      <c r="CV23" s="760">
        <v>122.31843032089976</v>
      </c>
      <c r="CW23" s="760">
        <v>131.27354902100123</v>
      </c>
      <c r="CX23" s="760">
        <v>126.50791789890974</v>
      </c>
      <c r="CY23" s="760">
        <v>134.56250478998274</v>
      </c>
      <c r="CZ23" s="760">
        <v>137.21247378596286</v>
      </c>
      <c r="DA23" s="760">
        <v>131.31352725974668</v>
      </c>
      <c r="DB23" s="760">
        <v>132.62642041581068</v>
      </c>
      <c r="DC23" s="760">
        <v>129.56648707055544</v>
      </c>
      <c r="DD23" s="760">
        <v>120.23499692546169</v>
      </c>
      <c r="DE23" s="760">
        <v>125.39921854792514</v>
      </c>
      <c r="DF23" s="760">
        <v>124.37737583518845</v>
      </c>
      <c r="DG23" s="760">
        <v>94.206400659535191</v>
      </c>
      <c r="DH23" s="760">
        <v>98.328028985754159</v>
      </c>
      <c r="DI23" s="760">
        <v>100.52395665876122</v>
      </c>
      <c r="DJ23" s="760">
        <v>106.94423986903128</v>
      </c>
      <c r="DK23" s="760">
        <v>100.58821568043459</v>
      </c>
      <c r="DL23" s="760">
        <v>103.69038275017645</v>
      </c>
      <c r="DM23" s="760">
        <v>105.56370121561598</v>
      </c>
      <c r="DN23" s="760">
        <v>112.33544527383783</v>
      </c>
      <c r="DO23" s="760">
        <v>110.03201137866678</v>
      </c>
      <c r="DP23" s="760">
        <v>109.27097665322685</v>
      </c>
      <c r="DQ23" s="760">
        <v>108.9130879405518</v>
      </c>
      <c r="DR23" s="760">
        <v>114.40185075335614</v>
      </c>
      <c r="DS23" s="760">
        <v>114.47429612183053</v>
      </c>
      <c r="DT23" s="760">
        <v>113.31747285961978</v>
      </c>
      <c r="DU23" s="760">
        <v>115.71961700528243</v>
      </c>
      <c r="DV23" s="760">
        <v>119.86180426507282</v>
      </c>
      <c r="DW23" s="760">
        <v>120.64220206120928</v>
      </c>
      <c r="DX23" s="760">
        <v>119.49134455383273</v>
      </c>
      <c r="DY23" s="760">
        <v>122.27862800125108</v>
      </c>
      <c r="DZ23" s="760">
        <v>125.84415907932002</v>
      </c>
      <c r="EA23" s="760">
        <v>121.89941904908774</v>
      </c>
      <c r="EB23" s="760">
        <v>79.989962979285153</v>
      </c>
      <c r="EC23" s="760">
        <v>122.54975875120471</v>
      </c>
      <c r="ED23" s="760">
        <v>128.84201919061672</v>
      </c>
      <c r="EE23" s="760">
        <v>127.55537908414367</v>
      </c>
      <c r="EF23" s="760">
        <v>111.3226926587093</v>
      </c>
      <c r="EG23" s="760">
        <v>106.3338868277541</v>
      </c>
      <c r="EH23" s="760">
        <v>136.35351767814879</v>
      </c>
      <c r="EI23" s="760">
        <v>136.39189014963691</v>
      </c>
      <c r="EJ23" s="760">
        <v>124.61308669353163</v>
      </c>
      <c r="EK23" s="760">
        <v>124.30567319244506</v>
      </c>
      <c r="EL23" s="760">
        <v>132.76096549161844</v>
      </c>
      <c r="EM23" s="760">
        <v>131.16881158203762</v>
      </c>
      <c r="EN23" s="760">
        <v>123.33719710285841</v>
      </c>
      <c r="EO23" s="760">
        <v>100.00065654327045</v>
      </c>
      <c r="EP23" s="760">
        <v>105.54443623001619</v>
      </c>
      <c r="EQ23" s="760">
        <v>110.65448168145038</v>
      </c>
      <c r="ER23" s="760">
        <v>115.34936033831268</v>
      </c>
      <c r="ES23" s="760">
        <v>122.06408342390326</v>
      </c>
      <c r="ET23" s="760">
        <v>113.32028999254857</v>
      </c>
      <c r="EU23" s="760">
        <v>120.39136906218897</v>
      </c>
      <c r="EV23" s="760">
        <v>129.517903881808</v>
      </c>
      <c r="EW23" s="1036" t="s">
        <v>708</v>
      </c>
      <c r="EX23" s="1036"/>
      <c r="EY23" s="754"/>
      <c r="FH23" s="777"/>
    </row>
    <row r="24" spans="1:164" s="774" customFormat="1" ht="15" customHeight="1">
      <c r="A24" s="1027"/>
      <c r="B24" s="743"/>
      <c r="C24" s="786"/>
      <c r="D24" s="782"/>
      <c r="E24" s="782"/>
      <c r="F24" s="783"/>
      <c r="G24" s="759"/>
      <c r="H24" s="759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  <c r="BG24" s="760"/>
      <c r="BH24" s="760"/>
      <c r="BI24" s="760"/>
      <c r="BJ24" s="760"/>
      <c r="BK24" s="760"/>
      <c r="BL24" s="760"/>
      <c r="BM24" s="760"/>
      <c r="BN24" s="760"/>
      <c r="BO24" s="760"/>
      <c r="BP24" s="760"/>
      <c r="BQ24" s="760"/>
      <c r="BR24" s="760"/>
      <c r="BS24" s="760"/>
      <c r="BT24" s="760"/>
      <c r="BU24" s="760"/>
      <c r="BV24" s="760"/>
      <c r="BW24" s="760"/>
      <c r="BX24" s="760"/>
      <c r="BY24" s="760"/>
      <c r="BZ24" s="760"/>
      <c r="CA24" s="760"/>
      <c r="CB24" s="760"/>
      <c r="CC24" s="760"/>
      <c r="CD24" s="760"/>
      <c r="CE24" s="760"/>
      <c r="CF24" s="760"/>
      <c r="CG24" s="760"/>
      <c r="CH24" s="760"/>
      <c r="CI24" s="760"/>
      <c r="CJ24" s="760"/>
      <c r="CK24" s="760"/>
      <c r="CL24" s="760"/>
      <c r="CM24" s="760"/>
      <c r="CN24" s="760"/>
      <c r="CO24" s="760"/>
      <c r="CP24" s="760"/>
      <c r="CQ24" s="760"/>
      <c r="CR24" s="760"/>
      <c r="CS24" s="760"/>
      <c r="CT24" s="760"/>
      <c r="CU24" s="760"/>
      <c r="CV24" s="760"/>
      <c r="CW24" s="760"/>
      <c r="CX24" s="760"/>
      <c r="CY24" s="760"/>
      <c r="CZ24" s="760"/>
      <c r="DA24" s="760"/>
      <c r="DB24" s="760"/>
      <c r="DC24" s="760"/>
      <c r="DD24" s="760"/>
      <c r="DE24" s="760"/>
      <c r="DF24" s="760"/>
      <c r="DG24" s="760"/>
      <c r="DH24" s="760"/>
      <c r="DI24" s="760"/>
      <c r="DJ24" s="760"/>
      <c r="DK24" s="760"/>
      <c r="DL24" s="760"/>
      <c r="DM24" s="760"/>
      <c r="DN24" s="760"/>
      <c r="DO24" s="760"/>
      <c r="DP24" s="760"/>
      <c r="DQ24" s="760"/>
      <c r="DR24" s="760"/>
      <c r="DS24" s="760"/>
      <c r="DT24" s="760"/>
      <c r="DU24" s="760"/>
      <c r="DV24" s="760"/>
      <c r="DW24" s="760"/>
      <c r="DX24" s="760"/>
      <c r="DY24" s="760"/>
      <c r="DZ24" s="760"/>
      <c r="EA24" s="760"/>
      <c r="EB24" s="760"/>
      <c r="EC24" s="760"/>
      <c r="ED24" s="760"/>
      <c r="EE24" s="760"/>
      <c r="EF24" s="760"/>
      <c r="EG24" s="760"/>
      <c r="EH24" s="760"/>
      <c r="EI24" s="760"/>
      <c r="EJ24" s="760"/>
      <c r="EK24" s="760"/>
      <c r="EL24" s="760"/>
      <c r="EM24" s="760"/>
      <c r="EN24" s="760"/>
      <c r="EO24" s="760"/>
      <c r="EP24" s="760"/>
      <c r="EQ24" s="760"/>
      <c r="ER24" s="760"/>
      <c r="ES24" s="760"/>
      <c r="ET24" s="760"/>
      <c r="EU24" s="760"/>
      <c r="EV24" s="760"/>
      <c r="EW24" s="761"/>
      <c r="EX24" s="761"/>
      <c r="EY24" s="754"/>
      <c r="FH24" s="777"/>
    </row>
    <row r="25" spans="1:164" s="774" customFormat="1" ht="45" customHeight="1">
      <c r="A25" s="1027"/>
      <c r="B25" s="764"/>
      <c r="C25" s="765">
        <v>3.1</v>
      </c>
      <c r="D25" s="766">
        <v>1.7377027939795755</v>
      </c>
      <c r="E25" s="766">
        <v>1.4395171783940728</v>
      </c>
      <c r="F25" s="767">
        <v>16</v>
      </c>
      <c r="G25" s="768"/>
      <c r="H25" s="768" t="s">
        <v>19</v>
      </c>
      <c r="I25" s="769">
        <v>92.635564697076546</v>
      </c>
      <c r="J25" s="769">
        <v>91.638530629738398</v>
      </c>
      <c r="K25" s="769">
        <v>104.78388334890194</v>
      </c>
      <c r="L25" s="769">
        <v>106.67898990195286</v>
      </c>
      <c r="M25" s="769">
        <v>93.213040033822281</v>
      </c>
      <c r="N25" s="769">
        <v>97.629419298055168</v>
      </c>
      <c r="O25" s="769">
        <v>97.121766544192823</v>
      </c>
      <c r="P25" s="769">
        <v>96.873392717020494</v>
      </c>
      <c r="Q25" s="769">
        <v>102.3085832517307</v>
      </c>
      <c r="R25" s="769">
        <v>106.21235629563458</v>
      </c>
      <c r="S25" s="769">
        <v>105.43793070963849</v>
      </c>
      <c r="T25" s="769">
        <v>105.46654257223557</v>
      </c>
      <c r="U25" s="769">
        <v>100.32717249441792</v>
      </c>
      <c r="V25" s="769">
        <v>96.754877054684698</v>
      </c>
      <c r="W25" s="769">
        <v>100.9696591704233</v>
      </c>
      <c r="X25" s="769">
        <v>102.89811459334391</v>
      </c>
      <c r="Y25" s="769">
        <v>99.240786242464807</v>
      </c>
      <c r="Z25" s="769">
        <v>107.56876453240594</v>
      </c>
      <c r="AA25" s="769">
        <v>101.7340960838103</v>
      </c>
      <c r="AB25" s="769">
        <v>102.36411627681662</v>
      </c>
      <c r="AC25" s="769">
        <v>100.77343510436134</v>
      </c>
      <c r="AD25" s="769">
        <v>105.8835974452458</v>
      </c>
      <c r="AE25" s="769">
        <v>109.38950211647982</v>
      </c>
      <c r="AF25" s="769">
        <v>111.32345511825655</v>
      </c>
      <c r="AG25" s="769">
        <v>103.97570601083413</v>
      </c>
      <c r="AH25" s="769">
        <v>103.63126766820125</v>
      </c>
      <c r="AI25" s="769">
        <v>108.93539601235499</v>
      </c>
      <c r="AJ25" s="769">
        <v>108.88840164936418</v>
      </c>
      <c r="AK25" s="769">
        <v>106.52007318444392</v>
      </c>
      <c r="AL25" s="769">
        <v>106.41927743517351</v>
      </c>
      <c r="AM25" s="769">
        <v>103.57990258446024</v>
      </c>
      <c r="AN25" s="769">
        <v>103.13553144236096</v>
      </c>
      <c r="AO25" s="769">
        <v>103.31229166713882</v>
      </c>
      <c r="AP25" s="769">
        <v>107.3503563950116</v>
      </c>
      <c r="AQ25" s="769">
        <v>112.38523872704226</v>
      </c>
      <c r="AR25" s="769">
        <v>113.93984527811872</v>
      </c>
      <c r="AS25" s="769">
        <v>111.75194030186469</v>
      </c>
      <c r="AT25" s="769">
        <v>111.16671251976939</v>
      </c>
      <c r="AU25" s="769">
        <v>112.4967929014811</v>
      </c>
      <c r="AV25" s="769">
        <v>112.78138791158614</v>
      </c>
      <c r="AW25" s="769">
        <v>109.95759543837697</v>
      </c>
      <c r="AX25" s="769">
        <v>111.37387375534823</v>
      </c>
      <c r="AY25" s="769">
        <v>108.7465762730435</v>
      </c>
      <c r="AZ25" s="769">
        <v>111.02570399697363</v>
      </c>
      <c r="BA25" s="769">
        <v>111.91921547682853</v>
      </c>
      <c r="BB25" s="769">
        <v>116.52340802215409</v>
      </c>
      <c r="BC25" s="769">
        <v>116.49691343682916</v>
      </c>
      <c r="BD25" s="769">
        <v>120.15867391383223</v>
      </c>
      <c r="BE25" s="769">
        <v>118.70128690409001</v>
      </c>
      <c r="BF25" s="769">
        <v>117.21051576215083</v>
      </c>
      <c r="BG25" s="769">
        <v>116.19153045624574</v>
      </c>
      <c r="BH25" s="769">
        <v>116.99106530627722</v>
      </c>
      <c r="BI25" s="769">
        <v>116.23359320491504</v>
      </c>
      <c r="BJ25" s="769">
        <v>116.07026251897443</v>
      </c>
      <c r="BK25" s="769">
        <v>114.80728528247428</v>
      </c>
      <c r="BL25" s="769">
        <v>116.87372508070987</v>
      </c>
      <c r="BM25" s="769">
        <v>119.18268744669511</v>
      </c>
      <c r="BN25" s="769">
        <v>121.3007121272305</v>
      </c>
      <c r="BO25" s="769">
        <v>121.56172733172728</v>
      </c>
      <c r="BP25" s="769">
        <v>125.58328379777015</v>
      </c>
      <c r="BQ25" s="769">
        <v>121.70789989908052</v>
      </c>
      <c r="BR25" s="769">
        <v>125.14879417782953</v>
      </c>
      <c r="BS25" s="769">
        <v>113.32696320155873</v>
      </c>
      <c r="BT25" s="769">
        <v>24.294225889814363</v>
      </c>
      <c r="BU25" s="769">
        <v>56.812716350429277</v>
      </c>
      <c r="BV25" s="769">
        <v>122.37559419832202</v>
      </c>
      <c r="BW25" s="769">
        <v>102.82299839270247</v>
      </c>
      <c r="BX25" s="769">
        <v>102.26902378364636</v>
      </c>
      <c r="BY25" s="769">
        <v>116.02591442870322</v>
      </c>
      <c r="BZ25" s="769">
        <v>115.78928878168576</v>
      </c>
      <c r="CA25" s="769">
        <v>121.48803642350127</v>
      </c>
      <c r="CB25" s="769">
        <v>126.45608189765177</v>
      </c>
      <c r="CC25" s="769">
        <v>118.29764876012796</v>
      </c>
      <c r="CD25" s="769">
        <v>120.06438300715391</v>
      </c>
      <c r="CE25" s="769">
        <v>119.17070282502259</v>
      </c>
      <c r="CF25" s="769">
        <v>109.12775047706702</v>
      </c>
      <c r="CG25" s="769">
        <v>107.66906862322583</v>
      </c>
      <c r="CH25" s="769">
        <v>100.34096440792473</v>
      </c>
      <c r="CI25" s="769">
        <v>79.217737847283772</v>
      </c>
      <c r="CJ25" s="769">
        <v>99.999409320949027</v>
      </c>
      <c r="CK25" s="769">
        <v>113.8062543879437</v>
      </c>
      <c r="CL25" s="769">
        <v>121.77654770364514</v>
      </c>
      <c r="CM25" s="769">
        <v>136.64241998320702</v>
      </c>
      <c r="CN25" s="769">
        <v>137.23158387601183</v>
      </c>
      <c r="CO25" s="769">
        <v>131.64785416047283</v>
      </c>
      <c r="CP25" s="769">
        <v>128.18011637745664</v>
      </c>
      <c r="CQ25" s="769">
        <v>131.05191255871731</v>
      </c>
      <c r="CR25" s="769">
        <v>117.66730490096644</v>
      </c>
      <c r="CS25" s="769">
        <v>117.88043078533389</v>
      </c>
      <c r="CT25" s="769">
        <v>118.13885926000175</v>
      </c>
      <c r="CU25" s="769">
        <v>112.78936133358722</v>
      </c>
      <c r="CV25" s="769">
        <v>113.11559180779454</v>
      </c>
      <c r="CW25" s="769">
        <v>122.14896686149717</v>
      </c>
      <c r="CX25" s="769">
        <v>121.91175465937484</v>
      </c>
      <c r="CY25" s="769">
        <v>120.74815554165093</v>
      </c>
      <c r="CZ25" s="769">
        <v>119.6304069003795</v>
      </c>
      <c r="DA25" s="769">
        <v>112.52602075221733</v>
      </c>
      <c r="DB25" s="769">
        <v>125.01925072664611</v>
      </c>
      <c r="DC25" s="769">
        <v>119.5495323594467</v>
      </c>
      <c r="DD25" s="769">
        <v>106.04396107313772</v>
      </c>
      <c r="DE25" s="769">
        <v>116.21842502230926</v>
      </c>
      <c r="DF25" s="769">
        <v>113.55471947381908</v>
      </c>
      <c r="DG25" s="769">
        <v>96.352659558572284</v>
      </c>
      <c r="DH25" s="769">
        <v>99.173816411276775</v>
      </c>
      <c r="DI25" s="769">
        <v>98.767914170981328</v>
      </c>
      <c r="DJ25" s="769">
        <v>105.70560985916954</v>
      </c>
      <c r="DK25" s="769">
        <v>99.350569573175321</v>
      </c>
      <c r="DL25" s="769">
        <v>103.23588845607155</v>
      </c>
      <c r="DM25" s="769">
        <v>101.62388248832941</v>
      </c>
      <c r="DN25" s="769">
        <v>108.86551822666071</v>
      </c>
      <c r="DO25" s="769">
        <v>105.51412323046345</v>
      </c>
      <c r="DP25" s="769">
        <v>107.27591742299387</v>
      </c>
      <c r="DQ25" s="769">
        <v>103.34257523132</v>
      </c>
      <c r="DR25" s="769">
        <v>111.22514680005753</v>
      </c>
      <c r="DS25" s="769">
        <v>111.80514857437173</v>
      </c>
      <c r="DT25" s="769">
        <v>111.37095236843713</v>
      </c>
      <c r="DU25" s="769">
        <v>110.56383191561521</v>
      </c>
      <c r="DV25" s="769">
        <v>117.72633179093849</v>
      </c>
      <c r="DW25" s="769">
        <v>117.36777770749552</v>
      </c>
      <c r="DX25" s="769">
        <v>116.43164034338891</v>
      </c>
      <c r="DY25" s="769">
        <v>116.95456593662642</v>
      </c>
      <c r="DZ25" s="769">
        <v>122.81524108557598</v>
      </c>
      <c r="EA25" s="769">
        <v>120.06121909282292</v>
      </c>
      <c r="EB25" s="769">
        <v>67.827512146188553</v>
      </c>
      <c r="EC25" s="769">
        <v>107.03931220168403</v>
      </c>
      <c r="ED25" s="769">
        <v>121.24446903427959</v>
      </c>
      <c r="EE25" s="769">
        <v>119.17757819743481</v>
      </c>
      <c r="EF25" s="769">
        <v>105.71259450273919</v>
      </c>
      <c r="EG25" s="769">
        <v>97.674467185392174</v>
      </c>
      <c r="EH25" s="769">
        <v>131.88351718762132</v>
      </c>
      <c r="EI25" s="769">
        <v>130.29329436554892</v>
      </c>
      <c r="EJ25" s="769">
        <v>117.89553164876736</v>
      </c>
      <c r="EK25" s="769">
        <v>116.01797333429299</v>
      </c>
      <c r="EL25" s="769">
        <v>120.76343903380176</v>
      </c>
      <c r="EM25" s="769">
        <v>119.03160127943671</v>
      </c>
      <c r="EN25" s="769">
        <v>111.93903518975536</v>
      </c>
      <c r="EO25" s="769">
        <v>99.999999999999986</v>
      </c>
      <c r="EP25" s="769">
        <v>103.26896468605925</v>
      </c>
      <c r="EQ25" s="769">
        <v>106.83944067120872</v>
      </c>
      <c r="ER25" s="769">
        <v>112.34833044269787</v>
      </c>
      <c r="ES25" s="769">
        <v>118.39230626827172</v>
      </c>
      <c r="ET25" s="769">
        <v>104.04312811874378</v>
      </c>
      <c r="EU25" s="769">
        <v>113.61203926829687</v>
      </c>
      <c r="EV25" s="769">
        <v>121.24255959560274</v>
      </c>
      <c r="EW25" s="770"/>
      <c r="EX25" s="771" t="s">
        <v>20</v>
      </c>
      <c r="EY25" s="754"/>
      <c r="FH25" s="777"/>
    </row>
    <row r="26" spans="1:164" s="774" customFormat="1" ht="45" customHeight="1">
      <c r="A26" s="1027"/>
      <c r="B26" s="764"/>
      <c r="C26" s="765"/>
      <c r="D26" s="766"/>
      <c r="E26" s="766"/>
      <c r="F26" s="767"/>
      <c r="G26" s="768"/>
      <c r="H26" s="768"/>
      <c r="I26" s="769"/>
      <c r="J26" s="769"/>
      <c r="K26" s="769"/>
      <c r="L26" s="769"/>
      <c r="M26" s="769"/>
      <c r="N26" s="769"/>
      <c r="O26" s="769"/>
      <c r="P26" s="769"/>
      <c r="Q26" s="769"/>
      <c r="R26" s="769"/>
      <c r="S26" s="769"/>
      <c r="T26" s="769"/>
      <c r="U26" s="769"/>
      <c r="V26" s="769"/>
      <c r="W26" s="769"/>
      <c r="X26" s="769"/>
      <c r="Y26" s="769"/>
      <c r="Z26" s="769"/>
      <c r="AA26" s="769"/>
      <c r="AB26" s="769"/>
      <c r="AC26" s="769"/>
      <c r="AD26" s="769"/>
      <c r="AE26" s="769"/>
      <c r="AF26" s="769"/>
      <c r="AG26" s="769"/>
      <c r="AH26" s="769"/>
      <c r="AI26" s="769"/>
      <c r="AJ26" s="769"/>
      <c r="AK26" s="769"/>
      <c r="AL26" s="769"/>
      <c r="AM26" s="769"/>
      <c r="AN26" s="769"/>
      <c r="AO26" s="769"/>
      <c r="AP26" s="769"/>
      <c r="AQ26" s="769"/>
      <c r="AR26" s="769"/>
      <c r="AS26" s="769"/>
      <c r="AT26" s="769"/>
      <c r="AU26" s="769"/>
      <c r="AV26" s="769"/>
      <c r="AW26" s="769"/>
      <c r="AX26" s="769"/>
      <c r="AY26" s="769"/>
      <c r="AZ26" s="769"/>
      <c r="BA26" s="769"/>
      <c r="BB26" s="769"/>
      <c r="BC26" s="769"/>
      <c r="BD26" s="769"/>
      <c r="BE26" s="769"/>
      <c r="BF26" s="769"/>
      <c r="BG26" s="769"/>
      <c r="BH26" s="769"/>
      <c r="BI26" s="769"/>
      <c r="BJ26" s="769"/>
      <c r="BK26" s="769"/>
      <c r="BL26" s="769"/>
      <c r="BM26" s="769"/>
      <c r="BN26" s="769"/>
      <c r="BO26" s="769"/>
      <c r="BP26" s="769"/>
      <c r="BQ26" s="769"/>
      <c r="BR26" s="769"/>
      <c r="BS26" s="769"/>
      <c r="BT26" s="769"/>
      <c r="BU26" s="769"/>
      <c r="BV26" s="769"/>
      <c r="BW26" s="769"/>
      <c r="BX26" s="769"/>
      <c r="BY26" s="769"/>
      <c r="BZ26" s="769"/>
      <c r="CA26" s="769"/>
      <c r="CB26" s="769"/>
      <c r="CC26" s="769"/>
      <c r="CD26" s="769"/>
      <c r="CE26" s="769"/>
      <c r="CF26" s="769"/>
      <c r="CG26" s="769"/>
      <c r="CH26" s="769"/>
      <c r="CI26" s="769"/>
      <c r="CJ26" s="769"/>
      <c r="CK26" s="769"/>
      <c r="CL26" s="769"/>
      <c r="CM26" s="769"/>
      <c r="CN26" s="769"/>
      <c r="CO26" s="769"/>
      <c r="CP26" s="769"/>
      <c r="CQ26" s="769"/>
      <c r="CR26" s="769"/>
      <c r="CS26" s="769"/>
      <c r="CT26" s="769"/>
      <c r="CU26" s="769"/>
      <c r="CV26" s="769"/>
      <c r="CW26" s="769"/>
      <c r="CX26" s="769"/>
      <c r="CY26" s="769"/>
      <c r="CZ26" s="769"/>
      <c r="DA26" s="769"/>
      <c r="DB26" s="769"/>
      <c r="DC26" s="769"/>
      <c r="DD26" s="769"/>
      <c r="DE26" s="769"/>
      <c r="DF26" s="769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769"/>
      <c r="EI26" s="769"/>
      <c r="EJ26" s="769"/>
      <c r="EK26" s="769"/>
      <c r="EL26" s="769"/>
      <c r="EM26" s="769"/>
      <c r="EN26" s="769"/>
      <c r="EO26" s="769"/>
      <c r="EP26" s="769"/>
      <c r="EQ26" s="769"/>
      <c r="ER26" s="769"/>
      <c r="ES26" s="769"/>
      <c r="ET26" s="769"/>
      <c r="EU26" s="769"/>
      <c r="EV26" s="769"/>
      <c r="EW26" s="770"/>
      <c r="EX26" s="771"/>
      <c r="EY26" s="754"/>
      <c r="FH26" s="777"/>
    </row>
    <row r="27" spans="1:164" s="774" customFormat="1" ht="15" customHeight="1">
      <c r="A27" s="1027"/>
      <c r="B27" s="764"/>
      <c r="C27" s="765">
        <v>3.2</v>
      </c>
      <c r="D27" s="766">
        <v>1.0594365285109413</v>
      </c>
      <c r="E27" s="766">
        <v>1.1536866256900347</v>
      </c>
      <c r="F27" s="767">
        <v>17</v>
      </c>
      <c r="G27" s="768"/>
      <c r="H27" s="768" t="s">
        <v>21</v>
      </c>
      <c r="I27" s="769">
        <v>94.959931938890549</v>
      </c>
      <c r="J27" s="769">
        <v>88.233164772573005</v>
      </c>
      <c r="K27" s="769">
        <v>104.52073504721544</v>
      </c>
      <c r="L27" s="769">
        <v>99.623929672348055</v>
      </c>
      <c r="M27" s="769">
        <v>93.326558747325805</v>
      </c>
      <c r="N27" s="769">
        <v>95.927387003053525</v>
      </c>
      <c r="O27" s="769">
        <v>96.630034569220811</v>
      </c>
      <c r="P27" s="769">
        <v>96.025006584662862</v>
      </c>
      <c r="Q27" s="769">
        <v>115.9217947775459</v>
      </c>
      <c r="R27" s="769">
        <v>100.88700000634957</v>
      </c>
      <c r="S27" s="769">
        <v>105.86283479365487</v>
      </c>
      <c r="T27" s="769">
        <v>108.08162208715967</v>
      </c>
      <c r="U27" s="769">
        <v>108.604824452496</v>
      </c>
      <c r="V27" s="769">
        <v>96.854067163224158</v>
      </c>
      <c r="W27" s="769">
        <v>107.37905563009274</v>
      </c>
      <c r="X27" s="769">
        <v>105.13684753374473</v>
      </c>
      <c r="Y27" s="769">
        <v>98.447617676203791</v>
      </c>
      <c r="Z27" s="769">
        <v>101.09606551248028</v>
      </c>
      <c r="AA27" s="769">
        <v>98.23325071886201</v>
      </c>
      <c r="AB27" s="769">
        <v>98.98012198793397</v>
      </c>
      <c r="AC27" s="769">
        <v>117.57612734171572</v>
      </c>
      <c r="AD27" s="769">
        <v>101.57137237883317</v>
      </c>
      <c r="AE27" s="769">
        <v>110.19978259365199</v>
      </c>
      <c r="AF27" s="769">
        <v>110.24551995952929</v>
      </c>
      <c r="AG27" s="769">
        <v>112.8869675806871</v>
      </c>
      <c r="AH27" s="769">
        <v>109.08593730691165</v>
      </c>
      <c r="AI27" s="769">
        <v>111.78896961540819</v>
      </c>
      <c r="AJ27" s="769">
        <v>113.73868951079038</v>
      </c>
      <c r="AK27" s="769">
        <v>109.238849236506</v>
      </c>
      <c r="AL27" s="769">
        <v>103.41660125351194</v>
      </c>
      <c r="AM27" s="769">
        <v>103.24397133933414</v>
      </c>
      <c r="AN27" s="769">
        <v>100.05466984443254</v>
      </c>
      <c r="AO27" s="769">
        <v>117.78528239913902</v>
      </c>
      <c r="AP27" s="769">
        <v>106.343354736208</v>
      </c>
      <c r="AQ27" s="769">
        <v>115.33859303303551</v>
      </c>
      <c r="AR27" s="769">
        <v>121.02890081875536</v>
      </c>
      <c r="AS27" s="769">
        <v>117.82039657218911</v>
      </c>
      <c r="AT27" s="769">
        <v>111.77824126928715</v>
      </c>
      <c r="AU27" s="769">
        <v>116.68566451807389</v>
      </c>
      <c r="AV27" s="769">
        <v>118.03906155228009</v>
      </c>
      <c r="AW27" s="769">
        <v>115.4836173543012</v>
      </c>
      <c r="AX27" s="769">
        <v>111.54748694929729</v>
      </c>
      <c r="AY27" s="769">
        <v>112.49022115779323</v>
      </c>
      <c r="AZ27" s="769">
        <v>106.49183759703433</v>
      </c>
      <c r="BA27" s="769">
        <v>118.42807727485368</v>
      </c>
      <c r="BB27" s="769">
        <v>109.68681648021996</v>
      </c>
      <c r="BC27" s="769">
        <v>115.73757836719207</v>
      </c>
      <c r="BD27" s="769">
        <v>125.86404907173686</v>
      </c>
      <c r="BE27" s="769">
        <v>119.48743673884874</v>
      </c>
      <c r="BF27" s="769">
        <v>116.96780841919688</v>
      </c>
      <c r="BG27" s="769">
        <v>122.12356588528266</v>
      </c>
      <c r="BH27" s="769">
        <v>123.77443991045907</v>
      </c>
      <c r="BI27" s="769">
        <v>121.51038156497199</v>
      </c>
      <c r="BJ27" s="769">
        <v>116.31066626200652</v>
      </c>
      <c r="BK27" s="769">
        <v>117.97222175965297</v>
      </c>
      <c r="BL27" s="769">
        <v>111.45544742486732</v>
      </c>
      <c r="BM27" s="769">
        <v>123.31456880301999</v>
      </c>
      <c r="BN27" s="769">
        <v>113.05200024061386</v>
      </c>
      <c r="BO27" s="769">
        <v>124.94241975906434</v>
      </c>
      <c r="BP27" s="769">
        <v>128.68204938712435</v>
      </c>
      <c r="BQ27" s="769">
        <v>119.68204046029416</v>
      </c>
      <c r="BR27" s="769">
        <v>122.93060162437682</v>
      </c>
      <c r="BS27" s="769">
        <v>111.87949242390432</v>
      </c>
      <c r="BT27" s="769">
        <v>64.916058227464063</v>
      </c>
      <c r="BU27" s="769">
        <v>95.691338047844965</v>
      </c>
      <c r="BV27" s="769">
        <v>128.75161128028222</v>
      </c>
      <c r="BW27" s="769">
        <v>125.79381060959071</v>
      </c>
      <c r="BX27" s="769">
        <v>114.15180080847576</v>
      </c>
      <c r="BY27" s="769">
        <v>129.58916525827379</v>
      </c>
      <c r="BZ27" s="769">
        <v>119.54344115676521</v>
      </c>
      <c r="CA27" s="769">
        <v>129.37769311186457</v>
      </c>
      <c r="CB27" s="769">
        <v>135.54676416425821</v>
      </c>
      <c r="CC27" s="769">
        <v>130.11151492984675</v>
      </c>
      <c r="CD27" s="769">
        <v>130.6784937446786</v>
      </c>
      <c r="CE27" s="769">
        <v>131.68125180391803</v>
      </c>
      <c r="CF27" s="769">
        <v>122.48537331933905</v>
      </c>
      <c r="CG27" s="769">
        <v>114.16147984101627</v>
      </c>
      <c r="CH27" s="769">
        <v>129.04303924004645</v>
      </c>
      <c r="CI27" s="769">
        <v>122.75722360271976</v>
      </c>
      <c r="CJ27" s="769">
        <v>129.75847975516365</v>
      </c>
      <c r="CK27" s="769">
        <v>147.94350593181619</v>
      </c>
      <c r="CL27" s="769">
        <v>139.9189739108871</v>
      </c>
      <c r="CM27" s="769">
        <v>154.64637117082796</v>
      </c>
      <c r="CN27" s="769">
        <v>152.36659583457356</v>
      </c>
      <c r="CO27" s="769">
        <v>149.17264914930888</v>
      </c>
      <c r="CP27" s="769">
        <v>138.83486595834364</v>
      </c>
      <c r="CQ27" s="769">
        <v>138.08582307462865</v>
      </c>
      <c r="CR27" s="769">
        <v>132.28923750164191</v>
      </c>
      <c r="CS27" s="769">
        <v>122.62665603849567</v>
      </c>
      <c r="CT27" s="769">
        <v>142.55579145419134</v>
      </c>
      <c r="CU27" s="769">
        <v>139.93377871973738</v>
      </c>
      <c r="CV27" s="769">
        <v>145.62022895985257</v>
      </c>
      <c r="CW27" s="769">
        <v>162.56980332964753</v>
      </c>
      <c r="CX27" s="769">
        <v>143.43010201799385</v>
      </c>
      <c r="CY27" s="769">
        <v>155.15637466880418</v>
      </c>
      <c r="CZ27" s="769">
        <v>155.96539877046354</v>
      </c>
      <c r="DA27" s="769">
        <v>152.50915976182151</v>
      </c>
      <c r="DB27" s="769">
        <v>146.57444999630175</v>
      </c>
      <c r="DC27" s="769">
        <v>142.8186941250886</v>
      </c>
      <c r="DD27" s="769">
        <v>134.10882023181304</v>
      </c>
      <c r="DE27" s="769">
        <v>131.14414024972751</v>
      </c>
      <c r="DF27" s="769">
        <v>145.50982517829678</v>
      </c>
      <c r="DG27" s="769">
        <v>95.90461058622634</v>
      </c>
      <c r="DH27" s="769">
        <v>96.292625140909124</v>
      </c>
      <c r="DI27" s="769">
        <v>102.85894531047653</v>
      </c>
      <c r="DJ27" s="769">
        <v>104.94381896238804</v>
      </c>
      <c r="DK27" s="769">
        <v>104.2793157486043</v>
      </c>
      <c r="DL27" s="769">
        <v>101.56017690747626</v>
      </c>
      <c r="DM27" s="769">
        <v>104.92983334950389</v>
      </c>
      <c r="DN27" s="769">
        <v>107.33889164400482</v>
      </c>
      <c r="DO27" s="769">
        <v>111.25395816766898</v>
      </c>
      <c r="DP27" s="769">
        <v>108.7980466669361</v>
      </c>
      <c r="DQ27" s="769">
        <v>107.02797452763524</v>
      </c>
      <c r="DR27" s="769">
        <v>114.23694952933295</v>
      </c>
      <c r="DS27" s="769">
        <v>115.42810078651672</v>
      </c>
      <c r="DT27" s="769">
        <v>115.0233886186262</v>
      </c>
      <c r="DU27" s="769">
        <v>112.47004534322707</v>
      </c>
      <c r="DV27" s="769">
        <v>117.09614797304964</v>
      </c>
      <c r="DW27" s="769">
        <v>119.52627034777611</v>
      </c>
      <c r="DX27" s="769">
        <v>120.53182924581252</v>
      </c>
      <c r="DY27" s="769">
        <v>117.58074599584677</v>
      </c>
      <c r="DZ27" s="769">
        <v>122.22548979560084</v>
      </c>
      <c r="EA27" s="769">
        <v>118.16404483619176</v>
      </c>
      <c r="EB27" s="769">
        <v>96.453002518530411</v>
      </c>
      <c r="EC27" s="769">
        <v>123.17825889211342</v>
      </c>
      <c r="ED27" s="769">
        <v>128.155966144296</v>
      </c>
      <c r="EE27" s="769">
        <v>130.82375349281446</v>
      </c>
      <c r="EF27" s="769">
        <v>121.89663080013391</v>
      </c>
      <c r="EG27" s="769">
        <v>133.48640309656653</v>
      </c>
      <c r="EH27" s="769">
        <v>148.97731363876287</v>
      </c>
      <c r="EI27" s="769">
        <v>142.03111272742706</v>
      </c>
      <c r="EJ27" s="769">
        <v>132.49056166477632</v>
      </c>
      <c r="EK27" s="769">
        <v>149.37460366974582</v>
      </c>
      <c r="EL27" s="769">
        <v>151.51729181908721</v>
      </c>
      <c r="EM27" s="769">
        <v>147.30076796107062</v>
      </c>
      <c r="EN27" s="769">
        <v>136.92092855327908</v>
      </c>
      <c r="EO27" s="769">
        <v>100</v>
      </c>
      <c r="EP27" s="769">
        <v>104.52705441239732</v>
      </c>
      <c r="EQ27" s="769">
        <v>110.32923222289332</v>
      </c>
      <c r="ER27" s="769">
        <v>114.60149165927312</v>
      </c>
      <c r="ES27" s="769">
        <v>119.96608384625904</v>
      </c>
      <c r="ET27" s="769">
        <v>116.48781809778291</v>
      </c>
      <c r="EU27" s="769">
        <v>133.79602525706946</v>
      </c>
      <c r="EV27" s="769">
        <v>143.85339247025908</v>
      </c>
      <c r="EW27" s="770"/>
      <c r="EX27" s="771" t="s">
        <v>93</v>
      </c>
      <c r="EY27" s="754"/>
      <c r="FH27" s="777"/>
    </row>
    <row r="28" spans="1:164" s="774" customFormat="1" ht="15" customHeight="1">
      <c r="A28" s="1027"/>
      <c r="B28" s="764"/>
      <c r="C28" s="765"/>
      <c r="D28" s="766"/>
      <c r="E28" s="766"/>
      <c r="F28" s="767"/>
      <c r="G28" s="768"/>
      <c r="H28" s="768"/>
      <c r="I28" s="769"/>
      <c r="J28" s="769"/>
      <c r="K28" s="769"/>
      <c r="L28" s="769"/>
      <c r="M28" s="769"/>
      <c r="N28" s="769"/>
      <c r="O28" s="769"/>
      <c r="P28" s="769"/>
      <c r="Q28" s="769"/>
      <c r="R28" s="769"/>
      <c r="S28" s="769"/>
      <c r="T28" s="769"/>
      <c r="U28" s="769"/>
      <c r="V28" s="769"/>
      <c r="W28" s="769"/>
      <c r="X28" s="769"/>
      <c r="Y28" s="769"/>
      <c r="Z28" s="769"/>
      <c r="AA28" s="769"/>
      <c r="AB28" s="769"/>
      <c r="AC28" s="769"/>
      <c r="AD28" s="769"/>
      <c r="AE28" s="769"/>
      <c r="AF28" s="769"/>
      <c r="AG28" s="769"/>
      <c r="AH28" s="769"/>
      <c r="AI28" s="769"/>
      <c r="AJ28" s="769"/>
      <c r="AK28" s="769"/>
      <c r="AL28" s="769"/>
      <c r="AM28" s="769"/>
      <c r="AN28" s="769"/>
      <c r="AO28" s="769"/>
      <c r="AP28" s="769"/>
      <c r="AQ28" s="769"/>
      <c r="AR28" s="769"/>
      <c r="AS28" s="769"/>
      <c r="AT28" s="769"/>
      <c r="AU28" s="769"/>
      <c r="AV28" s="769"/>
      <c r="AW28" s="769"/>
      <c r="AX28" s="769"/>
      <c r="AY28" s="769"/>
      <c r="AZ28" s="769"/>
      <c r="BA28" s="769"/>
      <c r="BB28" s="769"/>
      <c r="BC28" s="769"/>
      <c r="BD28" s="769"/>
      <c r="BE28" s="769"/>
      <c r="BF28" s="769"/>
      <c r="BG28" s="769"/>
      <c r="BH28" s="769"/>
      <c r="BI28" s="769"/>
      <c r="BJ28" s="769"/>
      <c r="BK28" s="769"/>
      <c r="BL28" s="769"/>
      <c r="BM28" s="769"/>
      <c r="BN28" s="769"/>
      <c r="BO28" s="769"/>
      <c r="BP28" s="769"/>
      <c r="BQ28" s="769"/>
      <c r="BR28" s="769"/>
      <c r="BS28" s="769"/>
      <c r="BT28" s="769"/>
      <c r="BU28" s="769"/>
      <c r="BV28" s="769"/>
      <c r="BW28" s="769"/>
      <c r="BX28" s="769"/>
      <c r="BY28" s="769"/>
      <c r="BZ28" s="769"/>
      <c r="CA28" s="769"/>
      <c r="CB28" s="769"/>
      <c r="CC28" s="769"/>
      <c r="CD28" s="769"/>
      <c r="CE28" s="769"/>
      <c r="CF28" s="769"/>
      <c r="CG28" s="769"/>
      <c r="CH28" s="769"/>
      <c r="CI28" s="769"/>
      <c r="CJ28" s="769"/>
      <c r="CK28" s="769"/>
      <c r="CL28" s="769"/>
      <c r="CM28" s="769"/>
      <c r="CN28" s="769"/>
      <c r="CO28" s="769"/>
      <c r="CP28" s="769"/>
      <c r="CQ28" s="769"/>
      <c r="CR28" s="769"/>
      <c r="CS28" s="769"/>
      <c r="CT28" s="769"/>
      <c r="CU28" s="769"/>
      <c r="CV28" s="769"/>
      <c r="CW28" s="769"/>
      <c r="CX28" s="769"/>
      <c r="CY28" s="769"/>
      <c r="CZ28" s="769"/>
      <c r="DA28" s="769"/>
      <c r="DB28" s="769"/>
      <c r="DC28" s="769"/>
      <c r="DD28" s="769"/>
      <c r="DE28" s="769"/>
      <c r="DF28" s="769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769"/>
      <c r="EI28" s="769"/>
      <c r="EJ28" s="769"/>
      <c r="EK28" s="769"/>
      <c r="EL28" s="769"/>
      <c r="EM28" s="769"/>
      <c r="EN28" s="769"/>
      <c r="EO28" s="769"/>
      <c r="EP28" s="769"/>
      <c r="EQ28" s="769"/>
      <c r="ER28" s="769"/>
      <c r="ES28" s="769"/>
      <c r="ET28" s="769"/>
      <c r="EU28" s="769"/>
      <c r="EV28" s="769"/>
      <c r="EW28" s="770"/>
      <c r="EX28" s="771"/>
      <c r="EY28" s="754"/>
      <c r="FH28" s="777"/>
    </row>
    <row r="29" spans="1:164" s="774" customFormat="1" ht="30" customHeight="1">
      <c r="A29" s="1027"/>
      <c r="B29" s="764"/>
      <c r="C29" s="765">
        <v>3.3</v>
      </c>
      <c r="D29" s="766">
        <v>0.90600666513945827</v>
      </c>
      <c r="E29" s="766">
        <v>0.92710639121706218</v>
      </c>
      <c r="F29" s="767">
        <v>18</v>
      </c>
      <c r="G29" s="768"/>
      <c r="H29" s="768" t="s">
        <v>22</v>
      </c>
      <c r="I29" s="769">
        <v>90.057912198474156</v>
      </c>
      <c r="J29" s="769">
        <v>79.221417743070816</v>
      </c>
      <c r="K29" s="769">
        <v>84.116614843253259</v>
      </c>
      <c r="L29" s="769">
        <v>101.68346065942295</v>
      </c>
      <c r="M29" s="769">
        <v>101.61038458093381</v>
      </c>
      <c r="N29" s="769">
        <v>108.17668218336162</v>
      </c>
      <c r="O29" s="769">
        <v>105.64635342324129</v>
      </c>
      <c r="P29" s="769">
        <v>101.01947475273374</v>
      </c>
      <c r="Q29" s="769">
        <v>103.5942407005699</v>
      </c>
      <c r="R29" s="769">
        <v>110.79096532605404</v>
      </c>
      <c r="S29" s="769">
        <v>102.3909165391734</v>
      </c>
      <c r="T29" s="769">
        <v>111.69157704971094</v>
      </c>
      <c r="U29" s="769">
        <v>98.399562290391671</v>
      </c>
      <c r="V29" s="769">
        <v>86.400684518366972</v>
      </c>
      <c r="W29" s="769">
        <v>85.408868032947083</v>
      </c>
      <c r="X29" s="769">
        <v>103.18994917212487</v>
      </c>
      <c r="Y29" s="769">
        <v>102.11049157066235</v>
      </c>
      <c r="Z29" s="769">
        <v>115.80074979225469</v>
      </c>
      <c r="AA29" s="769">
        <v>112.15751672289329</v>
      </c>
      <c r="AB29" s="769">
        <v>107.94710315479369</v>
      </c>
      <c r="AC29" s="769">
        <v>106.72627363949678</v>
      </c>
      <c r="AD29" s="769">
        <v>112.80349919463676</v>
      </c>
      <c r="AE29" s="769">
        <v>110.58586346095952</v>
      </c>
      <c r="AF29" s="769">
        <v>122.46913156936665</v>
      </c>
      <c r="AG29" s="769">
        <v>110.26233749872031</v>
      </c>
      <c r="AH29" s="769">
        <v>102.35842178875562</v>
      </c>
      <c r="AI29" s="769">
        <v>96.90929070201021</v>
      </c>
      <c r="AJ29" s="769">
        <v>107.31022720933829</v>
      </c>
      <c r="AK29" s="769">
        <v>105.2872754949348</v>
      </c>
      <c r="AL29" s="769">
        <v>116.43151431694648</v>
      </c>
      <c r="AM29" s="769">
        <v>115.00855321160455</v>
      </c>
      <c r="AN29" s="769">
        <v>109.46683664959784</v>
      </c>
      <c r="AO29" s="769">
        <v>107.90222013657905</v>
      </c>
      <c r="AP29" s="769">
        <v>108.99092755595838</v>
      </c>
      <c r="AQ29" s="769">
        <v>113.83035495854581</v>
      </c>
      <c r="AR29" s="769">
        <v>128.20774213896635</v>
      </c>
      <c r="AS29" s="769">
        <v>110.46014279098195</v>
      </c>
      <c r="AT29" s="769">
        <v>105.90902672380248</v>
      </c>
      <c r="AU29" s="769">
        <v>104.81860379021934</v>
      </c>
      <c r="AV29" s="769">
        <v>107.96442800566064</v>
      </c>
      <c r="AW29" s="769">
        <v>108.68549682319471</v>
      </c>
      <c r="AX29" s="769">
        <v>121.23560972410358</v>
      </c>
      <c r="AY29" s="769">
        <v>119.79133734764723</v>
      </c>
      <c r="AZ29" s="769">
        <v>115.33127486648544</v>
      </c>
      <c r="BA29" s="769">
        <v>112.9367001358023</v>
      </c>
      <c r="BB29" s="769">
        <v>114.57161732489821</v>
      </c>
      <c r="BC29" s="769">
        <v>120.17855191431519</v>
      </c>
      <c r="BD29" s="769">
        <v>131.24919145284218</v>
      </c>
      <c r="BE29" s="769">
        <v>117.62212659596126</v>
      </c>
      <c r="BF29" s="769">
        <v>110.86594863060822</v>
      </c>
      <c r="BG29" s="769">
        <v>109.04610027981379</v>
      </c>
      <c r="BH29" s="769">
        <v>112.45361579724053</v>
      </c>
      <c r="BI29" s="769">
        <v>114.49436079188291</v>
      </c>
      <c r="BJ29" s="769">
        <v>126.13524604486805</v>
      </c>
      <c r="BK29" s="769">
        <v>125.81172026973788</v>
      </c>
      <c r="BL29" s="769">
        <v>121.44723796139218</v>
      </c>
      <c r="BM29" s="769">
        <v>119.03853925886925</v>
      </c>
      <c r="BN29" s="769">
        <v>117.26701213658484</v>
      </c>
      <c r="BO29" s="769">
        <v>120.25902197114463</v>
      </c>
      <c r="BP29" s="769">
        <v>135.75737071099337</v>
      </c>
      <c r="BQ29" s="769">
        <v>124.66336010788791</v>
      </c>
      <c r="BR29" s="769">
        <v>117.70245102487284</v>
      </c>
      <c r="BS29" s="769">
        <v>101.71495245075957</v>
      </c>
      <c r="BT29" s="769">
        <v>51.606429570421724</v>
      </c>
      <c r="BU29" s="769">
        <v>80.263545435941722</v>
      </c>
      <c r="BV29" s="769">
        <v>118.12928432124666</v>
      </c>
      <c r="BW29" s="769">
        <v>131.74881859121061</v>
      </c>
      <c r="BX29" s="769">
        <v>123.8243408532967</v>
      </c>
      <c r="BY29" s="769">
        <v>122.30619891458048</v>
      </c>
      <c r="BZ29" s="769">
        <v>120.17808495356417</v>
      </c>
      <c r="CA29" s="769">
        <v>123.67021292003827</v>
      </c>
      <c r="CB29" s="769">
        <v>141.69056718947789</v>
      </c>
      <c r="CC29" s="769">
        <v>125.9058581251211</v>
      </c>
      <c r="CD29" s="769">
        <v>119.81083258908133</v>
      </c>
      <c r="CE29" s="769">
        <v>112.78451641208513</v>
      </c>
      <c r="CF29" s="769">
        <v>116.51489699303491</v>
      </c>
      <c r="CG29" s="769">
        <v>110.78976542350051</v>
      </c>
      <c r="CH29" s="769">
        <v>94.236309999741678</v>
      </c>
      <c r="CI29" s="769">
        <v>98.798587314737844</v>
      </c>
      <c r="CJ29" s="769">
        <v>110.57711160504637</v>
      </c>
      <c r="CK29" s="769">
        <v>118.71677297926882</v>
      </c>
      <c r="CL29" s="769">
        <v>119.92576006774021</v>
      </c>
      <c r="CM29" s="769">
        <v>125.79069915912994</v>
      </c>
      <c r="CN29" s="769">
        <v>145.88931625466583</v>
      </c>
      <c r="CO29" s="769">
        <v>127.62385953118918</v>
      </c>
      <c r="CP29" s="769">
        <v>120.78001867450696</v>
      </c>
      <c r="CQ29" s="769">
        <v>116.63376072982309</v>
      </c>
      <c r="CR29" s="769">
        <v>126.38218106147001</v>
      </c>
      <c r="CS29" s="769">
        <v>120.29174062858631</v>
      </c>
      <c r="CT29" s="769">
        <v>112.53092713422429</v>
      </c>
      <c r="CU29" s="769">
        <v>108.87578037975211</v>
      </c>
      <c r="CV29" s="769">
        <v>119.83292917783648</v>
      </c>
      <c r="CW29" s="769">
        <v>127.2816194541131</v>
      </c>
      <c r="CX29" s="769">
        <v>126.40230613895088</v>
      </c>
      <c r="CY29" s="769">
        <v>136.79909689557439</v>
      </c>
      <c r="CZ29" s="769">
        <v>151.37650414966666</v>
      </c>
      <c r="DA29" s="769">
        <v>130.92997937930036</v>
      </c>
      <c r="DB29" s="769">
        <v>126.68291067240489</v>
      </c>
      <c r="DC29" s="769">
        <v>120.85692195401761</v>
      </c>
      <c r="DD29" s="769">
        <v>130.34773264924252</v>
      </c>
      <c r="DE29" s="769">
        <v>131.06928407069626</v>
      </c>
      <c r="DF29" s="769">
        <v>121.32921006752727</v>
      </c>
      <c r="DG29" s="769">
        <v>84.465314928266082</v>
      </c>
      <c r="DH29" s="769">
        <v>103.82350914123946</v>
      </c>
      <c r="DI29" s="769">
        <v>103.42002295884832</v>
      </c>
      <c r="DJ29" s="769">
        <v>108.29115297164613</v>
      </c>
      <c r="DK29" s="769">
        <v>90.069704947235252</v>
      </c>
      <c r="DL29" s="769">
        <v>107.0337301783473</v>
      </c>
      <c r="DM29" s="769">
        <v>108.94363117239459</v>
      </c>
      <c r="DN29" s="769">
        <v>115.2861647416543</v>
      </c>
      <c r="DO29" s="769">
        <v>103.17668332982872</v>
      </c>
      <c r="DP29" s="769">
        <v>109.6763390070732</v>
      </c>
      <c r="DQ29" s="769">
        <v>110.79253666592713</v>
      </c>
      <c r="DR29" s="769">
        <v>117.00967488449017</v>
      </c>
      <c r="DS29" s="769">
        <v>107.06259110166792</v>
      </c>
      <c r="DT29" s="769">
        <v>112.62851151765297</v>
      </c>
      <c r="DU29" s="769">
        <v>116.01977078331167</v>
      </c>
      <c r="DV29" s="769">
        <v>121.99978689735185</v>
      </c>
      <c r="DW29" s="769">
        <v>112.5113918354611</v>
      </c>
      <c r="DX29" s="769">
        <v>117.69440754466383</v>
      </c>
      <c r="DY29" s="769">
        <v>122.09916582999978</v>
      </c>
      <c r="DZ29" s="769">
        <v>124.42780160624095</v>
      </c>
      <c r="EA29" s="769">
        <v>114.69358786117346</v>
      </c>
      <c r="EB29" s="769">
        <v>83.333086442536697</v>
      </c>
      <c r="EC29" s="769">
        <v>125.95978611969593</v>
      </c>
      <c r="ED29" s="769">
        <v>128.51295502102678</v>
      </c>
      <c r="EE29" s="769">
        <v>119.50040237542919</v>
      </c>
      <c r="EF29" s="769">
        <v>107.18032413875903</v>
      </c>
      <c r="EG29" s="769">
        <v>109.36415729968435</v>
      </c>
      <c r="EH29" s="769">
        <v>130.5352584938453</v>
      </c>
      <c r="EI29" s="769">
        <v>121.67921297850641</v>
      </c>
      <c r="EJ29" s="769">
        <v>119.73494960809353</v>
      </c>
      <c r="EK29" s="769">
        <v>118.66344300390055</v>
      </c>
      <c r="EL29" s="769">
        <v>138.19263572806395</v>
      </c>
      <c r="EM29" s="769">
        <v>126.15660400190761</v>
      </c>
      <c r="EN29" s="769">
        <v>127.58207559582202</v>
      </c>
      <c r="EO29" s="769">
        <v>100</v>
      </c>
      <c r="EP29" s="769">
        <v>105.33330775990787</v>
      </c>
      <c r="EQ29" s="769">
        <v>110.1638084718298</v>
      </c>
      <c r="ER29" s="769">
        <v>114.17421096550645</v>
      </c>
      <c r="ES29" s="769">
        <v>119.18319170409141</v>
      </c>
      <c r="ET29" s="769">
        <v>113.12485386110821</v>
      </c>
      <c r="EU29" s="769">
        <v>116.64503557692946</v>
      </c>
      <c r="EV29" s="769">
        <v>124.56756032964114</v>
      </c>
      <c r="EW29" s="770"/>
      <c r="EX29" s="771" t="s">
        <v>92</v>
      </c>
      <c r="EY29" s="754"/>
      <c r="FH29" s="777"/>
    </row>
    <row r="30" spans="1:164" s="774" customFormat="1" ht="30" customHeight="1">
      <c r="A30" s="1027"/>
      <c r="B30" s="764"/>
      <c r="C30" s="765"/>
      <c r="D30" s="766"/>
      <c r="E30" s="766"/>
      <c r="F30" s="767"/>
      <c r="G30" s="768"/>
      <c r="H30" s="768"/>
      <c r="I30" s="769"/>
      <c r="J30" s="769"/>
      <c r="K30" s="769"/>
      <c r="L30" s="769"/>
      <c r="M30" s="769"/>
      <c r="N30" s="769"/>
      <c r="O30" s="769"/>
      <c r="P30" s="769"/>
      <c r="Q30" s="769"/>
      <c r="R30" s="769"/>
      <c r="S30" s="769"/>
      <c r="T30" s="769"/>
      <c r="U30" s="769"/>
      <c r="V30" s="769"/>
      <c r="W30" s="769"/>
      <c r="X30" s="769"/>
      <c r="Y30" s="769"/>
      <c r="Z30" s="769"/>
      <c r="AA30" s="769"/>
      <c r="AB30" s="769"/>
      <c r="AC30" s="769"/>
      <c r="AD30" s="769"/>
      <c r="AE30" s="769"/>
      <c r="AF30" s="769"/>
      <c r="AG30" s="769"/>
      <c r="AH30" s="769"/>
      <c r="AI30" s="769"/>
      <c r="AJ30" s="769"/>
      <c r="AK30" s="769"/>
      <c r="AL30" s="769"/>
      <c r="AM30" s="769"/>
      <c r="AN30" s="769"/>
      <c r="AO30" s="769"/>
      <c r="AP30" s="769"/>
      <c r="AQ30" s="769"/>
      <c r="AR30" s="769"/>
      <c r="AS30" s="769"/>
      <c r="AT30" s="769"/>
      <c r="AU30" s="769"/>
      <c r="AV30" s="769"/>
      <c r="AW30" s="769"/>
      <c r="AX30" s="769"/>
      <c r="AY30" s="769"/>
      <c r="AZ30" s="769"/>
      <c r="BA30" s="769"/>
      <c r="BB30" s="769"/>
      <c r="BC30" s="769"/>
      <c r="BD30" s="769"/>
      <c r="BE30" s="769"/>
      <c r="BF30" s="769"/>
      <c r="BG30" s="769"/>
      <c r="BH30" s="769"/>
      <c r="BI30" s="769"/>
      <c r="BJ30" s="769"/>
      <c r="BK30" s="769"/>
      <c r="BL30" s="769"/>
      <c r="BM30" s="769"/>
      <c r="BN30" s="769"/>
      <c r="BO30" s="769"/>
      <c r="BP30" s="769"/>
      <c r="BQ30" s="769"/>
      <c r="BR30" s="769"/>
      <c r="BS30" s="769"/>
      <c r="BT30" s="769"/>
      <c r="BU30" s="769"/>
      <c r="BV30" s="769"/>
      <c r="BW30" s="769"/>
      <c r="BX30" s="769"/>
      <c r="BY30" s="769"/>
      <c r="BZ30" s="769"/>
      <c r="CA30" s="769"/>
      <c r="CB30" s="769"/>
      <c r="CC30" s="769"/>
      <c r="CD30" s="769"/>
      <c r="CE30" s="769"/>
      <c r="CF30" s="769"/>
      <c r="CG30" s="769"/>
      <c r="CH30" s="769"/>
      <c r="CI30" s="769"/>
      <c r="CJ30" s="769"/>
      <c r="CK30" s="769"/>
      <c r="CL30" s="769"/>
      <c r="CM30" s="769"/>
      <c r="CN30" s="769"/>
      <c r="CO30" s="769"/>
      <c r="CP30" s="769"/>
      <c r="CQ30" s="769"/>
      <c r="CR30" s="769"/>
      <c r="CS30" s="769"/>
      <c r="CT30" s="769"/>
      <c r="CU30" s="769"/>
      <c r="CV30" s="769"/>
      <c r="CW30" s="769"/>
      <c r="CX30" s="769"/>
      <c r="CY30" s="769"/>
      <c r="CZ30" s="769"/>
      <c r="DA30" s="769"/>
      <c r="DB30" s="769"/>
      <c r="DC30" s="769"/>
      <c r="DD30" s="769"/>
      <c r="DE30" s="769"/>
      <c r="DF30" s="769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769"/>
      <c r="EI30" s="769"/>
      <c r="EJ30" s="769"/>
      <c r="EK30" s="769"/>
      <c r="EL30" s="769"/>
      <c r="EM30" s="769"/>
      <c r="EN30" s="769"/>
      <c r="EO30" s="769"/>
      <c r="EP30" s="769"/>
      <c r="EQ30" s="769"/>
      <c r="ER30" s="769"/>
      <c r="ES30" s="769"/>
      <c r="ET30" s="769"/>
      <c r="EU30" s="769"/>
      <c r="EV30" s="769"/>
      <c r="EW30" s="770"/>
      <c r="EX30" s="771"/>
      <c r="EY30" s="754"/>
      <c r="FH30" s="777"/>
    </row>
    <row r="31" spans="1:164" s="762" customFormat="1" ht="15" customHeight="1">
      <c r="A31" s="1027"/>
      <c r="B31" s="778"/>
      <c r="C31" s="765">
        <v>3.4</v>
      </c>
      <c r="D31" s="766">
        <v>0.91883950063422359</v>
      </c>
      <c r="E31" s="766">
        <v>1.0428349407835997</v>
      </c>
      <c r="F31" s="779">
        <v>31</v>
      </c>
      <c r="G31" s="768"/>
      <c r="H31" s="768" t="s">
        <v>23</v>
      </c>
      <c r="I31" s="769">
        <v>95.632694701036158</v>
      </c>
      <c r="J31" s="769">
        <v>98.911096353542248</v>
      </c>
      <c r="K31" s="769">
        <v>99.531425817557633</v>
      </c>
      <c r="L31" s="769">
        <v>85.323852697536594</v>
      </c>
      <c r="M31" s="769">
        <v>102.12886683540394</v>
      </c>
      <c r="N31" s="769">
        <v>96.127255552278427</v>
      </c>
      <c r="O31" s="769">
        <v>95.2193800478139</v>
      </c>
      <c r="P31" s="769">
        <v>98.328843014864219</v>
      </c>
      <c r="Q31" s="769">
        <v>99.82209943132672</v>
      </c>
      <c r="R31" s="769">
        <v>112.20890814568388</v>
      </c>
      <c r="S31" s="769">
        <v>111.03340740399624</v>
      </c>
      <c r="T31" s="769">
        <v>105.76664412844052</v>
      </c>
      <c r="U31" s="769">
        <v>103.75473594393981</v>
      </c>
      <c r="V31" s="769">
        <v>108.41532723200612</v>
      </c>
      <c r="W31" s="769">
        <v>110.52316505810849</v>
      </c>
      <c r="X31" s="769">
        <v>93.636906232806169</v>
      </c>
      <c r="Y31" s="769">
        <v>109.19944225529548</v>
      </c>
      <c r="Z31" s="769">
        <v>108.26990665808987</v>
      </c>
      <c r="AA31" s="769">
        <v>106.10156703818316</v>
      </c>
      <c r="AB31" s="769">
        <v>111.10724818623294</v>
      </c>
      <c r="AC31" s="769">
        <v>108.88694152129268</v>
      </c>
      <c r="AD31" s="769">
        <v>118.28371633508748</v>
      </c>
      <c r="AE31" s="769">
        <v>124.70390761242473</v>
      </c>
      <c r="AF31" s="769">
        <v>117.10149947067453</v>
      </c>
      <c r="AG31" s="769">
        <v>118.18543229377424</v>
      </c>
      <c r="AH31" s="769">
        <v>119.15371565914236</v>
      </c>
      <c r="AI31" s="769">
        <v>125.69436822886844</v>
      </c>
      <c r="AJ31" s="769">
        <v>102.27716026297023</v>
      </c>
      <c r="AK31" s="769">
        <v>119.29249312432518</v>
      </c>
      <c r="AL31" s="769">
        <v>114.99361917965355</v>
      </c>
      <c r="AM31" s="769">
        <v>115.10663460199757</v>
      </c>
      <c r="AN31" s="769">
        <v>120.52551157814261</v>
      </c>
      <c r="AO31" s="769">
        <v>115.419392616254</v>
      </c>
      <c r="AP31" s="769">
        <v>118.52920139994356</v>
      </c>
      <c r="AQ31" s="769">
        <v>119.17317314263339</v>
      </c>
      <c r="AR31" s="769">
        <v>112.25045977706931</v>
      </c>
      <c r="AS31" s="769">
        <v>122.64522478817423</v>
      </c>
      <c r="AT31" s="769">
        <v>119.76787999590222</v>
      </c>
      <c r="AU31" s="769">
        <v>128.6651606093009</v>
      </c>
      <c r="AV31" s="769">
        <v>105.94030396068044</v>
      </c>
      <c r="AW31" s="769">
        <v>117.38845019574892</v>
      </c>
      <c r="AX31" s="769">
        <v>120.86028297617585</v>
      </c>
      <c r="AY31" s="769">
        <v>122.05021692199207</v>
      </c>
      <c r="AZ31" s="769">
        <v>127.19406527131665</v>
      </c>
      <c r="BA31" s="769">
        <v>129.24998056931469</v>
      </c>
      <c r="BB31" s="769">
        <v>128.68056288656038</v>
      </c>
      <c r="BC31" s="769">
        <v>121.67601362858551</v>
      </c>
      <c r="BD31" s="769">
        <v>121.54894310335864</v>
      </c>
      <c r="BE31" s="769">
        <v>133.53970094138435</v>
      </c>
      <c r="BF31" s="769">
        <v>128.35023452648076</v>
      </c>
      <c r="BG31" s="769">
        <v>138.98574461824816</v>
      </c>
      <c r="BH31" s="769">
        <v>114.96612443650685</v>
      </c>
      <c r="BI31" s="769">
        <v>128.89525082757422</v>
      </c>
      <c r="BJ31" s="769">
        <v>128.62270474431583</v>
      </c>
      <c r="BK31" s="769">
        <v>130.22236733611177</v>
      </c>
      <c r="BL31" s="769">
        <v>136.47339241066632</v>
      </c>
      <c r="BM31" s="769">
        <v>138.25836075054872</v>
      </c>
      <c r="BN31" s="769">
        <v>139.56539012252082</v>
      </c>
      <c r="BO31" s="769">
        <v>132.68071663991307</v>
      </c>
      <c r="BP31" s="769">
        <v>133.61713554608451</v>
      </c>
      <c r="BQ31" s="769">
        <v>138.9536268328053</v>
      </c>
      <c r="BR31" s="769">
        <v>137.34819705157213</v>
      </c>
      <c r="BS31" s="769">
        <v>128.62453150007806</v>
      </c>
      <c r="BT31" s="769">
        <v>11.148930939163829</v>
      </c>
      <c r="BU31" s="769">
        <v>63.737469340944237</v>
      </c>
      <c r="BV31" s="769">
        <v>151.89473966460085</v>
      </c>
      <c r="BW31" s="769">
        <v>137.25090494975825</v>
      </c>
      <c r="BX31" s="769">
        <v>138.40087892193577</v>
      </c>
      <c r="BY31" s="769">
        <v>145.04808502233513</v>
      </c>
      <c r="BZ31" s="769">
        <v>145.53079609125012</v>
      </c>
      <c r="CA31" s="769">
        <v>137.04590729519003</v>
      </c>
      <c r="CB31" s="769">
        <v>138.5666398514922</v>
      </c>
      <c r="CC31" s="769">
        <v>144.49151412988772</v>
      </c>
      <c r="CD31" s="769">
        <v>139.0834304840815</v>
      </c>
      <c r="CE31" s="769">
        <v>144.42088448729336</v>
      </c>
      <c r="CF31" s="769">
        <v>117.89094814059256</v>
      </c>
      <c r="CG31" s="769">
        <v>115.34481556062109</v>
      </c>
      <c r="CH31" s="769">
        <v>99.918871976544082</v>
      </c>
      <c r="CI31" s="769">
        <v>75.458659937830646</v>
      </c>
      <c r="CJ31" s="769">
        <v>79.118494552014468</v>
      </c>
      <c r="CK31" s="769">
        <v>102.08627637363556</v>
      </c>
      <c r="CL31" s="769">
        <v>122.44828938845481</v>
      </c>
      <c r="CM31" s="769">
        <v>138.99280573439006</v>
      </c>
      <c r="CN31" s="769">
        <v>139.7511461898755</v>
      </c>
      <c r="CO31" s="769">
        <v>151.87655031224432</v>
      </c>
      <c r="CP31" s="769">
        <v>144.61359759702805</v>
      </c>
      <c r="CQ31" s="769">
        <v>158.46464100675107</v>
      </c>
      <c r="CR31" s="769">
        <v>137.60685861438151</v>
      </c>
      <c r="CS31" s="769">
        <v>126.3991237729406</v>
      </c>
      <c r="CT31" s="769">
        <v>124.51762581413642</v>
      </c>
      <c r="CU31" s="769">
        <v>114.8370545233325</v>
      </c>
      <c r="CV31" s="769">
        <v>111.45285142971396</v>
      </c>
      <c r="CW31" s="769">
        <v>112.79494507570665</v>
      </c>
      <c r="CX31" s="769">
        <v>114.22531427770041</v>
      </c>
      <c r="CY31" s="769">
        <v>128.86031952348236</v>
      </c>
      <c r="CZ31" s="769">
        <v>128.14404489136459</v>
      </c>
      <c r="DA31" s="769">
        <v>134.13987128805377</v>
      </c>
      <c r="DB31" s="769">
        <v>132.98051493230662</v>
      </c>
      <c r="DC31" s="769">
        <v>136.47590057850286</v>
      </c>
      <c r="DD31" s="769">
        <v>115.48507319776027</v>
      </c>
      <c r="DE31" s="769">
        <v>126.67585075649522</v>
      </c>
      <c r="DF31" s="769">
        <v>118.64794519490725</v>
      </c>
      <c r="DG31" s="769">
        <v>98.025072290712004</v>
      </c>
      <c r="DH31" s="769">
        <v>94.526658361739649</v>
      </c>
      <c r="DI31" s="769">
        <v>97.790107498001603</v>
      </c>
      <c r="DJ31" s="769">
        <v>109.66965322604021</v>
      </c>
      <c r="DK31" s="769">
        <v>107.56440941135146</v>
      </c>
      <c r="DL31" s="769">
        <v>103.70208504873051</v>
      </c>
      <c r="DM31" s="769">
        <v>108.69858558190293</v>
      </c>
      <c r="DN31" s="769">
        <v>120.02970780606223</v>
      </c>
      <c r="DO31" s="769">
        <v>121.01117206059502</v>
      </c>
      <c r="DP31" s="769">
        <v>112.18775752231632</v>
      </c>
      <c r="DQ31" s="769">
        <v>117.01717959879807</v>
      </c>
      <c r="DR31" s="769">
        <v>116.65094477321541</v>
      </c>
      <c r="DS31" s="769">
        <v>123.69275513112579</v>
      </c>
      <c r="DT31" s="769">
        <v>114.72967904420175</v>
      </c>
      <c r="DU31" s="769">
        <v>126.16475425420781</v>
      </c>
      <c r="DV31" s="769">
        <v>123.9685065395015</v>
      </c>
      <c r="DW31" s="769">
        <v>133.62522669537111</v>
      </c>
      <c r="DX31" s="769">
        <v>124.16136000279896</v>
      </c>
      <c r="DY31" s="769">
        <v>134.98470683244227</v>
      </c>
      <c r="DZ31" s="769">
        <v>135.28774743617279</v>
      </c>
      <c r="EA31" s="769">
        <v>134.9754517948185</v>
      </c>
      <c r="EB31" s="769">
        <v>75.593713314902971</v>
      </c>
      <c r="EC31" s="769">
        <v>140.23328963134304</v>
      </c>
      <c r="ED31" s="769">
        <v>140.38111441264411</v>
      </c>
      <c r="EE31" s="769">
        <v>142.66527636708756</v>
      </c>
      <c r="EF31" s="769">
        <v>111.05154522591924</v>
      </c>
      <c r="EG31" s="769">
        <v>85.554476954493552</v>
      </c>
      <c r="EH31" s="769">
        <v>133.73074710424012</v>
      </c>
      <c r="EI31" s="769">
        <v>151.65159630534114</v>
      </c>
      <c r="EJ31" s="769">
        <v>129.50786940048616</v>
      </c>
      <c r="EK31" s="769">
        <v>113.02828367625104</v>
      </c>
      <c r="EL31" s="769">
        <v>123.74322623084913</v>
      </c>
      <c r="EM31" s="769">
        <v>134.5320955996211</v>
      </c>
      <c r="EN31" s="769">
        <v>120.26962304972092</v>
      </c>
      <c r="EO31" s="769">
        <v>100.00287284412336</v>
      </c>
      <c r="EP31" s="769">
        <v>109.99869696201178</v>
      </c>
      <c r="EQ31" s="769">
        <v>116.71676348873122</v>
      </c>
      <c r="ER31" s="769">
        <v>121.3640501317351</v>
      </c>
      <c r="ES31" s="769">
        <v>132.01476024169628</v>
      </c>
      <c r="ET31" s="769">
        <v>122.79589228842717</v>
      </c>
      <c r="EU31" s="769">
        <v>118.25051141293511</v>
      </c>
      <c r="EV31" s="769">
        <v>129.48274390323186</v>
      </c>
      <c r="EW31" s="780"/>
      <c r="EX31" s="771" t="s">
        <v>91</v>
      </c>
      <c r="EY31" s="754"/>
      <c r="FH31" s="777"/>
    </row>
    <row r="32" spans="1:164" s="762" customFormat="1" ht="15" customHeight="1">
      <c r="A32" s="1027"/>
      <c r="B32" s="778"/>
      <c r="C32" s="765"/>
      <c r="D32" s="766"/>
      <c r="E32" s="766"/>
      <c r="F32" s="779"/>
      <c r="G32" s="768"/>
      <c r="H32" s="768"/>
      <c r="I32" s="769"/>
      <c r="J32" s="769"/>
      <c r="K32" s="769"/>
      <c r="L32" s="769"/>
      <c r="M32" s="769"/>
      <c r="N32" s="769"/>
      <c r="O32" s="769"/>
      <c r="P32" s="769"/>
      <c r="Q32" s="769"/>
      <c r="R32" s="769"/>
      <c r="S32" s="769"/>
      <c r="T32" s="769"/>
      <c r="U32" s="769"/>
      <c r="V32" s="769"/>
      <c r="W32" s="769"/>
      <c r="X32" s="769"/>
      <c r="Y32" s="769"/>
      <c r="Z32" s="769"/>
      <c r="AA32" s="769"/>
      <c r="AB32" s="769"/>
      <c r="AC32" s="769"/>
      <c r="AD32" s="769"/>
      <c r="AE32" s="769"/>
      <c r="AF32" s="769"/>
      <c r="AG32" s="769"/>
      <c r="AH32" s="769"/>
      <c r="AI32" s="769"/>
      <c r="AJ32" s="769"/>
      <c r="AK32" s="769"/>
      <c r="AL32" s="769"/>
      <c r="AM32" s="769"/>
      <c r="AN32" s="769"/>
      <c r="AO32" s="769"/>
      <c r="AP32" s="769"/>
      <c r="AQ32" s="769"/>
      <c r="AR32" s="769"/>
      <c r="AS32" s="769"/>
      <c r="AT32" s="769"/>
      <c r="AU32" s="769"/>
      <c r="AV32" s="769"/>
      <c r="AW32" s="769"/>
      <c r="AX32" s="769"/>
      <c r="AY32" s="769"/>
      <c r="AZ32" s="769"/>
      <c r="BA32" s="769"/>
      <c r="BB32" s="769"/>
      <c r="BC32" s="769"/>
      <c r="BD32" s="769"/>
      <c r="BE32" s="769"/>
      <c r="BF32" s="769"/>
      <c r="BG32" s="769"/>
      <c r="BH32" s="769"/>
      <c r="BI32" s="769"/>
      <c r="BJ32" s="769"/>
      <c r="BK32" s="769"/>
      <c r="BL32" s="769"/>
      <c r="BM32" s="769"/>
      <c r="BN32" s="769"/>
      <c r="BO32" s="769"/>
      <c r="BP32" s="769"/>
      <c r="BQ32" s="769"/>
      <c r="BR32" s="769"/>
      <c r="BS32" s="769"/>
      <c r="BT32" s="769"/>
      <c r="BU32" s="769"/>
      <c r="BV32" s="769"/>
      <c r="BW32" s="769"/>
      <c r="BX32" s="769"/>
      <c r="BY32" s="769"/>
      <c r="BZ32" s="769"/>
      <c r="CA32" s="769"/>
      <c r="CB32" s="769"/>
      <c r="CC32" s="769"/>
      <c r="CD32" s="769"/>
      <c r="CE32" s="769"/>
      <c r="CF32" s="769"/>
      <c r="CG32" s="769"/>
      <c r="CH32" s="769"/>
      <c r="CI32" s="769"/>
      <c r="CJ32" s="769"/>
      <c r="CK32" s="769"/>
      <c r="CL32" s="769"/>
      <c r="CM32" s="769"/>
      <c r="CN32" s="769"/>
      <c r="CO32" s="769"/>
      <c r="CP32" s="769"/>
      <c r="CQ32" s="769"/>
      <c r="CR32" s="769"/>
      <c r="CS32" s="769"/>
      <c r="CT32" s="769"/>
      <c r="CU32" s="769"/>
      <c r="CV32" s="769"/>
      <c r="CW32" s="769"/>
      <c r="CX32" s="769"/>
      <c r="CY32" s="769"/>
      <c r="CZ32" s="769"/>
      <c r="DA32" s="769"/>
      <c r="DB32" s="769"/>
      <c r="DC32" s="769"/>
      <c r="DD32" s="769"/>
      <c r="DE32" s="769"/>
      <c r="DF32" s="769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769"/>
      <c r="EI32" s="769"/>
      <c r="EJ32" s="769"/>
      <c r="EK32" s="769"/>
      <c r="EL32" s="769"/>
      <c r="EM32" s="769"/>
      <c r="EN32" s="769"/>
      <c r="EO32" s="769"/>
      <c r="EP32" s="769"/>
      <c r="EQ32" s="769"/>
      <c r="ER32" s="769"/>
      <c r="ES32" s="769"/>
      <c r="ET32" s="769"/>
      <c r="EU32" s="769"/>
      <c r="EV32" s="769"/>
      <c r="EW32" s="780"/>
      <c r="EX32" s="771"/>
      <c r="EY32" s="754"/>
      <c r="FH32" s="777"/>
    </row>
    <row r="33" spans="1:164" s="774" customFormat="1" ht="15" customHeight="1">
      <c r="A33" s="1027"/>
      <c r="B33" s="743" t="s">
        <v>113</v>
      </c>
      <c r="C33" s="786"/>
      <c r="D33" s="782">
        <v>25.371518999461557</v>
      </c>
      <c r="E33" s="782">
        <v>20.595883014724944</v>
      </c>
      <c r="F33" s="783"/>
      <c r="G33" s="1035" t="s">
        <v>226</v>
      </c>
      <c r="H33" s="1035"/>
      <c r="I33" s="787">
        <v>101.69185020336464</v>
      </c>
      <c r="J33" s="787">
        <v>95.843974275729693</v>
      </c>
      <c r="K33" s="787">
        <v>103.05467300616242</v>
      </c>
      <c r="L33" s="787">
        <v>94.539353483722266</v>
      </c>
      <c r="M33" s="787">
        <v>100.89997558585664</v>
      </c>
      <c r="N33" s="787">
        <v>101.28255656055573</v>
      </c>
      <c r="O33" s="787">
        <v>100.67805336736592</v>
      </c>
      <c r="P33" s="787">
        <v>96.002754643972452</v>
      </c>
      <c r="Q33" s="787">
        <v>99.27069614965221</v>
      </c>
      <c r="R33" s="787">
        <v>106.96585065482257</v>
      </c>
      <c r="S33" s="787">
        <v>96.840460196689023</v>
      </c>
      <c r="T33" s="787">
        <v>102.92980187210645</v>
      </c>
      <c r="U33" s="787">
        <v>103.05737206777074</v>
      </c>
      <c r="V33" s="787">
        <v>98.759311516766857</v>
      </c>
      <c r="W33" s="787">
        <v>106.62329893225947</v>
      </c>
      <c r="X33" s="787">
        <v>99.149378118340252</v>
      </c>
      <c r="Y33" s="787">
        <v>106.0492677196918</v>
      </c>
      <c r="Z33" s="787">
        <v>106.41087877477067</v>
      </c>
      <c r="AA33" s="787">
        <v>104.29753193278684</v>
      </c>
      <c r="AB33" s="787">
        <v>100.66634272632979</v>
      </c>
      <c r="AC33" s="787">
        <v>103.75603629640946</v>
      </c>
      <c r="AD33" s="787">
        <v>111.17606531903154</v>
      </c>
      <c r="AE33" s="787">
        <v>102.85106084780212</v>
      </c>
      <c r="AF33" s="787">
        <v>106.88226068661326</v>
      </c>
      <c r="AG33" s="787">
        <v>105.46974503838281</v>
      </c>
      <c r="AH33" s="787">
        <v>102.64382091251191</v>
      </c>
      <c r="AI33" s="787">
        <v>110.51702661034709</v>
      </c>
      <c r="AJ33" s="787">
        <v>102.32207808607104</v>
      </c>
      <c r="AK33" s="787">
        <v>109.42482997558776</v>
      </c>
      <c r="AL33" s="787">
        <v>109.56100512604448</v>
      </c>
      <c r="AM33" s="787">
        <v>108.33900913037657</v>
      </c>
      <c r="AN33" s="787">
        <v>107.21704756213062</v>
      </c>
      <c r="AO33" s="787">
        <v>108.83815136604368</v>
      </c>
      <c r="AP33" s="787">
        <v>113.80338384879396</v>
      </c>
      <c r="AQ33" s="787">
        <v>110.52470547852967</v>
      </c>
      <c r="AR33" s="787">
        <v>110.98428833036766</v>
      </c>
      <c r="AS33" s="787">
        <v>112.01159223774849</v>
      </c>
      <c r="AT33" s="787">
        <v>109.84043301402538</v>
      </c>
      <c r="AU33" s="787">
        <v>112.09967411489872</v>
      </c>
      <c r="AV33" s="787">
        <v>106.45325584502784</v>
      </c>
      <c r="AW33" s="787">
        <v>113.50263270527184</v>
      </c>
      <c r="AX33" s="787">
        <v>113.27311536170313</v>
      </c>
      <c r="AY33" s="787">
        <v>112.67754491867461</v>
      </c>
      <c r="AZ33" s="787">
        <v>110.9609526849195</v>
      </c>
      <c r="BA33" s="787">
        <v>112.92895030876062</v>
      </c>
      <c r="BB33" s="787">
        <v>118.47894927563914</v>
      </c>
      <c r="BC33" s="787">
        <v>114.25666214710115</v>
      </c>
      <c r="BD33" s="787">
        <v>114.94462821464853</v>
      </c>
      <c r="BE33" s="787">
        <v>116.51170548824821</v>
      </c>
      <c r="BF33" s="787">
        <v>111.55999971280012</v>
      </c>
      <c r="BG33" s="787">
        <v>116.28113728373562</v>
      </c>
      <c r="BH33" s="787">
        <v>110.29985941000783</v>
      </c>
      <c r="BI33" s="787">
        <v>117.1848837928798</v>
      </c>
      <c r="BJ33" s="787">
        <v>116.61924097298554</v>
      </c>
      <c r="BK33" s="787">
        <v>116.54601548859702</v>
      </c>
      <c r="BL33" s="787">
        <v>114.24717077684645</v>
      </c>
      <c r="BM33" s="787">
        <v>115.34324592560719</v>
      </c>
      <c r="BN33" s="787">
        <v>120.06888367842603</v>
      </c>
      <c r="BO33" s="787">
        <v>117.29719113951467</v>
      </c>
      <c r="BP33" s="787">
        <v>119.12468000395897</v>
      </c>
      <c r="BQ33" s="787">
        <v>120.75461077415105</v>
      </c>
      <c r="BR33" s="787">
        <v>118.83900064326583</v>
      </c>
      <c r="BS33" s="787">
        <v>120.47390682387275</v>
      </c>
      <c r="BT33" s="787">
        <v>86.738703749258875</v>
      </c>
      <c r="BU33" s="787">
        <v>91.199175345834988</v>
      </c>
      <c r="BV33" s="787">
        <v>118.37919917814366</v>
      </c>
      <c r="BW33" s="787">
        <v>118.29119555878152</v>
      </c>
      <c r="BX33" s="787">
        <v>116.21458936847461</v>
      </c>
      <c r="BY33" s="787">
        <v>119.02217076397693</v>
      </c>
      <c r="BZ33" s="787">
        <v>122.40811029076445</v>
      </c>
      <c r="CA33" s="787">
        <v>119.59219920043063</v>
      </c>
      <c r="CB33" s="787">
        <v>128.27850179190767</v>
      </c>
      <c r="CC33" s="787">
        <v>126.22229453358939</v>
      </c>
      <c r="CD33" s="787">
        <v>129.40782332217415</v>
      </c>
      <c r="CE33" s="787">
        <v>137.51861222141693</v>
      </c>
      <c r="CF33" s="787">
        <v>119.2817988779489</v>
      </c>
      <c r="CG33" s="787">
        <v>122.94625923984803</v>
      </c>
      <c r="CH33" s="787">
        <v>140.81983645094556</v>
      </c>
      <c r="CI33" s="787">
        <v>135.23627839200461</v>
      </c>
      <c r="CJ33" s="787">
        <v>132.47355238897393</v>
      </c>
      <c r="CK33" s="787">
        <v>126.22614941737763</v>
      </c>
      <c r="CL33" s="787">
        <v>130.07052781683291</v>
      </c>
      <c r="CM33" s="787">
        <v>129.80947565625965</v>
      </c>
      <c r="CN33" s="787">
        <v>131.01736133342018</v>
      </c>
      <c r="CO33" s="787">
        <v>126.28899012708416</v>
      </c>
      <c r="CP33" s="787">
        <v>126.45398091524007</v>
      </c>
      <c r="CQ33" s="787">
        <v>137.71291944087807</v>
      </c>
      <c r="CR33" s="787">
        <v>117.79269008921267</v>
      </c>
      <c r="CS33" s="787">
        <v>120.72262253530691</v>
      </c>
      <c r="CT33" s="787">
        <v>141.28660520488302</v>
      </c>
      <c r="CU33" s="787">
        <v>136.58481229092263</v>
      </c>
      <c r="CV33" s="787">
        <v>139.63681614943948</v>
      </c>
      <c r="CW33" s="787">
        <v>134.37773080064673</v>
      </c>
      <c r="CX33" s="787">
        <v>134.19413632674124</v>
      </c>
      <c r="CY33" s="787">
        <v>130.31066854562934</v>
      </c>
      <c r="CZ33" s="787">
        <v>129.90023367000077</v>
      </c>
      <c r="DA33" s="787">
        <v>128.86111667794839</v>
      </c>
      <c r="DB33" s="787">
        <v>128.77757870181682</v>
      </c>
      <c r="DC33" s="787">
        <v>141.19718782180092</v>
      </c>
      <c r="DD33" s="787">
        <v>113.86701255301394</v>
      </c>
      <c r="DE33" s="787">
        <v>124.36268755983058</v>
      </c>
      <c r="DF33" s="787">
        <v>134.72220870693508</v>
      </c>
      <c r="DG33" s="787">
        <v>100.19683249508559</v>
      </c>
      <c r="DH33" s="787">
        <v>98.907295210044879</v>
      </c>
      <c r="DI33" s="787">
        <v>98.650501386996851</v>
      </c>
      <c r="DJ33" s="787">
        <v>102.24537090787267</v>
      </c>
      <c r="DK33" s="787">
        <v>102.81332750559902</v>
      </c>
      <c r="DL33" s="787">
        <v>103.86984153760091</v>
      </c>
      <c r="DM33" s="787">
        <v>102.90663698517535</v>
      </c>
      <c r="DN33" s="787">
        <v>106.96979561781563</v>
      </c>
      <c r="DO33" s="787">
        <v>106.21019752041394</v>
      </c>
      <c r="DP33" s="787">
        <v>107.10263772923444</v>
      </c>
      <c r="DQ33" s="787">
        <v>108.13140268618362</v>
      </c>
      <c r="DR33" s="787">
        <v>111.77079255256376</v>
      </c>
      <c r="DS33" s="787">
        <v>111.3172331222242</v>
      </c>
      <c r="DT33" s="787">
        <v>111.07633463733426</v>
      </c>
      <c r="DU33" s="787">
        <v>112.18914930411825</v>
      </c>
      <c r="DV33" s="787">
        <v>115.89341321246293</v>
      </c>
      <c r="DW33" s="787">
        <v>114.78428082826132</v>
      </c>
      <c r="DX33" s="787">
        <v>114.70132805862438</v>
      </c>
      <c r="DY33" s="787">
        <v>115.37881073035021</v>
      </c>
      <c r="DZ33" s="787">
        <v>118.83025160729989</v>
      </c>
      <c r="EA33" s="787">
        <v>120.02250608042988</v>
      </c>
      <c r="EB33" s="787">
        <v>98.772359424412514</v>
      </c>
      <c r="EC33" s="787">
        <v>117.84265189707769</v>
      </c>
      <c r="ED33" s="787">
        <v>123.42627042770091</v>
      </c>
      <c r="EE33" s="787">
        <v>131.04957669239352</v>
      </c>
      <c r="EF33" s="787">
        <v>127.68263152291416</v>
      </c>
      <c r="EG33" s="787">
        <v>131.31199339945206</v>
      </c>
      <c r="EH33" s="787">
        <v>130.29912160217091</v>
      </c>
      <c r="EI33" s="787">
        <v>130.15196349440077</v>
      </c>
      <c r="EJ33" s="787">
        <v>126.60063927646753</v>
      </c>
      <c r="EK33" s="787">
        <v>136.8664530803363</v>
      </c>
      <c r="EL33" s="787">
        <v>131.46834618079046</v>
      </c>
      <c r="EM33" s="787">
        <v>132.94529440052204</v>
      </c>
      <c r="EN33" s="787">
        <v>124.31730293992653</v>
      </c>
      <c r="EO33" s="787">
        <v>100</v>
      </c>
      <c r="EP33" s="787">
        <v>104.13990041154773</v>
      </c>
      <c r="EQ33" s="787">
        <v>108.30375762209894</v>
      </c>
      <c r="ER33" s="787">
        <v>112.28900424534487</v>
      </c>
      <c r="ES33" s="787">
        <v>115.92366780613395</v>
      </c>
      <c r="ET33" s="787">
        <v>115.01594695740523</v>
      </c>
      <c r="EU33" s="787">
        <v>130.08583080423264</v>
      </c>
      <c r="EV33" s="787">
        <v>131.27185050799878</v>
      </c>
      <c r="EW33" s="1036" t="s">
        <v>368</v>
      </c>
      <c r="EX33" s="1036"/>
      <c r="EY33" s="754"/>
      <c r="FH33" s="777"/>
    </row>
    <row r="34" spans="1:164" s="774" customFormat="1" ht="15" customHeight="1">
      <c r="A34" s="1027"/>
      <c r="B34" s="743"/>
      <c r="C34" s="786"/>
      <c r="D34" s="782"/>
      <c r="E34" s="782"/>
      <c r="F34" s="783"/>
      <c r="G34" s="759"/>
      <c r="H34" s="759"/>
      <c r="I34" s="787"/>
      <c r="J34" s="787"/>
      <c r="K34" s="787"/>
      <c r="L34" s="787"/>
      <c r="M34" s="787"/>
      <c r="N34" s="787"/>
      <c r="O34" s="787"/>
      <c r="P34" s="787"/>
      <c r="Q34" s="787"/>
      <c r="R34" s="787"/>
      <c r="S34" s="787"/>
      <c r="T34" s="787"/>
      <c r="U34" s="787"/>
      <c r="V34" s="787"/>
      <c r="W34" s="787"/>
      <c r="X34" s="787"/>
      <c r="Y34" s="787"/>
      <c r="Z34" s="787"/>
      <c r="AA34" s="787"/>
      <c r="AB34" s="787"/>
      <c r="AC34" s="787"/>
      <c r="AD34" s="787"/>
      <c r="AE34" s="787"/>
      <c r="AF34" s="787"/>
      <c r="AG34" s="787"/>
      <c r="AH34" s="787"/>
      <c r="AI34" s="787"/>
      <c r="AJ34" s="787"/>
      <c r="AK34" s="787"/>
      <c r="AL34" s="787"/>
      <c r="AM34" s="787"/>
      <c r="AN34" s="787"/>
      <c r="AO34" s="787"/>
      <c r="AP34" s="787"/>
      <c r="AQ34" s="787"/>
      <c r="AR34" s="787"/>
      <c r="AS34" s="787"/>
      <c r="AT34" s="787"/>
      <c r="AU34" s="787"/>
      <c r="AV34" s="787"/>
      <c r="AW34" s="787"/>
      <c r="AX34" s="787"/>
      <c r="AY34" s="787"/>
      <c r="AZ34" s="787"/>
      <c r="BA34" s="787"/>
      <c r="BB34" s="787"/>
      <c r="BC34" s="787"/>
      <c r="BD34" s="787"/>
      <c r="BE34" s="787"/>
      <c r="BF34" s="787"/>
      <c r="BG34" s="787"/>
      <c r="BH34" s="787"/>
      <c r="BI34" s="787"/>
      <c r="BJ34" s="787"/>
      <c r="BK34" s="787"/>
      <c r="BL34" s="787"/>
      <c r="BM34" s="787"/>
      <c r="BN34" s="787"/>
      <c r="BO34" s="787"/>
      <c r="BP34" s="787"/>
      <c r="BQ34" s="787"/>
      <c r="BR34" s="787"/>
      <c r="BS34" s="787"/>
      <c r="BT34" s="787"/>
      <c r="BU34" s="787"/>
      <c r="BV34" s="787"/>
      <c r="BW34" s="787"/>
      <c r="BX34" s="787"/>
      <c r="BY34" s="787"/>
      <c r="BZ34" s="787"/>
      <c r="CA34" s="787"/>
      <c r="CB34" s="787"/>
      <c r="CC34" s="787"/>
      <c r="CD34" s="787"/>
      <c r="CE34" s="787"/>
      <c r="CF34" s="787"/>
      <c r="CG34" s="787"/>
      <c r="CH34" s="787"/>
      <c r="CI34" s="787"/>
      <c r="CJ34" s="787"/>
      <c r="CK34" s="787"/>
      <c r="CL34" s="787"/>
      <c r="CM34" s="787"/>
      <c r="CN34" s="787"/>
      <c r="CO34" s="787"/>
      <c r="CP34" s="787"/>
      <c r="CQ34" s="787"/>
      <c r="CR34" s="787"/>
      <c r="CS34" s="787"/>
      <c r="CT34" s="787"/>
      <c r="CU34" s="787"/>
      <c r="CV34" s="787"/>
      <c r="CW34" s="787"/>
      <c r="CX34" s="787"/>
      <c r="CY34" s="787"/>
      <c r="CZ34" s="787"/>
      <c r="DA34" s="787"/>
      <c r="DB34" s="787"/>
      <c r="DC34" s="787"/>
      <c r="DD34" s="787"/>
      <c r="DE34" s="787"/>
      <c r="DF34" s="787"/>
      <c r="DG34" s="787"/>
      <c r="DH34" s="787"/>
      <c r="DI34" s="787"/>
      <c r="DJ34" s="787"/>
      <c r="DK34" s="787"/>
      <c r="DL34" s="787"/>
      <c r="DM34" s="787"/>
      <c r="DN34" s="787"/>
      <c r="DO34" s="787"/>
      <c r="DP34" s="787"/>
      <c r="DQ34" s="787"/>
      <c r="DR34" s="787"/>
      <c r="DS34" s="787"/>
      <c r="DT34" s="787"/>
      <c r="DU34" s="787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61"/>
      <c r="EX34" s="761"/>
      <c r="EY34" s="754"/>
      <c r="FH34" s="777"/>
    </row>
    <row r="35" spans="1:164" s="774" customFormat="1" ht="15" customHeight="1">
      <c r="A35" s="1027"/>
      <c r="B35" s="764"/>
      <c r="C35" s="765">
        <v>4.0999999999999996</v>
      </c>
      <c r="D35" s="766">
        <v>13.866802168454109</v>
      </c>
      <c r="E35" s="766">
        <v>9.3572843416015825</v>
      </c>
      <c r="F35" s="767">
        <v>19</v>
      </c>
      <c r="G35" s="768"/>
      <c r="H35" s="768" t="s">
        <v>24</v>
      </c>
      <c r="I35" s="769">
        <v>107.54097869777289</v>
      </c>
      <c r="J35" s="769">
        <v>100.0814804449798</v>
      </c>
      <c r="K35" s="769">
        <v>106.72695190260949</v>
      </c>
      <c r="L35" s="769">
        <v>91.084741644615917</v>
      </c>
      <c r="M35" s="769">
        <v>100.43798164805862</v>
      </c>
      <c r="N35" s="769">
        <v>102.68347895245449</v>
      </c>
      <c r="O35" s="769">
        <v>98.809155172177284</v>
      </c>
      <c r="P35" s="769">
        <v>88.845147560652094</v>
      </c>
      <c r="Q35" s="769">
        <v>94.864988916407484</v>
      </c>
      <c r="R35" s="769">
        <v>106.56872465104755</v>
      </c>
      <c r="S35" s="769">
        <v>95.998886847400968</v>
      </c>
      <c r="T35" s="769">
        <v>106.35748356182347</v>
      </c>
      <c r="U35" s="769">
        <v>106.9064029361947</v>
      </c>
      <c r="V35" s="769">
        <v>102.04441249651306</v>
      </c>
      <c r="W35" s="769">
        <v>109.20444203047734</v>
      </c>
      <c r="X35" s="769">
        <v>95.766218017340009</v>
      </c>
      <c r="Y35" s="769">
        <v>105.19778405408186</v>
      </c>
      <c r="Z35" s="769">
        <v>107.90424986952542</v>
      </c>
      <c r="AA35" s="769">
        <v>102.37512142507282</v>
      </c>
      <c r="AB35" s="769">
        <v>90.725089908691118</v>
      </c>
      <c r="AC35" s="769">
        <v>98.295595857964798</v>
      </c>
      <c r="AD35" s="769">
        <v>108.80783413641565</v>
      </c>
      <c r="AE35" s="769">
        <v>101.05073732568015</v>
      </c>
      <c r="AF35" s="769">
        <v>108.75850401135848</v>
      </c>
      <c r="AG35" s="769">
        <v>108.78841375473516</v>
      </c>
      <c r="AH35" s="769">
        <v>104.29291753953964</v>
      </c>
      <c r="AI35" s="769">
        <v>112.85939108235587</v>
      </c>
      <c r="AJ35" s="769">
        <v>97.278126077686409</v>
      </c>
      <c r="AK35" s="769">
        <v>107.60062745930814</v>
      </c>
      <c r="AL35" s="769">
        <v>109.476250990198</v>
      </c>
      <c r="AM35" s="769">
        <v>105.6191873303294</v>
      </c>
      <c r="AN35" s="769">
        <v>100.0242803681145</v>
      </c>
      <c r="AO35" s="769">
        <v>103.28380340086001</v>
      </c>
      <c r="AP35" s="769">
        <v>109.54360706159387</v>
      </c>
      <c r="AQ35" s="769">
        <v>110.55531538733203</v>
      </c>
      <c r="AR35" s="769">
        <v>110.55484797692102</v>
      </c>
      <c r="AS35" s="769">
        <v>116.1193511584148</v>
      </c>
      <c r="AT35" s="769">
        <v>112.34735890956865</v>
      </c>
      <c r="AU35" s="769">
        <v>111.79995285687778</v>
      </c>
      <c r="AV35" s="769">
        <v>100.09063847053007</v>
      </c>
      <c r="AW35" s="769">
        <v>110.82949913411839</v>
      </c>
      <c r="AX35" s="769">
        <v>111.05539606899843</v>
      </c>
      <c r="AY35" s="769">
        <v>106.38591660871926</v>
      </c>
      <c r="AZ35" s="769">
        <v>103.0048479292999</v>
      </c>
      <c r="BA35" s="769">
        <v>106.5442553424988</v>
      </c>
      <c r="BB35" s="769">
        <v>115.17549302722894</v>
      </c>
      <c r="BC35" s="769">
        <v>116.43674791382408</v>
      </c>
      <c r="BD35" s="769">
        <v>112.40685849414299</v>
      </c>
      <c r="BE35" s="769">
        <v>120.59348212555993</v>
      </c>
      <c r="BF35" s="769">
        <v>112.6018289887907</v>
      </c>
      <c r="BG35" s="769">
        <v>116.59255228793884</v>
      </c>
      <c r="BH35" s="769">
        <v>104.09460925353011</v>
      </c>
      <c r="BI35" s="769">
        <v>113.08766370587142</v>
      </c>
      <c r="BJ35" s="769">
        <v>114.10910662388316</v>
      </c>
      <c r="BK35" s="769">
        <v>110.46905674260979</v>
      </c>
      <c r="BL35" s="769">
        <v>105.81866930979267</v>
      </c>
      <c r="BM35" s="769">
        <v>109.08960390186697</v>
      </c>
      <c r="BN35" s="769">
        <v>117.58844039767693</v>
      </c>
      <c r="BO35" s="769">
        <v>117.78653372030882</v>
      </c>
      <c r="BP35" s="769">
        <v>116.42424170843051</v>
      </c>
      <c r="BQ35" s="769">
        <v>125.08451567429717</v>
      </c>
      <c r="BR35" s="769">
        <v>119.87789573126496</v>
      </c>
      <c r="BS35" s="769">
        <v>117.53208222586184</v>
      </c>
      <c r="BT35" s="769">
        <v>66.28040663092257</v>
      </c>
      <c r="BU35" s="769">
        <v>69.740338119552902</v>
      </c>
      <c r="BV35" s="769">
        <v>100.3175392737533</v>
      </c>
      <c r="BW35" s="769">
        <v>98.371462918565214</v>
      </c>
      <c r="BX35" s="769">
        <v>96.859043536318154</v>
      </c>
      <c r="BY35" s="769">
        <v>98.669153422345659</v>
      </c>
      <c r="BZ35" s="769">
        <v>104.49674993603189</v>
      </c>
      <c r="CA35" s="769">
        <v>104.86731177923389</v>
      </c>
      <c r="CB35" s="769">
        <v>112.03005512276462</v>
      </c>
      <c r="CC35" s="769">
        <v>109.66727201759082</v>
      </c>
      <c r="CD35" s="769">
        <v>115.77348508822671</v>
      </c>
      <c r="CE35" s="769">
        <v>115.67830410019995</v>
      </c>
      <c r="CF35" s="769">
        <v>93.261234263494032</v>
      </c>
      <c r="CG35" s="769">
        <v>106.95715042830574</v>
      </c>
      <c r="CH35" s="769">
        <v>117.58522095193884</v>
      </c>
      <c r="CI35" s="769">
        <v>122.614605765652</v>
      </c>
      <c r="CJ35" s="769">
        <v>116.25229678058622</v>
      </c>
      <c r="CK35" s="769">
        <v>107.8892452149603</v>
      </c>
      <c r="CL35" s="769">
        <v>114.94032308589732</v>
      </c>
      <c r="CM35" s="769">
        <v>121.25067227336031</v>
      </c>
      <c r="CN35" s="769">
        <v>112.84190207195172</v>
      </c>
      <c r="CO35" s="769">
        <v>111.83833922324368</v>
      </c>
      <c r="CP35" s="769">
        <v>114.14541098463329</v>
      </c>
      <c r="CQ35" s="769">
        <v>129.87712984673996</v>
      </c>
      <c r="CR35" s="769">
        <v>92.365182221885632</v>
      </c>
      <c r="CS35" s="769">
        <v>109.10615787854989</v>
      </c>
      <c r="CT35" s="769">
        <v>130.47991606010842</v>
      </c>
      <c r="CU35" s="769">
        <v>129.57947396990522</v>
      </c>
      <c r="CV35" s="769">
        <v>131.15206255584141</v>
      </c>
      <c r="CW35" s="769">
        <v>124.4767861416466</v>
      </c>
      <c r="CX35" s="769">
        <v>127.14183833064091</v>
      </c>
      <c r="CY35" s="769">
        <v>123.20640627445462</v>
      </c>
      <c r="CZ35" s="769">
        <v>116.65683988650116</v>
      </c>
      <c r="DA35" s="769">
        <v>124.1720000178517</v>
      </c>
      <c r="DB35" s="769">
        <v>121.52522753594953</v>
      </c>
      <c r="DC35" s="769">
        <v>138.2257760165931</v>
      </c>
      <c r="DD35" s="769">
        <v>93.820673596910808</v>
      </c>
      <c r="DE35" s="769">
        <v>115.74579092540623</v>
      </c>
      <c r="DF35" s="769">
        <v>116.42916442859149</v>
      </c>
      <c r="DG35" s="769">
        <v>104.78313701512072</v>
      </c>
      <c r="DH35" s="769">
        <v>98.068734081709678</v>
      </c>
      <c r="DI35" s="769">
        <v>94.173097216412273</v>
      </c>
      <c r="DJ35" s="769">
        <v>102.97503168675733</v>
      </c>
      <c r="DK35" s="769">
        <v>106.05175248772836</v>
      </c>
      <c r="DL35" s="769">
        <v>102.95608398031577</v>
      </c>
      <c r="DM35" s="769">
        <v>97.131935730576245</v>
      </c>
      <c r="DN35" s="769">
        <v>106.20569182448476</v>
      </c>
      <c r="DO35" s="769">
        <v>108.6469074588769</v>
      </c>
      <c r="DP35" s="769">
        <v>104.7850015090642</v>
      </c>
      <c r="DQ35" s="769">
        <v>102.97575703310129</v>
      </c>
      <c r="DR35" s="769">
        <v>110.2179234752823</v>
      </c>
      <c r="DS35" s="769">
        <v>113.42222097495375</v>
      </c>
      <c r="DT35" s="769">
        <v>107.32517789121563</v>
      </c>
      <c r="DU35" s="769">
        <v>105.31167329350598</v>
      </c>
      <c r="DV35" s="769">
        <v>114.67303314506535</v>
      </c>
      <c r="DW35" s="769">
        <v>116.59595446742982</v>
      </c>
      <c r="DX35" s="769">
        <v>110.4304598610949</v>
      </c>
      <c r="DY35" s="769">
        <v>108.45910998475648</v>
      </c>
      <c r="DZ35" s="769">
        <v>117.26640527547208</v>
      </c>
      <c r="EA35" s="769">
        <v>120.83149787714133</v>
      </c>
      <c r="EB35" s="769">
        <v>78.779428008076252</v>
      </c>
      <c r="EC35" s="769">
        <v>97.966553292409685</v>
      </c>
      <c r="ED35" s="769">
        <v>107.13137227934347</v>
      </c>
      <c r="EE35" s="769">
        <v>113.70635373533916</v>
      </c>
      <c r="EF35" s="769">
        <v>105.93453521457953</v>
      </c>
      <c r="EG35" s="769">
        <v>115.58538258706618</v>
      </c>
      <c r="EH35" s="769">
        <v>116.34429914373645</v>
      </c>
      <c r="EI35" s="769">
        <v>118.62029335153898</v>
      </c>
      <c r="EJ35" s="769">
        <v>110.65041872018132</v>
      </c>
      <c r="EK35" s="769">
        <v>128.40277422246439</v>
      </c>
      <c r="EL35" s="769">
        <v>122.33502816386556</v>
      </c>
      <c r="EM35" s="769">
        <v>127.97433452346478</v>
      </c>
      <c r="EN35" s="769">
        <v>108.66520965030286</v>
      </c>
      <c r="EO35" s="769">
        <v>100.00000000000001</v>
      </c>
      <c r="EP35" s="769">
        <v>103.0863660057763</v>
      </c>
      <c r="EQ35" s="769">
        <v>106.65639736908118</v>
      </c>
      <c r="ER35" s="769">
        <v>110.02869211641668</v>
      </c>
      <c r="ES35" s="769">
        <v>113.18798239718832</v>
      </c>
      <c r="ET35" s="769">
        <v>101.17721286424268</v>
      </c>
      <c r="EU35" s="769">
        <v>112.89264267018034</v>
      </c>
      <c r="EV35" s="769">
        <v>120.00212861451257</v>
      </c>
      <c r="EW35" s="770"/>
      <c r="EX35" s="771" t="s">
        <v>48</v>
      </c>
      <c r="EY35" s="754"/>
      <c r="FH35" s="788"/>
    </row>
    <row r="36" spans="1:164" s="774" customFormat="1" ht="15" customHeight="1">
      <c r="A36" s="1027"/>
      <c r="B36" s="764"/>
      <c r="C36" s="765"/>
      <c r="D36" s="766"/>
      <c r="E36" s="766"/>
      <c r="F36" s="767"/>
      <c r="G36" s="768"/>
      <c r="H36" s="768"/>
      <c r="I36" s="769"/>
      <c r="J36" s="769"/>
      <c r="K36" s="769"/>
      <c r="L36" s="769"/>
      <c r="M36" s="769"/>
      <c r="N36" s="769"/>
      <c r="O36" s="769"/>
      <c r="P36" s="769"/>
      <c r="Q36" s="769"/>
      <c r="R36" s="769"/>
      <c r="S36" s="769"/>
      <c r="T36" s="769"/>
      <c r="U36" s="769"/>
      <c r="V36" s="769"/>
      <c r="W36" s="769"/>
      <c r="X36" s="769"/>
      <c r="Y36" s="769"/>
      <c r="Z36" s="769"/>
      <c r="AA36" s="769"/>
      <c r="AB36" s="769"/>
      <c r="AC36" s="769"/>
      <c r="AD36" s="769"/>
      <c r="AE36" s="769"/>
      <c r="AF36" s="769"/>
      <c r="AG36" s="769"/>
      <c r="AH36" s="769"/>
      <c r="AI36" s="769"/>
      <c r="AJ36" s="769"/>
      <c r="AK36" s="769"/>
      <c r="AL36" s="769"/>
      <c r="AM36" s="769"/>
      <c r="AN36" s="769"/>
      <c r="AO36" s="769"/>
      <c r="AP36" s="769"/>
      <c r="AQ36" s="769"/>
      <c r="AR36" s="769"/>
      <c r="AS36" s="769"/>
      <c r="AT36" s="769"/>
      <c r="AU36" s="769"/>
      <c r="AV36" s="769"/>
      <c r="AW36" s="769"/>
      <c r="AX36" s="769"/>
      <c r="AY36" s="769"/>
      <c r="AZ36" s="769"/>
      <c r="BA36" s="769"/>
      <c r="BB36" s="769"/>
      <c r="BC36" s="769"/>
      <c r="BD36" s="769"/>
      <c r="BE36" s="769"/>
      <c r="BF36" s="769"/>
      <c r="BG36" s="769"/>
      <c r="BH36" s="769"/>
      <c r="BI36" s="769"/>
      <c r="BJ36" s="769"/>
      <c r="BK36" s="769"/>
      <c r="BL36" s="769"/>
      <c r="BM36" s="769"/>
      <c r="BN36" s="769"/>
      <c r="BO36" s="769"/>
      <c r="BP36" s="769"/>
      <c r="BQ36" s="769"/>
      <c r="BR36" s="769"/>
      <c r="BS36" s="769"/>
      <c r="BT36" s="769"/>
      <c r="BU36" s="769"/>
      <c r="BV36" s="769"/>
      <c r="BW36" s="769"/>
      <c r="BX36" s="769"/>
      <c r="BY36" s="769"/>
      <c r="BZ36" s="769"/>
      <c r="CA36" s="769"/>
      <c r="CB36" s="769"/>
      <c r="CC36" s="769"/>
      <c r="CD36" s="769"/>
      <c r="CE36" s="769"/>
      <c r="CF36" s="769"/>
      <c r="CG36" s="769"/>
      <c r="CH36" s="769"/>
      <c r="CI36" s="769"/>
      <c r="CJ36" s="769"/>
      <c r="CK36" s="769"/>
      <c r="CL36" s="769"/>
      <c r="CM36" s="769"/>
      <c r="CN36" s="769"/>
      <c r="CO36" s="769"/>
      <c r="CP36" s="769"/>
      <c r="CQ36" s="769"/>
      <c r="CR36" s="769"/>
      <c r="CS36" s="769"/>
      <c r="CT36" s="769"/>
      <c r="CU36" s="769"/>
      <c r="CV36" s="769"/>
      <c r="CW36" s="769"/>
      <c r="CX36" s="769"/>
      <c r="CY36" s="769"/>
      <c r="CZ36" s="769"/>
      <c r="DA36" s="769"/>
      <c r="DB36" s="769"/>
      <c r="DC36" s="769"/>
      <c r="DD36" s="769"/>
      <c r="DE36" s="769"/>
      <c r="DF36" s="769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769"/>
      <c r="EI36" s="769"/>
      <c r="EJ36" s="769"/>
      <c r="EK36" s="769"/>
      <c r="EL36" s="769"/>
      <c r="EM36" s="769"/>
      <c r="EN36" s="769"/>
      <c r="EO36" s="769"/>
      <c r="EP36" s="769"/>
      <c r="EQ36" s="769"/>
      <c r="ER36" s="769"/>
      <c r="ES36" s="769"/>
      <c r="ET36" s="769"/>
      <c r="EU36" s="769"/>
      <c r="EV36" s="769"/>
      <c r="EW36" s="770"/>
      <c r="EX36" s="771"/>
      <c r="EY36" s="754"/>
      <c r="FH36" s="788"/>
    </row>
    <row r="37" spans="1:164" s="774" customFormat="1" ht="15" customHeight="1">
      <c r="A37" s="1027"/>
      <c r="B37" s="764"/>
      <c r="C37" s="765">
        <v>4.2</v>
      </c>
      <c r="D37" s="766">
        <v>6.9134777655686834</v>
      </c>
      <c r="E37" s="766">
        <v>6.3705401898818739</v>
      </c>
      <c r="F37" s="767">
        <v>20</v>
      </c>
      <c r="G37" s="768"/>
      <c r="H37" s="768" t="s">
        <v>25</v>
      </c>
      <c r="I37" s="769">
        <v>96.921664813115001</v>
      </c>
      <c r="J37" s="769">
        <v>93.279796541251272</v>
      </c>
      <c r="K37" s="769">
        <v>101.99515800210254</v>
      </c>
      <c r="L37" s="769">
        <v>99.261337387353123</v>
      </c>
      <c r="M37" s="769">
        <v>100.73591287801224</v>
      </c>
      <c r="N37" s="769">
        <v>102.61402533027466</v>
      </c>
      <c r="O37" s="769">
        <v>101.77065909741272</v>
      </c>
      <c r="P37" s="769">
        <v>101.55147461507819</v>
      </c>
      <c r="Q37" s="769">
        <v>101.07409580994987</v>
      </c>
      <c r="R37" s="769">
        <v>109.29923933724218</v>
      </c>
      <c r="S37" s="769">
        <v>93.73319601719551</v>
      </c>
      <c r="T37" s="769">
        <v>97.763440171012661</v>
      </c>
      <c r="U37" s="769">
        <v>99.803769949397136</v>
      </c>
      <c r="V37" s="769">
        <v>96.697685805560269</v>
      </c>
      <c r="W37" s="769">
        <v>106.50308182968502</v>
      </c>
      <c r="X37" s="769">
        <v>103.49086516629617</v>
      </c>
      <c r="Y37" s="769">
        <v>107.46459141345738</v>
      </c>
      <c r="Z37" s="769">
        <v>108.33800296097449</v>
      </c>
      <c r="AA37" s="769">
        <v>106.61486843816847</v>
      </c>
      <c r="AB37" s="769">
        <v>110.89276952678071</v>
      </c>
      <c r="AC37" s="769">
        <v>108.71696145947183</v>
      </c>
      <c r="AD37" s="769">
        <v>117.29941825947753</v>
      </c>
      <c r="AE37" s="769">
        <v>102.66166607826305</v>
      </c>
      <c r="AF37" s="769">
        <v>103.69951225141033</v>
      </c>
      <c r="AG37" s="769">
        <v>102.27211981389972</v>
      </c>
      <c r="AH37" s="769">
        <v>101.29934054789864</v>
      </c>
      <c r="AI37" s="769">
        <v>110.78806185357324</v>
      </c>
      <c r="AJ37" s="769">
        <v>107.98122302772988</v>
      </c>
      <c r="AK37" s="769">
        <v>111.29785359390394</v>
      </c>
      <c r="AL37" s="769">
        <v>112.62371413458298</v>
      </c>
      <c r="AM37" s="769">
        <v>110.01081858704177</v>
      </c>
      <c r="AN37" s="769">
        <v>114.76933378385644</v>
      </c>
      <c r="AO37" s="769">
        <v>114.57053432114867</v>
      </c>
      <c r="AP37" s="769">
        <v>119.52298232538938</v>
      </c>
      <c r="AQ37" s="769">
        <v>110.43650095256265</v>
      </c>
      <c r="AR37" s="769">
        <v>111.48933170148528</v>
      </c>
      <c r="AS37" s="769">
        <v>109.73782033042804</v>
      </c>
      <c r="AT37" s="769">
        <v>110.14770107597228</v>
      </c>
      <c r="AU37" s="769">
        <v>115.02192359033432</v>
      </c>
      <c r="AV37" s="769">
        <v>114.51304480801912</v>
      </c>
      <c r="AW37" s="769">
        <v>117.3790081643553</v>
      </c>
      <c r="AX37" s="769">
        <v>118.10368499278115</v>
      </c>
      <c r="AY37" s="769">
        <v>118.63854400076512</v>
      </c>
      <c r="AZ37" s="769">
        <v>117.67450218932943</v>
      </c>
      <c r="BA37" s="769">
        <v>117.93276385064291</v>
      </c>
      <c r="BB37" s="769">
        <v>120.69713250475118</v>
      </c>
      <c r="BC37" s="769">
        <v>110.82573791938222</v>
      </c>
      <c r="BD37" s="769">
        <v>114.73298171778407</v>
      </c>
      <c r="BE37" s="769">
        <v>112.6263548267962</v>
      </c>
      <c r="BF37" s="769">
        <v>110.66573169273707</v>
      </c>
      <c r="BG37" s="769">
        <v>116.99046845128474</v>
      </c>
      <c r="BH37" s="769">
        <v>115.64841967935135</v>
      </c>
      <c r="BI37" s="769">
        <v>120.4007924906409</v>
      </c>
      <c r="BJ37" s="769">
        <v>121.02015136955642</v>
      </c>
      <c r="BK37" s="769">
        <v>120.91518110728893</v>
      </c>
      <c r="BL37" s="769">
        <v>120.31908835640628</v>
      </c>
      <c r="BM37" s="769">
        <v>119.87922876703001</v>
      </c>
      <c r="BN37" s="769">
        <v>121.21124928468005</v>
      </c>
      <c r="BO37" s="769">
        <v>113.74455746807857</v>
      </c>
      <c r="BP37" s="769">
        <v>117.01863950277956</v>
      </c>
      <c r="BQ37" s="769">
        <v>114.94783716716671</v>
      </c>
      <c r="BR37" s="769">
        <v>116.13770358041367</v>
      </c>
      <c r="BS37" s="769">
        <v>115.45149017216391</v>
      </c>
      <c r="BT37" s="769">
        <v>87.089317178805018</v>
      </c>
      <c r="BU37" s="769">
        <v>91.612625972802121</v>
      </c>
      <c r="BV37" s="769">
        <v>111.66345543043572</v>
      </c>
      <c r="BW37" s="769">
        <v>110.89649717967934</v>
      </c>
      <c r="BX37" s="769">
        <v>110.09950499240256</v>
      </c>
      <c r="BY37" s="769">
        <v>113.10725566588088</v>
      </c>
      <c r="BZ37" s="769">
        <v>112.2344821722242</v>
      </c>
      <c r="CA37" s="769">
        <v>108.15268795608603</v>
      </c>
      <c r="CB37" s="769">
        <v>118.97219991307695</v>
      </c>
      <c r="CC37" s="769">
        <v>115.21711987984816</v>
      </c>
      <c r="CD37" s="769">
        <v>120.27426479277131</v>
      </c>
      <c r="CE37" s="769">
        <v>126.53295289478716</v>
      </c>
      <c r="CF37" s="769">
        <v>106.2224899044494</v>
      </c>
      <c r="CG37" s="769">
        <v>103.60432569941625</v>
      </c>
      <c r="CH37" s="769">
        <v>128.74624937101217</v>
      </c>
      <c r="CI37" s="769">
        <v>115.05904678073134</v>
      </c>
      <c r="CJ37" s="769">
        <v>122.34288758076404</v>
      </c>
      <c r="CK37" s="769">
        <v>121.07943243291734</v>
      </c>
      <c r="CL37" s="769">
        <v>124.88812018790746</v>
      </c>
      <c r="CM37" s="769">
        <v>118.88056153467957</v>
      </c>
      <c r="CN37" s="769">
        <v>131.26685344844057</v>
      </c>
      <c r="CO37" s="769">
        <v>123.37820087560394</v>
      </c>
      <c r="CP37" s="769">
        <v>125.77219524019314</v>
      </c>
      <c r="CQ37" s="769">
        <v>127.92214447533469</v>
      </c>
      <c r="CR37" s="769">
        <v>116.78553310546357</v>
      </c>
      <c r="CS37" s="769">
        <v>112.05943885981161</v>
      </c>
      <c r="CT37" s="769">
        <v>131.58134765889289</v>
      </c>
      <c r="CU37" s="769">
        <v>119.6310761949243</v>
      </c>
      <c r="CV37" s="769">
        <v>128.01383895888887</v>
      </c>
      <c r="CW37" s="769">
        <v>126.19948226045311</v>
      </c>
      <c r="CX37" s="769">
        <v>125.12883866388246</v>
      </c>
      <c r="CY37" s="769">
        <v>124.65609085761211</v>
      </c>
      <c r="CZ37" s="769">
        <v>131.79926563278696</v>
      </c>
      <c r="DA37" s="769">
        <v>124.56825719809501</v>
      </c>
      <c r="DB37" s="769">
        <v>129.24793903433385</v>
      </c>
      <c r="DC37" s="769">
        <v>133.69525454851905</v>
      </c>
      <c r="DD37" s="769">
        <v>118.17897105358074</v>
      </c>
      <c r="DE37" s="769">
        <v>118.85190067733829</v>
      </c>
      <c r="DF37" s="769">
        <v>140.75810318067974</v>
      </c>
      <c r="DG37" s="769">
        <v>97.398873118822948</v>
      </c>
      <c r="DH37" s="769">
        <v>100.87042519854668</v>
      </c>
      <c r="DI37" s="769">
        <v>101.46540984081359</v>
      </c>
      <c r="DJ37" s="769">
        <v>100.26529184181679</v>
      </c>
      <c r="DK37" s="769">
        <v>101.00151252821415</v>
      </c>
      <c r="DL37" s="769">
        <v>106.43115318024269</v>
      </c>
      <c r="DM37" s="769">
        <v>108.74153314147368</v>
      </c>
      <c r="DN37" s="769">
        <v>107.88686552971699</v>
      </c>
      <c r="DO37" s="769">
        <v>104.78650740512387</v>
      </c>
      <c r="DP37" s="769">
        <v>110.63426358540561</v>
      </c>
      <c r="DQ37" s="769">
        <v>113.11689556401564</v>
      </c>
      <c r="DR37" s="769">
        <v>113.81627165981244</v>
      </c>
      <c r="DS37" s="769">
        <v>111.63581499891154</v>
      </c>
      <c r="DT37" s="769">
        <v>116.66524598838519</v>
      </c>
      <c r="DU37" s="769">
        <v>118.08193668024582</v>
      </c>
      <c r="DV37" s="769">
        <v>115.41861738063915</v>
      </c>
      <c r="DW37" s="769">
        <v>113.42751832360601</v>
      </c>
      <c r="DX37" s="769">
        <v>119.02312117984955</v>
      </c>
      <c r="DY37" s="769">
        <v>120.37116607690841</v>
      </c>
      <c r="DZ37" s="769">
        <v>117.32481541851273</v>
      </c>
      <c r="EA37" s="769">
        <v>115.51234363991477</v>
      </c>
      <c r="EB37" s="769">
        <v>96.788466194014291</v>
      </c>
      <c r="EC37" s="769">
        <v>111.36775261265426</v>
      </c>
      <c r="ED37" s="769">
        <v>113.11979001379574</v>
      </c>
      <c r="EE37" s="769">
        <v>120.67477918913555</v>
      </c>
      <c r="EF37" s="769">
        <v>112.85768832495928</v>
      </c>
      <c r="EG37" s="769">
        <v>119.49378893147089</v>
      </c>
      <c r="EH37" s="769">
        <v>125.01184505700921</v>
      </c>
      <c r="EI37" s="769">
        <v>125.69084686371059</v>
      </c>
      <c r="EJ37" s="769">
        <v>120.14210654138935</v>
      </c>
      <c r="EK37" s="769">
        <v>124.61479913808876</v>
      </c>
      <c r="EL37" s="769">
        <v>127.19473171809385</v>
      </c>
      <c r="EM37" s="769">
        <v>129.17048359364932</v>
      </c>
      <c r="EN37" s="769">
        <v>125.92965830386625</v>
      </c>
      <c r="EO37" s="769">
        <v>100</v>
      </c>
      <c r="EP37" s="769">
        <v>106.01526609491189</v>
      </c>
      <c r="EQ37" s="769">
        <v>110.5884845535894</v>
      </c>
      <c r="ER37" s="769">
        <v>115.18009959402053</v>
      </c>
      <c r="ES37" s="769">
        <v>117.53665524971916</v>
      </c>
      <c r="ET37" s="769">
        <v>109.19708811509479</v>
      </c>
      <c r="EU37" s="769">
        <v>119.50952537564372</v>
      </c>
      <c r="EV37" s="769">
        <v>124.41062106532064</v>
      </c>
      <c r="EW37" s="770"/>
      <c r="EX37" s="771" t="s">
        <v>94</v>
      </c>
      <c r="EY37" s="754"/>
      <c r="EZ37" s="777"/>
      <c r="FA37" s="776"/>
      <c r="FB37" s="777"/>
      <c r="FC37" s="776"/>
      <c r="FE37" s="789"/>
      <c r="FF37" s="776"/>
      <c r="FG37" s="789"/>
      <c r="FH37" s="777"/>
    </row>
    <row r="38" spans="1:164" s="774" customFormat="1" ht="15" customHeight="1">
      <c r="A38" s="1027"/>
      <c r="B38" s="764"/>
      <c r="C38" s="765"/>
      <c r="D38" s="766"/>
      <c r="E38" s="766"/>
      <c r="F38" s="767"/>
      <c r="G38" s="768"/>
      <c r="H38" s="768"/>
      <c r="I38" s="769"/>
      <c r="J38" s="769"/>
      <c r="K38" s="769"/>
      <c r="L38" s="769"/>
      <c r="M38" s="769"/>
      <c r="N38" s="769"/>
      <c r="O38" s="769"/>
      <c r="P38" s="769"/>
      <c r="Q38" s="769"/>
      <c r="R38" s="769"/>
      <c r="S38" s="769"/>
      <c r="T38" s="769"/>
      <c r="U38" s="769"/>
      <c r="V38" s="769"/>
      <c r="W38" s="769"/>
      <c r="X38" s="769"/>
      <c r="Y38" s="769"/>
      <c r="Z38" s="769"/>
      <c r="AA38" s="769"/>
      <c r="AB38" s="769"/>
      <c r="AC38" s="769"/>
      <c r="AD38" s="769"/>
      <c r="AE38" s="769"/>
      <c r="AF38" s="769"/>
      <c r="AG38" s="769"/>
      <c r="AH38" s="769"/>
      <c r="AI38" s="769"/>
      <c r="AJ38" s="769"/>
      <c r="AK38" s="769"/>
      <c r="AL38" s="769"/>
      <c r="AM38" s="769"/>
      <c r="AN38" s="769"/>
      <c r="AO38" s="769"/>
      <c r="AP38" s="769"/>
      <c r="AQ38" s="769"/>
      <c r="AR38" s="769"/>
      <c r="AS38" s="769"/>
      <c r="AT38" s="769"/>
      <c r="AU38" s="769"/>
      <c r="AV38" s="769"/>
      <c r="AW38" s="769"/>
      <c r="AX38" s="769"/>
      <c r="AY38" s="769"/>
      <c r="AZ38" s="769"/>
      <c r="BA38" s="769"/>
      <c r="BB38" s="769"/>
      <c r="BC38" s="769"/>
      <c r="BD38" s="769"/>
      <c r="BE38" s="769"/>
      <c r="BF38" s="769"/>
      <c r="BG38" s="769"/>
      <c r="BH38" s="769"/>
      <c r="BI38" s="769"/>
      <c r="BJ38" s="769"/>
      <c r="BK38" s="769"/>
      <c r="BL38" s="769"/>
      <c r="BM38" s="769"/>
      <c r="BN38" s="769"/>
      <c r="BO38" s="769"/>
      <c r="BP38" s="769"/>
      <c r="BQ38" s="769"/>
      <c r="BR38" s="769"/>
      <c r="BS38" s="769"/>
      <c r="BT38" s="769"/>
      <c r="BU38" s="769"/>
      <c r="BV38" s="769"/>
      <c r="BW38" s="769"/>
      <c r="BX38" s="769"/>
      <c r="BY38" s="769"/>
      <c r="BZ38" s="769"/>
      <c r="CA38" s="769"/>
      <c r="CB38" s="769"/>
      <c r="CC38" s="769"/>
      <c r="CD38" s="769"/>
      <c r="CE38" s="769"/>
      <c r="CF38" s="769"/>
      <c r="CG38" s="769"/>
      <c r="CH38" s="769"/>
      <c r="CI38" s="769"/>
      <c r="CJ38" s="769"/>
      <c r="CK38" s="769"/>
      <c r="CL38" s="769"/>
      <c r="CM38" s="769"/>
      <c r="CN38" s="769"/>
      <c r="CO38" s="769"/>
      <c r="CP38" s="769"/>
      <c r="CQ38" s="769"/>
      <c r="CR38" s="769"/>
      <c r="CS38" s="769"/>
      <c r="CT38" s="769"/>
      <c r="CU38" s="769"/>
      <c r="CV38" s="769"/>
      <c r="CW38" s="769"/>
      <c r="CX38" s="769"/>
      <c r="CY38" s="769"/>
      <c r="CZ38" s="769"/>
      <c r="DA38" s="769"/>
      <c r="DB38" s="769"/>
      <c r="DC38" s="769"/>
      <c r="DD38" s="769"/>
      <c r="DE38" s="769"/>
      <c r="DF38" s="769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769"/>
      <c r="EI38" s="769"/>
      <c r="EJ38" s="769"/>
      <c r="EK38" s="769"/>
      <c r="EL38" s="769"/>
      <c r="EM38" s="769"/>
      <c r="EN38" s="769"/>
      <c r="EO38" s="769"/>
      <c r="EP38" s="769"/>
      <c r="EQ38" s="769"/>
      <c r="ER38" s="769"/>
      <c r="ES38" s="769"/>
      <c r="ET38" s="769"/>
      <c r="EU38" s="769"/>
      <c r="EV38" s="769"/>
      <c r="EW38" s="770"/>
      <c r="EX38" s="771"/>
      <c r="EY38" s="754"/>
      <c r="EZ38" s="777"/>
      <c r="FA38" s="776"/>
      <c r="FB38" s="777"/>
      <c r="FC38" s="776"/>
      <c r="FE38" s="789"/>
      <c r="FF38" s="776"/>
      <c r="FG38" s="789"/>
      <c r="FH38" s="777"/>
    </row>
    <row r="39" spans="1:164" s="762" customFormat="1" ht="30" customHeight="1">
      <c r="A39" s="1027"/>
      <c r="B39" s="778"/>
      <c r="C39" s="765">
        <v>4.3</v>
      </c>
      <c r="D39" s="766">
        <v>0.29061807665763367</v>
      </c>
      <c r="E39" s="766">
        <v>0.38260864516027687</v>
      </c>
      <c r="F39" s="779">
        <v>21</v>
      </c>
      <c r="G39" s="768"/>
      <c r="H39" s="768" t="s">
        <v>26</v>
      </c>
      <c r="I39" s="769">
        <v>83.827825999129402</v>
      </c>
      <c r="J39" s="769">
        <v>91.990432770568688</v>
      </c>
      <c r="K39" s="769">
        <v>93.493874978985104</v>
      </c>
      <c r="L39" s="769">
        <v>101.08466103654101</v>
      </c>
      <c r="M39" s="769">
        <v>116.78981437040628</v>
      </c>
      <c r="N39" s="769">
        <v>94.45548797607853</v>
      </c>
      <c r="O39" s="769">
        <v>105.64679519407429</v>
      </c>
      <c r="P39" s="769">
        <v>100.66036035606763</v>
      </c>
      <c r="Q39" s="769">
        <v>114.1272855893699</v>
      </c>
      <c r="R39" s="769">
        <v>103.81707520891703</v>
      </c>
      <c r="S39" s="769">
        <v>90.993112124182304</v>
      </c>
      <c r="T39" s="769">
        <v>103.11327439567964</v>
      </c>
      <c r="U39" s="769">
        <v>87.113571245469231</v>
      </c>
      <c r="V39" s="769">
        <v>95.970587995011073</v>
      </c>
      <c r="W39" s="769">
        <v>97.064020408053878</v>
      </c>
      <c r="X39" s="769">
        <v>106.42612779219095</v>
      </c>
      <c r="Y39" s="769">
        <v>120.33953610493533</v>
      </c>
      <c r="Z39" s="769">
        <v>97.569399919581883</v>
      </c>
      <c r="AA39" s="769">
        <v>107.91257381214963</v>
      </c>
      <c r="AB39" s="769">
        <v>107.05847690201313</v>
      </c>
      <c r="AC39" s="769">
        <v>117.87011191066837</v>
      </c>
      <c r="AD39" s="769">
        <v>109.13466949930968</v>
      </c>
      <c r="AE39" s="769">
        <v>99.665679833568618</v>
      </c>
      <c r="AF39" s="769">
        <v>107.14923624568526</v>
      </c>
      <c r="AG39" s="769">
        <v>89.392678284106935</v>
      </c>
      <c r="AH39" s="769">
        <v>99.683596659348638</v>
      </c>
      <c r="AI39" s="769">
        <v>104.40473903796888</v>
      </c>
      <c r="AJ39" s="769">
        <v>113.32188272053648</v>
      </c>
      <c r="AK39" s="769">
        <v>127.45464197145317</v>
      </c>
      <c r="AL39" s="769">
        <v>99.085684933631882</v>
      </c>
      <c r="AM39" s="769">
        <v>112.01178391329974</v>
      </c>
      <c r="AN39" s="769">
        <v>110.93138244196874</v>
      </c>
      <c r="AO39" s="769">
        <v>121.24078829229977</v>
      </c>
      <c r="AP39" s="769">
        <v>119.23715084657636</v>
      </c>
      <c r="AQ39" s="769">
        <v>111.13754645843942</v>
      </c>
      <c r="AR39" s="769">
        <v>105.45557683718847</v>
      </c>
      <c r="AS39" s="769">
        <v>97.231221462914945</v>
      </c>
      <c r="AT39" s="769">
        <v>108.32366775180462</v>
      </c>
      <c r="AU39" s="769">
        <v>110.84397993104959</v>
      </c>
      <c r="AV39" s="769">
        <v>121.86280953306053</v>
      </c>
      <c r="AW39" s="769">
        <v>130.57338745499155</v>
      </c>
      <c r="AX39" s="769">
        <v>104.51810922112455</v>
      </c>
      <c r="AY39" s="769">
        <v>117.25061906592474</v>
      </c>
      <c r="AZ39" s="769">
        <v>118.07891963453253</v>
      </c>
      <c r="BA39" s="769">
        <v>128.27996465395407</v>
      </c>
      <c r="BB39" s="769">
        <v>125.2226410535124</v>
      </c>
      <c r="BC39" s="769">
        <v>114.37677138295051</v>
      </c>
      <c r="BD39" s="769">
        <v>114.10831754162569</v>
      </c>
      <c r="BE39" s="769">
        <v>101.62772278791243</v>
      </c>
      <c r="BF39" s="769">
        <v>115.01180608405069</v>
      </c>
      <c r="BG39" s="769">
        <v>119.71395808435051</v>
      </c>
      <c r="BH39" s="769">
        <v>125.70197198514333</v>
      </c>
      <c r="BI39" s="769">
        <v>135.15189098226386</v>
      </c>
      <c r="BJ39" s="769">
        <v>109.89959806601762</v>
      </c>
      <c r="BK39" s="769">
        <v>125.11181368931553</v>
      </c>
      <c r="BL39" s="769">
        <v>122.49705405727717</v>
      </c>
      <c r="BM39" s="769">
        <v>129.29598855094085</v>
      </c>
      <c r="BN39" s="769">
        <v>127.17626919328269</v>
      </c>
      <c r="BO39" s="769">
        <v>119.44916121847068</v>
      </c>
      <c r="BP39" s="769">
        <v>117.78854310651424</v>
      </c>
      <c r="BQ39" s="769">
        <v>105.70191234244506</v>
      </c>
      <c r="BR39" s="769">
        <v>121.33916712406069</v>
      </c>
      <c r="BS39" s="769">
        <v>123.93880970142328</v>
      </c>
      <c r="BT39" s="769">
        <v>131.30388862166319</v>
      </c>
      <c r="BU39" s="769">
        <v>139.26474622873198</v>
      </c>
      <c r="BV39" s="769">
        <v>149.57633083670706</v>
      </c>
      <c r="BW39" s="769">
        <v>151.61941217867783</v>
      </c>
      <c r="BX39" s="769">
        <v>150.71763199787375</v>
      </c>
      <c r="BY39" s="769">
        <v>161.06143187322348</v>
      </c>
      <c r="BZ39" s="769">
        <v>150.00122038370677</v>
      </c>
      <c r="CA39" s="769">
        <v>135.94628041520855</v>
      </c>
      <c r="CB39" s="769">
        <v>138.44617412737267</v>
      </c>
      <c r="CC39" s="769">
        <v>125.7022923414607</v>
      </c>
      <c r="CD39" s="769">
        <v>147.26866643321762</v>
      </c>
      <c r="CE39" s="769">
        <v>153.46595367173668</v>
      </c>
      <c r="CF39" s="769">
        <v>149.85189654235262</v>
      </c>
      <c r="CG39" s="769">
        <v>149.4123194744578</v>
      </c>
      <c r="CH39" s="769">
        <v>166.05819891488912</v>
      </c>
      <c r="CI39" s="769">
        <v>165.12964563978346</v>
      </c>
      <c r="CJ39" s="769">
        <v>170.26457979868874</v>
      </c>
      <c r="CK39" s="769">
        <v>184.76046902532212</v>
      </c>
      <c r="CL39" s="769">
        <v>177.66729933993639</v>
      </c>
      <c r="CM39" s="769">
        <v>162.00413892428426</v>
      </c>
      <c r="CN39" s="769">
        <v>167.67002268354864</v>
      </c>
      <c r="CO39" s="769">
        <v>150.82617292638076</v>
      </c>
      <c r="CP39" s="769">
        <v>155.21216141980585</v>
      </c>
      <c r="CQ39" s="769">
        <v>162.67516622742835</v>
      </c>
      <c r="CR39" s="769">
        <v>159.87798248677097</v>
      </c>
      <c r="CS39" s="769">
        <v>154.89881538195675</v>
      </c>
      <c r="CT39" s="769">
        <v>173.35905214836103</v>
      </c>
      <c r="CU39" s="769">
        <v>180.84745808148114</v>
      </c>
      <c r="CV39" s="769">
        <v>184.89505204604075</v>
      </c>
      <c r="CW39" s="769">
        <v>191.05391069704837</v>
      </c>
      <c r="CX39" s="769">
        <v>181.86712618634533</v>
      </c>
      <c r="CY39" s="769">
        <v>164.99073791885561</v>
      </c>
      <c r="CZ39" s="769">
        <v>175.90996595167613</v>
      </c>
      <c r="DA39" s="769">
        <v>155.92848328459411</v>
      </c>
      <c r="DB39" s="769">
        <v>169.25106174401193</v>
      </c>
      <c r="DC39" s="769">
        <v>170.78958281039354</v>
      </c>
      <c r="DD39" s="769">
        <v>163.85538733792183</v>
      </c>
      <c r="DE39" s="769">
        <v>160.05868955746476</v>
      </c>
      <c r="DF39" s="769">
        <v>165.31130391990962</v>
      </c>
      <c r="DG39" s="769">
        <v>89.770711249561074</v>
      </c>
      <c r="DH39" s="769">
        <v>104.10998779434193</v>
      </c>
      <c r="DI39" s="769">
        <v>106.81148037983728</v>
      </c>
      <c r="DJ39" s="769">
        <v>99.307820576259658</v>
      </c>
      <c r="DK39" s="769">
        <v>93.382726549511389</v>
      </c>
      <c r="DL39" s="769">
        <v>108.11168793890272</v>
      </c>
      <c r="DM39" s="769">
        <v>110.94705420827704</v>
      </c>
      <c r="DN39" s="769">
        <v>105.31652852618784</v>
      </c>
      <c r="DO39" s="769">
        <v>97.827004660474813</v>
      </c>
      <c r="DP39" s="769">
        <v>113.28740320854051</v>
      </c>
      <c r="DQ39" s="769">
        <v>114.72798488252276</v>
      </c>
      <c r="DR39" s="769">
        <v>111.94342471406809</v>
      </c>
      <c r="DS39" s="769">
        <v>105.46628971525638</v>
      </c>
      <c r="DT39" s="769">
        <v>118.9847687363922</v>
      </c>
      <c r="DU39" s="769">
        <v>121.20316778480378</v>
      </c>
      <c r="DV39" s="769">
        <v>117.90257665936286</v>
      </c>
      <c r="DW39" s="769">
        <v>112.11782898543788</v>
      </c>
      <c r="DX39" s="769">
        <v>123.5844870111416</v>
      </c>
      <c r="DY39" s="769">
        <v>125.63495209917785</v>
      </c>
      <c r="DZ39" s="769">
        <v>121.4713245060892</v>
      </c>
      <c r="EA39" s="769">
        <v>116.99329638930969</v>
      </c>
      <c r="EB39" s="769">
        <v>140.04832189570072</v>
      </c>
      <c r="EC39" s="769">
        <v>154.46615868325833</v>
      </c>
      <c r="ED39" s="769">
        <v>141.46455830876266</v>
      </c>
      <c r="EE39" s="769">
        <v>142.14563748213834</v>
      </c>
      <c r="EF39" s="769">
        <v>155.10747164389986</v>
      </c>
      <c r="EG39" s="769">
        <v>173.38489815459809</v>
      </c>
      <c r="EH39" s="769">
        <v>169.11382031592311</v>
      </c>
      <c r="EI39" s="769">
        <v>156.23783352453833</v>
      </c>
      <c r="EJ39" s="769">
        <v>162.71195000569625</v>
      </c>
      <c r="EK39" s="769">
        <v>185.59880694152343</v>
      </c>
      <c r="EL39" s="769">
        <v>174.25594335229235</v>
      </c>
      <c r="EM39" s="769">
        <v>165.32304261299987</v>
      </c>
      <c r="EN39" s="769">
        <v>163.07512693843208</v>
      </c>
      <c r="EO39" s="769">
        <v>99.999999999999986</v>
      </c>
      <c r="EP39" s="769">
        <v>104.43949930571976</v>
      </c>
      <c r="EQ39" s="769">
        <v>109.44645436640154</v>
      </c>
      <c r="ER39" s="769">
        <v>115.16813899858404</v>
      </c>
      <c r="ES39" s="769">
        <v>120.70214815046164</v>
      </c>
      <c r="ET39" s="769">
        <v>138.24308381925786</v>
      </c>
      <c r="EU39" s="769">
        <v>159.93795689913986</v>
      </c>
      <c r="EV39" s="769">
        <v>169.7011334560126</v>
      </c>
      <c r="EW39" s="780"/>
      <c r="EX39" s="771" t="s">
        <v>369</v>
      </c>
      <c r="EY39" s="754"/>
      <c r="EZ39" s="777"/>
      <c r="FA39" s="776"/>
      <c r="FB39" s="777"/>
      <c r="FC39" s="776"/>
      <c r="FE39" s="789"/>
      <c r="FF39" s="776"/>
      <c r="FG39" s="789"/>
      <c r="FH39" s="784"/>
    </row>
    <row r="40" spans="1:164" s="762" customFormat="1" ht="30" customHeight="1">
      <c r="A40" s="1027"/>
      <c r="B40" s="778"/>
      <c r="C40" s="765"/>
      <c r="D40" s="766"/>
      <c r="E40" s="766"/>
      <c r="F40" s="779"/>
      <c r="G40" s="768"/>
      <c r="H40" s="768"/>
      <c r="I40" s="769"/>
      <c r="J40" s="769"/>
      <c r="K40" s="769"/>
      <c r="L40" s="769"/>
      <c r="M40" s="769"/>
      <c r="N40" s="769"/>
      <c r="O40" s="769"/>
      <c r="P40" s="769"/>
      <c r="Q40" s="769"/>
      <c r="R40" s="769"/>
      <c r="S40" s="769"/>
      <c r="T40" s="769"/>
      <c r="U40" s="769"/>
      <c r="V40" s="769"/>
      <c r="W40" s="769"/>
      <c r="X40" s="769"/>
      <c r="Y40" s="769"/>
      <c r="Z40" s="769"/>
      <c r="AA40" s="769"/>
      <c r="AB40" s="769"/>
      <c r="AC40" s="769"/>
      <c r="AD40" s="769"/>
      <c r="AE40" s="769"/>
      <c r="AF40" s="769"/>
      <c r="AG40" s="769"/>
      <c r="AH40" s="769"/>
      <c r="AI40" s="769"/>
      <c r="AJ40" s="769"/>
      <c r="AK40" s="769"/>
      <c r="AL40" s="769"/>
      <c r="AM40" s="769"/>
      <c r="AN40" s="769"/>
      <c r="AO40" s="769"/>
      <c r="AP40" s="769"/>
      <c r="AQ40" s="769"/>
      <c r="AR40" s="769"/>
      <c r="AS40" s="769"/>
      <c r="AT40" s="769"/>
      <c r="AU40" s="769"/>
      <c r="AV40" s="769"/>
      <c r="AW40" s="769"/>
      <c r="AX40" s="769"/>
      <c r="AY40" s="769"/>
      <c r="AZ40" s="769"/>
      <c r="BA40" s="769"/>
      <c r="BB40" s="769"/>
      <c r="BC40" s="769"/>
      <c r="BD40" s="769"/>
      <c r="BE40" s="769"/>
      <c r="BF40" s="769"/>
      <c r="BG40" s="769"/>
      <c r="BH40" s="769"/>
      <c r="BI40" s="769"/>
      <c r="BJ40" s="769"/>
      <c r="BK40" s="769"/>
      <c r="BL40" s="769"/>
      <c r="BM40" s="769"/>
      <c r="BN40" s="769"/>
      <c r="BO40" s="769"/>
      <c r="BP40" s="769"/>
      <c r="BQ40" s="769"/>
      <c r="BR40" s="769"/>
      <c r="BS40" s="769"/>
      <c r="BT40" s="769"/>
      <c r="BU40" s="769"/>
      <c r="BV40" s="769"/>
      <c r="BW40" s="769"/>
      <c r="BX40" s="769"/>
      <c r="BY40" s="769"/>
      <c r="BZ40" s="769"/>
      <c r="CA40" s="769"/>
      <c r="CB40" s="769"/>
      <c r="CC40" s="769"/>
      <c r="CD40" s="769"/>
      <c r="CE40" s="769"/>
      <c r="CF40" s="769"/>
      <c r="CG40" s="769"/>
      <c r="CH40" s="769"/>
      <c r="CI40" s="769"/>
      <c r="CJ40" s="769"/>
      <c r="CK40" s="769"/>
      <c r="CL40" s="769"/>
      <c r="CM40" s="769"/>
      <c r="CN40" s="769"/>
      <c r="CO40" s="769"/>
      <c r="CP40" s="769"/>
      <c r="CQ40" s="769"/>
      <c r="CR40" s="769"/>
      <c r="CS40" s="769"/>
      <c r="CT40" s="769"/>
      <c r="CU40" s="769"/>
      <c r="CV40" s="769"/>
      <c r="CW40" s="769"/>
      <c r="CX40" s="769"/>
      <c r="CY40" s="769"/>
      <c r="CZ40" s="769"/>
      <c r="DA40" s="769"/>
      <c r="DB40" s="769"/>
      <c r="DC40" s="769"/>
      <c r="DD40" s="769"/>
      <c r="DE40" s="769"/>
      <c r="DF40" s="769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769"/>
      <c r="EI40" s="769"/>
      <c r="EJ40" s="769"/>
      <c r="EK40" s="769"/>
      <c r="EL40" s="769"/>
      <c r="EM40" s="769"/>
      <c r="EN40" s="769"/>
      <c r="EO40" s="769"/>
      <c r="EP40" s="769"/>
      <c r="EQ40" s="769"/>
      <c r="ER40" s="769"/>
      <c r="ES40" s="769"/>
      <c r="ET40" s="769"/>
      <c r="EU40" s="769"/>
      <c r="EV40" s="769"/>
      <c r="EW40" s="780"/>
      <c r="EX40" s="771"/>
      <c r="EY40" s="754"/>
      <c r="EZ40" s="777"/>
      <c r="FA40" s="776"/>
      <c r="FB40" s="777"/>
      <c r="FC40" s="776"/>
      <c r="FE40" s="789"/>
      <c r="FF40" s="776"/>
      <c r="FG40" s="789"/>
      <c r="FH40" s="784"/>
    </row>
    <row r="41" spans="1:164" s="774" customFormat="1" ht="15" customHeight="1">
      <c r="A41" s="1027"/>
      <c r="B41" s="778"/>
      <c r="C41" s="765">
        <v>4.4000000000000004</v>
      </c>
      <c r="D41" s="766">
        <v>4.300620988781132</v>
      </c>
      <c r="E41" s="766">
        <v>4.4854498380812098</v>
      </c>
      <c r="F41" s="767">
        <v>22</v>
      </c>
      <c r="G41" s="768"/>
      <c r="H41" s="768" t="s">
        <v>27</v>
      </c>
      <c r="I41" s="769">
        <v>97.788480136792643</v>
      </c>
      <c r="J41" s="769">
        <v>90.974461672183565</v>
      </c>
      <c r="K41" s="769">
        <v>97.714109230960347</v>
      </c>
      <c r="L41" s="769">
        <v>94.481367277209074</v>
      </c>
      <c r="M41" s="769">
        <v>100.74137098636344</v>
      </c>
      <c r="N41" s="769">
        <v>97.051340139868742</v>
      </c>
      <c r="O41" s="769">
        <v>102.60121377175241</v>
      </c>
      <c r="P41" s="769">
        <v>102.65657577049132</v>
      </c>
      <c r="Q41" s="769">
        <v>104.63304922548835</v>
      </c>
      <c r="R41" s="769">
        <v>104.74886526987736</v>
      </c>
      <c r="S41" s="769">
        <v>103.50802743365587</v>
      </c>
      <c r="T41" s="769">
        <v>103.10113908535716</v>
      </c>
      <c r="U41" s="769">
        <v>101.00873981931262</v>
      </c>
      <c r="V41" s="769">
        <v>95.072063776345502</v>
      </c>
      <c r="W41" s="769">
        <v>102.22481491833312</v>
      </c>
      <c r="X41" s="769">
        <v>99.420348929598632</v>
      </c>
      <c r="Y41" s="769">
        <v>104.59648546538689</v>
      </c>
      <c r="Z41" s="769">
        <v>101.31264010980783</v>
      </c>
      <c r="AA41" s="769">
        <v>104.70835140280819</v>
      </c>
      <c r="AB41" s="769">
        <v>106.33569173625494</v>
      </c>
      <c r="AC41" s="769">
        <v>106.89751682630609</v>
      </c>
      <c r="AD41" s="769">
        <v>107.59386100669612</v>
      </c>
      <c r="AE41" s="769">
        <v>107.14749511957406</v>
      </c>
      <c r="AF41" s="769">
        <v>107.46573335370319</v>
      </c>
      <c r="AG41" s="769">
        <v>104.45938883235495</v>
      </c>
      <c r="AH41" s="769">
        <v>101.36560074180596</v>
      </c>
      <c r="AI41" s="769">
        <v>105.76695738466719</v>
      </c>
      <c r="AJ41" s="769">
        <v>103.86869275323895</v>
      </c>
      <c r="AK41" s="769">
        <v>109.03223779433765</v>
      </c>
      <c r="AL41" s="769">
        <v>106.28149142170236</v>
      </c>
      <c r="AM41" s="769">
        <v>111.32523831760896</v>
      </c>
      <c r="AN41" s="769">
        <v>111.17907789171583</v>
      </c>
      <c r="AO41" s="769">
        <v>111.22584524714199</v>
      </c>
      <c r="AP41" s="769">
        <v>114.1030203365099</v>
      </c>
      <c r="AQ41" s="769">
        <v>110.53384761626984</v>
      </c>
      <c r="AR41" s="769">
        <v>111.63446374660973</v>
      </c>
      <c r="AS41" s="769">
        <v>107.93235471808042</v>
      </c>
      <c r="AT41" s="769">
        <v>104.30360719718786</v>
      </c>
      <c r="AU41" s="769">
        <v>108.68166883190136</v>
      </c>
      <c r="AV41" s="769">
        <v>106.96508454517172</v>
      </c>
      <c r="AW41" s="769">
        <v>112.1175423986749</v>
      </c>
      <c r="AX41" s="769">
        <v>111.78569109744048</v>
      </c>
      <c r="AY41" s="769">
        <v>116.9464753116428</v>
      </c>
      <c r="AZ41" s="769">
        <v>117.41631454820042</v>
      </c>
      <c r="BA41" s="769">
        <v>117.83213303422514</v>
      </c>
      <c r="BB41" s="769">
        <v>121.64477650700523</v>
      </c>
      <c r="BC41" s="769">
        <v>114.57128018804711</v>
      </c>
      <c r="BD41" s="769">
        <v>120.6107076478342</v>
      </c>
      <c r="BE41" s="769">
        <v>114.78438227702307</v>
      </c>
      <c r="BF41" s="769">
        <v>110.36225733210068</v>
      </c>
      <c r="BG41" s="769">
        <v>114.33122173798048</v>
      </c>
      <c r="BH41" s="769">
        <v>114.33470345005063</v>
      </c>
      <c r="BI41" s="769">
        <v>119.6322292935848</v>
      </c>
      <c r="BJ41" s="769">
        <v>116.17845079228385</v>
      </c>
      <c r="BK41" s="769">
        <v>122.28736546097377</v>
      </c>
      <c r="BL41" s="769">
        <v>122.5027559472687</v>
      </c>
      <c r="BM41" s="769">
        <v>120.75675104086356</v>
      </c>
      <c r="BN41" s="769">
        <v>123.01471528941684</v>
      </c>
      <c r="BO41" s="769">
        <v>121.13848157425574</v>
      </c>
      <c r="BP41" s="769">
        <v>127.86329119693123</v>
      </c>
      <c r="BQ41" s="769">
        <v>121.25298350102017</v>
      </c>
      <c r="BR41" s="769">
        <v>120.29501947974236</v>
      </c>
      <c r="BS41" s="769">
        <v>133.44859089838098</v>
      </c>
      <c r="BT41" s="769">
        <v>125.11823925767503</v>
      </c>
      <c r="BU41" s="769">
        <v>131.27815098172869</v>
      </c>
      <c r="BV41" s="769">
        <v>162.93542381427312</v>
      </c>
      <c r="BW41" s="769">
        <v>167.50613936633448</v>
      </c>
      <c r="BX41" s="769">
        <v>162.33495227388812</v>
      </c>
      <c r="BY41" s="769">
        <v>166.29626762056176</v>
      </c>
      <c r="BZ41" s="769">
        <v>171.86933360848687</v>
      </c>
      <c r="CA41" s="769">
        <v>165.16256987788444</v>
      </c>
      <c r="CB41" s="769">
        <v>174.52520477205235</v>
      </c>
      <c r="CC41" s="769">
        <v>176.43307067788311</v>
      </c>
      <c r="CD41" s="769">
        <v>169.29955655471483</v>
      </c>
      <c r="CE41" s="769">
        <v>197.32286294950003</v>
      </c>
      <c r="CF41" s="769">
        <v>189.50447491152647</v>
      </c>
      <c r="CG41" s="769">
        <v>181.51497999741662</v>
      </c>
      <c r="CH41" s="769">
        <v>204.28543524897543</v>
      </c>
      <c r="CI41" s="769">
        <v>187.67404768611576</v>
      </c>
      <c r="CJ41" s="769">
        <v>177.4780763290554</v>
      </c>
      <c r="CK41" s="769">
        <v>166.79627366593039</v>
      </c>
      <c r="CL41" s="769">
        <v>164.93468487423721</v>
      </c>
      <c r="CM41" s="769">
        <v>160.44013523027184</v>
      </c>
      <c r="CN41" s="769">
        <v>165.4531306047457</v>
      </c>
      <c r="CO41" s="769">
        <v>158.47617676033397</v>
      </c>
      <c r="CP41" s="769">
        <v>150.64664991390646</v>
      </c>
      <c r="CQ41" s="769">
        <v>165.83573204872118</v>
      </c>
      <c r="CR41" s="769">
        <v>168.67863615691408</v>
      </c>
      <c r="CS41" s="769">
        <v>154.34502858527253</v>
      </c>
      <c r="CT41" s="769">
        <v>174.87917815432832</v>
      </c>
      <c r="CU41" s="769">
        <v>171.502186124926</v>
      </c>
      <c r="CV41" s="769">
        <v>169.98443073823492</v>
      </c>
      <c r="CW41" s="769">
        <v>161.81333335383297</v>
      </c>
      <c r="CX41" s="769">
        <v>157.71487704466901</v>
      </c>
      <c r="CY41" s="769">
        <v>150.20397365239964</v>
      </c>
      <c r="CZ41" s="769">
        <v>150.90606896143541</v>
      </c>
      <c r="DA41" s="769">
        <v>142.43144417624907</v>
      </c>
      <c r="DB41" s="769">
        <v>139.78658780302493</v>
      </c>
      <c r="DC41" s="769">
        <v>155.52649898191353</v>
      </c>
      <c r="DD41" s="769">
        <v>145.29837605824272</v>
      </c>
      <c r="DE41" s="769">
        <v>147.12068196090132</v>
      </c>
      <c r="DF41" s="769">
        <v>161.70225765443303</v>
      </c>
      <c r="DG41" s="769">
        <v>95.492350346645523</v>
      </c>
      <c r="DH41" s="769">
        <v>97.424692801147089</v>
      </c>
      <c r="DI41" s="769">
        <v>103.2969462559107</v>
      </c>
      <c r="DJ41" s="769">
        <v>103.7860105962968</v>
      </c>
      <c r="DK41" s="769">
        <v>99.435206171330421</v>
      </c>
      <c r="DL41" s="769">
        <v>101.77649150159777</v>
      </c>
      <c r="DM41" s="769">
        <v>105.98051998845642</v>
      </c>
      <c r="DN41" s="769">
        <v>107.40236315999113</v>
      </c>
      <c r="DO41" s="769">
        <v>103.86398231960936</v>
      </c>
      <c r="DP41" s="769">
        <v>106.39414065642632</v>
      </c>
      <c r="DQ41" s="769">
        <v>111.24338715215561</v>
      </c>
      <c r="DR41" s="769">
        <v>112.09044389979648</v>
      </c>
      <c r="DS41" s="769">
        <v>106.97254358238986</v>
      </c>
      <c r="DT41" s="769">
        <v>110.28943934709569</v>
      </c>
      <c r="DU41" s="769">
        <v>117.3983076313561</v>
      </c>
      <c r="DV41" s="769">
        <v>118.94225478096219</v>
      </c>
      <c r="DW41" s="769">
        <v>113.15928711570142</v>
      </c>
      <c r="DX41" s="769">
        <v>116.71512784530643</v>
      </c>
      <c r="DY41" s="769">
        <v>121.84895748303535</v>
      </c>
      <c r="DZ41" s="769">
        <v>124.00549602020128</v>
      </c>
      <c r="EA41" s="769">
        <v>124.99886462638118</v>
      </c>
      <c r="EB41" s="769">
        <v>139.77727135122561</v>
      </c>
      <c r="EC41" s="769">
        <v>165.37911975359478</v>
      </c>
      <c r="ED41" s="769">
        <v>170.51903608614123</v>
      </c>
      <c r="EE41" s="769">
        <v>181.018496727366</v>
      </c>
      <c r="EF41" s="769">
        <v>191.76829671930616</v>
      </c>
      <c r="EG41" s="769">
        <v>177.31613256036715</v>
      </c>
      <c r="EH41" s="769">
        <v>163.6093169030849</v>
      </c>
      <c r="EI41" s="769">
        <v>158.31951957432054</v>
      </c>
      <c r="EJ41" s="769">
        <v>165.9676142988383</v>
      </c>
      <c r="EK41" s="769">
        <v>167.76665007233132</v>
      </c>
      <c r="EL41" s="769">
        <v>152.94163988616802</v>
      </c>
      <c r="EM41" s="769">
        <v>145.91484365372915</v>
      </c>
      <c r="EN41" s="769">
        <v>151.37377189119235</v>
      </c>
      <c r="EO41" s="769">
        <v>100.00000000000001</v>
      </c>
      <c r="EP41" s="769">
        <v>103.64864520534394</v>
      </c>
      <c r="EQ41" s="769">
        <v>108.39798850699695</v>
      </c>
      <c r="ER41" s="769">
        <v>112.65261601034892</v>
      </c>
      <c r="ES41" s="769">
        <v>118.93221711606112</v>
      </c>
      <c r="ET41" s="769">
        <v>150.1685729543357</v>
      </c>
      <c r="EU41" s="769">
        <v>178.42806072753106</v>
      </c>
      <c r="EV41" s="769">
        <v>161.24885595791457</v>
      </c>
      <c r="EW41" s="770"/>
      <c r="EX41" s="771" t="s">
        <v>95</v>
      </c>
      <c r="EY41" s="754"/>
      <c r="EZ41" s="790"/>
      <c r="FA41" s="776"/>
      <c r="FB41" s="790"/>
      <c r="FC41" s="776"/>
      <c r="FE41" s="791"/>
      <c r="FF41" s="776"/>
      <c r="FG41" s="791"/>
      <c r="FH41" s="777"/>
    </row>
    <row r="42" spans="1:164" s="774" customFormat="1" ht="15" customHeight="1">
      <c r="A42" s="1027"/>
      <c r="B42" s="778"/>
      <c r="C42" s="765"/>
      <c r="D42" s="766"/>
      <c r="E42" s="766"/>
      <c r="F42" s="767"/>
      <c r="G42" s="768"/>
      <c r="H42" s="768"/>
      <c r="I42" s="769"/>
      <c r="J42" s="769"/>
      <c r="K42" s="769"/>
      <c r="L42" s="769"/>
      <c r="M42" s="769"/>
      <c r="N42" s="769"/>
      <c r="O42" s="769"/>
      <c r="P42" s="769"/>
      <c r="Q42" s="769"/>
      <c r="R42" s="769"/>
      <c r="S42" s="769"/>
      <c r="T42" s="769"/>
      <c r="U42" s="769"/>
      <c r="V42" s="769"/>
      <c r="W42" s="769"/>
      <c r="X42" s="769"/>
      <c r="Y42" s="769"/>
      <c r="Z42" s="769"/>
      <c r="AA42" s="769"/>
      <c r="AB42" s="769"/>
      <c r="AC42" s="769"/>
      <c r="AD42" s="769"/>
      <c r="AE42" s="769"/>
      <c r="AF42" s="769"/>
      <c r="AG42" s="769"/>
      <c r="AH42" s="769"/>
      <c r="AI42" s="769"/>
      <c r="AJ42" s="769"/>
      <c r="AK42" s="769"/>
      <c r="AL42" s="769"/>
      <c r="AM42" s="769"/>
      <c r="AN42" s="769"/>
      <c r="AO42" s="769"/>
      <c r="AP42" s="769"/>
      <c r="AQ42" s="769"/>
      <c r="AR42" s="769"/>
      <c r="AS42" s="769"/>
      <c r="AT42" s="769"/>
      <c r="AU42" s="769"/>
      <c r="AV42" s="769"/>
      <c r="AW42" s="769"/>
      <c r="AX42" s="769"/>
      <c r="AY42" s="769"/>
      <c r="AZ42" s="769"/>
      <c r="BA42" s="769"/>
      <c r="BB42" s="769"/>
      <c r="BC42" s="769"/>
      <c r="BD42" s="769"/>
      <c r="BE42" s="769"/>
      <c r="BF42" s="769"/>
      <c r="BG42" s="769"/>
      <c r="BH42" s="769"/>
      <c r="BI42" s="769"/>
      <c r="BJ42" s="769"/>
      <c r="BK42" s="769"/>
      <c r="BL42" s="769"/>
      <c r="BM42" s="769"/>
      <c r="BN42" s="769"/>
      <c r="BO42" s="769"/>
      <c r="BP42" s="769"/>
      <c r="BQ42" s="769"/>
      <c r="BR42" s="769"/>
      <c r="BS42" s="769"/>
      <c r="BT42" s="769"/>
      <c r="BU42" s="769"/>
      <c r="BV42" s="769"/>
      <c r="BW42" s="769"/>
      <c r="BX42" s="769"/>
      <c r="BY42" s="769"/>
      <c r="BZ42" s="769"/>
      <c r="CA42" s="769"/>
      <c r="CB42" s="769"/>
      <c r="CC42" s="769"/>
      <c r="CD42" s="769"/>
      <c r="CE42" s="769"/>
      <c r="CF42" s="769"/>
      <c r="CG42" s="769"/>
      <c r="CH42" s="769"/>
      <c r="CI42" s="769"/>
      <c r="CJ42" s="769"/>
      <c r="CK42" s="769"/>
      <c r="CL42" s="769"/>
      <c r="CM42" s="769"/>
      <c r="CN42" s="769"/>
      <c r="CO42" s="769"/>
      <c r="CP42" s="769"/>
      <c r="CQ42" s="769"/>
      <c r="CR42" s="769"/>
      <c r="CS42" s="769"/>
      <c r="CT42" s="769"/>
      <c r="CU42" s="769"/>
      <c r="CV42" s="769"/>
      <c r="CW42" s="769"/>
      <c r="CX42" s="769"/>
      <c r="CY42" s="769"/>
      <c r="CZ42" s="769"/>
      <c r="DA42" s="769"/>
      <c r="DB42" s="769"/>
      <c r="DC42" s="769"/>
      <c r="DD42" s="769"/>
      <c r="DE42" s="769"/>
      <c r="DF42" s="769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769"/>
      <c r="EI42" s="769"/>
      <c r="EJ42" s="769"/>
      <c r="EK42" s="769"/>
      <c r="EL42" s="769"/>
      <c r="EM42" s="769"/>
      <c r="EN42" s="769"/>
      <c r="EO42" s="769"/>
      <c r="EP42" s="769"/>
      <c r="EQ42" s="769"/>
      <c r="ER42" s="769"/>
      <c r="ES42" s="769"/>
      <c r="ET42" s="769"/>
      <c r="EU42" s="769"/>
      <c r="EV42" s="769"/>
      <c r="EW42" s="770"/>
      <c r="EX42" s="771"/>
      <c r="EY42" s="754"/>
      <c r="EZ42" s="790"/>
      <c r="FA42" s="776"/>
      <c r="FB42" s="790"/>
      <c r="FC42" s="776"/>
      <c r="FE42" s="791"/>
      <c r="FF42" s="776"/>
      <c r="FG42" s="791"/>
      <c r="FH42" s="777"/>
    </row>
    <row r="43" spans="1:164" s="774" customFormat="1" ht="30" customHeight="1">
      <c r="A43" s="1027"/>
      <c r="B43" s="743" t="s">
        <v>114</v>
      </c>
      <c r="C43" s="792"/>
      <c r="D43" s="782">
        <v>7.4595730969097005</v>
      </c>
      <c r="E43" s="782">
        <v>9.114448615147138</v>
      </c>
      <c r="F43" s="783"/>
      <c r="G43" s="1035" t="s">
        <v>230</v>
      </c>
      <c r="H43" s="1035"/>
      <c r="I43" s="760">
        <v>99.610010255845879</v>
      </c>
      <c r="J43" s="760">
        <v>90.321990873069424</v>
      </c>
      <c r="K43" s="760">
        <v>100.94736150269824</v>
      </c>
      <c r="L43" s="760">
        <v>100.35410120619306</v>
      </c>
      <c r="M43" s="760">
        <v>99.408979970103744</v>
      </c>
      <c r="N43" s="760">
        <v>102.84048405853027</v>
      </c>
      <c r="O43" s="760">
        <v>101.90420420274918</v>
      </c>
      <c r="P43" s="760">
        <v>98.530231786954104</v>
      </c>
      <c r="Q43" s="760">
        <v>101.78445812098198</v>
      </c>
      <c r="R43" s="760">
        <v>102.35251269437718</v>
      </c>
      <c r="S43" s="760">
        <v>99.195953870409198</v>
      </c>
      <c r="T43" s="760">
        <v>102.74971145808772</v>
      </c>
      <c r="U43" s="760">
        <v>104.95243224517165</v>
      </c>
      <c r="V43" s="760">
        <v>93.08002781521823</v>
      </c>
      <c r="W43" s="760">
        <v>104.21524576996985</v>
      </c>
      <c r="X43" s="760">
        <v>103.14326411907075</v>
      </c>
      <c r="Y43" s="760">
        <v>104.59149327924133</v>
      </c>
      <c r="Z43" s="760">
        <v>107.80860079616937</v>
      </c>
      <c r="AA43" s="760">
        <v>105.48143354462535</v>
      </c>
      <c r="AB43" s="760">
        <v>103.12871488015327</v>
      </c>
      <c r="AC43" s="760">
        <v>105.0205279193865</v>
      </c>
      <c r="AD43" s="760">
        <v>106.51010991782103</v>
      </c>
      <c r="AE43" s="760">
        <v>105.54660818187283</v>
      </c>
      <c r="AF43" s="760">
        <v>105.12540023649237</v>
      </c>
      <c r="AG43" s="760">
        <v>108.38082261644269</v>
      </c>
      <c r="AH43" s="760">
        <v>97.052711437673551</v>
      </c>
      <c r="AI43" s="760">
        <v>108.37814425880369</v>
      </c>
      <c r="AJ43" s="760">
        <v>107.58179088824302</v>
      </c>
      <c r="AK43" s="760">
        <v>109.22348270161379</v>
      </c>
      <c r="AL43" s="760">
        <v>111.72000941818169</v>
      </c>
      <c r="AM43" s="760">
        <v>114.12385668572206</v>
      </c>
      <c r="AN43" s="760">
        <v>110.95622161694685</v>
      </c>
      <c r="AO43" s="760">
        <v>110.05625481550707</v>
      </c>
      <c r="AP43" s="760">
        <v>111.83969432707671</v>
      </c>
      <c r="AQ43" s="760">
        <v>110.51210902352913</v>
      </c>
      <c r="AR43" s="760">
        <v>110.03545153374731</v>
      </c>
      <c r="AS43" s="760">
        <v>115.00780527011253</v>
      </c>
      <c r="AT43" s="760">
        <v>101.94401818329644</v>
      </c>
      <c r="AU43" s="760">
        <v>113.29425685997438</v>
      </c>
      <c r="AV43" s="760">
        <v>113.11939815300893</v>
      </c>
      <c r="AW43" s="760">
        <v>114.69170566996226</v>
      </c>
      <c r="AX43" s="760">
        <v>117.49745724892333</v>
      </c>
      <c r="AY43" s="760">
        <v>120.50393274244919</v>
      </c>
      <c r="AZ43" s="760">
        <v>116.37430243405547</v>
      </c>
      <c r="BA43" s="760">
        <v>115.14877916083212</v>
      </c>
      <c r="BB43" s="760">
        <v>116.96840130107248</v>
      </c>
      <c r="BC43" s="760">
        <v>115.04629385822963</v>
      </c>
      <c r="BD43" s="760">
        <v>114.49926340483152</v>
      </c>
      <c r="BE43" s="760">
        <v>119.95439197782295</v>
      </c>
      <c r="BF43" s="760">
        <v>106.61166152852537</v>
      </c>
      <c r="BG43" s="760">
        <v>117.30428062580663</v>
      </c>
      <c r="BH43" s="760">
        <v>117.65901422653442</v>
      </c>
      <c r="BI43" s="760">
        <v>119.05120402539734</v>
      </c>
      <c r="BJ43" s="760">
        <v>123.12078127704424</v>
      </c>
      <c r="BK43" s="760">
        <v>125.79622462536182</v>
      </c>
      <c r="BL43" s="760">
        <v>121.19755961965875</v>
      </c>
      <c r="BM43" s="760">
        <v>119.54059849518728</v>
      </c>
      <c r="BN43" s="760">
        <v>120.56299572777353</v>
      </c>
      <c r="BO43" s="760">
        <v>119.26955837739254</v>
      </c>
      <c r="BP43" s="760">
        <v>119.71712456621114</v>
      </c>
      <c r="BQ43" s="760">
        <v>124.61502531351871</v>
      </c>
      <c r="BR43" s="760">
        <v>113.24908966095475</v>
      </c>
      <c r="BS43" s="760">
        <v>105.78228379890312</v>
      </c>
      <c r="BT43" s="760">
        <v>43.902787399238647</v>
      </c>
      <c r="BU43" s="760">
        <v>65.301709653730811</v>
      </c>
      <c r="BV43" s="760">
        <v>105.59696057467973</v>
      </c>
      <c r="BW43" s="760">
        <v>113.4429346835106</v>
      </c>
      <c r="BX43" s="760">
        <v>113.51550704871158</v>
      </c>
      <c r="BY43" s="760">
        <v>114.93211275402093</v>
      </c>
      <c r="BZ43" s="760">
        <v>117.88509679881753</v>
      </c>
      <c r="CA43" s="760">
        <v>116.42922094338348</v>
      </c>
      <c r="CB43" s="760">
        <v>118.10066408072214</v>
      </c>
      <c r="CC43" s="760">
        <v>123.38326791702139</v>
      </c>
      <c r="CD43" s="760">
        <v>110.18310452237696</v>
      </c>
      <c r="CE43" s="760">
        <v>114.2300260274817</v>
      </c>
      <c r="CF43" s="760">
        <v>105.79685004803861</v>
      </c>
      <c r="CG43" s="760">
        <v>97.549355731394854</v>
      </c>
      <c r="CH43" s="760">
        <v>83.15490409893026</v>
      </c>
      <c r="CI43" s="760">
        <v>82.108944566705105</v>
      </c>
      <c r="CJ43" s="760">
        <v>98.770104767345472</v>
      </c>
      <c r="CK43" s="760">
        <v>111.65093766732662</v>
      </c>
      <c r="CL43" s="760">
        <v>122.04265133242583</v>
      </c>
      <c r="CM43" s="760">
        <v>125.23851374245079</v>
      </c>
      <c r="CN43" s="760">
        <v>124.41537565789884</v>
      </c>
      <c r="CO43" s="760">
        <v>131.06833748983476</v>
      </c>
      <c r="CP43" s="760">
        <v>116.05659821637853</v>
      </c>
      <c r="CQ43" s="760">
        <v>120.60757072268532</v>
      </c>
      <c r="CR43" s="760">
        <v>111.15052119144605</v>
      </c>
      <c r="CS43" s="760">
        <v>102.658606543931</v>
      </c>
      <c r="CT43" s="760">
        <v>104.03983274067329</v>
      </c>
      <c r="CU43" s="760">
        <v>101.70294113617534</v>
      </c>
      <c r="CV43" s="760">
        <v>112.24134299726866</v>
      </c>
      <c r="CW43" s="760">
        <v>118.78886098312698</v>
      </c>
      <c r="CX43" s="760">
        <v>125.73412052313641</v>
      </c>
      <c r="CY43" s="760">
        <v>126.56126302455672</v>
      </c>
      <c r="CZ43" s="760">
        <v>127.11343988202054</v>
      </c>
      <c r="DA43" s="760">
        <v>130.2516429963091</v>
      </c>
      <c r="DB43" s="760">
        <v>123.58393487835275</v>
      </c>
      <c r="DC43" s="760">
        <v>126.62714137156333</v>
      </c>
      <c r="DD43" s="760">
        <v>114.84619269737956</v>
      </c>
      <c r="DE43" s="760">
        <v>111.02504074610449</v>
      </c>
      <c r="DF43" s="760">
        <v>109.42015085576071</v>
      </c>
      <c r="DG43" s="760">
        <v>96.959787543871187</v>
      </c>
      <c r="DH43" s="760">
        <v>100.86785507827568</v>
      </c>
      <c r="DI43" s="760">
        <v>100.73963137022842</v>
      </c>
      <c r="DJ43" s="760">
        <v>101.43272600762471</v>
      </c>
      <c r="DK43" s="760">
        <v>100.74923527678658</v>
      </c>
      <c r="DL43" s="760">
        <v>105.18111939816049</v>
      </c>
      <c r="DM43" s="760">
        <v>104.54355878138837</v>
      </c>
      <c r="DN43" s="760">
        <v>105.72737277872875</v>
      </c>
      <c r="DO43" s="760">
        <v>104.6038927709733</v>
      </c>
      <c r="DP43" s="760">
        <v>109.50842766934618</v>
      </c>
      <c r="DQ43" s="760">
        <v>111.71211103939198</v>
      </c>
      <c r="DR43" s="760">
        <v>110.79575162811773</v>
      </c>
      <c r="DS43" s="760">
        <v>110.08202677112779</v>
      </c>
      <c r="DT43" s="760">
        <v>115.10285369063149</v>
      </c>
      <c r="DU43" s="760">
        <v>117.34233811244559</v>
      </c>
      <c r="DV43" s="760">
        <v>115.50465285471121</v>
      </c>
      <c r="DW43" s="760">
        <v>114.62344471071833</v>
      </c>
      <c r="DX43" s="760">
        <v>119.94366650965867</v>
      </c>
      <c r="DY43" s="760">
        <v>122.17812758006927</v>
      </c>
      <c r="DZ43" s="760">
        <v>119.84989289045909</v>
      </c>
      <c r="EA43" s="760">
        <v>114.54879959112553</v>
      </c>
      <c r="EB43" s="760">
        <v>71.600485875883066</v>
      </c>
      <c r="EC43" s="760">
        <v>113.96351816208103</v>
      </c>
      <c r="ED43" s="760">
        <v>117.47166060764106</v>
      </c>
      <c r="EE43" s="760">
        <v>115.93213282229335</v>
      </c>
      <c r="EF43" s="760">
        <v>95.500369959454574</v>
      </c>
      <c r="EG43" s="760">
        <v>97.509995667125736</v>
      </c>
      <c r="EH43" s="760">
        <v>123.89884691092516</v>
      </c>
      <c r="EI43" s="760">
        <v>122.57750214296622</v>
      </c>
      <c r="EJ43" s="760">
        <v>105.94965349201679</v>
      </c>
      <c r="EK43" s="760">
        <v>110.91104837219034</v>
      </c>
      <c r="EL43" s="760">
        <v>126.46960780990456</v>
      </c>
      <c r="EM43" s="760">
        <v>126.82090641540839</v>
      </c>
      <c r="EN43" s="760">
        <v>111.76379476641493</v>
      </c>
      <c r="EO43" s="760">
        <v>100</v>
      </c>
      <c r="EP43" s="760">
        <v>104.05032155876604</v>
      </c>
      <c r="EQ43" s="760">
        <v>109.15504577695731</v>
      </c>
      <c r="ER43" s="760">
        <v>114.13598353463867</v>
      </c>
      <c r="ES43" s="760">
        <v>119.14878292272634</v>
      </c>
      <c r="ET43" s="760">
        <v>104.39611605918269</v>
      </c>
      <c r="EU43" s="760">
        <v>108.21033633994971</v>
      </c>
      <c r="EV43" s="760">
        <v>116.47695295426945</v>
      </c>
      <c r="EW43" s="1036" t="s">
        <v>370</v>
      </c>
      <c r="EX43" s="1036"/>
      <c r="EY43" s="754"/>
      <c r="EZ43" s="777"/>
      <c r="FA43" s="776"/>
      <c r="FB43" s="777"/>
      <c r="FC43" s="776"/>
      <c r="FE43" s="791"/>
      <c r="FF43" s="776"/>
      <c r="FG43" s="791"/>
      <c r="FH43" s="777"/>
    </row>
    <row r="44" spans="1:164" s="774" customFormat="1" ht="30" customHeight="1">
      <c r="A44" s="1027"/>
      <c r="B44" s="743"/>
      <c r="C44" s="792"/>
      <c r="D44" s="782"/>
      <c r="E44" s="782"/>
      <c r="F44" s="783"/>
      <c r="G44" s="759"/>
      <c r="H44" s="759"/>
      <c r="I44" s="760"/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760"/>
      <c r="BB44" s="760"/>
      <c r="BC44" s="760"/>
      <c r="BD44" s="760"/>
      <c r="BE44" s="760"/>
      <c r="BF44" s="760"/>
      <c r="BG44" s="760"/>
      <c r="BH44" s="760"/>
      <c r="BI44" s="760"/>
      <c r="BJ44" s="760"/>
      <c r="BK44" s="760"/>
      <c r="BL44" s="760"/>
      <c r="BM44" s="760"/>
      <c r="BN44" s="760"/>
      <c r="BO44" s="760"/>
      <c r="BP44" s="760"/>
      <c r="BQ44" s="760"/>
      <c r="BR44" s="760"/>
      <c r="BS44" s="760"/>
      <c r="BT44" s="760"/>
      <c r="BU44" s="760"/>
      <c r="BV44" s="760"/>
      <c r="BW44" s="760"/>
      <c r="BX44" s="760"/>
      <c r="BY44" s="760"/>
      <c r="BZ44" s="760"/>
      <c r="CA44" s="760"/>
      <c r="CB44" s="760"/>
      <c r="CC44" s="760"/>
      <c r="CD44" s="760"/>
      <c r="CE44" s="760"/>
      <c r="CF44" s="760"/>
      <c r="CG44" s="760"/>
      <c r="CH44" s="760"/>
      <c r="CI44" s="760"/>
      <c r="CJ44" s="760"/>
      <c r="CK44" s="760"/>
      <c r="CL44" s="760"/>
      <c r="CM44" s="760"/>
      <c r="CN44" s="760"/>
      <c r="CO44" s="760"/>
      <c r="CP44" s="760"/>
      <c r="CQ44" s="760"/>
      <c r="CR44" s="760"/>
      <c r="CS44" s="760"/>
      <c r="CT44" s="760"/>
      <c r="CU44" s="760"/>
      <c r="CV44" s="760"/>
      <c r="CW44" s="760"/>
      <c r="CX44" s="760"/>
      <c r="CY44" s="760"/>
      <c r="CZ44" s="760"/>
      <c r="DA44" s="760"/>
      <c r="DB44" s="760"/>
      <c r="DC44" s="760"/>
      <c r="DD44" s="760"/>
      <c r="DE44" s="760"/>
      <c r="DF44" s="760"/>
      <c r="DG44" s="760"/>
      <c r="DH44" s="760"/>
      <c r="DI44" s="760"/>
      <c r="DJ44" s="760"/>
      <c r="DK44" s="760"/>
      <c r="DL44" s="760"/>
      <c r="DM44" s="760"/>
      <c r="DN44" s="760"/>
      <c r="DO44" s="760"/>
      <c r="DP44" s="760"/>
      <c r="DQ44" s="760"/>
      <c r="DR44" s="760"/>
      <c r="DS44" s="760"/>
      <c r="DT44" s="760"/>
      <c r="DU44" s="760"/>
      <c r="DV44" s="760"/>
      <c r="DW44" s="760"/>
      <c r="DX44" s="760"/>
      <c r="DY44" s="760"/>
      <c r="DZ44" s="760"/>
      <c r="EA44" s="760"/>
      <c r="EB44" s="760"/>
      <c r="EC44" s="760"/>
      <c r="ED44" s="760"/>
      <c r="EE44" s="760"/>
      <c r="EF44" s="760"/>
      <c r="EG44" s="760"/>
      <c r="EH44" s="760"/>
      <c r="EI44" s="760"/>
      <c r="EJ44" s="760"/>
      <c r="EK44" s="760"/>
      <c r="EL44" s="760"/>
      <c r="EM44" s="760"/>
      <c r="EN44" s="760"/>
      <c r="EO44" s="760"/>
      <c r="EP44" s="760"/>
      <c r="EQ44" s="760"/>
      <c r="ER44" s="760"/>
      <c r="ES44" s="760"/>
      <c r="ET44" s="760"/>
      <c r="EU44" s="760"/>
      <c r="EV44" s="760"/>
      <c r="EW44" s="761"/>
      <c r="EX44" s="761"/>
      <c r="EY44" s="754"/>
      <c r="EZ44" s="777"/>
      <c r="FA44" s="776"/>
      <c r="FB44" s="777"/>
      <c r="FC44" s="776"/>
      <c r="FE44" s="791"/>
      <c r="FF44" s="776"/>
      <c r="FG44" s="791"/>
      <c r="FH44" s="777"/>
    </row>
    <row r="45" spans="1:164" s="774" customFormat="1" ht="15" customHeight="1">
      <c r="A45" s="1027"/>
      <c r="B45" s="764"/>
      <c r="C45" s="765">
        <v>5.0999999999999996</v>
      </c>
      <c r="D45" s="766">
        <v>2.7528919471144806</v>
      </c>
      <c r="E45" s="766">
        <v>2.9729763069999451</v>
      </c>
      <c r="F45" s="767">
        <v>23</v>
      </c>
      <c r="G45" s="768"/>
      <c r="H45" s="768" t="s">
        <v>227</v>
      </c>
      <c r="I45" s="769">
        <v>94.772677230843456</v>
      </c>
      <c r="J45" s="769">
        <v>88.426123007221463</v>
      </c>
      <c r="K45" s="769">
        <v>100.37516221107597</v>
      </c>
      <c r="L45" s="769">
        <v>96.923447041922898</v>
      </c>
      <c r="M45" s="769">
        <v>98.403308460681231</v>
      </c>
      <c r="N45" s="769">
        <v>102.1243322849074</v>
      </c>
      <c r="O45" s="769">
        <v>99.508959069799985</v>
      </c>
      <c r="P45" s="769">
        <v>99.858663823164079</v>
      </c>
      <c r="Q45" s="769">
        <v>100.8574533115452</v>
      </c>
      <c r="R45" s="769">
        <v>106.26881856148594</v>
      </c>
      <c r="S45" s="769">
        <v>104.10711856300868</v>
      </c>
      <c r="T45" s="769">
        <v>108.37393643434356</v>
      </c>
      <c r="U45" s="769">
        <v>101.50322459186398</v>
      </c>
      <c r="V45" s="769">
        <v>91.541825670330525</v>
      </c>
      <c r="W45" s="769">
        <v>104.20523068926877</v>
      </c>
      <c r="X45" s="769">
        <v>101.1721197386492</v>
      </c>
      <c r="Y45" s="769">
        <v>102.30512980656262</v>
      </c>
      <c r="Z45" s="769">
        <v>106.57827957558132</v>
      </c>
      <c r="AA45" s="769">
        <v>103.31834667603931</v>
      </c>
      <c r="AB45" s="769">
        <v>106.17706019508658</v>
      </c>
      <c r="AC45" s="769">
        <v>105.11632587637465</v>
      </c>
      <c r="AD45" s="769">
        <v>111.06377206542908</v>
      </c>
      <c r="AE45" s="769">
        <v>109.18173522954271</v>
      </c>
      <c r="AF45" s="769">
        <v>110.70463377961285</v>
      </c>
      <c r="AG45" s="769">
        <v>103.75235696952866</v>
      </c>
      <c r="AH45" s="769">
        <v>97.116139124345409</v>
      </c>
      <c r="AI45" s="769">
        <v>109.11177879785203</v>
      </c>
      <c r="AJ45" s="769">
        <v>105.87566766320282</v>
      </c>
      <c r="AK45" s="769">
        <v>107.4247338142484</v>
      </c>
      <c r="AL45" s="769">
        <v>110.79025128602808</v>
      </c>
      <c r="AM45" s="769">
        <v>109.78923123270098</v>
      </c>
      <c r="AN45" s="769">
        <v>112.05725253736638</v>
      </c>
      <c r="AO45" s="769">
        <v>109.10281424355583</v>
      </c>
      <c r="AP45" s="769">
        <v>115.35835582962409</v>
      </c>
      <c r="AQ45" s="769">
        <v>113.70752957812047</v>
      </c>
      <c r="AR45" s="769">
        <v>115.30957278040799</v>
      </c>
      <c r="AS45" s="769">
        <v>111.46013630840346</v>
      </c>
      <c r="AT45" s="769">
        <v>102.56307846455594</v>
      </c>
      <c r="AU45" s="769">
        <v>114.73775816821588</v>
      </c>
      <c r="AV45" s="769">
        <v>111.62609038689449</v>
      </c>
      <c r="AW45" s="769">
        <v>113.81578820659394</v>
      </c>
      <c r="AX45" s="769">
        <v>117.26366897847508</v>
      </c>
      <c r="AY45" s="769">
        <v>117.98938733170156</v>
      </c>
      <c r="AZ45" s="769">
        <v>118.00446657168159</v>
      </c>
      <c r="BA45" s="769">
        <v>115.0175746770845</v>
      </c>
      <c r="BB45" s="769">
        <v>120.13465129444124</v>
      </c>
      <c r="BC45" s="769">
        <v>118.44552769463212</v>
      </c>
      <c r="BD45" s="769">
        <v>120.31755034197496</v>
      </c>
      <c r="BE45" s="769">
        <v>117.90555554499578</v>
      </c>
      <c r="BF45" s="769">
        <v>107.64089665502853</v>
      </c>
      <c r="BG45" s="769">
        <v>119.5550723983291</v>
      </c>
      <c r="BH45" s="769">
        <v>116.62352677574333</v>
      </c>
      <c r="BI45" s="769">
        <v>118.42070413765211</v>
      </c>
      <c r="BJ45" s="769">
        <v>123.27570072590383</v>
      </c>
      <c r="BK45" s="769">
        <v>122.90556704199994</v>
      </c>
      <c r="BL45" s="769">
        <v>124.00285082639728</v>
      </c>
      <c r="BM45" s="769">
        <v>119.76057242836728</v>
      </c>
      <c r="BN45" s="769">
        <v>124.01994072999913</v>
      </c>
      <c r="BO45" s="769">
        <v>123.40364030226745</v>
      </c>
      <c r="BP45" s="769">
        <v>126.2807424265422</v>
      </c>
      <c r="BQ45" s="769">
        <v>122.94461078005615</v>
      </c>
      <c r="BR45" s="769">
        <v>114.02274245986079</v>
      </c>
      <c r="BS45" s="769">
        <v>106.29025760910646</v>
      </c>
      <c r="BT45" s="769">
        <v>32.744944099021005</v>
      </c>
      <c r="BU45" s="769">
        <v>58.330667547945119</v>
      </c>
      <c r="BV45" s="769">
        <v>98.563023167086087</v>
      </c>
      <c r="BW45" s="769">
        <v>111.01225302493579</v>
      </c>
      <c r="BX45" s="769">
        <v>113.74324294772879</v>
      </c>
      <c r="BY45" s="769">
        <v>111.78740777200909</v>
      </c>
      <c r="BZ45" s="769">
        <v>120.94503223894817</v>
      </c>
      <c r="CA45" s="769">
        <v>120.82511130209315</v>
      </c>
      <c r="CB45" s="769">
        <v>125.89976972796723</v>
      </c>
      <c r="CC45" s="769">
        <v>123.28846374494738</v>
      </c>
      <c r="CD45" s="769">
        <v>113.06902148221366</v>
      </c>
      <c r="CE45" s="769">
        <v>115.58181755658777</v>
      </c>
      <c r="CF45" s="769">
        <v>102.94608506652331</v>
      </c>
      <c r="CG45" s="769">
        <v>86.343483533449756</v>
      </c>
      <c r="CH45" s="769">
        <v>70.79844241424901</v>
      </c>
      <c r="CI45" s="769">
        <v>69.780029391188251</v>
      </c>
      <c r="CJ45" s="769">
        <v>93.68110666105035</v>
      </c>
      <c r="CK45" s="769">
        <v>100.53584727834726</v>
      </c>
      <c r="CL45" s="769">
        <v>119.34592963731825</v>
      </c>
      <c r="CM45" s="769">
        <v>125.21698887881239</v>
      </c>
      <c r="CN45" s="769">
        <v>129.45542097920651</v>
      </c>
      <c r="CO45" s="769">
        <v>130.04144275532357</v>
      </c>
      <c r="CP45" s="769">
        <v>119.91465944946688</v>
      </c>
      <c r="CQ45" s="769">
        <v>123.17813412935904</v>
      </c>
      <c r="CR45" s="769">
        <v>110.7352708239488</v>
      </c>
      <c r="CS45" s="769">
        <v>91.637030422944662</v>
      </c>
      <c r="CT45" s="769">
        <v>93.602102248546132</v>
      </c>
      <c r="CU45" s="769">
        <v>94.005900817815984</v>
      </c>
      <c r="CV45" s="769">
        <v>109.2850870733667</v>
      </c>
      <c r="CW45" s="769">
        <v>110.65139626905918</v>
      </c>
      <c r="CX45" s="769">
        <v>123.50384825033227</v>
      </c>
      <c r="CY45" s="769">
        <v>125.40101297286215</v>
      </c>
      <c r="CZ45" s="769">
        <v>132.31207525974983</v>
      </c>
      <c r="DA45" s="769">
        <v>131.46985385146306</v>
      </c>
      <c r="DB45" s="769">
        <v>126.1062129156626</v>
      </c>
      <c r="DC45" s="769">
        <v>128.71064116967347</v>
      </c>
      <c r="DD45" s="769">
        <v>112.69805920369399</v>
      </c>
      <c r="DE45" s="769">
        <v>94.994492975227786</v>
      </c>
      <c r="DF45" s="769">
        <v>96.917560851428419</v>
      </c>
      <c r="DG45" s="769">
        <v>94.524654149713626</v>
      </c>
      <c r="DH45" s="769">
        <v>99.15036259583718</v>
      </c>
      <c r="DI45" s="769">
        <v>100.07502540150308</v>
      </c>
      <c r="DJ45" s="769">
        <v>106.24995785294607</v>
      </c>
      <c r="DK45" s="769">
        <v>99.083426983821099</v>
      </c>
      <c r="DL45" s="769">
        <v>103.35184304026438</v>
      </c>
      <c r="DM45" s="769">
        <v>104.87057758250019</v>
      </c>
      <c r="DN45" s="769">
        <v>110.31671369152821</v>
      </c>
      <c r="DO45" s="769">
        <v>103.32675829724202</v>
      </c>
      <c r="DP45" s="769">
        <v>108.03021758782643</v>
      </c>
      <c r="DQ45" s="769">
        <v>110.31643267120774</v>
      </c>
      <c r="DR45" s="769">
        <v>114.79181939605085</v>
      </c>
      <c r="DS45" s="769">
        <v>109.58699098039176</v>
      </c>
      <c r="DT45" s="769">
        <v>114.23518252398783</v>
      </c>
      <c r="DU45" s="769">
        <v>117.00380952682254</v>
      </c>
      <c r="DV45" s="769">
        <v>119.63257644368279</v>
      </c>
      <c r="DW45" s="769">
        <v>115.03384153278448</v>
      </c>
      <c r="DX45" s="769">
        <v>119.43997721309977</v>
      </c>
      <c r="DY45" s="769">
        <v>122.22299676558816</v>
      </c>
      <c r="DZ45" s="769">
        <v>124.56810781960293</v>
      </c>
      <c r="EA45" s="769">
        <v>114.41920361634114</v>
      </c>
      <c r="EB45" s="769">
        <v>63.212878271350739</v>
      </c>
      <c r="EC45" s="769">
        <v>112.18096791489121</v>
      </c>
      <c r="ED45" s="769">
        <v>122.55663775633617</v>
      </c>
      <c r="EE45" s="769">
        <v>117.31310092791625</v>
      </c>
      <c r="EF45" s="769">
        <v>86.696003671407354</v>
      </c>
      <c r="EG45" s="769">
        <v>87.998994443528616</v>
      </c>
      <c r="EH45" s="769">
        <v>124.67277983177905</v>
      </c>
      <c r="EI45" s="769">
        <v>124.37807877804983</v>
      </c>
      <c r="EJ45" s="769">
        <v>98.658134498479868</v>
      </c>
      <c r="EK45" s="769">
        <v>104.6474613867473</v>
      </c>
      <c r="EL45" s="769">
        <v>127.07231216098141</v>
      </c>
      <c r="EM45" s="769">
        <v>128.76223597893303</v>
      </c>
      <c r="EN45" s="769">
        <v>101.53670434345007</v>
      </c>
      <c r="EO45" s="769">
        <v>99.999999999999986</v>
      </c>
      <c r="EP45" s="769">
        <v>104.40564032452846</v>
      </c>
      <c r="EQ45" s="769">
        <v>109.11630698808176</v>
      </c>
      <c r="ER45" s="769">
        <v>114.69730840525732</v>
      </c>
      <c r="ES45" s="769">
        <v>120.31623083276884</v>
      </c>
      <c r="ET45" s="769">
        <v>103.09242188972981</v>
      </c>
      <c r="EU45" s="769">
        <v>104.17021971865783</v>
      </c>
      <c r="EV45" s="769">
        <v>113.6889967060646</v>
      </c>
      <c r="EW45" s="770"/>
      <c r="EX45" s="771" t="s">
        <v>371</v>
      </c>
      <c r="EY45" s="754"/>
      <c r="EZ45" s="785"/>
      <c r="FA45" s="776"/>
      <c r="FB45" s="785"/>
      <c r="FC45" s="776"/>
      <c r="FE45" s="791"/>
      <c r="FF45" s="776"/>
      <c r="FG45" s="791"/>
      <c r="FH45" s="777"/>
    </row>
    <row r="46" spans="1:164" s="774" customFormat="1" ht="15" customHeight="1">
      <c r="A46" s="1027"/>
      <c r="B46" s="764"/>
      <c r="C46" s="765"/>
      <c r="D46" s="766"/>
      <c r="E46" s="766"/>
      <c r="F46" s="767"/>
      <c r="G46" s="768"/>
      <c r="H46" s="768"/>
      <c r="I46" s="769"/>
      <c r="J46" s="769"/>
      <c r="K46" s="769"/>
      <c r="L46" s="769"/>
      <c r="M46" s="769"/>
      <c r="N46" s="769"/>
      <c r="O46" s="769"/>
      <c r="P46" s="769"/>
      <c r="Q46" s="769"/>
      <c r="R46" s="769"/>
      <c r="S46" s="769"/>
      <c r="T46" s="769"/>
      <c r="U46" s="769"/>
      <c r="V46" s="769"/>
      <c r="W46" s="769"/>
      <c r="X46" s="769"/>
      <c r="Y46" s="769"/>
      <c r="Z46" s="769"/>
      <c r="AA46" s="769"/>
      <c r="AB46" s="769"/>
      <c r="AC46" s="769"/>
      <c r="AD46" s="769"/>
      <c r="AE46" s="769"/>
      <c r="AF46" s="769"/>
      <c r="AG46" s="769"/>
      <c r="AH46" s="769"/>
      <c r="AI46" s="769"/>
      <c r="AJ46" s="769"/>
      <c r="AK46" s="769"/>
      <c r="AL46" s="769"/>
      <c r="AM46" s="769"/>
      <c r="AN46" s="769"/>
      <c r="AO46" s="769"/>
      <c r="AP46" s="769"/>
      <c r="AQ46" s="769"/>
      <c r="AR46" s="769"/>
      <c r="AS46" s="769"/>
      <c r="AT46" s="769"/>
      <c r="AU46" s="769"/>
      <c r="AV46" s="769"/>
      <c r="AW46" s="769"/>
      <c r="AX46" s="769"/>
      <c r="AY46" s="769"/>
      <c r="AZ46" s="769"/>
      <c r="BA46" s="769"/>
      <c r="BB46" s="769"/>
      <c r="BC46" s="769"/>
      <c r="BD46" s="769"/>
      <c r="BE46" s="769"/>
      <c r="BF46" s="769"/>
      <c r="BG46" s="769"/>
      <c r="BH46" s="769"/>
      <c r="BI46" s="769"/>
      <c r="BJ46" s="769"/>
      <c r="BK46" s="769"/>
      <c r="BL46" s="769"/>
      <c r="BM46" s="769"/>
      <c r="BN46" s="769"/>
      <c r="BO46" s="769"/>
      <c r="BP46" s="769"/>
      <c r="BQ46" s="769"/>
      <c r="BR46" s="769"/>
      <c r="BS46" s="769"/>
      <c r="BT46" s="769"/>
      <c r="BU46" s="769"/>
      <c r="BV46" s="769"/>
      <c r="BW46" s="769"/>
      <c r="BX46" s="769"/>
      <c r="BY46" s="769"/>
      <c r="BZ46" s="769"/>
      <c r="CA46" s="769"/>
      <c r="CB46" s="769"/>
      <c r="CC46" s="769"/>
      <c r="CD46" s="769"/>
      <c r="CE46" s="769"/>
      <c r="CF46" s="769"/>
      <c r="CG46" s="769"/>
      <c r="CH46" s="769"/>
      <c r="CI46" s="769"/>
      <c r="CJ46" s="769"/>
      <c r="CK46" s="769"/>
      <c r="CL46" s="769"/>
      <c r="CM46" s="769"/>
      <c r="CN46" s="769"/>
      <c r="CO46" s="769"/>
      <c r="CP46" s="769"/>
      <c r="CQ46" s="769"/>
      <c r="CR46" s="769"/>
      <c r="CS46" s="769"/>
      <c r="CT46" s="769"/>
      <c r="CU46" s="769"/>
      <c r="CV46" s="769"/>
      <c r="CW46" s="769"/>
      <c r="CX46" s="769"/>
      <c r="CY46" s="769"/>
      <c r="CZ46" s="769"/>
      <c r="DA46" s="769"/>
      <c r="DB46" s="769"/>
      <c r="DC46" s="769"/>
      <c r="DD46" s="769"/>
      <c r="DE46" s="769"/>
      <c r="DF46" s="769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769"/>
      <c r="EI46" s="769"/>
      <c r="EJ46" s="769"/>
      <c r="EK46" s="769"/>
      <c r="EL46" s="769"/>
      <c r="EM46" s="769"/>
      <c r="EN46" s="769"/>
      <c r="EO46" s="769"/>
      <c r="EP46" s="769"/>
      <c r="EQ46" s="769"/>
      <c r="ER46" s="769"/>
      <c r="ES46" s="769"/>
      <c r="ET46" s="769"/>
      <c r="EU46" s="769"/>
      <c r="EV46" s="769"/>
      <c r="EW46" s="770"/>
      <c r="EX46" s="771"/>
      <c r="EY46" s="754"/>
      <c r="EZ46" s="785"/>
      <c r="FA46" s="776"/>
      <c r="FB46" s="785"/>
      <c r="FC46" s="776"/>
      <c r="FE46" s="791"/>
      <c r="FF46" s="776"/>
      <c r="FG46" s="791"/>
      <c r="FH46" s="777"/>
    </row>
    <row r="47" spans="1:164" s="762" customFormat="1" ht="15" customHeight="1">
      <c r="A47" s="1027"/>
      <c r="B47" s="778"/>
      <c r="C47" s="765">
        <v>5.2</v>
      </c>
      <c r="D47" s="766">
        <v>2.6479909489052837</v>
      </c>
      <c r="E47" s="766">
        <v>2.3494140672905388</v>
      </c>
      <c r="F47" s="779">
        <v>24</v>
      </c>
      <c r="G47" s="768"/>
      <c r="H47" s="768" t="s">
        <v>228</v>
      </c>
      <c r="I47" s="769">
        <v>92.777083975928946</v>
      </c>
      <c r="J47" s="769">
        <v>96.418418865706045</v>
      </c>
      <c r="K47" s="769">
        <v>102.01552293138873</v>
      </c>
      <c r="L47" s="769">
        <v>102.75883518060009</v>
      </c>
      <c r="M47" s="769">
        <v>98.233313605556631</v>
      </c>
      <c r="N47" s="769">
        <v>104.59279903634942</v>
      </c>
      <c r="O47" s="769">
        <v>107.56820767875618</v>
      </c>
      <c r="P47" s="769">
        <v>101.33546336422928</v>
      </c>
      <c r="Q47" s="769">
        <v>104.28219554314464</v>
      </c>
      <c r="R47" s="769">
        <v>100.52257557180685</v>
      </c>
      <c r="S47" s="769">
        <v>94.233822064356488</v>
      </c>
      <c r="T47" s="769">
        <v>95.261762182176597</v>
      </c>
      <c r="U47" s="769">
        <v>93.982161871705529</v>
      </c>
      <c r="V47" s="769">
        <v>94.122757329624761</v>
      </c>
      <c r="W47" s="769">
        <v>102.41076718066326</v>
      </c>
      <c r="X47" s="769">
        <v>102.66461333722539</v>
      </c>
      <c r="Y47" s="769">
        <v>101.99417161403697</v>
      </c>
      <c r="Z47" s="769">
        <v>108.73486767231893</v>
      </c>
      <c r="AA47" s="769">
        <v>108.89580495172424</v>
      </c>
      <c r="AB47" s="769">
        <v>102.90877177466921</v>
      </c>
      <c r="AC47" s="769">
        <v>105.07570524955985</v>
      </c>
      <c r="AD47" s="769">
        <v>101.68590899271726</v>
      </c>
      <c r="AE47" s="769">
        <v>102.15193639676662</v>
      </c>
      <c r="AF47" s="769">
        <v>100.30540073184366</v>
      </c>
      <c r="AG47" s="769">
        <v>98.332638215949316</v>
      </c>
      <c r="AH47" s="769">
        <v>97.581342810669966</v>
      </c>
      <c r="AI47" s="769">
        <v>107.86600802412606</v>
      </c>
      <c r="AJ47" s="769">
        <v>107.71833539154422</v>
      </c>
      <c r="AK47" s="769">
        <v>107.37494179024614</v>
      </c>
      <c r="AL47" s="769">
        <v>113.07055530532077</v>
      </c>
      <c r="AM47" s="769">
        <v>118.06097017440791</v>
      </c>
      <c r="AN47" s="769">
        <v>110.85702364500027</v>
      </c>
      <c r="AO47" s="769">
        <v>110.38810396192493</v>
      </c>
      <c r="AP47" s="769">
        <v>107.32347061189958</v>
      </c>
      <c r="AQ47" s="769">
        <v>107.26234880506455</v>
      </c>
      <c r="AR47" s="769">
        <v>105.75408515325667</v>
      </c>
      <c r="AS47" s="769">
        <v>105.32816159492864</v>
      </c>
      <c r="AT47" s="769">
        <v>103.43305917134175</v>
      </c>
      <c r="AU47" s="769">
        <v>112.32398289311304</v>
      </c>
      <c r="AV47" s="769">
        <v>111.47349636189973</v>
      </c>
      <c r="AW47" s="769">
        <v>110.73332363690221</v>
      </c>
      <c r="AX47" s="769">
        <v>116.84774492920187</v>
      </c>
      <c r="AY47" s="769">
        <v>122.18213246217901</v>
      </c>
      <c r="AZ47" s="769">
        <v>115.30619709552693</v>
      </c>
      <c r="BA47" s="769">
        <v>114.51092366925894</v>
      </c>
      <c r="BB47" s="769">
        <v>112.39371435530649</v>
      </c>
      <c r="BC47" s="769">
        <v>111.55542748828937</v>
      </c>
      <c r="BD47" s="769">
        <v>109.36556140141865</v>
      </c>
      <c r="BE47" s="769">
        <v>108.68654790851718</v>
      </c>
      <c r="BF47" s="769">
        <v>107.16817709110384</v>
      </c>
      <c r="BG47" s="769">
        <v>115.72132324428944</v>
      </c>
      <c r="BH47" s="769">
        <v>115.89081224010492</v>
      </c>
      <c r="BI47" s="769">
        <v>114.55666912425895</v>
      </c>
      <c r="BJ47" s="769">
        <v>121.87074692419174</v>
      </c>
      <c r="BK47" s="769">
        <v>127.98069849722603</v>
      </c>
      <c r="BL47" s="769">
        <v>119.56772461889774</v>
      </c>
      <c r="BM47" s="769">
        <v>118.27304687207801</v>
      </c>
      <c r="BN47" s="769">
        <v>117.35759742341151</v>
      </c>
      <c r="BO47" s="769">
        <v>117.08851682159687</v>
      </c>
      <c r="BP47" s="769">
        <v>115.0647515700004</v>
      </c>
      <c r="BQ47" s="769">
        <v>112.67169229177362</v>
      </c>
      <c r="BR47" s="769">
        <v>116.2245734908408</v>
      </c>
      <c r="BS47" s="769">
        <v>105.75133386725811</v>
      </c>
      <c r="BT47" s="769">
        <v>56.832048644368413</v>
      </c>
      <c r="BU47" s="769">
        <v>72.072600087223336</v>
      </c>
      <c r="BV47" s="769">
        <v>128.34406675120425</v>
      </c>
      <c r="BW47" s="769">
        <v>131.95525154049517</v>
      </c>
      <c r="BX47" s="769">
        <v>123.40845899101259</v>
      </c>
      <c r="BY47" s="769">
        <v>123.158297664253</v>
      </c>
      <c r="BZ47" s="769">
        <v>122.42436435273507</v>
      </c>
      <c r="CA47" s="769">
        <v>120.45578769154766</v>
      </c>
      <c r="CB47" s="769">
        <v>119.26230372744358</v>
      </c>
      <c r="CC47" s="769">
        <v>118.0973770477916</v>
      </c>
      <c r="CD47" s="769">
        <v>114.6122156160321</v>
      </c>
      <c r="CE47" s="769">
        <v>114.21529407869947</v>
      </c>
      <c r="CF47" s="769">
        <v>113.6868665525129</v>
      </c>
      <c r="CG47" s="769">
        <v>104.84874277452536</v>
      </c>
      <c r="CH47" s="769">
        <v>93.641870486941428</v>
      </c>
      <c r="CI47" s="769">
        <v>91.476708352593846</v>
      </c>
      <c r="CJ47" s="769">
        <v>111.7865125462265</v>
      </c>
      <c r="CK47" s="769">
        <v>124.44264186872975</v>
      </c>
      <c r="CL47" s="769">
        <v>126.76937704958432</v>
      </c>
      <c r="CM47" s="769">
        <v>127.99714915064429</v>
      </c>
      <c r="CN47" s="769">
        <v>128.25193975724343</v>
      </c>
      <c r="CO47" s="769">
        <v>125.69414398749531</v>
      </c>
      <c r="CP47" s="769">
        <v>120.61125232709946</v>
      </c>
      <c r="CQ47" s="769">
        <v>125.44149990908899</v>
      </c>
      <c r="CR47" s="769">
        <v>121.42510022687632</v>
      </c>
      <c r="CS47" s="769">
        <v>113.11439911989902</v>
      </c>
      <c r="CT47" s="769">
        <v>111.30240414377523</v>
      </c>
      <c r="CU47" s="769">
        <v>111.60919042102276</v>
      </c>
      <c r="CV47" s="769">
        <v>124.48193609841489</v>
      </c>
      <c r="CW47" s="769">
        <v>126.07002626599807</v>
      </c>
      <c r="CX47" s="769">
        <v>129.07386351302037</v>
      </c>
      <c r="CY47" s="769">
        <v>129.7710628601159</v>
      </c>
      <c r="CZ47" s="769">
        <v>124.43779071712618</v>
      </c>
      <c r="DA47" s="769">
        <v>119.81108238051507</v>
      </c>
      <c r="DB47" s="769">
        <v>126.77500836740748</v>
      </c>
      <c r="DC47" s="769">
        <v>131.55814568230105</v>
      </c>
      <c r="DD47" s="769">
        <v>125.06626936266979</v>
      </c>
      <c r="DE47" s="769">
        <v>121.22481518326619</v>
      </c>
      <c r="DF47" s="769">
        <v>116.3964297152399</v>
      </c>
      <c r="DG47" s="769">
        <v>97.070341924341236</v>
      </c>
      <c r="DH47" s="769">
        <v>101.86164927416871</v>
      </c>
      <c r="DI47" s="769">
        <v>104.39528886204339</v>
      </c>
      <c r="DJ47" s="769">
        <v>96.672719939446651</v>
      </c>
      <c r="DK47" s="769">
        <v>96.838562127331173</v>
      </c>
      <c r="DL47" s="769">
        <v>104.46455087452709</v>
      </c>
      <c r="DM47" s="769">
        <v>105.62676065865111</v>
      </c>
      <c r="DN47" s="769">
        <v>101.38108204044251</v>
      </c>
      <c r="DO47" s="769">
        <v>101.25999635024846</v>
      </c>
      <c r="DP47" s="769">
        <v>109.38794416237037</v>
      </c>
      <c r="DQ47" s="769">
        <v>113.10203259377771</v>
      </c>
      <c r="DR47" s="769">
        <v>106.77996819007359</v>
      </c>
      <c r="DS47" s="769">
        <v>107.02840121979449</v>
      </c>
      <c r="DT47" s="769">
        <v>113.01818830933462</v>
      </c>
      <c r="DU47" s="769">
        <v>117.33308440898828</v>
      </c>
      <c r="DV47" s="769">
        <v>111.10490108167149</v>
      </c>
      <c r="DW47" s="769">
        <v>110.52534941463682</v>
      </c>
      <c r="DX47" s="769">
        <v>117.43940942951853</v>
      </c>
      <c r="DY47" s="769">
        <v>121.94048999606726</v>
      </c>
      <c r="DZ47" s="769">
        <v>116.50362193833625</v>
      </c>
      <c r="EA47" s="769">
        <v>111.54919988329084</v>
      </c>
      <c r="EB47" s="769">
        <v>85.749571827598672</v>
      </c>
      <c r="EC47" s="769">
        <v>126.17400273192025</v>
      </c>
      <c r="ED47" s="769">
        <v>120.71415192390877</v>
      </c>
      <c r="EE47" s="769">
        <v>115.64162891417438</v>
      </c>
      <c r="EF47" s="769">
        <v>104.05915993799323</v>
      </c>
      <c r="EG47" s="769">
        <v>109.23528758918337</v>
      </c>
      <c r="EH47" s="769">
        <v>127.672821985824</v>
      </c>
      <c r="EI47" s="769">
        <v>123.91563207456124</v>
      </c>
      <c r="EJ47" s="769">
        <v>115.2806344968502</v>
      </c>
      <c r="EK47" s="769">
        <v>120.7203842618119</v>
      </c>
      <c r="EL47" s="769">
        <v>127.76090569675415</v>
      </c>
      <c r="EM47" s="769">
        <v>126.04807881007453</v>
      </c>
      <c r="EN47" s="769">
        <v>120.89583808705862</v>
      </c>
      <c r="EO47" s="769">
        <v>100</v>
      </c>
      <c r="EP47" s="769">
        <v>102.07773892523797</v>
      </c>
      <c r="EQ47" s="769">
        <v>107.63248532411752</v>
      </c>
      <c r="ER47" s="769">
        <v>111.82018740093372</v>
      </c>
      <c r="ES47" s="769">
        <v>116.60221769463972</v>
      </c>
      <c r="ET47" s="769">
        <v>111.04673159167963</v>
      </c>
      <c r="EU47" s="769">
        <v>114.15222460679375</v>
      </c>
      <c r="EV47" s="769">
        <v>121.91938913249437</v>
      </c>
      <c r="EW47" s="780"/>
      <c r="EX47" s="771" t="s">
        <v>32</v>
      </c>
      <c r="EY47" s="754"/>
      <c r="EZ47" s="777"/>
      <c r="FA47" s="776"/>
      <c r="FB47" s="777"/>
      <c r="FC47" s="776"/>
      <c r="FE47" s="791"/>
      <c r="FF47" s="776"/>
      <c r="FG47" s="791"/>
      <c r="FH47" s="777"/>
    </row>
    <row r="48" spans="1:164" s="762" customFormat="1" ht="15" customHeight="1">
      <c r="A48" s="1027"/>
      <c r="B48" s="778"/>
      <c r="C48" s="765"/>
      <c r="D48" s="766"/>
      <c r="E48" s="766"/>
      <c r="F48" s="779"/>
      <c r="G48" s="768"/>
      <c r="H48" s="768"/>
      <c r="I48" s="769"/>
      <c r="J48" s="769"/>
      <c r="K48" s="769"/>
      <c r="L48" s="769"/>
      <c r="M48" s="769"/>
      <c r="N48" s="769"/>
      <c r="O48" s="769"/>
      <c r="P48" s="769"/>
      <c r="Q48" s="769"/>
      <c r="R48" s="769"/>
      <c r="S48" s="769"/>
      <c r="T48" s="769"/>
      <c r="U48" s="769"/>
      <c r="V48" s="769"/>
      <c r="W48" s="769"/>
      <c r="X48" s="769"/>
      <c r="Y48" s="769"/>
      <c r="Z48" s="769"/>
      <c r="AA48" s="769"/>
      <c r="AB48" s="769"/>
      <c r="AC48" s="769"/>
      <c r="AD48" s="769"/>
      <c r="AE48" s="769"/>
      <c r="AF48" s="769"/>
      <c r="AG48" s="769"/>
      <c r="AH48" s="769"/>
      <c r="AI48" s="769"/>
      <c r="AJ48" s="769"/>
      <c r="AK48" s="769"/>
      <c r="AL48" s="769"/>
      <c r="AM48" s="769"/>
      <c r="AN48" s="769"/>
      <c r="AO48" s="769"/>
      <c r="AP48" s="769"/>
      <c r="AQ48" s="769"/>
      <c r="AR48" s="769"/>
      <c r="AS48" s="769"/>
      <c r="AT48" s="769"/>
      <c r="AU48" s="769"/>
      <c r="AV48" s="769"/>
      <c r="AW48" s="769"/>
      <c r="AX48" s="769"/>
      <c r="AY48" s="769"/>
      <c r="AZ48" s="769"/>
      <c r="BA48" s="769"/>
      <c r="BB48" s="769"/>
      <c r="BC48" s="769"/>
      <c r="BD48" s="769"/>
      <c r="BE48" s="769"/>
      <c r="BF48" s="769"/>
      <c r="BG48" s="769"/>
      <c r="BH48" s="769"/>
      <c r="BI48" s="769"/>
      <c r="BJ48" s="769"/>
      <c r="BK48" s="769"/>
      <c r="BL48" s="769"/>
      <c r="BM48" s="769"/>
      <c r="BN48" s="769"/>
      <c r="BO48" s="769"/>
      <c r="BP48" s="769"/>
      <c r="BQ48" s="769"/>
      <c r="BR48" s="769"/>
      <c r="BS48" s="769"/>
      <c r="BT48" s="769"/>
      <c r="BU48" s="769"/>
      <c r="BV48" s="769"/>
      <c r="BW48" s="769"/>
      <c r="BX48" s="769"/>
      <c r="BY48" s="769"/>
      <c r="BZ48" s="769"/>
      <c r="CA48" s="769"/>
      <c r="CB48" s="769"/>
      <c r="CC48" s="769"/>
      <c r="CD48" s="769"/>
      <c r="CE48" s="769"/>
      <c r="CF48" s="769"/>
      <c r="CG48" s="769"/>
      <c r="CH48" s="769"/>
      <c r="CI48" s="769"/>
      <c r="CJ48" s="769"/>
      <c r="CK48" s="769"/>
      <c r="CL48" s="769"/>
      <c r="CM48" s="769"/>
      <c r="CN48" s="769"/>
      <c r="CO48" s="769"/>
      <c r="CP48" s="769"/>
      <c r="CQ48" s="769"/>
      <c r="CR48" s="769"/>
      <c r="CS48" s="769"/>
      <c r="CT48" s="769"/>
      <c r="CU48" s="769"/>
      <c r="CV48" s="769"/>
      <c r="CW48" s="769"/>
      <c r="CX48" s="769"/>
      <c r="CY48" s="769"/>
      <c r="CZ48" s="769"/>
      <c r="DA48" s="769"/>
      <c r="DB48" s="769"/>
      <c r="DC48" s="769"/>
      <c r="DD48" s="769"/>
      <c r="DE48" s="769"/>
      <c r="DF48" s="769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769"/>
      <c r="EI48" s="769"/>
      <c r="EJ48" s="769"/>
      <c r="EK48" s="769"/>
      <c r="EL48" s="769"/>
      <c r="EM48" s="769"/>
      <c r="EN48" s="769"/>
      <c r="EO48" s="769"/>
      <c r="EP48" s="769"/>
      <c r="EQ48" s="769"/>
      <c r="ER48" s="769"/>
      <c r="ES48" s="769"/>
      <c r="ET48" s="769"/>
      <c r="EU48" s="769"/>
      <c r="EV48" s="769"/>
      <c r="EW48" s="780"/>
      <c r="EX48" s="771"/>
      <c r="EY48" s="754"/>
      <c r="EZ48" s="777"/>
      <c r="FA48" s="776"/>
      <c r="FB48" s="777"/>
      <c r="FC48" s="776"/>
      <c r="FE48" s="791"/>
      <c r="FF48" s="776"/>
      <c r="FG48" s="791"/>
      <c r="FH48" s="777"/>
    </row>
    <row r="49" spans="1:164" s="774" customFormat="1" ht="30" customHeight="1">
      <c r="A49" s="1027"/>
      <c r="B49" s="764"/>
      <c r="C49" s="765">
        <v>5.3</v>
      </c>
      <c r="D49" s="766">
        <v>2.0586902008899366</v>
      </c>
      <c r="E49" s="766">
        <v>3.7920582408566545</v>
      </c>
      <c r="F49" s="767">
        <v>25</v>
      </c>
      <c r="G49" s="768"/>
      <c r="H49" s="768" t="s">
        <v>372</v>
      </c>
      <c r="I49" s="769">
        <v>107.6359021757762</v>
      </c>
      <c r="J49" s="769">
        <v>88.031239284350832</v>
      </c>
      <c r="K49" s="769">
        <v>100.73417423117448</v>
      </c>
      <c r="L49" s="769">
        <v>101.55385538488807</v>
      </c>
      <c r="M49" s="769">
        <v>100.92582499201613</v>
      </c>
      <c r="N49" s="769">
        <v>102.31628029430578</v>
      </c>
      <c r="O49" s="769">
        <v>100.27287841050581</v>
      </c>
      <c r="P49" s="769">
        <v>95.750726086010872</v>
      </c>
      <c r="Q49" s="769">
        <v>100.96372808377839</v>
      </c>
      <c r="R49" s="769">
        <v>100.41588512449145</v>
      </c>
      <c r="S49" s="769">
        <v>98.419944164050307</v>
      </c>
      <c r="T49" s="769">
        <v>102.97956176865171</v>
      </c>
      <c r="U49" s="769">
        <v>114.45337286376024</v>
      </c>
      <c r="V49" s="769">
        <v>93.639944094911826</v>
      </c>
      <c r="W49" s="769">
        <v>105.34108343076328</v>
      </c>
      <c r="X49" s="769">
        <v>104.98519638308535</v>
      </c>
      <c r="Y49" s="769">
        <v>107.99320487533207</v>
      </c>
      <c r="Z49" s="769">
        <v>108.1992940070368</v>
      </c>
      <c r="AA49" s="769">
        <v>105.06188139024063</v>
      </c>
      <c r="AB49" s="769">
        <v>100.87507835138186</v>
      </c>
      <c r="AC49" s="769">
        <v>104.91123649352588</v>
      </c>
      <c r="AD49" s="769">
        <v>105.92892576450259</v>
      </c>
      <c r="AE49" s="769">
        <v>104.79987467725907</v>
      </c>
      <c r="AF49" s="769">
        <v>103.73756435421099</v>
      </c>
      <c r="AG49" s="769">
        <v>118.23501316781073</v>
      </c>
      <c r="AH49" s="769">
        <v>96.675464332552906</v>
      </c>
      <c r="AI49" s="769">
        <v>108.12027426674209</v>
      </c>
      <c r="AJ49" s="769">
        <v>108.83479494203267</v>
      </c>
      <c r="AK49" s="769">
        <v>111.77898824240417</v>
      </c>
      <c r="AL49" s="769">
        <v>111.61219393074327</v>
      </c>
      <c r="AM49" s="769">
        <v>115.08292132178923</v>
      </c>
      <c r="AN49" s="769">
        <v>110.15447187160095</v>
      </c>
      <c r="AO49" s="769">
        <v>110.59815186645186</v>
      </c>
      <c r="AP49" s="769">
        <v>111.87914051659737</v>
      </c>
      <c r="AQ49" s="769">
        <v>110.02032405909317</v>
      </c>
      <c r="AR49" s="769">
        <v>108.55310744829677</v>
      </c>
      <c r="AS49" s="769">
        <v>123.78631674612743</v>
      </c>
      <c r="AT49" s="769">
        <v>100.53612171816488</v>
      </c>
      <c r="AU49" s="769">
        <v>112.76369541975741</v>
      </c>
      <c r="AV49" s="769">
        <v>115.30989020284926</v>
      </c>
      <c r="AW49" s="769">
        <v>117.83088749196236</v>
      </c>
      <c r="AX49" s="769">
        <v>118.0832842883416</v>
      </c>
      <c r="AY49" s="769">
        <v>121.43558982031452</v>
      </c>
      <c r="AZ49" s="769">
        <v>115.75800977672841</v>
      </c>
      <c r="BA49" s="769">
        <v>115.64683440323464</v>
      </c>
      <c r="BB49" s="769">
        <v>117.32035993850297</v>
      </c>
      <c r="BC49" s="769">
        <v>114.54409927680409</v>
      </c>
      <c r="BD49" s="769">
        <v>113.11836754966235</v>
      </c>
      <c r="BE49" s="769">
        <v>128.54180584856041</v>
      </c>
      <c r="BF49" s="769">
        <v>105.45994474059248</v>
      </c>
      <c r="BG49" s="769">
        <v>116.52039807895773</v>
      </c>
      <c r="BH49" s="769">
        <v>119.56634734715975</v>
      </c>
      <c r="BI49" s="769">
        <v>122.33015808167433</v>
      </c>
      <c r="BJ49" s="769">
        <v>123.77379773537677</v>
      </c>
      <c r="BK49" s="769">
        <v>126.70908583237113</v>
      </c>
      <c r="BL49" s="769">
        <v>120.00799270712641</v>
      </c>
      <c r="BM49" s="769">
        <v>120.15346522223498</v>
      </c>
      <c r="BN49" s="769">
        <v>119.83869047077913</v>
      </c>
      <c r="BO49" s="769">
        <v>117.37972508735864</v>
      </c>
      <c r="BP49" s="769">
        <v>117.4536757270269</v>
      </c>
      <c r="BQ49" s="769">
        <v>133.3242632378327</v>
      </c>
      <c r="BR49" s="769">
        <v>110.79904949336947</v>
      </c>
      <c r="BS49" s="769">
        <v>105.40320736963452</v>
      </c>
      <c r="BT49" s="769">
        <v>44.640069197724756</v>
      </c>
      <c r="BU49" s="769">
        <v>66.572027111191971</v>
      </c>
      <c r="BV49" s="769">
        <v>97.018336535341959</v>
      </c>
      <c r="BW49" s="769">
        <v>103.87906821374241</v>
      </c>
      <c r="BX49" s="769">
        <v>107.20766777699743</v>
      </c>
      <c r="BY49" s="769">
        <v>112.30093450978788</v>
      </c>
      <c r="BZ49" s="769">
        <v>112.67374893556241</v>
      </c>
      <c r="CA49" s="769">
        <v>110.4881332768225</v>
      </c>
      <c r="CB49" s="769">
        <v>111.26645237137764</v>
      </c>
      <c r="CC49" s="769">
        <v>126.7325300108553</v>
      </c>
      <c r="CD49" s="769">
        <v>105.17643599338814</v>
      </c>
      <c r="CE49" s="769">
        <v>113.17934787665564</v>
      </c>
      <c r="CF49" s="769">
        <v>103.1434997087718</v>
      </c>
      <c r="CG49" s="769">
        <v>101.81234667595879</v>
      </c>
      <c r="CH49" s="769">
        <v>86.345055911836099</v>
      </c>
      <c r="CI49" s="769">
        <v>85.970914969061965</v>
      </c>
      <c r="CJ49" s="769">
        <v>94.695415043851227</v>
      </c>
      <c r="CK49" s="769">
        <v>112.43992623004618</v>
      </c>
      <c r="CL49" s="769">
        <v>121.22838478115811</v>
      </c>
      <c r="CM49" s="769">
        <v>123.54624439495323</v>
      </c>
      <c r="CN49" s="769">
        <v>118.086988416121</v>
      </c>
      <c r="CO49" s="769">
        <v>135.20306816493127</v>
      </c>
      <c r="CP49" s="769">
        <v>110.20998625313807</v>
      </c>
      <c r="CQ49" s="769">
        <v>115.5973298118777</v>
      </c>
      <c r="CR49" s="769">
        <v>105.11034206906217</v>
      </c>
      <c r="CS49" s="769">
        <v>104.82152124351765</v>
      </c>
      <c r="CT49" s="769">
        <v>107.72340961254106</v>
      </c>
      <c r="CU49" s="769">
        <v>101.5998934247263</v>
      </c>
      <c r="CV49" s="769">
        <v>106.97524697862933</v>
      </c>
      <c r="CW49" s="769">
        <v>120.65750782398506</v>
      </c>
      <c r="CX49" s="769">
        <v>125.4134786819161</v>
      </c>
      <c r="CY49" s="769">
        <v>125.48223081748765</v>
      </c>
      <c r="CZ49" s="769">
        <v>124.69543587543851</v>
      </c>
      <c r="DA49" s="769">
        <v>135.76513636689617</v>
      </c>
      <c r="DB49" s="769">
        <v>119.62940020692746</v>
      </c>
      <c r="DC49" s="769">
        <v>121.93861464025404</v>
      </c>
      <c r="DD49" s="769">
        <v>110.19836273650877</v>
      </c>
      <c r="DE49" s="769">
        <v>117.27361174902143</v>
      </c>
      <c r="DF49" s="769">
        <v>114.89995492240865</v>
      </c>
      <c r="DG49" s="769">
        <v>98.800438563767173</v>
      </c>
      <c r="DH49" s="769">
        <v>101.59865355706999</v>
      </c>
      <c r="DI49" s="769">
        <v>98.995777526765025</v>
      </c>
      <c r="DJ49" s="769">
        <v>100.60513035239781</v>
      </c>
      <c r="DK49" s="769">
        <v>104.47813346314511</v>
      </c>
      <c r="DL49" s="769">
        <v>107.0592317551514</v>
      </c>
      <c r="DM49" s="769">
        <v>103.61606541171614</v>
      </c>
      <c r="DN49" s="769">
        <v>104.82212159865755</v>
      </c>
      <c r="DO49" s="769">
        <v>107.67691725570189</v>
      </c>
      <c r="DP49" s="769">
        <v>110.74199237172671</v>
      </c>
      <c r="DQ49" s="769">
        <v>111.94518168661402</v>
      </c>
      <c r="DR49" s="769">
        <v>110.15085734132911</v>
      </c>
      <c r="DS49" s="769">
        <v>112.36204462801658</v>
      </c>
      <c r="DT49" s="769">
        <v>117.07468732771774</v>
      </c>
      <c r="DU49" s="769">
        <v>117.61347800009253</v>
      </c>
      <c r="DV49" s="769">
        <v>114.99427558832315</v>
      </c>
      <c r="DW49" s="769">
        <v>116.84071622270353</v>
      </c>
      <c r="DX49" s="769">
        <v>121.89010105473695</v>
      </c>
      <c r="DY49" s="769">
        <v>122.29018125391083</v>
      </c>
      <c r="DZ49" s="769">
        <v>118.22403042838823</v>
      </c>
      <c r="EA49" s="769">
        <v>116.50884003361223</v>
      </c>
      <c r="EB49" s="769">
        <v>69.410144281419562</v>
      </c>
      <c r="EC49" s="769">
        <v>107.79589016684258</v>
      </c>
      <c r="ED49" s="769">
        <v>111.47611152792085</v>
      </c>
      <c r="EE49" s="769">
        <v>115.02943796029969</v>
      </c>
      <c r="EF49" s="769">
        <v>97.100300765522221</v>
      </c>
      <c r="EG49" s="769">
        <v>97.702085414319797</v>
      </c>
      <c r="EH49" s="769">
        <v>120.95387253074411</v>
      </c>
      <c r="EI49" s="769">
        <v>120.33679474331568</v>
      </c>
      <c r="EJ49" s="769">
        <v>105.88509097504028</v>
      </c>
      <c r="EK49" s="769">
        <v>109.74421607578023</v>
      </c>
      <c r="EL49" s="769">
        <v>125.19704845828075</v>
      </c>
      <c r="EM49" s="769">
        <v>125.77771707135923</v>
      </c>
      <c r="EN49" s="769">
        <v>114.12397646931295</v>
      </c>
      <c r="EO49" s="769">
        <v>100</v>
      </c>
      <c r="EP49" s="769">
        <v>104.99388805716752</v>
      </c>
      <c r="EQ49" s="769">
        <v>110.12873716384291</v>
      </c>
      <c r="ER49" s="769">
        <v>115.13068304425701</v>
      </c>
      <c r="ES49" s="769">
        <v>119.81125723993487</v>
      </c>
      <c r="ET49" s="769">
        <v>101.29774650244882</v>
      </c>
      <c r="EU49" s="769">
        <v>107.69642416772145</v>
      </c>
      <c r="EV49" s="769">
        <v>115.29078756310425</v>
      </c>
      <c r="EW49" s="793"/>
      <c r="EX49" s="794" t="s">
        <v>34</v>
      </c>
      <c r="EY49" s="754"/>
      <c r="EZ49" s="795"/>
      <c r="FA49" s="776"/>
      <c r="FB49" s="795"/>
      <c r="FC49" s="776"/>
      <c r="FE49" s="791"/>
      <c r="FF49" s="776"/>
      <c r="FG49" s="791"/>
      <c r="FH49" s="777"/>
    </row>
    <row r="50" spans="1:164" s="774" customFormat="1" ht="30" customHeight="1">
      <c r="A50" s="1027"/>
      <c r="B50" s="764"/>
      <c r="C50" s="765"/>
      <c r="D50" s="766"/>
      <c r="E50" s="766"/>
      <c r="F50" s="767"/>
      <c r="G50" s="768"/>
      <c r="H50" s="768"/>
      <c r="I50" s="769"/>
      <c r="J50" s="769"/>
      <c r="K50" s="769"/>
      <c r="L50" s="769"/>
      <c r="M50" s="769"/>
      <c r="N50" s="769"/>
      <c r="O50" s="769"/>
      <c r="P50" s="769"/>
      <c r="Q50" s="769"/>
      <c r="R50" s="769"/>
      <c r="S50" s="769"/>
      <c r="T50" s="769"/>
      <c r="U50" s="769"/>
      <c r="V50" s="769"/>
      <c r="W50" s="769"/>
      <c r="X50" s="769"/>
      <c r="Y50" s="769"/>
      <c r="Z50" s="769"/>
      <c r="AA50" s="769"/>
      <c r="AB50" s="769"/>
      <c r="AC50" s="769"/>
      <c r="AD50" s="769"/>
      <c r="AE50" s="769"/>
      <c r="AF50" s="769"/>
      <c r="AG50" s="769"/>
      <c r="AH50" s="769"/>
      <c r="AI50" s="769"/>
      <c r="AJ50" s="769"/>
      <c r="AK50" s="769"/>
      <c r="AL50" s="769"/>
      <c r="AM50" s="769"/>
      <c r="AN50" s="769"/>
      <c r="AO50" s="769"/>
      <c r="AP50" s="769"/>
      <c r="AQ50" s="769"/>
      <c r="AR50" s="769"/>
      <c r="AS50" s="769"/>
      <c r="AT50" s="769"/>
      <c r="AU50" s="769"/>
      <c r="AV50" s="769"/>
      <c r="AW50" s="769"/>
      <c r="AX50" s="769"/>
      <c r="AY50" s="769"/>
      <c r="AZ50" s="769"/>
      <c r="BA50" s="769"/>
      <c r="BB50" s="769"/>
      <c r="BC50" s="769"/>
      <c r="BD50" s="769"/>
      <c r="BE50" s="769"/>
      <c r="BF50" s="769"/>
      <c r="BG50" s="769"/>
      <c r="BH50" s="769"/>
      <c r="BI50" s="769"/>
      <c r="BJ50" s="769"/>
      <c r="BK50" s="769"/>
      <c r="BL50" s="769"/>
      <c r="BM50" s="769"/>
      <c r="BN50" s="769"/>
      <c r="BO50" s="769"/>
      <c r="BP50" s="769"/>
      <c r="BQ50" s="769"/>
      <c r="BR50" s="769"/>
      <c r="BS50" s="769"/>
      <c r="BT50" s="769"/>
      <c r="BU50" s="769"/>
      <c r="BV50" s="769"/>
      <c r="BW50" s="769"/>
      <c r="BX50" s="769"/>
      <c r="BY50" s="769"/>
      <c r="BZ50" s="769"/>
      <c r="CA50" s="769"/>
      <c r="CB50" s="769"/>
      <c r="CC50" s="769"/>
      <c r="CD50" s="769"/>
      <c r="CE50" s="769"/>
      <c r="CF50" s="769"/>
      <c r="CG50" s="769"/>
      <c r="CH50" s="769"/>
      <c r="CI50" s="769"/>
      <c r="CJ50" s="769"/>
      <c r="CK50" s="769"/>
      <c r="CL50" s="769"/>
      <c r="CM50" s="769"/>
      <c r="CN50" s="769"/>
      <c r="CO50" s="769"/>
      <c r="CP50" s="769"/>
      <c r="CQ50" s="769"/>
      <c r="CR50" s="769"/>
      <c r="CS50" s="769"/>
      <c r="CT50" s="769"/>
      <c r="CU50" s="769"/>
      <c r="CV50" s="769"/>
      <c r="CW50" s="769"/>
      <c r="CX50" s="769"/>
      <c r="CY50" s="769"/>
      <c r="CZ50" s="769"/>
      <c r="DA50" s="769"/>
      <c r="DB50" s="769"/>
      <c r="DC50" s="769"/>
      <c r="DD50" s="769"/>
      <c r="DE50" s="769"/>
      <c r="DF50" s="769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769"/>
      <c r="EI50" s="769"/>
      <c r="EJ50" s="769"/>
      <c r="EK50" s="769"/>
      <c r="EL50" s="769"/>
      <c r="EM50" s="769"/>
      <c r="EN50" s="769"/>
      <c r="EO50" s="769"/>
      <c r="EP50" s="769"/>
      <c r="EQ50" s="769"/>
      <c r="ER50" s="769"/>
      <c r="ES50" s="769"/>
      <c r="ET50" s="769"/>
      <c r="EU50" s="769"/>
      <c r="EV50" s="769"/>
      <c r="EW50" s="793"/>
      <c r="EX50" s="794"/>
      <c r="EY50" s="754"/>
      <c r="EZ50" s="795"/>
      <c r="FA50" s="776"/>
      <c r="FB50" s="795"/>
      <c r="FC50" s="776"/>
      <c r="FE50" s="791"/>
      <c r="FF50" s="776"/>
      <c r="FG50" s="791"/>
      <c r="FH50" s="777"/>
    </row>
    <row r="51" spans="1:164" s="774" customFormat="1" ht="15" customHeight="1">
      <c r="A51" s="1027"/>
      <c r="B51" s="743" t="s">
        <v>115</v>
      </c>
      <c r="C51" s="792"/>
      <c r="D51" s="782">
        <v>16.573753358017733</v>
      </c>
      <c r="E51" s="782">
        <v>18.228688191371742</v>
      </c>
      <c r="F51" s="783"/>
      <c r="G51" s="1035" t="s">
        <v>234</v>
      </c>
      <c r="H51" s="1035"/>
      <c r="I51" s="760">
        <v>99.326092875674732</v>
      </c>
      <c r="J51" s="760">
        <v>81.006186733158245</v>
      </c>
      <c r="K51" s="760">
        <v>95.435550540690002</v>
      </c>
      <c r="L51" s="760">
        <v>93.335402146273964</v>
      </c>
      <c r="M51" s="760">
        <v>96.841316783292086</v>
      </c>
      <c r="N51" s="760">
        <v>103.89337581409723</v>
      </c>
      <c r="O51" s="760">
        <v>104.04773758483049</v>
      </c>
      <c r="P51" s="760">
        <v>102.81876410903568</v>
      </c>
      <c r="Q51" s="760">
        <v>108.61192614851969</v>
      </c>
      <c r="R51" s="760">
        <v>107.77816189400311</v>
      </c>
      <c r="S51" s="760">
        <v>101.43817474050888</v>
      </c>
      <c r="T51" s="760">
        <v>105.46731062991601</v>
      </c>
      <c r="U51" s="760">
        <v>106.32904194888836</v>
      </c>
      <c r="V51" s="760">
        <v>86.677929008701824</v>
      </c>
      <c r="W51" s="760">
        <v>102.18115923425347</v>
      </c>
      <c r="X51" s="760">
        <v>101.12810217246762</v>
      </c>
      <c r="Y51" s="760">
        <v>105.25769450417971</v>
      </c>
      <c r="Z51" s="760">
        <v>113.87218372569596</v>
      </c>
      <c r="AA51" s="760">
        <v>108.81263286509081</v>
      </c>
      <c r="AB51" s="760">
        <v>111.42243786094728</v>
      </c>
      <c r="AC51" s="760">
        <v>115.81900171217009</v>
      </c>
      <c r="AD51" s="760">
        <v>116.21279493044094</v>
      </c>
      <c r="AE51" s="760">
        <v>110.45581448287437</v>
      </c>
      <c r="AF51" s="760">
        <v>111.96933894772577</v>
      </c>
      <c r="AG51" s="760">
        <v>113.01760200241198</v>
      </c>
      <c r="AH51" s="760">
        <v>94.719303192955493</v>
      </c>
      <c r="AI51" s="760">
        <v>109.97840199234369</v>
      </c>
      <c r="AJ51" s="760">
        <v>108.96545457008722</v>
      </c>
      <c r="AK51" s="760">
        <v>115.65433617934714</v>
      </c>
      <c r="AL51" s="760">
        <v>121.83849138612152</v>
      </c>
      <c r="AM51" s="760">
        <v>119.4431926042668</v>
      </c>
      <c r="AN51" s="760">
        <v>120.10527820494556</v>
      </c>
      <c r="AO51" s="760">
        <v>122.95408804164153</v>
      </c>
      <c r="AP51" s="760">
        <v>122.90814609407271</v>
      </c>
      <c r="AQ51" s="760">
        <v>118.19060919187629</v>
      </c>
      <c r="AR51" s="760">
        <v>116.23282274783145</v>
      </c>
      <c r="AS51" s="760">
        <v>119.4391252281066</v>
      </c>
      <c r="AT51" s="760">
        <v>99.873352190620054</v>
      </c>
      <c r="AU51" s="760">
        <v>116.32424747299005</v>
      </c>
      <c r="AV51" s="760">
        <v>116.73199625258326</v>
      </c>
      <c r="AW51" s="760">
        <v>121.21652848125044</v>
      </c>
      <c r="AX51" s="760">
        <v>128.45628188759582</v>
      </c>
      <c r="AY51" s="760">
        <v>128.94559695562177</v>
      </c>
      <c r="AZ51" s="760">
        <v>125.55994305897688</v>
      </c>
      <c r="BA51" s="760">
        <v>129.71347822176392</v>
      </c>
      <c r="BB51" s="760">
        <v>131.58377631699645</v>
      </c>
      <c r="BC51" s="760">
        <v>124.42808526571505</v>
      </c>
      <c r="BD51" s="760">
        <v>124.65314915456175</v>
      </c>
      <c r="BE51" s="760">
        <v>124.05820300754422</v>
      </c>
      <c r="BF51" s="760">
        <v>102.98211470286572</v>
      </c>
      <c r="BG51" s="760">
        <v>119.50571835633767</v>
      </c>
      <c r="BH51" s="760">
        <v>121.46242833360687</v>
      </c>
      <c r="BI51" s="760">
        <v>125.75063996497711</v>
      </c>
      <c r="BJ51" s="760">
        <v>132.94410478243111</v>
      </c>
      <c r="BK51" s="760">
        <v>135.2704096746007</v>
      </c>
      <c r="BL51" s="760">
        <v>129.45744824145541</v>
      </c>
      <c r="BM51" s="760">
        <v>130.73925704369017</v>
      </c>
      <c r="BN51" s="760">
        <v>134.74723720828783</v>
      </c>
      <c r="BO51" s="760">
        <v>125.7437348542561</v>
      </c>
      <c r="BP51" s="760">
        <v>128.5493764015209</v>
      </c>
      <c r="BQ51" s="760">
        <v>128.0318791289902</v>
      </c>
      <c r="BR51" s="760">
        <v>110.153789509506</v>
      </c>
      <c r="BS51" s="760">
        <v>113.63847055358076</v>
      </c>
      <c r="BT51" s="760">
        <v>80.000671113625245</v>
      </c>
      <c r="BU51" s="760">
        <v>111.67949447386169</v>
      </c>
      <c r="BV51" s="760">
        <v>150.51198456052558</v>
      </c>
      <c r="BW51" s="760">
        <v>148.48847092892862</v>
      </c>
      <c r="BX51" s="760">
        <v>138.67641937217499</v>
      </c>
      <c r="BY51" s="760">
        <v>143.54270682092752</v>
      </c>
      <c r="BZ51" s="760">
        <v>144.91907060887604</v>
      </c>
      <c r="CA51" s="760">
        <v>136.12968835827454</v>
      </c>
      <c r="CB51" s="760">
        <v>138.34567729272104</v>
      </c>
      <c r="CC51" s="760">
        <v>138.16403102832967</v>
      </c>
      <c r="CD51" s="760">
        <v>121.45085835587436</v>
      </c>
      <c r="CE51" s="760">
        <v>129.28749758700124</v>
      </c>
      <c r="CF51" s="760">
        <v>136.08521697436339</v>
      </c>
      <c r="CG51" s="760">
        <v>135.85085221377494</v>
      </c>
      <c r="CH51" s="760">
        <v>163.22801114768453</v>
      </c>
      <c r="CI51" s="760">
        <v>145.90028730136325</v>
      </c>
      <c r="CJ51" s="760">
        <v>152.16565209691728</v>
      </c>
      <c r="CK51" s="760">
        <v>161.21306737117706</v>
      </c>
      <c r="CL51" s="760">
        <v>164.64378536622715</v>
      </c>
      <c r="CM51" s="760">
        <v>160.40503615540106</v>
      </c>
      <c r="CN51" s="760">
        <v>163.46614699065424</v>
      </c>
      <c r="CO51" s="760">
        <v>158.09990662227688</v>
      </c>
      <c r="CP51" s="760">
        <v>137.1133705069679</v>
      </c>
      <c r="CQ51" s="760">
        <v>153.3391015647546</v>
      </c>
      <c r="CR51" s="760">
        <v>155.3756085609366</v>
      </c>
      <c r="CS51" s="760">
        <v>157.07099665692925</v>
      </c>
      <c r="CT51" s="760">
        <v>190.82602623761676</v>
      </c>
      <c r="CU51" s="760">
        <v>171.09127290938846</v>
      </c>
      <c r="CV51" s="760">
        <v>181.9642649446364</v>
      </c>
      <c r="CW51" s="760">
        <v>186.27897913421563</v>
      </c>
      <c r="CX51" s="760">
        <v>179.03699083470045</v>
      </c>
      <c r="CY51" s="760">
        <v>179.75510742001535</v>
      </c>
      <c r="CZ51" s="760">
        <v>175.25376336278995</v>
      </c>
      <c r="DA51" s="760">
        <v>158.7931622043707</v>
      </c>
      <c r="DB51" s="760">
        <v>144.58567736420036</v>
      </c>
      <c r="DC51" s="760">
        <v>161.750901864377</v>
      </c>
      <c r="DD51" s="760">
        <v>151.73108950493841</v>
      </c>
      <c r="DE51" s="760">
        <v>160.0310088483964</v>
      </c>
      <c r="DF51" s="760">
        <v>184.0387069747446</v>
      </c>
      <c r="DG51" s="760">
        <v>91.922610049840998</v>
      </c>
      <c r="DH51" s="760">
        <v>98.023364914554421</v>
      </c>
      <c r="DI51" s="760">
        <v>105.15947594746194</v>
      </c>
      <c r="DJ51" s="760">
        <v>104.89454908814268</v>
      </c>
      <c r="DK51" s="760">
        <v>98.396043397281218</v>
      </c>
      <c r="DL51" s="760">
        <v>106.75266013411442</v>
      </c>
      <c r="DM51" s="760">
        <v>112.01802414606941</v>
      </c>
      <c r="DN51" s="760">
        <v>112.87931612034703</v>
      </c>
      <c r="DO51" s="760">
        <v>105.90510239590371</v>
      </c>
      <c r="DP51" s="760">
        <v>115.48609404518528</v>
      </c>
      <c r="DQ51" s="760">
        <v>120.83418628361795</v>
      </c>
      <c r="DR51" s="760">
        <v>119.11052601126015</v>
      </c>
      <c r="DS51" s="760">
        <v>111.87890829723891</v>
      </c>
      <c r="DT51" s="760">
        <v>122.13493554047652</v>
      </c>
      <c r="DU51" s="760">
        <v>128.07300607878753</v>
      </c>
      <c r="DV51" s="760">
        <v>126.88833691242441</v>
      </c>
      <c r="DW51" s="760">
        <v>115.51534535558254</v>
      </c>
      <c r="DX51" s="760">
        <v>126.7190576936717</v>
      </c>
      <c r="DY51" s="760">
        <v>131.82237165324875</v>
      </c>
      <c r="DZ51" s="760">
        <v>129.68011615468831</v>
      </c>
      <c r="EA51" s="760">
        <v>117.27471306402565</v>
      </c>
      <c r="EB51" s="760">
        <v>114.0640500493375</v>
      </c>
      <c r="EC51" s="760">
        <v>143.56919904067703</v>
      </c>
      <c r="ED51" s="760">
        <v>139.79814541995719</v>
      </c>
      <c r="EE51" s="760">
        <v>129.63412899040176</v>
      </c>
      <c r="EF51" s="760">
        <v>145.0546934452743</v>
      </c>
      <c r="EG51" s="760">
        <v>153.09300225648587</v>
      </c>
      <c r="EH51" s="760">
        <v>162.83832283742748</v>
      </c>
      <c r="EI51" s="760">
        <v>149.51745956466644</v>
      </c>
      <c r="EJ51" s="760">
        <v>167.75754381849421</v>
      </c>
      <c r="EK51" s="760">
        <v>179.77817232941348</v>
      </c>
      <c r="EL51" s="760">
        <v>178.01528720583528</v>
      </c>
      <c r="EM51" s="760">
        <v>155.04324714431601</v>
      </c>
      <c r="EN51" s="760">
        <v>165.26693510935979</v>
      </c>
      <c r="EO51" s="760">
        <v>100</v>
      </c>
      <c r="EP51" s="760">
        <v>107.51151094945301</v>
      </c>
      <c r="EQ51" s="760">
        <v>115.33397718399179</v>
      </c>
      <c r="ER51" s="760">
        <v>121.5421028400043</v>
      </c>
      <c r="ES51" s="760">
        <v>125.93422271429783</v>
      </c>
      <c r="ET51" s="760">
        <v>128.67652689349936</v>
      </c>
      <c r="EU51" s="760">
        <v>147.65503688239735</v>
      </c>
      <c r="EV51" s="760">
        <v>168.76711572960235</v>
      </c>
      <c r="EW51" s="1037" t="s">
        <v>373</v>
      </c>
      <c r="EX51" s="1037"/>
      <c r="EY51" s="754"/>
      <c r="EZ51" s="777"/>
      <c r="FA51" s="776"/>
      <c r="FB51" s="777"/>
      <c r="FC51" s="776"/>
      <c r="FE51" s="791"/>
      <c r="FF51" s="776"/>
      <c r="FG51" s="791"/>
      <c r="FH51" s="777"/>
    </row>
    <row r="52" spans="1:164" s="774" customFormat="1" ht="15" customHeight="1">
      <c r="A52" s="1027"/>
      <c r="B52" s="743"/>
      <c r="C52" s="792"/>
      <c r="D52" s="782"/>
      <c r="E52" s="782"/>
      <c r="F52" s="783"/>
      <c r="G52" s="759"/>
      <c r="H52" s="759"/>
      <c r="I52" s="760"/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  <c r="AT52" s="760"/>
      <c r="AU52" s="760"/>
      <c r="AV52" s="760"/>
      <c r="AW52" s="760"/>
      <c r="AX52" s="760"/>
      <c r="AY52" s="760"/>
      <c r="AZ52" s="760"/>
      <c r="BA52" s="760"/>
      <c r="BB52" s="760"/>
      <c r="BC52" s="760"/>
      <c r="BD52" s="760"/>
      <c r="BE52" s="760"/>
      <c r="BF52" s="760"/>
      <c r="BG52" s="760"/>
      <c r="BH52" s="760"/>
      <c r="BI52" s="760"/>
      <c r="BJ52" s="760"/>
      <c r="BK52" s="760"/>
      <c r="BL52" s="760"/>
      <c r="BM52" s="760"/>
      <c r="BN52" s="760"/>
      <c r="BO52" s="760"/>
      <c r="BP52" s="760"/>
      <c r="BQ52" s="760"/>
      <c r="BR52" s="760"/>
      <c r="BS52" s="760"/>
      <c r="BT52" s="760"/>
      <c r="BU52" s="760"/>
      <c r="BV52" s="760"/>
      <c r="BW52" s="760"/>
      <c r="BX52" s="760"/>
      <c r="BY52" s="760"/>
      <c r="BZ52" s="760"/>
      <c r="CA52" s="760"/>
      <c r="CB52" s="760"/>
      <c r="CC52" s="760"/>
      <c r="CD52" s="760"/>
      <c r="CE52" s="760"/>
      <c r="CF52" s="760"/>
      <c r="CG52" s="760"/>
      <c r="CH52" s="760"/>
      <c r="CI52" s="760"/>
      <c r="CJ52" s="760"/>
      <c r="CK52" s="760"/>
      <c r="CL52" s="760"/>
      <c r="CM52" s="760"/>
      <c r="CN52" s="760"/>
      <c r="CO52" s="760"/>
      <c r="CP52" s="760"/>
      <c r="CQ52" s="760"/>
      <c r="CR52" s="760"/>
      <c r="CS52" s="760"/>
      <c r="CT52" s="760"/>
      <c r="CU52" s="760"/>
      <c r="CV52" s="760"/>
      <c r="CW52" s="760"/>
      <c r="CX52" s="760"/>
      <c r="CY52" s="760"/>
      <c r="CZ52" s="760"/>
      <c r="DA52" s="760"/>
      <c r="DB52" s="760"/>
      <c r="DC52" s="760"/>
      <c r="DD52" s="760"/>
      <c r="DE52" s="760"/>
      <c r="DF52" s="760"/>
      <c r="DG52" s="760"/>
      <c r="DH52" s="760"/>
      <c r="DI52" s="760"/>
      <c r="DJ52" s="760"/>
      <c r="DK52" s="760"/>
      <c r="DL52" s="760"/>
      <c r="DM52" s="760"/>
      <c r="DN52" s="760"/>
      <c r="DO52" s="760"/>
      <c r="DP52" s="760"/>
      <c r="DQ52" s="760"/>
      <c r="DR52" s="760"/>
      <c r="DS52" s="760"/>
      <c r="DT52" s="760"/>
      <c r="DU52" s="760"/>
      <c r="DV52" s="760"/>
      <c r="DW52" s="760"/>
      <c r="DX52" s="760"/>
      <c r="DY52" s="760"/>
      <c r="DZ52" s="760"/>
      <c r="EA52" s="760"/>
      <c r="EB52" s="760"/>
      <c r="EC52" s="760"/>
      <c r="ED52" s="760"/>
      <c r="EE52" s="760"/>
      <c r="EF52" s="760"/>
      <c r="EG52" s="760"/>
      <c r="EH52" s="760"/>
      <c r="EI52" s="760"/>
      <c r="EJ52" s="760"/>
      <c r="EK52" s="760"/>
      <c r="EL52" s="760"/>
      <c r="EM52" s="760"/>
      <c r="EN52" s="760"/>
      <c r="EO52" s="760"/>
      <c r="EP52" s="760"/>
      <c r="EQ52" s="760"/>
      <c r="ER52" s="760"/>
      <c r="ES52" s="760"/>
      <c r="ET52" s="760"/>
      <c r="EU52" s="760"/>
      <c r="EV52" s="760"/>
      <c r="EW52" s="796"/>
      <c r="EX52" s="796"/>
      <c r="EY52" s="754"/>
      <c r="EZ52" s="777"/>
      <c r="FA52" s="776"/>
      <c r="FB52" s="777"/>
      <c r="FC52" s="776"/>
      <c r="FE52" s="791"/>
      <c r="FF52" s="776"/>
      <c r="FG52" s="791"/>
      <c r="FH52" s="777"/>
    </row>
    <row r="53" spans="1:164" s="774" customFormat="1" ht="30" customHeight="1">
      <c r="A53" s="1027"/>
      <c r="B53" s="764"/>
      <c r="C53" s="765">
        <v>6.0999999999999899</v>
      </c>
      <c r="D53" s="766">
        <v>13.795734722853512</v>
      </c>
      <c r="E53" s="766">
        <v>13.885857249930307</v>
      </c>
      <c r="F53" s="767">
        <v>26</v>
      </c>
      <c r="G53" s="768"/>
      <c r="H53" s="768" t="s">
        <v>231</v>
      </c>
      <c r="I53" s="769">
        <v>99.801269016680848</v>
      </c>
      <c r="J53" s="769">
        <v>79.014060587603836</v>
      </c>
      <c r="K53" s="769">
        <v>92.592939478919362</v>
      </c>
      <c r="L53" s="769">
        <v>88.331666477801875</v>
      </c>
      <c r="M53" s="769">
        <v>93.590479651824509</v>
      </c>
      <c r="N53" s="769">
        <v>103.91059996360892</v>
      </c>
      <c r="O53" s="769">
        <v>104.52271939237617</v>
      </c>
      <c r="P53" s="769">
        <v>102.93545115758953</v>
      </c>
      <c r="Q53" s="769">
        <v>111.26965959171021</v>
      </c>
      <c r="R53" s="769">
        <v>111.4473250137131</v>
      </c>
      <c r="S53" s="769">
        <v>104.78163749864616</v>
      </c>
      <c r="T53" s="769">
        <v>107.80219216952557</v>
      </c>
      <c r="U53" s="769">
        <v>108.31117413574884</v>
      </c>
      <c r="V53" s="769">
        <v>84.600133752469588</v>
      </c>
      <c r="W53" s="769">
        <v>100.25729691486588</v>
      </c>
      <c r="X53" s="769">
        <v>97.611351257995722</v>
      </c>
      <c r="Y53" s="769">
        <v>103.0511411200216</v>
      </c>
      <c r="Z53" s="769">
        <v>114.20209903614055</v>
      </c>
      <c r="AA53" s="769">
        <v>109.52674353285215</v>
      </c>
      <c r="AB53" s="769">
        <v>111.60205049047669</v>
      </c>
      <c r="AC53" s="769">
        <v>118.82435177383779</v>
      </c>
      <c r="AD53" s="769">
        <v>120.51747469434498</v>
      </c>
      <c r="AE53" s="769">
        <v>114.19916585451459</v>
      </c>
      <c r="AF53" s="769">
        <v>114.38942279405656</v>
      </c>
      <c r="AG53" s="769">
        <v>114.86469036751812</v>
      </c>
      <c r="AH53" s="769">
        <v>92.113558774221374</v>
      </c>
      <c r="AI53" s="769">
        <v>108.13811456153516</v>
      </c>
      <c r="AJ53" s="769">
        <v>105.59959315470705</v>
      </c>
      <c r="AK53" s="769">
        <v>114.20582984208649</v>
      </c>
      <c r="AL53" s="769">
        <v>123.33993112705794</v>
      </c>
      <c r="AM53" s="769">
        <v>120.3228254659287</v>
      </c>
      <c r="AN53" s="769">
        <v>120.52172152688884</v>
      </c>
      <c r="AO53" s="769">
        <v>126.24051468205634</v>
      </c>
      <c r="AP53" s="769">
        <v>127.32749421038726</v>
      </c>
      <c r="AQ53" s="769">
        <v>122.62983717178115</v>
      </c>
      <c r="AR53" s="769">
        <v>119.28153580598216</v>
      </c>
      <c r="AS53" s="769">
        <v>121.86706554138962</v>
      </c>
      <c r="AT53" s="769">
        <v>97.663098320310922</v>
      </c>
      <c r="AU53" s="769">
        <v>115.00963903359852</v>
      </c>
      <c r="AV53" s="769">
        <v>114.25915294529894</v>
      </c>
      <c r="AW53" s="769">
        <v>120.32729784136833</v>
      </c>
      <c r="AX53" s="769">
        <v>130.36163253621922</v>
      </c>
      <c r="AY53" s="769">
        <v>131.36186377325902</v>
      </c>
      <c r="AZ53" s="769">
        <v>127.30540739591741</v>
      </c>
      <c r="BA53" s="769">
        <v>134.53772713701937</v>
      </c>
      <c r="BB53" s="769">
        <v>137.47923183738919</v>
      </c>
      <c r="BC53" s="769">
        <v>129.78219526085789</v>
      </c>
      <c r="BD53" s="769">
        <v>128.78677715339197</v>
      </c>
      <c r="BE53" s="769">
        <v>126.17244733603357</v>
      </c>
      <c r="BF53" s="769">
        <v>100.57183099815823</v>
      </c>
      <c r="BG53" s="769">
        <v>118.23902399875077</v>
      </c>
      <c r="BH53" s="769">
        <v>119.08386128546441</v>
      </c>
      <c r="BI53" s="769">
        <v>125.31182645994102</v>
      </c>
      <c r="BJ53" s="769">
        <v>135.47688275991038</v>
      </c>
      <c r="BK53" s="769">
        <v>138.46996823273741</v>
      </c>
      <c r="BL53" s="769">
        <v>131.11756121439782</v>
      </c>
      <c r="BM53" s="769">
        <v>134.72547881829647</v>
      </c>
      <c r="BN53" s="769">
        <v>140.10222955726272</v>
      </c>
      <c r="BO53" s="769">
        <v>129.99243558007777</v>
      </c>
      <c r="BP53" s="769">
        <v>132.60769072347088</v>
      </c>
      <c r="BQ53" s="769">
        <v>130.43008511599422</v>
      </c>
      <c r="BR53" s="769">
        <v>108.46340873112129</v>
      </c>
      <c r="BS53" s="769">
        <v>113.62424490433578</v>
      </c>
      <c r="BT53" s="769">
        <v>75.935917096628032</v>
      </c>
      <c r="BU53" s="769">
        <v>108.43795870523979</v>
      </c>
      <c r="BV53" s="769">
        <v>152.12056973696332</v>
      </c>
      <c r="BW53" s="769">
        <v>151.8658585607516</v>
      </c>
      <c r="BX53" s="769">
        <v>141.8028274742455</v>
      </c>
      <c r="BY53" s="769">
        <v>149.25878916688652</v>
      </c>
      <c r="BZ53" s="769">
        <v>151.7225739930463</v>
      </c>
      <c r="CA53" s="769">
        <v>142.45569574672692</v>
      </c>
      <c r="CB53" s="769">
        <v>144.2642613004262</v>
      </c>
      <c r="CC53" s="769">
        <v>142.17510659853244</v>
      </c>
      <c r="CD53" s="769">
        <v>121.84524803943651</v>
      </c>
      <c r="CE53" s="769">
        <v>130.60570148602991</v>
      </c>
      <c r="CF53" s="769">
        <v>134.25725017238216</v>
      </c>
      <c r="CG53" s="769">
        <v>134.90327055548636</v>
      </c>
      <c r="CH53" s="769">
        <v>166.16920216252015</v>
      </c>
      <c r="CI53" s="769">
        <v>149.41802982432449</v>
      </c>
      <c r="CJ53" s="769">
        <v>155.93503268383819</v>
      </c>
      <c r="CK53" s="769">
        <v>168.02768740026016</v>
      </c>
      <c r="CL53" s="769">
        <v>172.00105226868592</v>
      </c>
      <c r="CM53" s="769">
        <v>167.96689611597677</v>
      </c>
      <c r="CN53" s="769">
        <v>171.70087180518601</v>
      </c>
      <c r="CO53" s="769">
        <v>164.97142334926471</v>
      </c>
      <c r="CP53" s="769">
        <v>138.62209342864969</v>
      </c>
      <c r="CQ53" s="769">
        <v>157.37533021030367</v>
      </c>
      <c r="CR53" s="769">
        <v>156.52970804443902</v>
      </c>
      <c r="CS53" s="769">
        <v>160.33772565199666</v>
      </c>
      <c r="CT53" s="769">
        <v>198.41117158770444</v>
      </c>
      <c r="CU53" s="769">
        <v>176.85963382619363</v>
      </c>
      <c r="CV53" s="769">
        <v>189.49673205927039</v>
      </c>
      <c r="CW53" s="769">
        <v>196.10333711395589</v>
      </c>
      <c r="CX53" s="769">
        <v>189.73675423410035</v>
      </c>
      <c r="CY53" s="769">
        <v>191.65233375336621</v>
      </c>
      <c r="CZ53" s="769">
        <v>184.67429495907683</v>
      </c>
      <c r="DA53" s="769">
        <v>166.2592020910123</v>
      </c>
      <c r="DB53" s="769">
        <v>147.56134823026082</v>
      </c>
      <c r="DC53" s="769">
        <v>166.86344059201093</v>
      </c>
      <c r="DD53" s="769">
        <v>153.69938939156603</v>
      </c>
      <c r="DE53" s="769">
        <v>161.06541001612277</v>
      </c>
      <c r="DF53" s="769">
        <v>190.37702091517073</v>
      </c>
      <c r="DG53" s="769">
        <v>90.469423027734663</v>
      </c>
      <c r="DH53" s="769">
        <v>95.277582031078438</v>
      </c>
      <c r="DI53" s="769">
        <v>106.2426100472253</v>
      </c>
      <c r="DJ53" s="769">
        <v>108.0103848939616</v>
      </c>
      <c r="DK53" s="769">
        <v>97.722868267694764</v>
      </c>
      <c r="DL53" s="769">
        <v>104.9548638047193</v>
      </c>
      <c r="DM53" s="769">
        <v>113.31771526572221</v>
      </c>
      <c r="DN53" s="769">
        <v>116.36868778097204</v>
      </c>
      <c r="DO53" s="769">
        <v>105.03878790109155</v>
      </c>
      <c r="DP53" s="769">
        <v>114.38178470795049</v>
      </c>
      <c r="DQ53" s="769">
        <v>122.36168722495796</v>
      </c>
      <c r="DR53" s="769">
        <v>123.07962239605018</v>
      </c>
      <c r="DS53" s="769">
        <v>111.51326763176637</v>
      </c>
      <c r="DT53" s="769">
        <v>121.64936110762885</v>
      </c>
      <c r="DU53" s="769">
        <v>131.06833276873195</v>
      </c>
      <c r="DV53" s="769">
        <v>132.01606808387967</v>
      </c>
      <c r="DW53" s="769">
        <v>114.99443411098086</v>
      </c>
      <c r="DX53" s="769">
        <v>126.6241901684386</v>
      </c>
      <c r="DY53" s="769">
        <v>134.77100275514388</v>
      </c>
      <c r="DZ53" s="769">
        <v>134.23411862027046</v>
      </c>
      <c r="EA53" s="769">
        <v>117.50591291715044</v>
      </c>
      <c r="EB53" s="769">
        <v>112.16481517961039</v>
      </c>
      <c r="EC53" s="769">
        <v>147.64249173396121</v>
      </c>
      <c r="ED53" s="769">
        <v>146.14751034673313</v>
      </c>
      <c r="EE53" s="769">
        <v>131.54201870799963</v>
      </c>
      <c r="EF53" s="769">
        <v>145.10990763012956</v>
      </c>
      <c r="EG53" s="769">
        <v>157.7935833028076</v>
      </c>
      <c r="EH53" s="769">
        <v>170.55627339661623</v>
      </c>
      <c r="EI53" s="769">
        <v>153.65628232940603</v>
      </c>
      <c r="EJ53" s="769">
        <v>171.75953509471336</v>
      </c>
      <c r="EK53" s="769">
        <v>187.48656766647332</v>
      </c>
      <c r="EL53" s="769">
        <v>188.68779431551445</v>
      </c>
      <c r="EM53" s="769">
        <v>160.22799697109468</v>
      </c>
      <c r="EN53" s="769">
        <v>168.38060677428652</v>
      </c>
      <c r="EO53" s="769">
        <v>100.00000000000001</v>
      </c>
      <c r="EP53" s="769">
        <v>108.09103377977709</v>
      </c>
      <c r="EQ53" s="769">
        <v>116.21547055751256</v>
      </c>
      <c r="ER53" s="769">
        <v>123.26965395238422</v>
      </c>
      <c r="ES53" s="769">
        <v>127.65593641370846</v>
      </c>
      <c r="ET53" s="769">
        <v>130.86518254436379</v>
      </c>
      <c r="EU53" s="769">
        <v>151.2504457593883</v>
      </c>
      <c r="EV53" s="769">
        <v>175.39754485152676</v>
      </c>
      <c r="EW53" s="793"/>
      <c r="EX53" s="794" t="s">
        <v>124</v>
      </c>
      <c r="EY53" s="754"/>
      <c r="EZ53" s="777"/>
      <c r="FA53" s="776"/>
      <c r="FB53" s="777"/>
      <c r="FC53" s="776"/>
      <c r="FE53" s="791"/>
      <c r="FF53" s="776"/>
      <c r="FG53" s="791"/>
      <c r="FH53" s="777"/>
    </row>
    <row r="54" spans="1:164" s="774" customFormat="1" ht="30" customHeight="1">
      <c r="A54" s="1027"/>
      <c r="B54" s="764"/>
      <c r="C54" s="765"/>
      <c r="D54" s="766"/>
      <c r="E54" s="766"/>
      <c r="F54" s="767"/>
      <c r="G54" s="768"/>
      <c r="H54" s="768"/>
      <c r="I54" s="769"/>
      <c r="J54" s="769"/>
      <c r="K54" s="769"/>
      <c r="L54" s="769"/>
      <c r="M54" s="769"/>
      <c r="N54" s="769"/>
      <c r="O54" s="769"/>
      <c r="P54" s="769"/>
      <c r="Q54" s="769"/>
      <c r="R54" s="769"/>
      <c r="S54" s="769"/>
      <c r="T54" s="769"/>
      <c r="U54" s="769"/>
      <c r="V54" s="769"/>
      <c r="W54" s="769"/>
      <c r="X54" s="769"/>
      <c r="Y54" s="769"/>
      <c r="Z54" s="769"/>
      <c r="AA54" s="769"/>
      <c r="AB54" s="769"/>
      <c r="AC54" s="769"/>
      <c r="AD54" s="769"/>
      <c r="AE54" s="769"/>
      <c r="AF54" s="769"/>
      <c r="AG54" s="769"/>
      <c r="AH54" s="769"/>
      <c r="AI54" s="769"/>
      <c r="AJ54" s="769"/>
      <c r="AK54" s="769"/>
      <c r="AL54" s="769"/>
      <c r="AM54" s="769"/>
      <c r="AN54" s="769"/>
      <c r="AO54" s="769"/>
      <c r="AP54" s="769"/>
      <c r="AQ54" s="769"/>
      <c r="AR54" s="769"/>
      <c r="AS54" s="769"/>
      <c r="AT54" s="769"/>
      <c r="AU54" s="769"/>
      <c r="AV54" s="769"/>
      <c r="AW54" s="769"/>
      <c r="AX54" s="769"/>
      <c r="AY54" s="769"/>
      <c r="AZ54" s="769"/>
      <c r="BA54" s="769"/>
      <c r="BB54" s="769"/>
      <c r="BC54" s="769"/>
      <c r="BD54" s="769"/>
      <c r="BE54" s="769"/>
      <c r="BF54" s="769"/>
      <c r="BG54" s="769"/>
      <c r="BH54" s="769"/>
      <c r="BI54" s="769"/>
      <c r="BJ54" s="769"/>
      <c r="BK54" s="769"/>
      <c r="BL54" s="769"/>
      <c r="BM54" s="769"/>
      <c r="BN54" s="769"/>
      <c r="BO54" s="769"/>
      <c r="BP54" s="769"/>
      <c r="BQ54" s="769"/>
      <c r="BR54" s="769"/>
      <c r="BS54" s="769"/>
      <c r="BT54" s="769"/>
      <c r="BU54" s="769"/>
      <c r="BV54" s="769"/>
      <c r="BW54" s="769"/>
      <c r="BX54" s="769"/>
      <c r="BY54" s="769"/>
      <c r="BZ54" s="769"/>
      <c r="CA54" s="769"/>
      <c r="CB54" s="769"/>
      <c r="CC54" s="769"/>
      <c r="CD54" s="769"/>
      <c r="CE54" s="769"/>
      <c r="CF54" s="769"/>
      <c r="CG54" s="769"/>
      <c r="CH54" s="769"/>
      <c r="CI54" s="769"/>
      <c r="CJ54" s="769"/>
      <c r="CK54" s="769"/>
      <c r="CL54" s="769"/>
      <c r="CM54" s="769"/>
      <c r="CN54" s="769"/>
      <c r="CO54" s="769"/>
      <c r="CP54" s="769"/>
      <c r="CQ54" s="769"/>
      <c r="CR54" s="769"/>
      <c r="CS54" s="769"/>
      <c r="CT54" s="769"/>
      <c r="CU54" s="769"/>
      <c r="CV54" s="769"/>
      <c r="CW54" s="769"/>
      <c r="CX54" s="769"/>
      <c r="CY54" s="769"/>
      <c r="CZ54" s="769"/>
      <c r="DA54" s="769"/>
      <c r="DB54" s="769"/>
      <c r="DC54" s="769"/>
      <c r="DD54" s="769"/>
      <c r="DE54" s="769"/>
      <c r="DF54" s="769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769"/>
      <c r="EI54" s="769"/>
      <c r="EJ54" s="769"/>
      <c r="EK54" s="769"/>
      <c r="EL54" s="769"/>
      <c r="EM54" s="769"/>
      <c r="EN54" s="769"/>
      <c r="EO54" s="769"/>
      <c r="EP54" s="769"/>
      <c r="EQ54" s="769"/>
      <c r="ER54" s="769"/>
      <c r="ES54" s="769"/>
      <c r="ET54" s="769"/>
      <c r="EU54" s="769"/>
      <c r="EV54" s="769"/>
      <c r="EW54" s="793"/>
      <c r="EX54" s="794"/>
      <c r="EY54" s="754"/>
      <c r="EZ54" s="777"/>
      <c r="FA54" s="776"/>
      <c r="FB54" s="777"/>
      <c r="FC54" s="776"/>
      <c r="FE54" s="791"/>
      <c r="FF54" s="776"/>
      <c r="FG54" s="791"/>
      <c r="FH54" s="777"/>
    </row>
    <row r="55" spans="1:164" s="774" customFormat="1" ht="15" customHeight="1">
      <c r="A55" s="1027"/>
      <c r="B55" s="764"/>
      <c r="C55" s="765">
        <v>6.1999999999999904</v>
      </c>
      <c r="D55" s="766">
        <v>1.1852058012883606</v>
      </c>
      <c r="E55" s="766">
        <v>2.1980296657315836</v>
      </c>
      <c r="F55" s="767">
        <v>27</v>
      </c>
      <c r="G55" s="768"/>
      <c r="H55" s="768" t="s">
        <v>232</v>
      </c>
      <c r="I55" s="769">
        <v>99.135315436004319</v>
      </c>
      <c r="J55" s="769">
        <v>84.615653690893907</v>
      </c>
      <c r="K55" s="769">
        <v>100.02840891946153</v>
      </c>
      <c r="L55" s="769">
        <v>102.34314699919582</v>
      </c>
      <c r="M55" s="769">
        <v>100.49035293586236</v>
      </c>
      <c r="N55" s="769">
        <v>103.27007486417868</v>
      </c>
      <c r="O55" s="769">
        <v>99.00010426273812</v>
      </c>
      <c r="P55" s="769">
        <v>98.330665222400128</v>
      </c>
      <c r="Q55" s="769">
        <v>110.0050598630642</v>
      </c>
      <c r="R55" s="769">
        <v>107.34475829989071</v>
      </c>
      <c r="S55" s="769">
        <v>93.26691195009397</v>
      </c>
      <c r="T55" s="769">
        <v>102.16954755621644</v>
      </c>
      <c r="U55" s="769">
        <v>102.31969046414788</v>
      </c>
      <c r="V55" s="769">
        <v>89.51830562161517</v>
      </c>
      <c r="W55" s="769">
        <v>104.01020275231673</v>
      </c>
      <c r="X55" s="769">
        <v>106.59557860662554</v>
      </c>
      <c r="Y55" s="769">
        <v>106.09450244779795</v>
      </c>
      <c r="Z55" s="769">
        <v>113.3656598594843</v>
      </c>
      <c r="AA55" s="769">
        <v>102.74283074543</v>
      </c>
      <c r="AB55" s="769">
        <v>106.17630369833799</v>
      </c>
      <c r="AC55" s="769">
        <v>115.77452979258739</v>
      </c>
      <c r="AD55" s="769">
        <v>113.12041846096686</v>
      </c>
      <c r="AE55" s="769">
        <v>101.0215155712154</v>
      </c>
      <c r="AF55" s="769">
        <v>108.87626926067634</v>
      </c>
      <c r="AG55" s="769">
        <v>110.70471039446049</v>
      </c>
      <c r="AH55" s="769">
        <v>99.145641625099245</v>
      </c>
      <c r="AI55" s="769">
        <v>111.72931232804301</v>
      </c>
      <c r="AJ55" s="769">
        <v>114.99122035915939</v>
      </c>
      <c r="AK55" s="769">
        <v>116.89485871209551</v>
      </c>
      <c r="AL55" s="769">
        <v>119.65494560119899</v>
      </c>
      <c r="AM55" s="769">
        <v>111.95152692710076</v>
      </c>
      <c r="AN55" s="769">
        <v>114.00028794791901</v>
      </c>
      <c r="AO55" s="769">
        <v>120.36585401200665</v>
      </c>
      <c r="AP55" s="769">
        <v>117.27424743676976</v>
      </c>
      <c r="AQ55" s="769">
        <v>104.6526215836969</v>
      </c>
      <c r="AR55" s="769">
        <v>109.11167213426758</v>
      </c>
      <c r="AS55" s="769">
        <v>113.32727908167791</v>
      </c>
      <c r="AT55" s="769">
        <v>101.44835837460009</v>
      </c>
      <c r="AU55" s="769">
        <v>114.57332392237643</v>
      </c>
      <c r="AV55" s="769">
        <v>117.65633490974716</v>
      </c>
      <c r="AW55" s="769">
        <v>119.37307703798288</v>
      </c>
      <c r="AX55" s="769">
        <v>122.73089537099918</v>
      </c>
      <c r="AY55" s="769">
        <v>117.68542015286519</v>
      </c>
      <c r="AZ55" s="769">
        <v>116.31223038983893</v>
      </c>
      <c r="BA55" s="769">
        <v>121.48289188142284</v>
      </c>
      <c r="BB55" s="769">
        <v>120.65200102315912</v>
      </c>
      <c r="BC55" s="769">
        <v>107.23661189182434</v>
      </c>
      <c r="BD55" s="769">
        <v>113.99650173367772</v>
      </c>
      <c r="BE55" s="769">
        <v>121.37185083887262</v>
      </c>
      <c r="BF55" s="769">
        <v>106.44299698530834</v>
      </c>
      <c r="BG55" s="769">
        <v>118.90346898440399</v>
      </c>
      <c r="BH55" s="769">
        <v>122.53969349763443</v>
      </c>
      <c r="BI55" s="769">
        <v>121.35846151281275</v>
      </c>
      <c r="BJ55" s="769">
        <v>124.61315013757057</v>
      </c>
      <c r="BK55" s="769">
        <v>119.38968605024287</v>
      </c>
      <c r="BL55" s="769">
        <v>118.32816249542829</v>
      </c>
      <c r="BM55" s="769">
        <v>125.01752297467272</v>
      </c>
      <c r="BN55" s="769">
        <v>127.22040142123494</v>
      </c>
      <c r="BO55" s="769">
        <v>110.55115921714381</v>
      </c>
      <c r="BP55" s="769">
        <v>117.71583192463184</v>
      </c>
      <c r="BQ55" s="769">
        <v>123.194251252344</v>
      </c>
      <c r="BR55" s="769">
        <v>109.64096662264156</v>
      </c>
      <c r="BS55" s="769">
        <v>110.0443049100312</v>
      </c>
      <c r="BT55" s="769">
        <v>84.58043364422727</v>
      </c>
      <c r="BU55" s="769">
        <v>111.83161610912138</v>
      </c>
      <c r="BV55" s="769">
        <v>141.17207315564326</v>
      </c>
      <c r="BW55" s="769">
        <v>132.57349051907585</v>
      </c>
      <c r="BX55" s="769">
        <v>127.10115347424554</v>
      </c>
      <c r="BY55" s="769">
        <v>135.04233178613876</v>
      </c>
      <c r="BZ55" s="769">
        <v>134.07533598398535</v>
      </c>
      <c r="CA55" s="769">
        <v>115.28003420571879</v>
      </c>
      <c r="CB55" s="769">
        <v>122.40136264930176</v>
      </c>
      <c r="CC55" s="769">
        <v>130.85680168511433</v>
      </c>
      <c r="CD55" s="769">
        <v>115.98559427024196</v>
      </c>
      <c r="CE55" s="769">
        <v>120.117933016232</v>
      </c>
      <c r="CF55" s="769">
        <v>135.1896026485436</v>
      </c>
      <c r="CG55" s="769">
        <v>130.54123758682724</v>
      </c>
      <c r="CH55" s="769">
        <v>150.20756684121559</v>
      </c>
      <c r="CI55" s="769">
        <v>131.37186455783393</v>
      </c>
      <c r="CJ55" s="769">
        <v>133.10249241145002</v>
      </c>
      <c r="CK55" s="769">
        <v>147.46813451815473</v>
      </c>
      <c r="CL55" s="769">
        <v>150.3895127643093</v>
      </c>
      <c r="CM55" s="769">
        <v>134.23498186150127</v>
      </c>
      <c r="CN55" s="769">
        <v>143.6596898051566</v>
      </c>
      <c r="CO55" s="769">
        <v>145.06242538906724</v>
      </c>
      <c r="CP55" s="769">
        <v>134.66043561944537</v>
      </c>
      <c r="CQ55" s="769">
        <v>146.98481609197012</v>
      </c>
      <c r="CR55" s="769">
        <v>149.82949440104815</v>
      </c>
      <c r="CS55" s="769">
        <v>142.18144051404272</v>
      </c>
      <c r="CT55" s="769">
        <v>164.78199826969816</v>
      </c>
      <c r="CU55" s="769">
        <v>145.6350960272585</v>
      </c>
      <c r="CV55" s="769">
        <v>147.16963960299319</v>
      </c>
      <c r="CW55" s="769">
        <v>161.46849498087377</v>
      </c>
      <c r="CX55" s="769">
        <v>157.21229773262914</v>
      </c>
      <c r="CY55" s="769">
        <v>139.337904319231</v>
      </c>
      <c r="CZ55" s="769">
        <v>146.37964633559065</v>
      </c>
      <c r="DA55" s="769">
        <v>141.05532290785561</v>
      </c>
      <c r="DB55" s="769">
        <v>136.97762353629099</v>
      </c>
      <c r="DC55" s="769">
        <v>147.29989510661841</v>
      </c>
      <c r="DD55" s="769">
        <v>142.07626152333347</v>
      </c>
      <c r="DE55" s="769">
        <v>152.96350176615994</v>
      </c>
      <c r="DF55" s="769">
        <v>164.24488027164827</v>
      </c>
      <c r="DG55" s="769">
        <v>94.593126015453251</v>
      </c>
      <c r="DH55" s="769">
        <v>102.03452493307896</v>
      </c>
      <c r="DI55" s="769">
        <v>102.44527644940082</v>
      </c>
      <c r="DJ55" s="769">
        <v>100.92707260206704</v>
      </c>
      <c r="DK55" s="769">
        <v>98.616066279359927</v>
      </c>
      <c r="DL55" s="769">
        <v>108.6852469713026</v>
      </c>
      <c r="DM55" s="769">
        <v>108.23122141211844</v>
      </c>
      <c r="DN55" s="769">
        <v>107.67273443095287</v>
      </c>
      <c r="DO55" s="769">
        <v>107.19322144920092</v>
      </c>
      <c r="DP55" s="769">
        <v>117.18034155748462</v>
      </c>
      <c r="DQ55" s="769">
        <v>115.43922296234213</v>
      </c>
      <c r="DR55" s="769">
        <v>110.34618038491141</v>
      </c>
      <c r="DS55" s="769">
        <v>109.78298712621813</v>
      </c>
      <c r="DT55" s="769">
        <v>119.92010243957641</v>
      </c>
      <c r="DU55" s="769">
        <v>118.49351414137566</v>
      </c>
      <c r="DV55" s="769">
        <v>113.96170488288708</v>
      </c>
      <c r="DW55" s="769">
        <v>115.57277226952833</v>
      </c>
      <c r="DX55" s="769">
        <v>122.83710171600592</v>
      </c>
      <c r="DY55" s="769">
        <v>120.91179050678129</v>
      </c>
      <c r="DZ55" s="769">
        <v>118.49579752100352</v>
      </c>
      <c r="EA55" s="769">
        <v>114.29317426167226</v>
      </c>
      <c r="EB55" s="769">
        <v>112.52804096966396</v>
      </c>
      <c r="EC55" s="769">
        <v>131.57232525982008</v>
      </c>
      <c r="ED55" s="769">
        <v>123.9189109463353</v>
      </c>
      <c r="EE55" s="769">
        <v>122.3201096571961</v>
      </c>
      <c r="EF55" s="769">
        <v>138.64613569219546</v>
      </c>
      <c r="EG55" s="769">
        <v>137.31416382914622</v>
      </c>
      <c r="EH55" s="769">
        <v>142.7613948103224</v>
      </c>
      <c r="EI55" s="769">
        <v>142.23589236682758</v>
      </c>
      <c r="EJ55" s="769">
        <v>152.26431106159635</v>
      </c>
      <c r="EK55" s="769">
        <v>151.42441020370848</v>
      </c>
      <c r="EL55" s="769">
        <v>147.64328279581693</v>
      </c>
      <c r="EM55" s="769">
        <v>141.77761385025499</v>
      </c>
      <c r="EN55" s="769">
        <v>153.09488118704724</v>
      </c>
      <c r="EO55" s="769">
        <v>100.00000000000001</v>
      </c>
      <c r="EP55" s="769">
        <v>105.80131727343344</v>
      </c>
      <c r="EQ55" s="769">
        <v>112.53974158848474</v>
      </c>
      <c r="ER55" s="769">
        <v>115.13250801423014</v>
      </c>
      <c r="ES55" s="769">
        <v>119.45436550332975</v>
      </c>
      <c r="ET55" s="769">
        <v>120.57811285937288</v>
      </c>
      <c r="EU55" s="769">
        <v>135.26045099721503</v>
      </c>
      <c r="EV55" s="769">
        <v>148.39197410698736</v>
      </c>
      <c r="EW55" s="793"/>
      <c r="EX55" s="794" t="s">
        <v>37</v>
      </c>
      <c r="EY55" s="754"/>
      <c r="EZ55" s="777"/>
      <c r="FA55" s="776"/>
      <c r="FB55" s="777"/>
      <c r="FC55" s="776"/>
      <c r="FE55" s="791"/>
      <c r="FF55" s="776"/>
      <c r="FG55" s="791"/>
      <c r="FH55" s="777"/>
    </row>
    <row r="56" spans="1:164" s="774" customFormat="1" ht="15" customHeight="1">
      <c r="A56" s="1027"/>
      <c r="B56" s="764"/>
      <c r="C56" s="765"/>
      <c r="D56" s="766"/>
      <c r="E56" s="766"/>
      <c r="F56" s="767"/>
      <c r="G56" s="768"/>
      <c r="H56" s="768"/>
      <c r="I56" s="769"/>
      <c r="J56" s="769"/>
      <c r="K56" s="769"/>
      <c r="L56" s="769"/>
      <c r="M56" s="769"/>
      <c r="N56" s="769"/>
      <c r="O56" s="769"/>
      <c r="P56" s="769"/>
      <c r="Q56" s="769"/>
      <c r="R56" s="769"/>
      <c r="S56" s="769"/>
      <c r="T56" s="769"/>
      <c r="U56" s="769"/>
      <c r="V56" s="769"/>
      <c r="W56" s="769"/>
      <c r="X56" s="769"/>
      <c r="Y56" s="769"/>
      <c r="Z56" s="769"/>
      <c r="AA56" s="769"/>
      <c r="AB56" s="769"/>
      <c r="AC56" s="769"/>
      <c r="AD56" s="769"/>
      <c r="AE56" s="769"/>
      <c r="AF56" s="769"/>
      <c r="AG56" s="769"/>
      <c r="AH56" s="769"/>
      <c r="AI56" s="769"/>
      <c r="AJ56" s="769"/>
      <c r="AK56" s="769"/>
      <c r="AL56" s="769"/>
      <c r="AM56" s="769"/>
      <c r="AN56" s="769"/>
      <c r="AO56" s="769"/>
      <c r="AP56" s="769"/>
      <c r="AQ56" s="769"/>
      <c r="AR56" s="769"/>
      <c r="AS56" s="769"/>
      <c r="AT56" s="769"/>
      <c r="AU56" s="769"/>
      <c r="AV56" s="769"/>
      <c r="AW56" s="769"/>
      <c r="AX56" s="769"/>
      <c r="AY56" s="769"/>
      <c r="AZ56" s="769"/>
      <c r="BA56" s="769"/>
      <c r="BB56" s="769"/>
      <c r="BC56" s="769"/>
      <c r="BD56" s="769"/>
      <c r="BE56" s="769"/>
      <c r="BF56" s="769"/>
      <c r="BG56" s="769"/>
      <c r="BH56" s="769"/>
      <c r="BI56" s="769"/>
      <c r="BJ56" s="769"/>
      <c r="BK56" s="769"/>
      <c r="BL56" s="769"/>
      <c r="BM56" s="769"/>
      <c r="BN56" s="769"/>
      <c r="BO56" s="769"/>
      <c r="BP56" s="769"/>
      <c r="BQ56" s="769"/>
      <c r="BR56" s="769"/>
      <c r="BS56" s="769"/>
      <c r="BT56" s="769"/>
      <c r="BU56" s="769"/>
      <c r="BV56" s="769"/>
      <c r="BW56" s="769"/>
      <c r="BX56" s="769"/>
      <c r="BY56" s="769"/>
      <c r="BZ56" s="769"/>
      <c r="CA56" s="769"/>
      <c r="CB56" s="769"/>
      <c r="CC56" s="769"/>
      <c r="CD56" s="769"/>
      <c r="CE56" s="769"/>
      <c r="CF56" s="769"/>
      <c r="CG56" s="769"/>
      <c r="CH56" s="769"/>
      <c r="CI56" s="769"/>
      <c r="CJ56" s="769"/>
      <c r="CK56" s="769"/>
      <c r="CL56" s="769"/>
      <c r="CM56" s="769"/>
      <c r="CN56" s="769"/>
      <c r="CO56" s="769"/>
      <c r="CP56" s="769"/>
      <c r="CQ56" s="769"/>
      <c r="CR56" s="769"/>
      <c r="CS56" s="769"/>
      <c r="CT56" s="769"/>
      <c r="CU56" s="769"/>
      <c r="CV56" s="769"/>
      <c r="CW56" s="769"/>
      <c r="CX56" s="769"/>
      <c r="CY56" s="769"/>
      <c r="CZ56" s="769"/>
      <c r="DA56" s="769"/>
      <c r="DB56" s="769"/>
      <c r="DC56" s="769"/>
      <c r="DD56" s="769"/>
      <c r="DE56" s="769"/>
      <c r="DF56" s="769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769"/>
      <c r="EI56" s="769"/>
      <c r="EJ56" s="769"/>
      <c r="EK56" s="769"/>
      <c r="EL56" s="769"/>
      <c r="EM56" s="769"/>
      <c r="EN56" s="769"/>
      <c r="EO56" s="769"/>
      <c r="EP56" s="769"/>
      <c r="EQ56" s="769"/>
      <c r="ER56" s="769"/>
      <c r="ES56" s="769"/>
      <c r="ET56" s="769"/>
      <c r="EU56" s="769"/>
      <c r="EV56" s="769"/>
      <c r="EW56" s="793"/>
      <c r="EX56" s="794"/>
      <c r="EY56" s="754"/>
      <c r="EZ56" s="777"/>
      <c r="FA56" s="776"/>
      <c r="FB56" s="777"/>
      <c r="FC56" s="776"/>
      <c r="FE56" s="791"/>
      <c r="FF56" s="776"/>
      <c r="FG56" s="791"/>
      <c r="FH56" s="777"/>
    </row>
    <row r="57" spans="1:164" s="762" customFormat="1" ht="15" customHeight="1">
      <c r="A57" s="1027"/>
      <c r="B57" s="778"/>
      <c r="C57" s="765">
        <v>6.2999999999999901</v>
      </c>
      <c r="D57" s="766">
        <v>1.5928128338758627</v>
      </c>
      <c r="E57" s="766">
        <v>2.144801275709848</v>
      </c>
      <c r="F57" s="779">
        <v>28</v>
      </c>
      <c r="G57" s="768"/>
      <c r="H57" s="768" t="s">
        <v>38</v>
      </c>
      <c r="I57" s="769">
        <v>96.44522290389105</v>
      </c>
      <c r="J57" s="769">
        <v>90.20455119417899</v>
      </c>
      <c r="K57" s="769">
        <v>109.13232179240121</v>
      </c>
      <c r="L57" s="769">
        <v>116.49925856662313</v>
      </c>
      <c r="M57" s="769">
        <v>114.1482678076334</v>
      </c>
      <c r="N57" s="769">
        <v>104.42063300572426</v>
      </c>
      <c r="O57" s="769">
        <v>106.14551618033778</v>
      </c>
      <c r="P57" s="769">
        <v>106.66279147408788</v>
      </c>
      <c r="Q57" s="769">
        <v>89.977539417198201</v>
      </c>
      <c r="R57" s="769">
        <v>84.467451519047216</v>
      </c>
      <c r="S57" s="769">
        <v>88.166004081849181</v>
      </c>
      <c r="T57" s="769">
        <v>93.730442057027602</v>
      </c>
      <c r="U57" s="769">
        <v>97.605188925610165</v>
      </c>
      <c r="V57" s="769">
        <v>97.21910898730242</v>
      </c>
      <c r="W57" s="769">
        <v>112.76217943408886</v>
      </c>
      <c r="X57" s="769">
        <v>118.29306108958995</v>
      </c>
      <c r="Y57" s="769">
        <v>118.68577147725287</v>
      </c>
      <c r="Z57" s="769">
        <v>112.25534282750216</v>
      </c>
      <c r="AA57" s="769">
        <v>110.40978145398034</v>
      </c>
      <c r="AB57" s="769">
        <v>115.6359206149159</v>
      </c>
      <c r="AC57" s="769">
        <v>96.407361195464006</v>
      </c>
      <c r="AD57" s="769">
        <v>91.512588859746742</v>
      </c>
      <c r="AE57" s="769">
        <v>95.88906918411422</v>
      </c>
      <c r="AF57" s="769">
        <v>99.47108085906919</v>
      </c>
      <c r="AG57" s="769">
        <v>103.4294871356087</v>
      </c>
      <c r="AH57" s="769">
        <v>107.05320663823832</v>
      </c>
      <c r="AI57" s="769">
        <v>120.09841448439217</v>
      </c>
      <c r="AJ57" s="769">
        <v>124.58138111451795</v>
      </c>
      <c r="AK57" s="769">
        <v>123.76093658738587</v>
      </c>
      <c r="AL57" s="769">
        <v>114.35561654730418</v>
      </c>
      <c r="AM57" s="769">
        <v>121.42586908946321</v>
      </c>
      <c r="AN57" s="769">
        <v>123.66564403428247</v>
      </c>
      <c r="AO57" s="769">
        <v>104.32959519721508</v>
      </c>
      <c r="AP57" s="769">
        <v>100.07015114640373</v>
      </c>
      <c r="AQ57" s="769">
        <v>103.32415605569115</v>
      </c>
      <c r="AR57" s="769">
        <v>103.79274528196338</v>
      </c>
      <c r="AS57" s="769">
        <v>109.98369749732548</v>
      </c>
      <c r="AT57" s="769">
        <v>112.56886842398669</v>
      </c>
      <c r="AU57" s="769">
        <v>126.6296530534236</v>
      </c>
      <c r="AV57" s="769">
        <v>131.79438256437555</v>
      </c>
      <c r="AW57" s="769">
        <v>128.86278031494393</v>
      </c>
      <c r="AX57" s="769">
        <v>121.98814991485814</v>
      </c>
      <c r="AY57" s="769">
        <v>124.84184452256704</v>
      </c>
      <c r="AZ57" s="769">
        <v>123.73668704222575</v>
      </c>
      <c r="BA57" s="769">
        <v>106.91520810382468</v>
      </c>
      <c r="BB57" s="769">
        <v>104.61853341104005</v>
      </c>
      <c r="BC57" s="769">
        <v>107.38266523842954</v>
      </c>
      <c r="BD57" s="769">
        <v>108.81236169676725</v>
      </c>
      <c r="BE57" s="769">
        <v>113.12319777272457</v>
      </c>
      <c r="BF57" s="769">
        <v>115.0399840364375</v>
      </c>
      <c r="BG57" s="769">
        <v>128.32373764260595</v>
      </c>
      <c r="BH57" s="769">
        <v>135.75773021016656</v>
      </c>
      <c r="BI57" s="769">
        <v>133.09278415505128</v>
      </c>
      <c r="BJ57" s="769">
        <v>125.08411878806568</v>
      </c>
      <c r="BK57" s="769">
        <v>130.83069217289182</v>
      </c>
      <c r="BL57" s="769">
        <v>130.1150422493985</v>
      </c>
      <c r="BM57" s="769">
        <v>110.79542085240357</v>
      </c>
      <c r="BN57" s="769">
        <v>107.79161589359627</v>
      </c>
      <c r="BO57" s="769">
        <v>113.80644251992659</v>
      </c>
      <c r="BP57" s="769">
        <v>113.37747139882994</v>
      </c>
      <c r="BQ57" s="769">
        <v>117.46311610952345</v>
      </c>
      <c r="BR57" s="769">
        <v>121.62319060687732</v>
      </c>
      <c r="BS57" s="769">
        <v>117.41393363936172</v>
      </c>
      <c r="BT57" s="769">
        <v>101.62325249543002</v>
      </c>
      <c r="BU57" s="769">
        <v>132.50992552241658</v>
      </c>
      <c r="BV57" s="769">
        <v>149.66939750521243</v>
      </c>
      <c r="BW57" s="769">
        <v>142.93256064589485</v>
      </c>
      <c r="BX57" s="769">
        <v>130.29798404508441</v>
      </c>
      <c r="BY57" s="769">
        <v>115.24701916173497</v>
      </c>
      <c r="BZ57" s="769">
        <v>111.98472503609229</v>
      </c>
      <c r="CA57" s="769">
        <v>116.54098441338893</v>
      </c>
      <c r="CB57" s="769">
        <v>116.36763363871415</v>
      </c>
      <c r="CC57" s="769">
        <v>119.68412971313252</v>
      </c>
      <c r="CD57" s="769">
        <v>124.4984011835076</v>
      </c>
      <c r="CE57" s="769">
        <v>130.15032054460403</v>
      </c>
      <c r="CF57" s="769">
        <v>148.83766785962152</v>
      </c>
      <c r="CG57" s="769">
        <v>147.42706413814719</v>
      </c>
      <c r="CH57" s="769">
        <v>157.52975095520304</v>
      </c>
      <c r="CI57" s="769">
        <v>138.01472395298964</v>
      </c>
      <c r="CJ57" s="769">
        <v>147.29821269465754</v>
      </c>
      <c r="CK57" s="769">
        <v>131.17994891799404</v>
      </c>
      <c r="CL57" s="769">
        <v>131.61944660025131</v>
      </c>
      <c r="CM57" s="769">
        <v>138.26762286567512</v>
      </c>
      <c r="CN57" s="769">
        <v>130.45095178248974</v>
      </c>
      <c r="CO57" s="769">
        <v>126.973419240665</v>
      </c>
      <c r="CP57" s="769">
        <v>129.8594175904492</v>
      </c>
      <c r="CQ57" s="769">
        <v>133.71976092792113</v>
      </c>
      <c r="CR57" s="769">
        <v>153.58750013774707</v>
      </c>
      <c r="CS57" s="769">
        <v>151.1806391067208</v>
      </c>
      <c r="CT57" s="769">
        <v>168.4087048721448</v>
      </c>
      <c r="CU57" s="769">
        <v>159.83372445151994</v>
      </c>
      <c r="CV57" s="769">
        <v>168.85575708283019</v>
      </c>
      <c r="CW57" s="769">
        <v>148.10040603467405</v>
      </c>
      <c r="CX57" s="769">
        <v>132.13098353807581</v>
      </c>
      <c r="CY57" s="769">
        <v>144.15042181186942</v>
      </c>
      <c r="CZ57" s="769">
        <v>143.85412185305657</v>
      </c>
      <c r="DA57" s="769">
        <v>128.63462591430667</v>
      </c>
      <c r="DB57" s="769">
        <v>133.11747602768068</v>
      </c>
      <c r="DC57" s="769">
        <v>143.46098295781485</v>
      </c>
      <c r="DD57" s="769">
        <v>148.88237200422736</v>
      </c>
      <c r="DE57" s="769">
        <v>160.57700035286655</v>
      </c>
      <c r="DF57" s="769">
        <v>163.28829769707627</v>
      </c>
      <c r="DG57" s="769">
        <v>98.594031963490423</v>
      </c>
      <c r="DH57" s="769">
        <v>111.6893864599936</v>
      </c>
      <c r="DI57" s="769">
        <v>100.92861569054129</v>
      </c>
      <c r="DJ57" s="769">
        <v>88.787965885974657</v>
      </c>
      <c r="DK57" s="769">
        <v>102.52882578233381</v>
      </c>
      <c r="DL57" s="769">
        <v>116.41139179811499</v>
      </c>
      <c r="DM57" s="769">
        <v>107.48435442145342</v>
      </c>
      <c r="DN57" s="769">
        <v>95.624246300976708</v>
      </c>
      <c r="DO57" s="769">
        <v>110.19370275274639</v>
      </c>
      <c r="DP57" s="769">
        <v>120.89931141640267</v>
      </c>
      <c r="DQ57" s="769">
        <v>116.47370277365359</v>
      </c>
      <c r="DR57" s="769">
        <v>102.39568416135275</v>
      </c>
      <c r="DS57" s="769">
        <v>116.39407299157858</v>
      </c>
      <c r="DT57" s="769">
        <v>127.54843759805919</v>
      </c>
      <c r="DU57" s="769">
        <v>118.4979132228725</v>
      </c>
      <c r="DV57" s="769">
        <v>106.93785344874561</v>
      </c>
      <c r="DW57" s="769">
        <v>118.82897315058933</v>
      </c>
      <c r="DX57" s="769">
        <v>131.31154438442783</v>
      </c>
      <c r="DY57" s="769">
        <v>123.91371842489798</v>
      </c>
      <c r="DZ57" s="769">
        <v>111.65850993745094</v>
      </c>
      <c r="EA57" s="769">
        <v>118.83341345192082</v>
      </c>
      <c r="EB57" s="769">
        <v>127.93419184101968</v>
      </c>
      <c r="EC57" s="769">
        <v>129.49252128423808</v>
      </c>
      <c r="ED57" s="769">
        <v>114.96444769606512</v>
      </c>
      <c r="EE57" s="769">
        <v>124.77761714708139</v>
      </c>
      <c r="EF57" s="769">
        <v>151.26482765099058</v>
      </c>
      <c r="EG57" s="769">
        <v>138.83096185521376</v>
      </c>
      <c r="EH57" s="769">
        <v>133.44600708280538</v>
      </c>
      <c r="EI57" s="769">
        <v>130.18419925301177</v>
      </c>
      <c r="EJ57" s="769">
        <v>157.72561470553754</v>
      </c>
      <c r="EK57" s="769">
        <v>158.92996252300807</v>
      </c>
      <c r="EL57" s="769">
        <v>140.04517573433392</v>
      </c>
      <c r="EM57" s="769">
        <v>135.07102829993406</v>
      </c>
      <c r="EN57" s="769">
        <v>157.58255668472339</v>
      </c>
      <c r="EO57" s="769">
        <v>99.999999999999986</v>
      </c>
      <c r="EP57" s="769">
        <v>105.51220457571975</v>
      </c>
      <c r="EQ57" s="769">
        <v>112.49060027603885</v>
      </c>
      <c r="ER57" s="769">
        <v>116.92626794741363</v>
      </c>
      <c r="ES57" s="769">
        <v>121.42818647434153</v>
      </c>
      <c r="ET57" s="769">
        <v>122.80614356831092</v>
      </c>
      <c r="EU57" s="769">
        <v>137.07985343402279</v>
      </c>
      <c r="EV57" s="769">
        <v>146.72123805397283</v>
      </c>
      <c r="EW57" s="797"/>
      <c r="EX57" s="794" t="s">
        <v>39</v>
      </c>
      <c r="EY57" s="754"/>
      <c r="EZ57" s="777"/>
      <c r="FA57" s="776"/>
      <c r="FB57" s="777"/>
      <c r="FC57" s="776"/>
      <c r="FE57" s="791"/>
      <c r="FF57" s="776"/>
      <c r="FG57" s="791"/>
      <c r="FH57" s="777"/>
    </row>
    <row r="58" spans="1:164" s="762" customFormat="1" ht="15" customHeight="1">
      <c r="A58" s="1027"/>
      <c r="B58" s="778"/>
      <c r="C58" s="765"/>
      <c r="D58" s="766"/>
      <c r="E58" s="766"/>
      <c r="F58" s="779"/>
      <c r="G58" s="768"/>
      <c r="H58" s="768"/>
      <c r="I58" s="769"/>
      <c r="J58" s="769"/>
      <c r="K58" s="769"/>
      <c r="L58" s="769"/>
      <c r="M58" s="769"/>
      <c r="N58" s="769"/>
      <c r="O58" s="769"/>
      <c r="P58" s="769"/>
      <c r="Q58" s="769"/>
      <c r="R58" s="769"/>
      <c r="S58" s="769"/>
      <c r="T58" s="769"/>
      <c r="U58" s="769"/>
      <c r="V58" s="769"/>
      <c r="W58" s="769"/>
      <c r="X58" s="769"/>
      <c r="Y58" s="769"/>
      <c r="Z58" s="769"/>
      <c r="AA58" s="769"/>
      <c r="AB58" s="769"/>
      <c r="AC58" s="769"/>
      <c r="AD58" s="769"/>
      <c r="AE58" s="769"/>
      <c r="AF58" s="769"/>
      <c r="AG58" s="769"/>
      <c r="AH58" s="769"/>
      <c r="AI58" s="769"/>
      <c r="AJ58" s="769"/>
      <c r="AK58" s="769"/>
      <c r="AL58" s="769"/>
      <c r="AM58" s="769"/>
      <c r="AN58" s="769"/>
      <c r="AO58" s="769"/>
      <c r="AP58" s="769"/>
      <c r="AQ58" s="769"/>
      <c r="AR58" s="769"/>
      <c r="AS58" s="769"/>
      <c r="AT58" s="769"/>
      <c r="AU58" s="769"/>
      <c r="AV58" s="769"/>
      <c r="AW58" s="769"/>
      <c r="AX58" s="769"/>
      <c r="AY58" s="769"/>
      <c r="AZ58" s="769"/>
      <c r="BA58" s="769"/>
      <c r="BB58" s="769"/>
      <c r="BC58" s="769"/>
      <c r="BD58" s="769"/>
      <c r="BE58" s="769"/>
      <c r="BF58" s="769"/>
      <c r="BG58" s="769"/>
      <c r="BH58" s="769"/>
      <c r="BI58" s="769"/>
      <c r="BJ58" s="769"/>
      <c r="BK58" s="769"/>
      <c r="BL58" s="769"/>
      <c r="BM58" s="769"/>
      <c r="BN58" s="769"/>
      <c r="BO58" s="769"/>
      <c r="BP58" s="769"/>
      <c r="BQ58" s="769"/>
      <c r="BR58" s="769"/>
      <c r="BS58" s="769"/>
      <c r="BT58" s="769"/>
      <c r="BU58" s="769"/>
      <c r="BV58" s="769"/>
      <c r="BW58" s="769"/>
      <c r="BX58" s="769"/>
      <c r="BY58" s="769"/>
      <c r="BZ58" s="769"/>
      <c r="CA58" s="769"/>
      <c r="CB58" s="769"/>
      <c r="CC58" s="769"/>
      <c r="CD58" s="769"/>
      <c r="CE58" s="769"/>
      <c r="CF58" s="769"/>
      <c r="CG58" s="769"/>
      <c r="CH58" s="769"/>
      <c r="CI58" s="769"/>
      <c r="CJ58" s="769"/>
      <c r="CK58" s="769"/>
      <c r="CL58" s="769"/>
      <c r="CM58" s="769"/>
      <c r="CN58" s="769"/>
      <c r="CO58" s="769"/>
      <c r="CP58" s="769"/>
      <c r="CQ58" s="769"/>
      <c r="CR58" s="769"/>
      <c r="CS58" s="769"/>
      <c r="CT58" s="769"/>
      <c r="CU58" s="769"/>
      <c r="CV58" s="769"/>
      <c r="CW58" s="769"/>
      <c r="CX58" s="769"/>
      <c r="CY58" s="769"/>
      <c r="CZ58" s="769"/>
      <c r="DA58" s="769"/>
      <c r="DB58" s="769"/>
      <c r="DC58" s="769"/>
      <c r="DD58" s="769"/>
      <c r="DE58" s="769"/>
      <c r="DF58" s="769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769"/>
      <c r="EI58" s="769"/>
      <c r="EJ58" s="769"/>
      <c r="EK58" s="769"/>
      <c r="EL58" s="769"/>
      <c r="EM58" s="769"/>
      <c r="EN58" s="769"/>
      <c r="EO58" s="769"/>
      <c r="EP58" s="769"/>
      <c r="EQ58" s="769"/>
      <c r="ER58" s="769"/>
      <c r="ES58" s="769"/>
      <c r="ET58" s="769"/>
      <c r="EU58" s="769"/>
      <c r="EV58" s="769"/>
      <c r="EW58" s="797"/>
      <c r="EX58" s="794"/>
      <c r="EY58" s="754"/>
      <c r="EZ58" s="777"/>
      <c r="FA58" s="776"/>
      <c r="FB58" s="777"/>
      <c r="FC58" s="776"/>
      <c r="FE58" s="791"/>
      <c r="FF58" s="776"/>
      <c r="FG58" s="791"/>
      <c r="FH58" s="777"/>
    </row>
    <row r="59" spans="1:164" s="774" customFormat="1" ht="15" customHeight="1">
      <c r="A59" s="1027"/>
      <c r="B59" s="743" t="s">
        <v>116</v>
      </c>
      <c r="C59" s="781"/>
      <c r="D59" s="782">
        <v>3.6255856095368775</v>
      </c>
      <c r="E59" s="782">
        <v>5.8694195934054845</v>
      </c>
      <c r="F59" s="783"/>
      <c r="G59" s="1035" t="s">
        <v>240</v>
      </c>
      <c r="H59" s="1035"/>
      <c r="I59" s="760">
        <v>105.8054317055178</v>
      </c>
      <c r="J59" s="760">
        <v>98.266472000590426</v>
      </c>
      <c r="K59" s="760">
        <v>104.25652151287078</v>
      </c>
      <c r="L59" s="760">
        <v>102.57910040152872</v>
      </c>
      <c r="M59" s="760">
        <v>97.950395443994097</v>
      </c>
      <c r="N59" s="760">
        <v>103.09474318551487</v>
      </c>
      <c r="O59" s="760">
        <v>92.699185514314863</v>
      </c>
      <c r="P59" s="760">
        <v>99.145031162305429</v>
      </c>
      <c r="Q59" s="760">
        <v>97.348089518195948</v>
      </c>
      <c r="R59" s="760">
        <v>100.83165692145619</v>
      </c>
      <c r="S59" s="760">
        <v>98.595540136626525</v>
      </c>
      <c r="T59" s="760">
        <v>99.427832497084268</v>
      </c>
      <c r="U59" s="760">
        <v>106.19496139156769</v>
      </c>
      <c r="V59" s="760">
        <v>97.012448327088222</v>
      </c>
      <c r="W59" s="760">
        <v>102.22178923889894</v>
      </c>
      <c r="X59" s="760">
        <v>93.045022073389461</v>
      </c>
      <c r="Y59" s="760">
        <v>89.58267771161411</v>
      </c>
      <c r="Z59" s="760">
        <v>100.67647808172262</v>
      </c>
      <c r="AA59" s="760">
        <v>91.074739828450205</v>
      </c>
      <c r="AB59" s="760">
        <v>98.893224210510112</v>
      </c>
      <c r="AC59" s="760">
        <v>97.626067224665945</v>
      </c>
      <c r="AD59" s="760">
        <v>97.448556732549108</v>
      </c>
      <c r="AE59" s="760">
        <v>96.515017268598854</v>
      </c>
      <c r="AF59" s="760">
        <v>97.333856291142467</v>
      </c>
      <c r="AG59" s="760">
        <v>111.69918077247786</v>
      </c>
      <c r="AH59" s="760">
        <v>102.36498621911058</v>
      </c>
      <c r="AI59" s="760">
        <v>110.23997658336665</v>
      </c>
      <c r="AJ59" s="760">
        <v>97.700505672678247</v>
      </c>
      <c r="AK59" s="760">
        <v>98.454333243987207</v>
      </c>
      <c r="AL59" s="760">
        <v>99.715830297109306</v>
      </c>
      <c r="AM59" s="760">
        <v>96.75767308241096</v>
      </c>
      <c r="AN59" s="760">
        <v>108.42286912580707</v>
      </c>
      <c r="AO59" s="760">
        <v>105.58035201578824</v>
      </c>
      <c r="AP59" s="760">
        <v>99.927213330767643</v>
      </c>
      <c r="AQ59" s="760">
        <v>102.02287206383664</v>
      </c>
      <c r="AR59" s="760">
        <v>99.570958394796492</v>
      </c>
      <c r="AS59" s="760">
        <v>115.57594023004594</v>
      </c>
      <c r="AT59" s="760">
        <v>100.29072273410297</v>
      </c>
      <c r="AU59" s="760">
        <v>115.93934669081918</v>
      </c>
      <c r="AV59" s="760">
        <v>105.30205362181559</v>
      </c>
      <c r="AW59" s="760">
        <v>103.35342590800036</v>
      </c>
      <c r="AX59" s="760">
        <v>104.42059786773765</v>
      </c>
      <c r="AY59" s="760">
        <v>109.86179045772782</v>
      </c>
      <c r="AZ59" s="760">
        <v>116.43598516980771</v>
      </c>
      <c r="BA59" s="760">
        <v>107.98525893776257</v>
      </c>
      <c r="BB59" s="760">
        <v>109.98717660227327</v>
      </c>
      <c r="BC59" s="760">
        <v>110.5240026245212</v>
      </c>
      <c r="BD59" s="760">
        <v>106.53603556484998</v>
      </c>
      <c r="BE59" s="760">
        <v>122.87095808611181</v>
      </c>
      <c r="BF59" s="760">
        <v>107.41118677578177</v>
      </c>
      <c r="BG59" s="760">
        <v>122.98261270337225</v>
      </c>
      <c r="BH59" s="760">
        <v>112.93537105884543</v>
      </c>
      <c r="BI59" s="760">
        <v>110.48636456522685</v>
      </c>
      <c r="BJ59" s="760">
        <v>110.30047636235562</v>
      </c>
      <c r="BK59" s="760">
        <v>116.20012038548813</v>
      </c>
      <c r="BL59" s="760">
        <v>123.26154698855474</v>
      </c>
      <c r="BM59" s="760">
        <v>114.77454441708694</v>
      </c>
      <c r="BN59" s="760">
        <v>114.75551664613565</v>
      </c>
      <c r="BO59" s="760">
        <v>115.44590704680802</v>
      </c>
      <c r="BP59" s="760">
        <v>111.51742482943826</v>
      </c>
      <c r="BQ59" s="760">
        <v>124.59223008597422</v>
      </c>
      <c r="BR59" s="760">
        <v>112.62173934762228</v>
      </c>
      <c r="BS59" s="760">
        <v>110.5295959172829</v>
      </c>
      <c r="BT59" s="760">
        <v>34.618286243730346</v>
      </c>
      <c r="BU59" s="760">
        <v>68.0008964183979</v>
      </c>
      <c r="BV59" s="760">
        <v>122.11003968155637</v>
      </c>
      <c r="BW59" s="760">
        <v>121.8159715798281</v>
      </c>
      <c r="BX59" s="760">
        <v>127.59635010449668</v>
      </c>
      <c r="BY59" s="760">
        <v>119.93228441011115</v>
      </c>
      <c r="BZ59" s="760">
        <v>118.72416428006424</v>
      </c>
      <c r="CA59" s="760">
        <v>122.90083209404204</v>
      </c>
      <c r="CB59" s="760">
        <v>120.90272000586067</v>
      </c>
      <c r="CC59" s="760">
        <v>124.36692411974194</v>
      </c>
      <c r="CD59" s="760">
        <v>116.25078019487466</v>
      </c>
      <c r="CE59" s="760">
        <v>133.67222061862725</v>
      </c>
      <c r="CF59" s="760">
        <v>129.88220028947168</v>
      </c>
      <c r="CG59" s="760">
        <v>114.8249768701583</v>
      </c>
      <c r="CH59" s="760">
        <v>69.936963299122581</v>
      </c>
      <c r="CI59" s="760">
        <v>68.513149143490523</v>
      </c>
      <c r="CJ59" s="760">
        <v>83.829071932590153</v>
      </c>
      <c r="CK59" s="760">
        <v>104.70883056444568</v>
      </c>
      <c r="CL59" s="760">
        <v>123.8965374682781</v>
      </c>
      <c r="CM59" s="760">
        <v>128.47388508802351</v>
      </c>
      <c r="CN59" s="760">
        <v>122.5348192959313</v>
      </c>
      <c r="CO59" s="760">
        <v>129.5406402617771</v>
      </c>
      <c r="CP59" s="760">
        <v>125.64283783446676</v>
      </c>
      <c r="CQ59" s="760">
        <v>135.94318319193368</v>
      </c>
      <c r="CR59" s="760">
        <v>137.4206678610511</v>
      </c>
      <c r="CS59" s="760">
        <v>129.11465457251293</v>
      </c>
      <c r="CT59" s="760">
        <v>132.81651151763251</v>
      </c>
      <c r="CU59" s="760">
        <v>118.94568735961693</v>
      </c>
      <c r="CV59" s="760">
        <v>130.09052097183829</v>
      </c>
      <c r="CW59" s="760">
        <v>127.36179263831094</v>
      </c>
      <c r="CX59" s="760">
        <v>123.35684467046967</v>
      </c>
      <c r="CY59" s="760">
        <v>136.82984068034082</v>
      </c>
      <c r="CZ59" s="760">
        <v>132.95614527752056</v>
      </c>
      <c r="DA59" s="760">
        <v>139.85463664114863</v>
      </c>
      <c r="DB59" s="760">
        <v>136.04245742383154</v>
      </c>
      <c r="DC59" s="760">
        <v>144.58681679610615</v>
      </c>
      <c r="DD59" s="760">
        <v>125.03799553709413</v>
      </c>
      <c r="DE59" s="760">
        <v>145.43796705837443</v>
      </c>
      <c r="DF59" s="760">
        <v>135.05523119384958</v>
      </c>
      <c r="DG59" s="760">
        <v>102.77614173965968</v>
      </c>
      <c r="DH59" s="760">
        <v>101.20807967701256</v>
      </c>
      <c r="DI59" s="760">
        <v>96.39743539827208</v>
      </c>
      <c r="DJ59" s="760">
        <v>99.618343185055664</v>
      </c>
      <c r="DK59" s="760">
        <v>101.80973298585161</v>
      </c>
      <c r="DL59" s="760">
        <v>94.434725955575402</v>
      </c>
      <c r="DM59" s="760">
        <v>95.864677087875407</v>
      </c>
      <c r="DN59" s="760">
        <v>97.099143430763476</v>
      </c>
      <c r="DO59" s="760">
        <v>108.1013811916517</v>
      </c>
      <c r="DP59" s="760">
        <v>98.623556404591582</v>
      </c>
      <c r="DQ59" s="760">
        <v>103.58696474133542</v>
      </c>
      <c r="DR59" s="760">
        <v>100.50701459646693</v>
      </c>
      <c r="DS59" s="760">
        <v>110.60200321832269</v>
      </c>
      <c r="DT59" s="760">
        <v>104.35869246585121</v>
      </c>
      <c r="DU59" s="760">
        <v>111.42767818843271</v>
      </c>
      <c r="DV59" s="760">
        <v>109.01573826388149</v>
      </c>
      <c r="DW59" s="760">
        <v>117.75491918842194</v>
      </c>
      <c r="DX59" s="760">
        <v>111.2407373288093</v>
      </c>
      <c r="DY59" s="760">
        <v>118.07873726370993</v>
      </c>
      <c r="DZ59" s="760">
        <v>113.90628284079396</v>
      </c>
      <c r="EA59" s="760">
        <v>115.91452178362647</v>
      </c>
      <c r="EB59" s="760">
        <v>74.909740781228209</v>
      </c>
      <c r="EC59" s="760">
        <v>123.1148686981453</v>
      </c>
      <c r="ED59" s="760">
        <v>120.84257212665564</v>
      </c>
      <c r="EE59" s="760">
        <v>124.76330831108129</v>
      </c>
      <c r="EF59" s="760">
        <v>104.88138015291752</v>
      </c>
      <c r="EG59" s="760">
        <v>85.683683880175451</v>
      </c>
      <c r="EH59" s="760">
        <v>124.96841395074431</v>
      </c>
      <c r="EI59" s="760">
        <v>130.37555376272584</v>
      </c>
      <c r="EJ59" s="760">
        <v>133.11727798373218</v>
      </c>
      <c r="EK59" s="760">
        <v>125.46600032325539</v>
      </c>
      <c r="EL59" s="760">
        <v>131.04761020944366</v>
      </c>
      <c r="EM59" s="760">
        <v>140.1613036203621</v>
      </c>
      <c r="EN59" s="760">
        <v>135.17706459643938</v>
      </c>
      <c r="EO59" s="760">
        <v>99.999999999999986</v>
      </c>
      <c r="EP59" s="760">
        <v>97.302069865016492</v>
      </c>
      <c r="EQ59" s="760">
        <v>102.7047292335114</v>
      </c>
      <c r="ER59" s="760">
        <v>108.27060493661757</v>
      </c>
      <c r="ES59" s="760">
        <v>115.24516915543381</v>
      </c>
      <c r="ET59" s="760">
        <v>108.6954258474139</v>
      </c>
      <c r="EU59" s="760">
        <v>110.07419657372964</v>
      </c>
      <c r="EV59" s="760">
        <v>130.00161056978928</v>
      </c>
      <c r="EW59" s="1037" t="s">
        <v>374</v>
      </c>
      <c r="EX59" s="1037"/>
      <c r="EY59" s="754"/>
      <c r="EZ59" s="772"/>
      <c r="FA59" s="773"/>
      <c r="FB59" s="763"/>
    </row>
    <row r="60" spans="1:164" s="774" customFormat="1" ht="15" customHeight="1">
      <c r="A60" s="1027"/>
      <c r="B60" s="743"/>
      <c r="C60" s="781"/>
      <c r="D60" s="782"/>
      <c r="E60" s="782"/>
      <c r="F60" s="783"/>
      <c r="G60" s="759"/>
      <c r="H60" s="759"/>
      <c r="I60" s="760"/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760"/>
      <c r="BB60" s="760"/>
      <c r="BC60" s="760"/>
      <c r="BD60" s="760"/>
      <c r="BE60" s="760"/>
      <c r="BF60" s="760"/>
      <c r="BG60" s="760"/>
      <c r="BH60" s="760"/>
      <c r="BI60" s="760"/>
      <c r="BJ60" s="760"/>
      <c r="BK60" s="760"/>
      <c r="BL60" s="760"/>
      <c r="BM60" s="760"/>
      <c r="BN60" s="760"/>
      <c r="BO60" s="760"/>
      <c r="BP60" s="760"/>
      <c r="BQ60" s="760"/>
      <c r="BR60" s="760"/>
      <c r="BS60" s="760"/>
      <c r="BT60" s="760"/>
      <c r="BU60" s="760"/>
      <c r="BV60" s="760"/>
      <c r="BW60" s="760"/>
      <c r="BX60" s="760"/>
      <c r="BY60" s="760"/>
      <c r="BZ60" s="760"/>
      <c r="CA60" s="760"/>
      <c r="CB60" s="760"/>
      <c r="CC60" s="760"/>
      <c r="CD60" s="760"/>
      <c r="CE60" s="760"/>
      <c r="CF60" s="760"/>
      <c r="CG60" s="760"/>
      <c r="CH60" s="760"/>
      <c r="CI60" s="760"/>
      <c r="CJ60" s="760"/>
      <c r="CK60" s="760"/>
      <c r="CL60" s="760"/>
      <c r="CM60" s="760"/>
      <c r="CN60" s="760"/>
      <c r="CO60" s="760"/>
      <c r="CP60" s="760"/>
      <c r="CQ60" s="760"/>
      <c r="CR60" s="760"/>
      <c r="CS60" s="760"/>
      <c r="CT60" s="760"/>
      <c r="CU60" s="760"/>
      <c r="CV60" s="760"/>
      <c r="CW60" s="760"/>
      <c r="CX60" s="760"/>
      <c r="CY60" s="760"/>
      <c r="CZ60" s="760"/>
      <c r="DA60" s="760"/>
      <c r="DB60" s="760"/>
      <c r="DC60" s="760"/>
      <c r="DD60" s="760"/>
      <c r="DE60" s="760"/>
      <c r="DF60" s="760"/>
      <c r="DG60" s="760"/>
      <c r="DH60" s="760"/>
      <c r="DI60" s="760"/>
      <c r="DJ60" s="760"/>
      <c r="DK60" s="760"/>
      <c r="DL60" s="760"/>
      <c r="DM60" s="760"/>
      <c r="DN60" s="760"/>
      <c r="DO60" s="760"/>
      <c r="DP60" s="760"/>
      <c r="DQ60" s="760"/>
      <c r="DR60" s="760"/>
      <c r="DS60" s="760"/>
      <c r="DT60" s="760"/>
      <c r="DU60" s="760"/>
      <c r="DV60" s="760"/>
      <c r="DW60" s="760"/>
      <c r="DX60" s="760"/>
      <c r="DY60" s="760"/>
      <c r="DZ60" s="760"/>
      <c r="EA60" s="760"/>
      <c r="EB60" s="760"/>
      <c r="EC60" s="760"/>
      <c r="ED60" s="760"/>
      <c r="EE60" s="760"/>
      <c r="EF60" s="760"/>
      <c r="EG60" s="760"/>
      <c r="EH60" s="760"/>
      <c r="EI60" s="760"/>
      <c r="EJ60" s="760"/>
      <c r="EK60" s="760"/>
      <c r="EL60" s="760"/>
      <c r="EM60" s="760"/>
      <c r="EN60" s="760"/>
      <c r="EO60" s="760"/>
      <c r="EP60" s="760"/>
      <c r="EQ60" s="760"/>
      <c r="ER60" s="760"/>
      <c r="ES60" s="760"/>
      <c r="ET60" s="760"/>
      <c r="EU60" s="760"/>
      <c r="EV60" s="760"/>
      <c r="EW60" s="796"/>
      <c r="EX60" s="796"/>
      <c r="EY60" s="754"/>
      <c r="EZ60" s="772"/>
      <c r="FA60" s="773"/>
      <c r="FB60" s="763"/>
    </row>
    <row r="61" spans="1:164" s="774" customFormat="1" ht="30" customHeight="1">
      <c r="A61" s="1027"/>
      <c r="B61" s="764"/>
      <c r="C61" s="765">
        <v>7.1</v>
      </c>
      <c r="D61" s="766">
        <v>2.6093044330534716</v>
      </c>
      <c r="E61" s="766">
        <v>3.1713435654609743</v>
      </c>
      <c r="F61" s="767">
        <v>29</v>
      </c>
      <c r="G61" s="768"/>
      <c r="H61" s="768" t="s">
        <v>235</v>
      </c>
      <c r="I61" s="769">
        <v>106.79978385684934</v>
      </c>
      <c r="J61" s="769">
        <v>98.181367055424914</v>
      </c>
      <c r="K61" s="769">
        <v>105.33790324099573</v>
      </c>
      <c r="L61" s="769">
        <v>110.25256538292271</v>
      </c>
      <c r="M61" s="769">
        <v>98.342166769894845</v>
      </c>
      <c r="N61" s="769">
        <v>103.78644067829828</v>
      </c>
      <c r="O61" s="769">
        <v>91.641561865155296</v>
      </c>
      <c r="P61" s="769">
        <v>99.511182945116218</v>
      </c>
      <c r="Q61" s="769">
        <v>92.324277324796867</v>
      </c>
      <c r="R61" s="769">
        <v>102.3849861862535</v>
      </c>
      <c r="S61" s="769">
        <v>94.163422504496737</v>
      </c>
      <c r="T61" s="769">
        <v>97.274342189795576</v>
      </c>
      <c r="U61" s="769">
        <v>104.61836613569569</v>
      </c>
      <c r="V61" s="769">
        <v>95.848682637807286</v>
      </c>
      <c r="W61" s="769">
        <v>98.507763579884354</v>
      </c>
      <c r="X61" s="769">
        <v>94.970985128884834</v>
      </c>
      <c r="Y61" s="769">
        <v>88.105312433724222</v>
      </c>
      <c r="Z61" s="769">
        <v>101.05455868758825</v>
      </c>
      <c r="AA61" s="769">
        <v>85.407943086501689</v>
      </c>
      <c r="AB61" s="769">
        <v>93.890405537841374</v>
      </c>
      <c r="AC61" s="769">
        <v>89.394715192649883</v>
      </c>
      <c r="AD61" s="769">
        <v>99.548515601559444</v>
      </c>
      <c r="AE61" s="769">
        <v>93.614102267294243</v>
      </c>
      <c r="AF61" s="769">
        <v>98.879757200925994</v>
      </c>
      <c r="AG61" s="769">
        <v>119.48079827987146</v>
      </c>
      <c r="AH61" s="769">
        <v>111.0127062579498</v>
      </c>
      <c r="AI61" s="769">
        <v>108.18504023802859</v>
      </c>
      <c r="AJ61" s="769">
        <v>97.583606596629863</v>
      </c>
      <c r="AK61" s="769">
        <v>93.920416387251947</v>
      </c>
      <c r="AL61" s="769">
        <v>93.295820093716571</v>
      </c>
      <c r="AM61" s="769">
        <v>89.550648815349504</v>
      </c>
      <c r="AN61" s="769">
        <v>98.272038629433851</v>
      </c>
      <c r="AO61" s="769">
        <v>92.421002805825296</v>
      </c>
      <c r="AP61" s="769">
        <v>99.391370015577721</v>
      </c>
      <c r="AQ61" s="769">
        <v>97.479869086978709</v>
      </c>
      <c r="AR61" s="769">
        <v>98.333332858906161</v>
      </c>
      <c r="AS61" s="769">
        <v>121.6526977438631</v>
      </c>
      <c r="AT61" s="769">
        <v>103.07829847929047</v>
      </c>
      <c r="AU61" s="769">
        <v>115.66567790742582</v>
      </c>
      <c r="AV61" s="769">
        <v>107.19414667667186</v>
      </c>
      <c r="AW61" s="769">
        <v>99.00357410119328</v>
      </c>
      <c r="AX61" s="769">
        <v>99.274230038061475</v>
      </c>
      <c r="AY61" s="769">
        <v>107.63096108571166</v>
      </c>
      <c r="AZ61" s="769">
        <v>106.98196270340205</v>
      </c>
      <c r="BA61" s="769">
        <v>94.017382332185989</v>
      </c>
      <c r="BB61" s="769">
        <v>110.02088021788059</v>
      </c>
      <c r="BC61" s="769">
        <v>106.31777386534212</v>
      </c>
      <c r="BD61" s="769">
        <v>107.16653072945512</v>
      </c>
      <c r="BE61" s="769">
        <v>129.62085409595525</v>
      </c>
      <c r="BF61" s="769">
        <v>110.61283354030903</v>
      </c>
      <c r="BG61" s="769">
        <v>123.43512069700135</v>
      </c>
      <c r="BH61" s="769">
        <v>117.40042455239404</v>
      </c>
      <c r="BI61" s="769">
        <v>108.18026900215456</v>
      </c>
      <c r="BJ61" s="769">
        <v>107.17096906704644</v>
      </c>
      <c r="BK61" s="769">
        <v>115.6628106395469</v>
      </c>
      <c r="BL61" s="769">
        <v>115.50651558346972</v>
      </c>
      <c r="BM61" s="769">
        <v>101.86727116346547</v>
      </c>
      <c r="BN61" s="769">
        <v>115.19788516419185</v>
      </c>
      <c r="BO61" s="769">
        <v>110.32516136114363</v>
      </c>
      <c r="BP61" s="769">
        <v>112.15856268565089</v>
      </c>
      <c r="BQ61" s="769">
        <v>129.14113484090555</v>
      </c>
      <c r="BR61" s="769">
        <v>116.31509129995716</v>
      </c>
      <c r="BS61" s="769">
        <v>112.18127290010085</v>
      </c>
      <c r="BT61" s="769">
        <v>35.176409175316024</v>
      </c>
      <c r="BU61" s="769">
        <v>65.514732816807651</v>
      </c>
      <c r="BV61" s="769">
        <v>128.72339920488812</v>
      </c>
      <c r="BW61" s="769">
        <v>129.28683623699226</v>
      </c>
      <c r="BX61" s="769">
        <v>128.95829786685553</v>
      </c>
      <c r="BY61" s="769">
        <v>115.64574457811719</v>
      </c>
      <c r="BZ61" s="769">
        <v>124.43117603914344</v>
      </c>
      <c r="CA61" s="769">
        <v>126.05744387946798</v>
      </c>
      <c r="CB61" s="769">
        <v>132.13553382557294</v>
      </c>
      <c r="CC61" s="769">
        <v>130.98641063248149</v>
      </c>
      <c r="CD61" s="769">
        <v>124.79137680577104</v>
      </c>
      <c r="CE61" s="769">
        <v>149.76534454284879</v>
      </c>
      <c r="CF61" s="769">
        <v>151.96996873583339</v>
      </c>
      <c r="CG61" s="769">
        <v>128.55773313390893</v>
      </c>
      <c r="CH61" s="769">
        <v>55.197166570826667</v>
      </c>
      <c r="CI61" s="769">
        <v>57.019076330661619</v>
      </c>
      <c r="CJ61" s="769">
        <v>69.561517948701535</v>
      </c>
      <c r="CK61" s="769">
        <v>95.510517579895705</v>
      </c>
      <c r="CL61" s="769">
        <v>130.73721931008848</v>
      </c>
      <c r="CM61" s="769">
        <v>130.53174499375294</v>
      </c>
      <c r="CN61" s="769">
        <v>129.92715358248859</v>
      </c>
      <c r="CO61" s="769">
        <v>137.55217084418805</v>
      </c>
      <c r="CP61" s="769">
        <v>137.14684122412731</v>
      </c>
      <c r="CQ61" s="769">
        <v>148.97422180026837</v>
      </c>
      <c r="CR61" s="769">
        <v>159.73362792734378</v>
      </c>
      <c r="CS61" s="769">
        <v>147.1215634634853</v>
      </c>
      <c r="CT61" s="769">
        <v>154.13894830914256</v>
      </c>
      <c r="CU61" s="769">
        <v>131.06660676341451</v>
      </c>
      <c r="CV61" s="769">
        <v>144.08119132138961</v>
      </c>
      <c r="CW61" s="769">
        <v>129.54562053874471</v>
      </c>
      <c r="CX61" s="769">
        <v>123.33620024379678</v>
      </c>
      <c r="CY61" s="769">
        <v>142.8102368135668</v>
      </c>
      <c r="CZ61" s="769">
        <v>145.19599938157128</v>
      </c>
      <c r="DA61" s="769">
        <v>154.2872940377078</v>
      </c>
      <c r="DB61" s="769">
        <v>150.15708022871377</v>
      </c>
      <c r="DC61" s="769">
        <v>163.57263582710303</v>
      </c>
      <c r="DD61" s="769">
        <v>134.92969924826423</v>
      </c>
      <c r="DE61" s="769">
        <v>170.80998249150829</v>
      </c>
      <c r="DF61" s="769">
        <v>153.84600453616915</v>
      </c>
      <c r="DG61" s="769">
        <v>103.43968471775666</v>
      </c>
      <c r="DH61" s="769">
        <v>104.12705761037193</v>
      </c>
      <c r="DI61" s="769">
        <v>94.492340711689465</v>
      </c>
      <c r="DJ61" s="769">
        <v>97.940916960181937</v>
      </c>
      <c r="DK61" s="769">
        <v>99.658270784462445</v>
      </c>
      <c r="DL61" s="769">
        <v>94.710285416732447</v>
      </c>
      <c r="DM61" s="769">
        <v>89.56435460566432</v>
      </c>
      <c r="DN61" s="769">
        <v>97.347458356593222</v>
      </c>
      <c r="DO61" s="769">
        <v>112.89284825861661</v>
      </c>
      <c r="DP61" s="769">
        <v>94.933281025866123</v>
      </c>
      <c r="DQ61" s="769">
        <v>93.414563416869555</v>
      </c>
      <c r="DR61" s="769">
        <v>98.401523987154192</v>
      </c>
      <c r="DS61" s="769">
        <v>113.46555804352647</v>
      </c>
      <c r="DT61" s="769">
        <v>101.82398360530887</v>
      </c>
      <c r="DU61" s="769">
        <v>102.87676870709991</v>
      </c>
      <c r="DV61" s="769">
        <v>107.83506160422594</v>
      </c>
      <c r="DW61" s="769">
        <v>121.22293611108854</v>
      </c>
      <c r="DX61" s="769">
        <v>110.91722087386501</v>
      </c>
      <c r="DY61" s="769">
        <v>111.01219912882738</v>
      </c>
      <c r="DZ61" s="769">
        <v>112.56053640366213</v>
      </c>
      <c r="EA61" s="769">
        <v>119.21249968032119</v>
      </c>
      <c r="EB61" s="769">
        <v>76.471513732337272</v>
      </c>
      <c r="EC61" s="769">
        <v>124.63029289398833</v>
      </c>
      <c r="ED61" s="769">
        <v>127.54138458139478</v>
      </c>
      <c r="EE61" s="769">
        <v>135.18104399370043</v>
      </c>
      <c r="EF61" s="769">
        <v>111.90828948018965</v>
      </c>
      <c r="EG61" s="769">
        <v>74.030370619752958</v>
      </c>
      <c r="EH61" s="769">
        <v>130.39870596211</v>
      </c>
      <c r="EI61" s="769">
        <v>141.22441128952792</v>
      </c>
      <c r="EJ61" s="769">
        <v>153.66471323332388</v>
      </c>
      <c r="EK61" s="769">
        <v>134.89780620784961</v>
      </c>
      <c r="EL61" s="769">
        <v>137.11414547964498</v>
      </c>
      <c r="EM61" s="769">
        <v>156.00567003117487</v>
      </c>
      <c r="EN61" s="769">
        <v>153.19522875864723</v>
      </c>
      <c r="EO61" s="769">
        <v>100</v>
      </c>
      <c r="EP61" s="769">
        <v>95.320092290863101</v>
      </c>
      <c r="EQ61" s="769">
        <v>99.910554172126638</v>
      </c>
      <c r="ER61" s="769">
        <v>105.76424316749454</v>
      </c>
      <c r="ES61" s="769">
        <v>113.92822312936077</v>
      </c>
      <c r="ET61" s="769">
        <v>111.96392272201039</v>
      </c>
      <c r="EU61" s="769">
        <v>112.87960251393827</v>
      </c>
      <c r="EV61" s="769">
        <v>141.72526905258658</v>
      </c>
      <c r="EW61" s="793"/>
      <c r="EX61" s="794" t="s">
        <v>41</v>
      </c>
      <c r="EY61" s="754"/>
      <c r="EZ61" s="772"/>
      <c r="FA61" s="773"/>
      <c r="FB61" s="763"/>
    </row>
    <row r="62" spans="1:164" s="774" customFormat="1" ht="30" customHeight="1">
      <c r="A62" s="1027"/>
      <c r="B62" s="764"/>
      <c r="C62" s="765"/>
      <c r="D62" s="766"/>
      <c r="E62" s="766"/>
      <c r="F62" s="767"/>
      <c r="G62" s="768"/>
      <c r="H62" s="768"/>
      <c r="I62" s="769"/>
      <c r="J62" s="769"/>
      <c r="K62" s="769"/>
      <c r="L62" s="769"/>
      <c r="M62" s="769"/>
      <c r="N62" s="769"/>
      <c r="O62" s="769"/>
      <c r="P62" s="769"/>
      <c r="Q62" s="769"/>
      <c r="R62" s="769"/>
      <c r="S62" s="769"/>
      <c r="T62" s="769"/>
      <c r="U62" s="769"/>
      <c r="V62" s="769"/>
      <c r="W62" s="769"/>
      <c r="X62" s="769"/>
      <c r="Y62" s="769"/>
      <c r="Z62" s="769"/>
      <c r="AA62" s="769"/>
      <c r="AB62" s="769"/>
      <c r="AC62" s="769"/>
      <c r="AD62" s="769"/>
      <c r="AE62" s="769"/>
      <c r="AF62" s="769"/>
      <c r="AG62" s="769"/>
      <c r="AH62" s="769"/>
      <c r="AI62" s="769"/>
      <c r="AJ62" s="769"/>
      <c r="AK62" s="769"/>
      <c r="AL62" s="769"/>
      <c r="AM62" s="769"/>
      <c r="AN62" s="769"/>
      <c r="AO62" s="769"/>
      <c r="AP62" s="769"/>
      <c r="AQ62" s="769"/>
      <c r="AR62" s="769"/>
      <c r="AS62" s="769"/>
      <c r="AT62" s="769"/>
      <c r="AU62" s="769"/>
      <c r="AV62" s="769"/>
      <c r="AW62" s="769"/>
      <c r="AX62" s="769"/>
      <c r="AY62" s="769"/>
      <c r="AZ62" s="769"/>
      <c r="BA62" s="769"/>
      <c r="BB62" s="769"/>
      <c r="BC62" s="769"/>
      <c r="BD62" s="769"/>
      <c r="BE62" s="769"/>
      <c r="BF62" s="769"/>
      <c r="BG62" s="769"/>
      <c r="BH62" s="769"/>
      <c r="BI62" s="769"/>
      <c r="BJ62" s="769"/>
      <c r="BK62" s="769"/>
      <c r="BL62" s="769"/>
      <c r="BM62" s="769"/>
      <c r="BN62" s="769"/>
      <c r="BO62" s="769"/>
      <c r="BP62" s="769"/>
      <c r="BQ62" s="769"/>
      <c r="BR62" s="769"/>
      <c r="BS62" s="769"/>
      <c r="BT62" s="769"/>
      <c r="BU62" s="769"/>
      <c r="BV62" s="769"/>
      <c r="BW62" s="769"/>
      <c r="BX62" s="769"/>
      <c r="BY62" s="769"/>
      <c r="BZ62" s="769"/>
      <c r="CA62" s="769"/>
      <c r="CB62" s="769"/>
      <c r="CC62" s="769"/>
      <c r="CD62" s="769"/>
      <c r="CE62" s="769"/>
      <c r="CF62" s="769"/>
      <c r="CG62" s="769"/>
      <c r="CH62" s="769"/>
      <c r="CI62" s="769"/>
      <c r="CJ62" s="769"/>
      <c r="CK62" s="769"/>
      <c r="CL62" s="769"/>
      <c r="CM62" s="769"/>
      <c r="CN62" s="769"/>
      <c r="CO62" s="769"/>
      <c r="CP62" s="769"/>
      <c r="CQ62" s="769"/>
      <c r="CR62" s="769"/>
      <c r="CS62" s="769"/>
      <c r="CT62" s="769"/>
      <c r="CU62" s="769"/>
      <c r="CV62" s="769"/>
      <c r="CW62" s="769"/>
      <c r="CX62" s="769"/>
      <c r="CY62" s="769"/>
      <c r="CZ62" s="769"/>
      <c r="DA62" s="769"/>
      <c r="DB62" s="769"/>
      <c r="DC62" s="769"/>
      <c r="DD62" s="769"/>
      <c r="DE62" s="769"/>
      <c r="DF62" s="769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769"/>
      <c r="EI62" s="769"/>
      <c r="EJ62" s="769"/>
      <c r="EK62" s="769"/>
      <c r="EL62" s="769"/>
      <c r="EM62" s="769"/>
      <c r="EN62" s="769"/>
      <c r="EO62" s="769"/>
      <c r="EP62" s="769"/>
      <c r="EQ62" s="769"/>
      <c r="ER62" s="769"/>
      <c r="ES62" s="769"/>
      <c r="ET62" s="769"/>
      <c r="EU62" s="769"/>
      <c r="EV62" s="769"/>
      <c r="EW62" s="793"/>
      <c r="EX62" s="794"/>
      <c r="EY62" s="754"/>
      <c r="EZ62" s="772"/>
      <c r="FA62" s="773"/>
      <c r="FB62" s="763"/>
    </row>
    <row r="63" spans="1:164" s="774" customFormat="1" ht="15" customHeight="1">
      <c r="A63" s="1027"/>
      <c r="B63" s="764"/>
      <c r="C63" s="765">
        <v>7.2</v>
      </c>
      <c r="D63" s="766">
        <v>0.91601324298182762</v>
      </c>
      <c r="E63" s="766">
        <v>1.1902803707746559</v>
      </c>
      <c r="F63" s="767">
        <v>30</v>
      </c>
      <c r="G63" s="768"/>
      <c r="H63" s="768" t="s">
        <v>236</v>
      </c>
      <c r="I63" s="769">
        <v>100.75489013186582</v>
      </c>
      <c r="J63" s="769">
        <v>94.746284308697142</v>
      </c>
      <c r="K63" s="769">
        <v>107.86178990056609</v>
      </c>
      <c r="L63" s="769">
        <v>88.061859398211141</v>
      </c>
      <c r="M63" s="769">
        <v>106.07503499026629</v>
      </c>
      <c r="N63" s="769">
        <v>103.15055825435847</v>
      </c>
      <c r="O63" s="769">
        <v>84.306806751937373</v>
      </c>
      <c r="P63" s="769">
        <v>108.0287305126467</v>
      </c>
      <c r="Q63" s="769">
        <v>106.33556120732268</v>
      </c>
      <c r="R63" s="769">
        <v>94.256566780331369</v>
      </c>
      <c r="S63" s="769">
        <v>101.89611261368792</v>
      </c>
      <c r="T63" s="769">
        <v>104.52580515010889</v>
      </c>
      <c r="U63" s="769">
        <v>105.28359107632721</v>
      </c>
      <c r="V63" s="769">
        <v>96.209644716461412</v>
      </c>
      <c r="W63" s="769">
        <v>111.96712340366386</v>
      </c>
      <c r="X63" s="769">
        <v>87.757195232387389</v>
      </c>
      <c r="Y63" s="769">
        <v>92.947848604323639</v>
      </c>
      <c r="Z63" s="769">
        <v>97.77030553449373</v>
      </c>
      <c r="AA63" s="769">
        <v>76.975253316838177</v>
      </c>
      <c r="AB63" s="769">
        <v>111.02976480655019</v>
      </c>
      <c r="AC63" s="769">
        <v>106.92707276164373</v>
      </c>
      <c r="AD63" s="769">
        <v>86.057016024585025</v>
      </c>
      <c r="AE63" s="769">
        <v>93.628814374666334</v>
      </c>
      <c r="AF63" s="769">
        <v>99.446636438800084</v>
      </c>
      <c r="AG63" s="769">
        <v>99.275306969187525</v>
      </c>
      <c r="AH63" s="769">
        <v>86.371951063121486</v>
      </c>
      <c r="AI63" s="769">
        <v>112.97107632364833</v>
      </c>
      <c r="AJ63" s="769">
        <v>92.620496019541122</v>
      </c>
      <c r="AK63" s="769">
        <v>97.436384166899543</v>
      </c>
      <c r="AL63" s="769">
        <v>97.909609766293428</v>
      </c>
      <c r="AM63" s="769">
        <v>82.137282106924502</v>
      </c>
      <c r="AN63" s="769">
        <v>126.33778595824731</v>
      </c>
      <c r="AO63" s="769">
        <v>118.3343765117104</v>
      </c>
      <c r="AP63" s="769">
        <v>90.505969780619608</v>
      </c>
      <c r="AQ63" s="769">
        <v>101.55996941993529</v>
      </c>
      <c r="AR63" s="769">
        <v>103.36560317326673</v>
      </c>
      <c r="AS63" s="769">
        <v>102.8215662612786</v>
      </c>
      <c r="AT63" s="769">
        <v>88.590914122143502</v>
      </c>
      <c r="AU63" s="769">
        <v>116.3827089821251</v>
      </c>
      <c r="AV63" s="769">
        <v>94.778432500348558</v>
      </c>
      <c r="AW63" s="769">
        <v>100.34498864500527</v>
      </c>
      <c r="AX63" s="769">
        <v>100.36232017678104</v>
      </c>
      <c r="AY63" s="769">
        <v>90.267184181417079</v>
      </c>
      <c r="AZ63" s="769">
        <v>132.20786407964869</v>
      </c>
      <c r="BA63" s="769">
        <v>116.61261794545719</v>
      </c>
      <c r="BB63" s="769">
        <v>97.476594011579607</v>
      </c>
      <c r="BC63" s="769">
        <v>109.91323741709181</v>
      </c>
      <c r="BD63" s="769">
        <v>106.70719228286549</v>
      </c>
      <c r="BE63" s="769">
        <v>108.54105244134901</v>
      </c>
      <c r="BF63" s="769">
        <v>96.264074701205615</v>
      </c>
      <c r="BG63" s="769">
        <v>120.99253596415231</v>
      </c>
      <c r="BH63" s="769">
        <v>98.480799621545358</v>
      </c>
      <c r="BI63" s="769">
        <v>104.97558650229777</v>
      </c>
      <c r="BJ63" s="769">
        <v>106.26397418283302</v>
      </c>
      <c r="BK63" s="769">
        <v>94.063666103054956</v>
      </c>
      <c r="BL63" s="769">
        <v>135.64590680601219</v>
      </c>
      <c r="BM63" s="769">
        <v>126.2329956862558</v>
      </c>
      <c r="BN63" s="769">
        <v>100.92548827358458</v>
      </c>
      <c r="BO63" s="769">
        <v>114.18906134802329</v>
      </c>
      <c r="BP63" s="769">
        <v>109.86871400226084</v>
      </c>
      <c r="BQ63" s="769">
        <v>112.06254039615153</v>
      </c>
      <c r="BR63" s="769">
        <v>100.05391576010845</v>
      </c>
      <c r="BS63" s="769">
        <v>103.39825912754453</v>
      </c>
      <c r="BT63" s="769">
        <v>29.083219000947249</v>
      </c>
      <c r="BU63" s="769">
        <v>63.619396643290877</v>
      </c>
      <c r="BV63" s="769">
        <v>103.18604018083113</v>
      </c>
      <c r="BW63" s="769">
        <v>89.645640329140377</v>
      </c>
      <c r="BX63" s="769">
        <v>117.36017958001335</v>
      </c>
      <c r="BY63" s="769">
        <v>112.47346172204848</v>
      </c>
      <c r="BZ63" s="769">
        <v>93.297468260176132</v>
      </c>
      <c r="CA63" s="769">
        <v>111.96043966629402</v>
      </c>
      <c r="CB63" s="769">
        <v>106.47531016121017</v>
      </c>
      <c r="CC63" s="769">
        <v>108.78415784128332</v>
      </c>
      <c r="CD63" s="769">
        <v>99.265549727582965</v>
      </c>
      <c r="CE63" s="769">
        <v>105.77919175962828</v>
      </c>
      <c r="CF63" s="769">
        <v>90.195734514783908</v>
      </c>
      <c r="CG63" s="769">
        <v>82.00051085143744</v>
      </c>
      <c r="CH63" s="769">
        <v>80.234904188859687</v>
      </c>
      <c r="CI63" s="769">
        <v>68.670230999126645</v>
      </c>
      <c r="CJ63" s="769">
        <v>105.73886790141748</v>
      </c>
      <c r="CK63" s="769">
        <v>114.1023035481946</v>
      </c>
      <c r="CL63" s="769">
        <v>95.514072973261221</v>
      </c>
      <c r="CM63" s="769">
        <v>115.59786376287293</v>
      </c>
      <c r="CN63" s="769">
        <v>109.17287871570228</v>
      </c>
      <c r="CO63" s="769">
        <v>110.65560425549434</v>
      </c>
      <c r="CP63" s="769">
        <v>102.97767159315985</v>
      </c>
      <c r="CQ63" s="769">
        <v>108.41126402463638</v>
      </c>
      <c r="CR63" s="769">
        <v>96.214842881005708</v>
      </c>
      <c r="CS63" s="769">
        <v>89.858195174342114</v>
      </c>
      <c r="CT63" s="769">
        <v>92.341097219951962</v>
      </c>
      <c r="CU63" s="769">
        <v>83.828004264138713</v>
      </c>
      <c r="CV63" s="769">
        <v>112.59451142240135</v>
      </c>
      <c r="CW63" s="769">
        <v>122.81331060586253</v>
      </c>
      <c r="CX63" s="769">
        <v>107.08590135177802</v>
      </c>
      <c r="CY63" s="769">
        <v>118.97010325588458</v>
      </c>
      <c r="CZ63" s="769">
        <v>112.06245242307396</v>
      </c>
      <c r="DA63" s="769">
        <v>111.13418013006117</v>
      </c>
      <c r="DB63" s="769">
        <v>108.62857556124018</v>
      </c>
      <c r="DC63" s="769">
        <v>110.43656063455362</v>
      </c>
      <c r="DD63" s="769">
        <v>96.85805102045785</v>
      </c>
      <c r="DE63" s="769">
        <v>96.340925226292342</v>
      </c>
      <c r="DF63" s="769">
        <v>98.615679787607704</v>
      </c>
      <c r="DG63" s="769">
        <v>101.1209881137097</v>
      </c>
      <c r="DH63" s="769">
        <v>99.095817547611958</v>
      </c>
      <c r="DI63" s="769">
        <v>99.557032823968925</v>
      </c>
      <c r="DJ63" s="769">
        <v>100.2261615147094</v>
      </c>
      <c r="DK63" s="769">
        <v>104.4867863988175</v>
      </c>
      <c r="DL63" s="769">
        <v>92.825116457068248</v>
      </c>
      <c r="DM63" s="769">
        <v>98.310696961677365</v>
      </c>
      <c r="DN63" s="769">
        <v>93.044155612683809</v>
      </c>
      <c r="DO63" s="769">
        <v>99.53944478531912</v>
      </c>
      <c r="DP63" s="769">
        <v>95.988829984244703</v>
      </c>
      <c r="DQ63" s="769">
        <v>108.9364815256274</v>
      </c>
      <c r="DR63" s="769">
        <v>98.477180791273881</v>
      </c>
      <c r="DS63" s="769">
        <v>102.59839645518241</v>
      </c>
      <c r="DT63" s="769">
        <v>98.49524710737829</v>
      </c>
      <c r="DU63" s="769">
        <v>113.02922206884098</v>
      </c>
      <c r="DV63" s="769">
        <v>104.69900790384564</v>
      </c>
      <c r="DW63" s="769">
        <v>108.59922103556897</v>
      </c>
      <c r="DX63" s="769">
        <v>103.24012010222538</v>
      </c>
      <c r="DY63" s="769">
        <v>118.64752286510766</v>
      </c>
      <c r="DZ63" s="769">
        <v>108.32775454128956</v>
      </c>
      <c r="EA63" s="769">
        <v>105.17157176126817</v>
      </c>
      <c r="EB63" s="769">
        <v>65.296218608356412</v>
      </c>
      <c r="EC63" s="769">
        <v>106.49309387706739</v>
      </c>
      <c r="ED63" s="769">
        <v>103.91107269589344</v>
      </c>
      <c r="EE63" s="769">
        <v>104.60963310949819</v>
      </c>
      <c r="EF63" s="769">
        <v>84.14371651836035</v>
      </c>
      <c r="EG63" s="769">
        <v>96.170467482912898</v>
      </c>
      <c r="EH63" s="769">
        <v>106.76160515061214</v>
      </c>
      <c r="EI63" s="769">
        <v>107.34817995776352</v>
      </c>
      <c r="EJ63" s="769">
        <v>92.804711758433257</v>
      </c>
      <c r="EK63" s="769">
        <v>106.41194209746753</v>
      </c>
      <c r="EL63" s="769">
        <v>112.70615234357886</v>
      </c>
      <c r="EM63" s="769">
        <v>110.06643877528499</v>
      </c>
      <c r="EN63" s="769">
        <v>97.271552011452627</v>
      </c>
      <c r="EO63" s="769">
        <v>100</v>
      </c>
      <c r="EP63" s="769">
        <v>97.166688857561738</v>
      </c>
      <c r="EQ63" s="769">
        <v>100.73548427161626</v>
      </c>
      <c r="ER63" s="769">
        <v>104.42700262467861</v>
      </c>
      <c r="ES63" s="769">
        <v>109.70365463604792</v>
      </c>
      <c r="ET63" s="769">
        <v>95.217989235646357</v>
      </c>
      <c r="EU63" s="769">
        <v>97.921355565345905</v>
      </c>
      <c r="EV63" s="769">
        <v>104.81774653931079</v>
      </c>
      <c r="EW63" s="793"/>
      <c r="EX63" s="794" t="s">
        <v>43</v>
      </c>
      <c r="EY63" s="754"/>
      <c r="EZ63" s="772"/>
      <c r="FA63" s="773"/>
      <c r="FB63" s="763"/>
    </row>
    <row r="64" spans="1:164" s="774" customFormat="1" ht="15" customHeight="1">
      <c r="A64" s="1027"/>
      <c r="B64" s="764"/>
      <c r="C64" s="765"/>
      <c r="D64" s="766"/>
      <c r="E64" s="766"/>
      <c r="F64" s="767"/>
      <c r="G64" s="768"/>
      <c r="H64" s="768"/>
      <c r="I64" s="769"/>
      <c r="J64" s="769"/>
      <c r="K64" s="769"/>
      <c r="L64" s="769"/>
      <c r="M64" s="769"/>
      <c r="N64" s="769"/>
      <c r="O64" s="769"/>
      <c r="P64" s="769"/>
      <c r="Q64" s="769"/>
      <c r="R64" s="769"/>
      <c r="S64" s="769"/>
      <c r="T64" s="769"/>
      <c r="U64" s="769"/>
      <c r="V64" s="769"/>
      <c r="W64" s="769"/>
      <c r="X64" s="769"/>
      <c r="Y64" s="769"/>
      <c r="Z64" s="769"/>
      <c r="AA64" s="769"/>
      <c r="AB64" s="769"/>
      <c r="AC64" s="769"/>
      <c r="AD64" s="769"/>
      <c r="AE64" s="769"/>
      <c r="AF64" s="769"/>
      <c r="AG64" s="769"/>
      <c r="AH64" s="769"/>
      <c r="AI64" s="769"/>
      <c r="AJ64" s="769"/>
      <c r="AK64" s="769"/>
      <c r="AL64" s="769"/>
      <c r="AM64" s="769"/>
      <c r="AN64" s="769"/>
      <c r="AO64" s="769"/>
      <c r="AP64" s="769"/>
      <c r="AQ64" s="769"/>
      <c r="AR64" s="769"/>
      <c r="AS64" s="769"/>
      <c r="AT64" s="769"/>
      <c r="AU64" s="769"/>
      <c r="AV64" s="769"/>
      <c r="AW64" s="769"/>
      <c r="AX64" s="769"/>
      <c r="AY64" s="769"/>
      <c r="AZ64" s="769"/>
      <c r="BA64" s="769"/>
      <c r="BB64" s="769"/>
      <c r="BC64" s="769"/>
      <c r="BD64" s="769"/>
      <c r="BE64" s="769"/>
      <c r="BF64" s="769"/>
      <c r="BG64" s="769"/>
      <c r="BH64" s="769"/>
      <c r="BI64" s="769"/>
      <c r="BJ64" s="769"/>
      <c r="BK64" s="769"/>
      <c r="BL64" s="769"/>
      <c r="BM64" s="769"/>
      <c r="BN64" s="769"/>
      <c r="BO64" s="769"/>
      <c r="BP64" s="769"/>
      <c r="BQ64" s="769"/>
      <c r="BR64" s="769"/>
      <c r="BS64" s="769"/>
      <c r="BT64" s="769"/>
      <c r="BU64" s="769"/>
      <c r="BV64" s="769"/>
      <c r="BW64" s="769"/>
      <c r="BX64" s="769"/>
      <c r="BY64" s="769"/>
      <c r="BZ64" s="769"/>
      <c r="CA64" s="769"/>
      <c r="CB64" s="769"/>
      <c r="CC64" s="769"/>
      <c r="CD64" s="769"/>
      <c r="CE64" s="769"/>
      <c r="CF64" s="769"/>
      <c r="CG64" s="769"/>
      <c r="CH64" s="769"/>
      <c r="CI64" s="769"/>
      <c r="CJ64" s="769"/>
      <c r="CK64" s="769"/>
      <c r="CL64" s="769"/>
      <c r="CM64" s="769"/>
      <c r="CN64" s="769"/>
      <c r="CO64" s="769"/>
      <c r="CP64" s="769"/>
      <c r="CQ64" s="769"/>
      <c r="CR64" s="769"/>
      <c r="CS64" s="769"/>
      <c r="CT64" s="769"/>
      <c r="CU64" s="769"/>
      <c r="CV64" s="769"/>
      <c r="CW64" s="769"/>
      <c r="CX64" s="769"/>
      <c r="CY64" s="769"/>
      <c r="CZ64" s="769"/>
      <c r="DA64" s="769"/>
      <c r="DB64" s="769"/>
      <c r="DC64" s="769"/>
      <c r="DD64" s="769"/>
      <c r="DE64" s="769"/>
      <c r="DF64" s="769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769"/>
      <c r="EI64" s="769"/>
      <c r="EJ64" s="769"/>
      <c r="EK64" s="769"/>
      <c r="EL64" s="769"/>
      <c r="EM64" s="769"/>
      <c r="EN64" s="769"/>
      <c r="EO64" s="769"/>
      <c r="EP64" s="769"/>
      <c r="EQ64" s="769"/>
      <c r="ER64" s="769"/>
      <c r="ES64" s="769"/>
      <c r="ET64" s="769"/>
      <c r="EU64" s="769"/>
      <c r="EV64" s="769"/>
      <c r="EW64" s="793"/>
      <c r="EX64" s="794"/>
      <c r="EY64" s="754"/>
      <c r="EZ64" s="772"/>
      <c r="FA64" s="773"/>
      <c r="FB64" s="763"/>
    </row>
    <row r="65" spans="1:158" s="774" customFormat="1" ht="15" customHeight="1">
      <c r="A65" s="1027"/>
      <c r="B65" s="764"/>
      <c r="C65" s="765">
        <v>7.3</v>
      </c>
      <c r="D65" s="798" t="s">
        <v>375</v>
      </c>
      <c r="E65" s="766">
        <v>0.74383978573519172</v>
      </c>
      <c r="F65" s="799">
        <v>32</v>
      </c>
      <c r="G65" s="768"/>
      <c r="H65" s="768" t="s">
        <v>44</v>
      </c>
      <c r="I65" s="769">
        <v>106.08397603866078</v>
      </c>
      <c r="J65" s="769">
        <v>97.817740464172658</v>
      </c>
      <c r="K65" s="769">
        <v>93.653983414503728</v>
      </c>
      <c r="L65" s="769">
        <v>98.741295002266924</v>
      </c>
      <c r="M65" s="769">
        <v>99.37618438202442</v>
      </c>
      <c r="N65" s="769">
        <v>105.43072278385674</v>
      </c>
      <c r="O65" s="769">
        <v>101.35976736681252</v>
      </c>
      <c r="P65" s="769">
        <v>95.43899399347076</v>
      </c>
      <c r="Q65" s="769">
        <v>105.15882817125568</v>
      </c>
      <c r="R65" s="769">
        <v>100.46612957653814</v>
      </c>
      <c r="S65" s="769">
        <v>99.292240557357701</v>
      </c>
      <c r="T65" s="769">
        <v>97.180138249079903</v>
      </c>
      <c r="U65" s="769">
        <v>107.16948853288571</v>
      </c>
      <c r="V65" s="769">
        <v>99.055913050774933</v>
      </c>
      <c r="W65" s="769">
        <v>96.982602464565758</v>
      </c>
      <c r="X65" s="769">
        <v>91.375618139737568</v>
      </c>
      <c r="Y65" s="769">
        <v>87.744839266455102</v>
      </c>
      <c r="Z65" s="769">
        <v>102.40541328874363</v>
      </c>
      <c r="AA65" s="769">
        <v>96.053683476336801</v>
      </c>
      <c r="AB65" s="769">
        <v>94.976094313128002</v>
      </c>
      <c r="AC65" s="769">
        <v>105.4708953844992</v>
      </c>
      <c r="AD65" s="769">
        <v>95.06119931699412</v>
      </c>
      <c r="AE65" s="769">
        <v>93.244865873974646</v>
      </c>
      <c r="AF65" s="769">
        <v>96.313291681067895</v>
      </c>
      <c r="AG65" s="769">
        <v>110.63910748180736</v>
      </c>
      <c r="AH65" s="769">
        <v>100.74236803098624</v>
      </c>
      <c r="AI65" s="769">
        <v>102.96610365963414</v>
      </c>
      <c r="AJ65" s="769">
        <v>95.989608800386307</v>
      </c>
      <c r="AK65" s="769">
        <v>93.757737341434137</v>
      </c>
      <c r="AL65" s="769">
        <v>101.34037976014491</v>
      </c>
      <c r="AM65" s="769">
        <v>102.55483612293267</v>
      </c>
      <c r="AN65" s="769">
        <v>104.35347503487448</v>
      </c>
      <c r="AO65" s="769">
        <v>114.09175155560875</v>
      </c>
      <c r="AP65" s="769">
        <v>99.643830796593122</v>
      </c>
      <c r="AQ65" s="769">
        <v>99.686178613624634</v>
      </c>
      <c r="AR65" s="769">
        <v>101.48000439209341</v>
      </c>
      <c r="AS65" s="769">
        <v>113.99903972703271</v>
      </c>
      <c r="AT65" s="769">
        <v>103.6224726179093</v>
      </c>
      <c r="AU65" s="769">
        <v>106.02436562272443</v>
      </c>
      <c r="AV65" s="769">
        <v>102.30695833349687</v>
      </c>
      <c r="AW65" s="769">
        <v>98.707963301637747</v>
      </c>
      <c r="AX65" s="769">
        <v>104.98941111729853</v>
      </c>
      <c r="AY65" s="769">
        <v>109.75295814109774</v>
      </c>
      <c r="AZ65" s="769">
        <v>110.84135115503165</v>
      </c>
      <c r="BA65" s="769">
        <v>121.78300679154172</v>
      </c>
      <c r="BB65" s="769">
        <v>109.01111782911032</v>
      </c>
      <c r="BC65" s="769">
        <v>103.7758348476484</v>
      </c>
      <c r="BD65" s="769">
        <v>106.30100390242407</v>
      </c>
      <c r="BE65" s="769">
        <v>119.76431369263308</v>
      </c>
      <c r="BF65" s="769">
        <v>108.27135571022554</v>
      </c>
      <c r="BG65" s="769">
        <v>111.64801871357267</v>
      </c>
      <c r="BH65" s="769">
        <v>107.45189517173422</v>
      </c>
      <c r="BI65" s="769">
        <v>104.25320055471454</v>
      </c>
      <c r="BJ65" s="769">
        <v>107.88911896228301</v>
      </c>
      <c r="BK65" s="769">
        <v>115.82847978236968</v>
      </c>
      <c r="BL65" s="769">
        <v>117.29390975934437</v>
      </c>
      <c r="BM65" s="769">
        <v>122.20722003533514</v>
      </c>
      <c r="BN65" s="769">
        <v>116.22163248918764</v>
      </c>
      <c r="BO65" s="769">
        <v>114.93247667621428</v>
      </c>
      <c r="BP65" s="769">
        <v>114.27259044239584</v>
      </c>
      <c r="BQ65" s="769">
        <v>123.75675333411223</v>
      </c>
      <c r="BR65" s="769">
        <v>114.34309067467753</v>
      </c>
      <c r="BS65" s="769">
        <v>102.99300181419913</v>
      </c>
      <c r="BT65" s="769">
        <v>20.716497609557276</v>
      </c>
      <c r="BU65" s="769">
        <v>55.990642608111663</v>
      </c>
      <c r="BV65" s="769">
        <v>113.00968954892203</v>
      </c>
      <c r="BW65" s="769">
        <v>120.78595781165185</v>
      </c>
      <c r="BX65" s="769">
        <v>124.86509933252836</v>
      </c>
      <c r="BY65" s="769">
        <v>130.81784013129911</v>
      </c>
      <c r="BZ65" s="769">
        <v>121.98209596257441</v>
      </c>
      <c r="CA65" s="769">
        <v>115.72359475381741</v>
      </c>
      <c r="CB65" s="769">
        <v>111.59110024502353</v>
      </c>
      <c r="CC65" s="769">
        <v>121.49698661269541</v>
      </c>
      <c r="CD65" s="769">
        <v>109.5159409313041</v>
      </c>
      <c r="CE65" s="769">
        <v>114.29047534675367</v>
      </c>
      <c r="CF65" s="769">
        <v>110.40860437620343</v>
      </c>
      <c r="CG65" s="769">
        <v>109.4697409348634</v>
      </c>
      <c r="CH65" s="769">
        <v>78.933598031195331</v>
      </c>
      <c r="CI65" s="769">
        <v>76.33202505144672</v>
      </c>
      <c r="CJ65" s="769">
        <v>82.591434000735902</v>
      </c>
      <c r="CK65" s="769">
        <v>119.23715488402648</v>
      </c>
      <c r="CL65" s="769">
        <v>127.97129100003968</v>
      </c>
      <c r="CM65" s="769">
        <v>123.16162219110473</v>
      </c>
      <c r="CN65" s="769">
        <v>116.43232071955916</v>
      </c>
      <c r="CO65" s="769">
        <v>123.50143960058388</v>
      </c>
      <c r="CP65" s="769">
        <v>117.07160590647135</v>
      </c>
      <c r="CQ65" s="769">
        <v>119.05208164666335</v>
      </c>
      <c r="CR65" s="769">
        <v>112.93351145973847</v>
      </c>
      <c r="CS65" s="769">
        <v>121.24678137390589</v>
      </c>
      <c r="CT65" s="769">
        <v>111.29951424787511</v>
      </c>
      <c r="CU65" s="769">
        <v>111.95023756085416</v>
      </c>
      <c r="CV65" s="769">
        <v>100.16666410631858</v>
      </c>
      <c r="CW65" s="769">
        <v>122.87751226919447</v>
      </c>
      <c r="CX65" s="769">
        <v>128.50598572382955</v>
      </c>
      <c r="CY65" s="769">
        <v>129.81086573424764</v>
      </c>
      <c r="CZ65" s="769">
        <v>119.63380243719608</v>
      </c>
      <c r="DA65" s="769">
        <v>124.71760272932939</v>
      </c>
      <c r="DB65" s="769">
        <v>122.8949365662492</v>
      </c>
      <c r="DC65" s="769">
        <v>120.07965687769703</v>
      </c>
      <c r="DD65" s="769">
        <v>113.48197849531438</v>
      </c>
      <c r="DE65" s="769">
        <v>131.59571754845157</v>
      </c>
      <c r="DF65" s="769">
        <v>112.33679270916859</v>
      </c>
      <c r="DG65" s="769">
        <v>99.18523330577905</v>
      </c>
      <c r="DH65" s="769">
        <v>101.18273405604937</v>
      </c>
      <c r="DI65" s="769">
        <v>100.65252984384631</v>
      </c>
      <c r="DJ65" s="769">
        <v>98.979502794325242</v>
      </c>
      <c r="DK65" s="769">
        <v>101.06933468274212</v>
      </c>
      <c r="DL65" s="769">
        <v>93.841956898312105</v>
      </c>
      <c r="DM65" s="769">
        <v>98.833557724654668</v>
      </c>
      <c r="DN65" s="769">
        <v>94.87311895734554</v>
      </c>
      <c r="DO65" s="769">
        <v>104.78252639080925</v>
      </c>
      <c r="DP65" s="769">
        <v>97.029241967321795</v>
      </c>
      <c r="DQ65" s="769">
        <v>107.00002090447197</v>
      </c>
      <c r="DR65" s="769">
        <v>100.27000460077039</v>
      </c>
      <c r="DS65" s="769">
        <v>107.88195932255547</v>
      </c>
      <c r="DT65" s="769">
        <v>102.00144425081105</v>
      </c>
      <c r="DU65" s="769">
        <v>114.1257720292237</v>
      </c>
      <c r="DV65" s="769">
        <v>106.36265219306092</v>
      </c>
      <c r="DW65" s="769">
        <v>113.22789603881044</v>
      </c>
      <c r="DX65" s="769">
        <v>106.53140489624393</v>
      </c>
      <c r="DY65" s="769">
        <v>118.44320319234974</v>
      </c>
      <c r="DZ65" s="769">
        <v>115.14223320259924</v>
      </c>
      <c r="EA65" s="769">
        <v>113.69761527432964</v>
      </c>
      <c r="EB65" s="769">
        <v>63.238943255530323</v>
      </c>
      <c r="EC65" s="769">
        <v>125.48963242515977</v>
      </c>
      <c r="ED65" s="769">
        <v>116.43226365380512</v>
      </c>
      <c r="EE65" s="769">
        <v>115.10113429691773</v>
      </c>
      <c r="EF65" s="769">
        <v>99.603981114087389</v>
      </c>
      <c r="EG65" s="769">
        <v>92.720204645403044</v>
      </c>
      <c r="EH65" s="769">
        <v>122.52174463690119</v>
      </c>
      <c r="EI65" s="769">
        <v>119.87504238457285</v>
      </c>
      <c r="EJ65" s="769">
        <v>115.15993569383983</v>
      </c>
      <c r="EK65" s="769">
        <v>111.66480464545573</v>
      </c>
      <c r="EL65" s="769">
        <v>125.98355129842442</v>
      </c>
      <c r="EM65" s="769">
        <v>122.56406539109189</v>
      </c>
      <c r="EN65" s="769">
        <v>119.13816291764486</v>
      </c>
      <c r="EO65" s="769">
        <v>100</v>
      </c>
      <c r="EP65" s="769">
        <v>97.15449206576362</v>
      </c>
      <c r="EQ65" s="769">
        <v>102.27044846584334</v>
      </c>
      <c r="ER65" s="769">
        <v>107.19120698971858</v>
      </c>
      <c r="ES65" s="769">
        <v>113.33618433250082</v>
      </c>
      <c r="ET65" s="769">
        <v>104.71461365220621</v>
      </c>
      <c r="EU65" s="769">
        <v>107.48676617332734</v>
      </c>
      <c r="EV65" s="769">
        <v>118.17083350557321</v>
      </c>
      <c r="EW65" s="793"/>
      <c r="EX65" s="794" t="s">
        <v>45</v>
      </c>
      <c r="EY65" s="754"/>
      <c r="EZ65" s="772"/>
      <c r="FA65" s="773"/>
      <c r="FB65" s="763"/>
    </row>
    <row r="66" spans="1:158" s="774" customFormat="1" ht="15" customHeight="1">
      <c r="A66" s="1027"/>
      <c r="B66" s="764"/>
      <c r="C66" s="765"/>
      <c r="D66" s="798"/>
      <c r="E66" s="766"/>
      <c r="F66" s="799"/>
      <c r="G66" s="768"/>
      <c r="H66" s="768"/>
      <c r="I66" s="769"/>
      <c r="J66" s="769"/>
      <c r="K66" s="769"/>
      <c r="L66" s="769"/>
      <c r="M66" s="769"/>
      <c r="N66" s="769"/>
      <c r="O66" s="769"/>
      <c r="P66" s="769"/>
      <c r="Q66" s="769"/>
      <c r="R66" s="769"/>
      <c r="S66" s="769"/>
      <c r="T66" s="769"/>
      <c r="U66" s="769"/>
      <c r="V66" s="769"/>
      <c r="W66" s="769"/>
      <c r="X66" s="769"/>
      <c r="Y66" s="769"/>
      <c r="Z66" s="769"/>
      <c r="AA66" s="769"/>
      <c r="AB66" s="769"/>
      <c r="AC66" s="769"/>
      <c r="AD66" s="769"/>
      <c r="AE66" s="769"/>
      <c r="AF66" s="769"/>
      <c r="AG66" s="769"/>
      <c r="AH66" s="769"/>
      <c r="AI66" s="769"/>
      <c r="AJ66" s="769"/>
      <c r="AK66" s="769"/>
      <c r="AL66" s="769"/>
      <c r="AM66" s="769"/>
      <c r="AN66" s="769"/>
      <c r="AO66" s="769"/>
      <c r="AP66" s="769"/>
      <c r="AQ66" s="769"/>
      <c r="AR66" s="769"/>
      <c r="AS66" s="769"/>
      <c r="AT66" s="769"/>
      <c r="AU66" s="769"/>
      <c r="AV66" s="769"/>
      <c r="AW66" s="769"/>
      <c r="AX66" s="769"/>
      <c r="AY66" s="769"/>
      <c r="AZ66" s="769"/>
      <c r="BA66" s="769"/>
      <c r="BB66" s="769"/>
      <c r="BC66" s="769"/>
      <c r="BD66" s="769"/>
      <c r="BE66" s="769"/>
      <c r="BF66" s="769"/>
      <c r="BG66" s="769"/>
      <c r="BH66" s="769"/>
      <c r="BI66" s="769"/>
      <c r="BJ66" s="769"/>
      <c r="BK66" s="769"/>
      <c r="BL66" s="769"/>
      <c r="BM66" s="769"/>
      <c r="BN66" s="769"/>
      <c r="BO66" s="769"/>
      <c r="BP66" s="769"/>
      <c r="BQ66" s="769"/>
      <c r="BR66" s="769"/>
      <c r="BS66" s="769"/>
      <c r="BT66" s="769"/>
      <c r="BU66" s="769"/>
      <c r="BV66" s="769"/>
      <c r="BW66" s="769"/>
      <c r="BX66" s="769"/>
      <c r="BY66" s="769"/>
      <c r="BZ66" s="769"/>
      <c r="CA66" s="769"/>
      <c r="CB66" s="769"/>
      <c r="CC66" s="769"/>
      <c r="CD66" s="769"/>
      <c r="CE66" s="769"/>
      <c r="CF66" s="769"/>
      <c r="CG66" s="769"/>
      <c r="CH66" s="769"/>
      <c r="CI66" s="769"/>
      <c r="CJ66" s="769"/>
      <c r="CK66" s="769"/>
      <c r="CL66" s="769"/>
      <c r="CM66" s="769"/>
      <c r="CN66" s="769"/>
      <c r="CO66" s="769"/>
      <c r="CP66" s="769"/>
      <c r="CQ66" s="769"/>
      <c r="CR66" s="769"/>
      <c r="CS66" s="769"/>
      <c r="CT66" s="769"/>
      <c r="CU66" s="769"/>
      <c r="CV66" s="769"/>
      <c r="CW66" s="769"/>
      <c r="CX66" s="769"/>
      <c r="CY66" s="769"/>
      <c r="CZ66" s="769"/>
      <c r="DA66" s="769"/>
      <c r="DB66" s="769"/>
      <c r="DC66" s="769"/>
      <c r="DD66" s="769"/>
      <c r="DE66" s="769"/>
      <c r="DF66" s="769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769"/>
      <c r="EI66" s="769"/>
      <c r="EJ66" s="769"/>
      <c r="EK66" s="769"/>
      <c r="EL66" s="769"/>
      <c r="EM66" s="769"/>
      <c r="EN66" s="769"/>
      <c r="EO66" s="769"/>
      <c r="EP66" s="769"/>
      <c r="EQ66" s="769"/>
      <c r="ER66" s="769"/>
      <c r="ES66" s="769"/>
      <c r="ET66" s="769"/>
      <c r="EU66" s="769"/>
      <c r="EV66" s="769"/>
      <c r="EW66" s="793"/>
      <c r="EX66" s="794"/>
      <c r="EY66" s="754"/>
      <c r="EZ66" s="772"/>
      <c r="FA66" s="773"/>
      <c r="FB66" s="763"/>
    </row>
    <row r="67" spans="1:158" s="808" customFormat="1" ht="30" customHeight="1" thickBot="1">
      <c r="A67" s="1028"/>
      <c r="B67" s="800"/>
      <c r="C67" s="801">
        <v>7.4</v>
      </c>
      <c r="D67" s="802">
        <v>0.10026793350157824</v>
      </c>
      <c r="E67" s="802">
        <v>0.76395587143466215</v>
      </c>
      <c r="F67" s="803">
        <v>33</v>
      </c>
      <c r="G67" s="804"/>
      <c r="H67" s="804" t="s">
        <v>238</v>
      </c>
      <c r="I67" s="805">
        <v>109.27544344573872</v>
      </c>
      <c r="J67" s="805">
        <v>104.54130001158801</v>
      </c>
      <c r="K67" s="805">
        <v>104.47364987721309</v>
      </c>
      <c r="L67" s="805">
        <v>97.080229850654078</v>
      </c>
      <c r="M67" s="805">
        <v>82.277240186011625</v>
      </c>
      <c r="N67" s="805">
        <v>97.861927145725588</v>
      </c>
      <c r="O67" s="805">
        <v>101.73280455953731</v>
      </c>
      <c r="P67" s="805">
        <v>87.392273576294755</v>
      </c>
      <c r="Q67" s="805">
        <v>96.595016142524344</v>
      </c>
      <c r="R67" s="805">
        <v>104.98366865750737</v>
      </c>
      <c r="S67" s="805">
        <v>111.17339701274744</v>
      </c>
      <c r="T67" s="805">
        <v>102.6130495344577</v>
      </c>
      <c r="U67" s="805">
        <v>113.21083699015017</v>
      </c>
      <c r="V67" s="805">
        <v>101.10463737149739</v>
      </c>
      <c r="W67" s="805">
        <v>107.55702800433437</v>
      </c>
      <c r="X67" s="805">
        <v>94.914076382993841</v>
      </c>
      <c r="Y67" s="805">
        <v>92.261881369538003</v>
      </c>
      <c r="Z67" s="805">
        <v>101.95153320322243</v>
      </c>
      <c r="AA67" s="805">
        <v>131.71866469623816</v>
      </c>
      <c r="AB67" s="805">
        <v>104.56565633880496</v>
      </c>
      <c r="AC67" s="805">
        <v>109.66648216098109</v>
      </c>
      <c r="AD67" s="805">
        <v>108.80424886535477</v>
      </c>
      <c r="AE67" s="805">
        <v>116.23822125217502</v>
      </c>
      <c r="AF67" s="805">
        <v>88.618369796862567</v>
      </c>
      <c r="AG67" s="805">
        <v>99.785187903459558</v>
      </c>
      <c r="AH67" s="805">
        <v>92.964276323489827</v>
      </c>
      <c r="AI67" s="805">
        <v>121.59761011460022</v>
      </c>
      <c r="AJ67" s="805">
        <v>107.76652696598747</v>
      </c>
      <c r="AK67" s="805">
        <v>123.43452969021627</v>
      </c>
      <c r="AL67" s="805">
        <v>127.5990669654002</v>
      </c>
      <c r="AM67" s="805">
        <v>143.8103305156219</v>
      </c>
      <c r="AN67" s="805">
        <v>126.61105888553961</v>
      </c>
      <c r="AO67" s="805">
        <v>132.04894213057383</v>
      </c>
      <c r="AP67" s="805">
        <v>117.10628899466272</v>
      </c>
      <c r="AQ67" s="805">
        <v>123.8782348783451</v>
      </c>
      <c r="AR67" s="805">
        <v>96.937586684478191</v>
      </c>
      <c r="AS67" s="805">
        <v>111.75733808225155</v>
      </c>
      <c r="AT67" s="805">
        <v>103.70375234445203</v>
      </c>
      <c r="AU67" s="805">
        <v>126.03852909721944</v>
      </c>
      <c r="AV67" s="805">
        <v>116.76011537695456</v>
      </c>
      <c r="AW67" s="805">
        <v>130.62101955802939</v>
      </c>
      <c r="AX67" s="805">
        <v>131.55342533358879</v>
      </c>
      <c r="AY67" s="805">
        <v>149.75775375228474</v>
      </c>
      <c r="AZ67" s="805">
        <v>136.55561168422099</v>
      </c>
      <c r="BA67" s="805">
        <v>139.09261290828908</v>
      </c>
      <c r="BB67" s="805">
        <v>130.2897190249607</v>
      </c>
      <c r="BC67" s="805">
        <v>135.50703467484993</v>
      </c>
      <c r="BD67" s="805">
        <v>103.88088827227715</v>
      </c>
      <c r="BE67" s="805">
        <v>120.20223303200078</v>
      </c>
      <c r="BF67" s="805">
        <v>110.65069188893759</v>
      </c>
      <c r="BG67" s="805">
        <v>135.24092928950552</v>
      </c>
      <c r="BH67" s="805">
        <v>122.25999539761649</v>
      </c>
      <c r="BI67" s="805">
        <v>134.71455411832252</v>
      </c>
      <c r="BJ67" s="805">
        <v>131.9286571572604</v>
      </c>
      <c r="BK67" s="805">
        <v>153.28213381353473</v>
      </c>
      <c r="BL67" s="805">
        <v>141.96940052231434</v>
      </c>
      <c r="BM67" s="805">
        <v>143.26559911002025</v>
      </c>
      <c r="BN67" s="805">
        <v>133.039496092506</v>
      </c>
      <c r="BO67" s="805">
        <v>139.1613509084784</v>
      </c>
      <c r="BP67" s="805">
        <v>108.74207855789766</v>
      </c>
      <c r="BQ67" s="805">
        <v>126.04410021985539</v>
      </c>
      <c r="BR67" s="805">
        <v>115.19510286477538</v>
      </c>
      <c r="BS67" s="805">
        <v>122.12224661935603</v>
      </c>
      <c r="BT67" s="805">
        <v>54.461036810845798</v>
      </c>
      <c r="BU67" s="805">
        <v>96.842086809331406</v>
      </c>
      <c r="BV67" s="805">
        <v>133.00181075861153</v>
      </c>
      <c r="BW67" s="805">
        <v>141.92865222701576</v>
      </c>
      <c r="BX67" s="805">
        <v>140.55039880493962</v>
      </c>
      <c r="BY67" s="805">
        <v>138.74890962528681</v>
      </c>
      <c r="BZ67" s="805">
        <v>131.477025152783</v>
      </c>
      <c r="CA67" s="805">
        <v>133.8309772483604</v>
      </c>
      <c r="CB67" s="805">
        <v>105.81795362980455</v>
      </c>
      <c r="CC67" s="805">
        <v>123.96110037194283</v>
      </c>
      <c r="CD67" s="805">
        <v>113.81825972664674</v>
      </c>
      <c r="CE67" s="805">
        <v>129.19632462701378</v>
      </c>
      <c r="CF67" s="805">
        <v>118.98543774024516</v>
      </c>
      <c r="CG67" s="805">
        <v>114.17371794568564</v>
      </c>
      <c r="CH67" s="805">
        <v>106.32056711434204</v>
      </c>
      <c r="CI67" s="805">
        <v>108.36975940723707</v>
      </c>
      <c r="CJ67" s="805">
        <v>110.12525020349149</v>
      </c>
      <c r="CK67" s="805">
        <v>114.11172778707201</v>
      </c>
      <c r="CL67" s="805">
        <v>135.75320951562628</v>
      </c>
      <c r="CM67" s="805">
        <v>145.16512032575298</v>
      </c>
      <c r="CN67" s="805">
        <v>118.60802841182633</v>
      </c>
      <c r="CO67" s="805">
        <v>131.58705351929424</v>
      </c>
      <c r="CP67" s="805">
        <v>121.54623821964186</v>
      </c>
      <c r="CQ67" s="805">
        <v>141.19096780481871</v>
      </c>
      <c r="CR67" s="805">
        <v>132.83786843847497</v>
      </c>
      <c r="CS67" s="805">
        <v>123.18831163502578</v>
      </c>
      <c r="CT67" s="805">
        <v>128.31561942298265</v>
      </c>
      <c r="CU67" s="805">
        <v>130.15547485726239</v>
      </c>
      <c r="CV67" s="805">
        <v>128.40781857396064</v>
      </c>
      <c r="CW67" s="805">
        <v>129.74921648969757</v>
      </c>
      <c r="CX67" s="805">
        <v>143.77990786228165</v>
      </c>
      <c r="CY67" s="805">
        <v>146.66443609143326</v>
      </c>
      <c r="CZ67" s="805">
        <v>127.67083812227945</v>
      </c>
      <c r="DA67" s="805">
        <v>139.42792157447872</v>
      </c>
      <c r="DB67" s="805">
        <v>132.96313866511417</v>
      </c>
      <c r="DC67" s="805">
        <v>142.8422463044287</v>
      </c>
      <c r="DD67" s="805">
        <v>139.13287920085023</v>
      </c>
      <c r="DE67" s="805">
        <v>130.08666568119148</v>
      </c>
      <c r="DF67" s="805">
        <v>135.94554838309875</v>
      </c>
      <c r="DG67" s="805">
        <v>106.09679777817992</v>
      </c>
      <c r="DH67" s="805">
        <v>92.406465727463754</v>
      </c>
      <c r="DI67" s="805">
        <v>95.240031426118819</v>
      </c>
      <c r="DJ67" s="805">
        <v>106.25670506823751</v>
      </c>
      <c r="DK67" s="805">
        <v>107.29083412199397</v>
      </c>
      <c r="DL67" s="805">
        <v>96.375830318584761</v>
      </c>
      <c r="DM67" s="805">
        <v>115.31693439867473</v>
      </c>
      <c r="DN67" s="805">
        <v>104.55361330479745</v>
      </c>
      <c r="DO67" s="805">
        <v>104.78235811384987</v>
      </c>
      <c r="DP67" s="805">
        <v>119.6000412072013</v>
      </c>
      <c r="DQ67" s="805">
        <v>134.15677717724512</v>
      </c>
      <c r="DR67" s="805">
        <v>112.640703519162</v>
      </c>
      <c r="DS67" s="805">
        <v>113.83320650797434</v>
      </c>
      <c r="DT67" s="805">
        <v>126.31152008952425</v>
      </c>
      <c r="DU67" s="805">
        <v>141.80199278159827</v>
      </c>
      <c r="DV67" s="805">
        <v>123.22588065736261</v>
      </c>
      <c r="DW67" s="805">
        <v>122.03128473681461</v>
      </c>
      <c r="DX67" s="805">
        <v>129.63440222439979</v>
      </c>
      <c r="DY67" s="805">
        <v>146.17237781528979</v>
      </c>
      <c r="DZ67" s="805">
        <v>126.98097518629402</v>
      </c>
      <c r="EA67" s="805">
        <v>121.12048323466227</v>
      </c>
      <c r="EB67" s="805">
        <v>94.768311459596248</v>
      </c>
      <c r="EC67" s="805">
        <v>140.40932021908074</v>
      </c>
      <c r="ED67" s="805">
        <v>123.70865201031599</v>
      </c>
      <c r="EE67" s="805">
        <v>122.32522824186778</v>
      </c>
      <c r="EF67" s="805">
        <v>113.15990760009095</v>
      </c>
      <c r="EG67" s="805">
        <v>110.86891246593353</v>
      </c>
      <c r="EH67" s="805">
        <v>133.17545275106852</v>
      </c>
      <c r="EI67" s="805">
        <v>131.44141984791827</v>
      </c>
      <c r="EJ67" s="805">
        <v>128.11393316549447</v>
      </c>
      <c r="EK67" s="805">
        <v>129.43750330697353</v>
      </c>
      <c r="EL67" s="805">
        <v>139.3717273586648</v>
      </c>
      <c r="EM67" s="805">
        <v>138.41110218134054</v>
      </c>
      <c r="EN67" s="805">
        <v>135.05503108838016</v>
      </c>
      <c r="EO67" s="805">
        <v>100</v>
      </c>
      <c r="EP67" s="805">
        <v>105.88430303601274</v>
      </c>
      <c r="EQ67" s="805">
        <v>117.79497000436457</v>
      </c>
      <c r="ER67" s="805">
        <v>125.71454154346497</v>
      </c>
      <c r="ES67" s="805">
        <v>131.20475999069956</v>
      </c>
      <c r="ET67" s="805">
        <v>120.00169173091381</v>
      </c>
      <c r="EU67" s="805">
        <v>119.88237526474019</v>
      </c>
      <c r="EV67" s="805">
        <v>132.09114591976277</v>
      </c>
      <c r="EW67" s="806"/>
      <c r="EX67" s="807" t="s">
        <v>47</v>
      </c>
      <c r="EY67" s="754"/>
      <c r="EZ67" s="772"/>
      <c r="FA67" s="773"/>
      <c r="FB67" s="763"/>
    </row>
    <row r="68" spans="1:158" s="808" customFormat="1" hidden="1">
      <c r="A68" s="809"/>
      <c r="B68" s="764"/>
      <c r="C68" s="765"/>
      <c r="D68" s="766"/>
      <c r="E68" s="766"/>
      <c r="F68" s="767"/>
      <c r="G68" s="768"/>
      <c r="H68" s="768"/>
      <c r="I68" s="769"/>
      <c r="J68" s="769"/>
      <c r="K68" s="769"/>
      <c r="L68" s="769"/>
      <c r="M68" s="769"/>
      <c r="N68" s="769"/>
      <c r="O68" s="769"/>
      <c r="P68" s="769"/>
      <c r="Q68" s="769"/>
      <c r="R68" s="769"/>
      <c r="S68" s="769"/>
      <c r="T68" s="769"/>
      <c r="U68" s="769"/>
      <c r="V68" s="769"/>
      <c r="W68" s="769"/>
      <c r="X68" s="769"/>
      <c r="Y68" s="769"/>
      <c r="Z68" s="769"/>
      <c r="AA68" s="769"/>
      <c r="AB68" s="769"/>
      <c r="AC68" s="769"/>
      <c r="AD68" s="769"/>
      <c r="AE68" s="769"/>
      <c r="AF68" s="769"/>
      <c r="AG68" s="769"/>
      <c r="AH68" s="769"/>
      <c r="AI68" s="769"/>
      <c r="AJ68" s="769"/>
      <c r="AK68" s="769"/>
      <c r="AL68" s="769"/>
      <c r="AM68" s="769"/>
      <c r="AN68" s="769"/>
      <c r="AO68" s="769"/>
      <c r="AP68" s="769"/>
      <c r="AQ68" s="769"/>
      <c r="AR68" s="769"/>
      <c r="AS68" s="769"/>
      <c r="AT68" s="769"/>
      <c r="AU68" s="769"/>
      <c r="AV68" s="769"/>
      <c r="AW68" s="769"/>
      <c r="AX68" s="769"/>
      <c r="AY68" s="769"/>
      <c r="AZ68" s="769"/>
      <c r="BA68" s="769"/>
      <c r="BB68" s="769"/>
      <c r="BC68" s="769"/>
      <c r="BD68" s="769"/>
      <c r="BE68" s="769"/>
      <c r="BF68" s="769"/>
      <c r="BG68" s="769"/>
      <c r="BH68" s="769"/>
      <c r="BI68" s="810"/>
      <c r="BJ68" s="769"/>
      <c r="BK68" s="769"/>
      <c r="BL68" s="769"/>
      <c r="BM68" s="769"/>
      <c r="BN68" s="769"/>
      <c r="BO68" s="769"/>
      <c r="BP68" s="769"/>
      <c r="BQ68" s="769"/>
      <c r="BR68" s="769"/>
      <c r="BS68" s="769"/>
      <c r="BT68" s="769"/>
      <c r="BU68" s="769"/>
      <c r="BV68" s="769"/>
      <c r="BW68" s="769"/>
      <c r="BX68" s="769"/>
      <c r="BY68" s="769"/>
      <c r="BZ68" s="769"/>
      <c r="CA68" s="769"/>
      <c r="CB68" s="769"/>
      <c r="CC68" s="769"/>
      <c r="CD68" s="769"/>
      <c r="CE68" s="769"/>
      <c r="CF68" s="769"/>
      <c r="CG68" s="769"/>
      <c r="CH68" s="769"/>
      <c r="CI68" s="769"/>
      <c r="CJ68" s="769"/>
      <c r="CK68" s="769"/>
      <c r="CL68" s="769"/>
      <c r="CM68" s="769"/>
      <c r="CN68" s="769"/>
      <c r="CO68" s="769"/>
      <c r="CP68" s="769"/>
      <c r="CQ68" s="769"/>
      <c r="CR68" s="769"/>
      <c r="CS68" s="769"/>
      <c r="CT68" s="769"/>
      <c r="CU68" s="769"/>
      <c r="CV68" s="769"/>
      <c r="CW68" s="769"/>
      <c r="CX68" s="769"/>
      <c r="CY68" s="769"/>
      <c r="CZ68" s="769"/>
      <c r="DA68" s="769"/>
      <c r="DB68" s="769"/>
      <c r="DC68" s="769"/>
      <c r="DD68" s="769"/>
      <c r="DE68" s="769"/>
      <c r="DF68" s="769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769"/>
      <c r="EI68" s="769"/>
      <c r="EJ68" s="769"/>
      <c r="EK68" s="769"/>
      <c r="EL68" s="769"/>
      <c r="EM68" s="769"/>
      <c r="EN68" s="769"/>
      <c r="EO68" s="769"/>
      <c r="EP68" s="769"/>
      <c r="EQ68" s="769"/>
      <c r="ER68" s="769"/>
      <c r="ES68" s="769"/>
      <c r="ET68" s="769"/>
      <c r="EU68" s="769"/>
      <c r="EV68" s="769"/>
      <c r="EW68" s="770"/>
      <c r="EX68" s="771"/>
      <c r="EY68" s="754"/>
      <c r="EZ68" s="772"/>
      <c r="FA68" s="773"/>
      <c r="FB68" s="763"/>
    </row>
    <row r="69" spans="1:158" s="808" customFormat="1">
      <c r="A69" s="809"/>
      <c r="B69" s="764"/>
      <c r="C69" s="765"/>
      <c r="D69" s="766"/>
      <c r="E69" s="766"/>
      <c r="F69" s="767"/>
      <c r="G69" s="768"/>
      <c r="H69" s="768"/>
      <c r="I69" s="769"/>
      <c r="J69" s="769"/>
      <c r="K69" s="769"/>
      <c r="L69" s="769"/>
      <c r="M69" s="769"/>
      <c r="N69" s="769"/>
      <c r="O69" s="769"/>
      <c r="P69" s="769"/>
      <c r="Q69" s="769"/>
      <c r="R69" s="769"/>
      <c r="S69" s="769"/>
      <c r="T69" s="769"/>
      <c r="U69" s="769"/>
      <c r="V69" s="769"/>
      <c r="W69" s="769"/>
      <c r="X69" s="769"/>
      <c r="Y69" s="769"/>
      <c r="Z69" s="769"/>
      <c r="AA69" s="769"/>
      <c r="AB69" s="769"/>
      <c r="AC69" s="769"/>
      <c r="AD69" s="769"/>
      <c r="AE69" s="769"/>
      <c r="AF69" s="769"/>
      <c r="AG69" s="769"/>
      <c r="AH69" s="769"/>
      <c r="AI69" s="769"/>
      <c r="AJ69" s="769"/>
      <c r="AK69" s="769"/>
      <c r="AL69" s="769"/>
      <c r="AM69" s="769"/>
      <c r="AN69" s="769"/>
      <c r="AO69" s="769"/>
      <c r="AP69" s="769"/>
      <c r="AQ69" s="769"/>
      <c r="AR69" s="769"/>
      <c r="AS69" s="769"/>
      <c r="AT69" s="769"/>
      <c r="AU69" s="769"/>
      <c r="AV69" s="769"/>
      <c r="AW69" s="769"/>
      <c r="AX69" s="769"/>
      <c r="AY69" s="769"/>
      <c r="AZ69" s="769"/>
      <c r="BA69" s="769"/>
      <c r="BB69" s="769"/>
      <c r="BC69" s="769"/>
      <c r="BD69" s="769"/>
      <c r="BE69" s="769"/>
      <c r="BF69" s="769"/>
      <c r="BG69" s="769"/>
      <c r="BH69" s="769"/>
      <c r="BI69" s="769"/>
      <c r="BJ69" s="769"/>
      <c r="BK69" s="769"/>
      <c r="BL69" s="769"/>
      <c r="BM69" s="769"/>
      <c r="BN69" s="769"/>
      <c r="BO69" s="769"/>
      <c r="BP69" s="769"/>
      <c r="BQ69" s="769"/>
      <c r="BR69" s="769"/>
      <c r="BS69" s="769"/>
      <c r="BT69" s="769"/>
      <c r="BU69" s="769"/>
      <c r="BV69" s="769"/>
      <c r="BW69" s="769"/>
      <c r="BX69" s="769"/>
      <c r="BY69" s="769"/>
      <c r="BZ69" s="769"/>
      <c r="CA69" s="769"/>
      <c r="CB69" s="769"/>
      <c r="CC69" s="769"/>
      <c r="CD69" s="769"/>
      <c r="CE69" s="769"/>
      <c r="CF69" s="769"/>
      <c r="CG69" s="769"/>
      <c r="CH69" s="769"/>
      <c r="CI69" s="769"/>
      <c r="CJ69" s="769"/>
      <c r="CK69" s="769"/>
      <c r="CL69" s="769"/>
      <c r="CM69" s="769"/>
      <c r="CN69" s="769"/>
      <c r="CO69" s="769"/>
      <c r="CP69" s="769"/>
      <c r="CQ69" s="769"/>
      <c r="CR69" s="769"/>
      <c r="CS69" s="769"/>
      <c r="CT69" s="769"/>
      <c r="CU69" s="769"/>
      <c r="CV69" s="769"/>
      <c r="CW69" s="769"/>
      <c r="CX69" s="769"/>
      <c r="CY69" s="769"/>
      <c r="CZ69" s="769"/>
      <c r="DA69" s="769"/>
      <c r="DB69" s="769"/>
      <c r="DC69" s="769"/>
      <c r="DD69" s="769"/>
      <c r="DE69" s="769"/>
      <c r="DF69" s="769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769"/>
      <c r="EI69" s="769"/>
      <c r="EJ69" s="769"/>
      <c r="EK69" s="769"/>
      <c r="EL69" s="769"/>
      <c r="EM69" s="769"/>
      <c r="EN69" s="769"/>
      <c r="EO69" s="769"/>
      <c r="EP69" s="769"/>
      <c r="EQ69" s="769"/>
      <c r="ER69" s="769"/>
      <c r="ES69" s="769"/>
      <c r="ET69" s="769"/>
      <c r="EU69" s="769"/>
      <c r="EV69" s="769"/>
      <c r="EW69" s="770"/>
      <c r="EX69" s="771"/>
      <c r="EZ69" s="772"/>
      <c r="FA69" s="773"/>
      <c r="FB69" s="763"/>
    </row>
    <row r="70" spans="1:158">
      <c r="C70" s="765"/>
      <c r="D70" s="765"/>
      <c r="DO70" s="815"/>
    </row>
    <row r="71" spans="1:158">
      <c r="BD71" s="736"/>
      <c r="BP71" s="736"/>
      <c r="DO71" s="815"/>
    </row>
    <row r="72" spans="1:158">
      <c r="BD72" s="736"/>
      <c r="BP72" s="736"/>
    </row>
    <row r="73" spans="1:158">
      <c r="BD73" s="736"/>
      <c r="BP73" s="736"/>
    </row>
    <row r="74" spans="1:158">
      <c r="BD74" s="736"/>
      <c r="BP74" s="736"/>
    </row>
    <row r="75" spans="1:158">
      <c r="BD75" s="736"/>
      <c r="BP75" s="736"/>
    </row>
    <row r="76" spans="1:158">
      <c r="BD76" s="736"/>
      <c r="BP76" s="736"/>
    </row>
    <row r="77" spans="1:158">
      <c r="BD77" s="736"/>
      <c r="BP77" s="736"/>
    </row>
    <row r="83" spans="2:202" s="811" customFormat="1" ht="15" hidden="1" customHeight="1">
      <c r="B83" s="735"/>
      <c r="C83" s="736"/>
      <c r="D83" s="736"/>
      <c r="E83" s="812"/>
      <c r="F83" s="735"/>
      <c r="G83" s="808"/>
      <c r="H83" s="808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735"/>
      <c r="T83" s="735"/>
      <c r="U83" s="735"/>
      <c r="V83" s="735"/>
      <c r="W83" s="735"/>
      <c r="X83" s="735"/>
      <c r="Y83" s="735"/>
      <c r="Z83" s="735"/>
      <c r="AA83" s="735"/>
      <c r="AB83" s="735"/>
      <c r="AC83" s="735"/>
      <c r="AD83" s="735"/>
      <c r="AE83" s="735"/>
      <c r="AF83" s="735"/>
      <c r="AG83" s="735"/>
      <c r="AH83" s="735"/>
      <c r="AI83" s="735"/>
      <c r="AJ83" s="735"/>
      <c r="AK83" s="735"/>
      <c r="AL83" s="735"/>
      <c r="AM83" s="735"/>
      <c r="AN83" s="735"/>
      <c r="AO83" s="735"/>
      <c r="AP83" s="735"/>
      <c r="AQ83" s="735"/>
      <c r="AR83" s="735"/>
      <c r="AS83" s="735"/>
      <c r="AT83" s="735"/>
      <c r="AU83" s="735"/>
      <c r="AV83" s="735"/>
      <c r="AW83" s="735"/>
      <c r="AX83" s="735"/>
      <c r="AY83" s="735"/>
      <c r="AZ83" s="735"/>
      <c r="BA83" s="735"/>
      <c r="BB83" s="735"/>
      <c r="BC83" s="735"/>
      <c r="BD83" s="735"/>
      <c r="BE83" s="735"/>
      <c r="BF83" s="735"/>
      <c r="BG83" s="735"/>
      <c r="BH83" s="735"/>
      <c r="BI83" s="813"/>
      <c r="BJ83" s="735"/>
      <c r="BK83" s="814"/>
      <c r="BL83" s="735"/>
      <c r="BM83" s="735"/>
      <c r="BN83" s="735"/>
      <c r="BO83" s="735"/>
      <c r="BP83" s="735"/>
      <c r="BQ83" s="735"/>
      <c r="BR83" s="735"/>
      <c r="BS83" s="735"/>
      <c r="BT83" s="735"/>
      <c r="BU83" s="735"/>
      <c r="BV83" s="735"/>
      <c r="BW83" s="735"/>
      <c r="BX83" s="735"/>
      <c r="BY83" s="735"/>
      <c r="BZ83" s="735"/>
      <c r="CA83" s="735"/>
      <c r="CB83" s="735"/>
      <c r="CC83" s="735"/>
      <c r="CD83" s="735"/>
      <c r="CE83" s="735"/>
      <c r="CF83" s="735"/>
      <c r="CG83" s="735"/>
      <c r="CH83" s="735"/>
      <c r="CI83" s="735"/>
      <c r="CJ83" s="735"/>
      <c r="CK83" s="735"/>
      <c r="CL83" s="735"/>
      <c r="CM83" s="735"/>
      <c r="CN83" s="735"/>
      <c r="CO83" s="735"/>
      <c r="CP83" s="735"/>
      <c r="CQ83" s="735"/>
      <c r="CR83" s="735"/>
      <c r="CS83" s="735"/>
      <c r="CT83" s="735"/>
      <c r="CU83" s="735"/>
      <c r="CV83" s="735"/>
      <c r="CW83" s="735"/>
      <c r="CX83" s="735"/>
      <c r="CY83" s="735"/>
      <c r="CZ83" s="735"/>
      <c r="DA83" s="735"/>
      <c r="DB83" s="735"/>
      <c r="DC83" s="735"/>
      <c r="DD83" s="735"/>
      <c r="DE83" s="735"/>
      <c r="DF83" s="735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816"/>
      <c r="EP83" s="816"/>
      <c r="EQ83" s="816"/>
      <c r="ER83" s="816"/>
      <c r="ES83" s="816"/>
      <c r="ET83" s="816"/>
      <c r="EU83" s="816"/>
      <c r="EV83" s="816"/>
      <c r="EW83" s="735"/>
      <c r="EX83" s="735"/>
      <c r="EY83" s="735"/>
      <c r="EZ83" s="735"/>
      <c r="FA83" s="735"/>
      <c r="FB83" s="736"/>
      <c r="FC83" s="735"/>
      <c r="FD83" s="735"/>
      <c r="FE83" s="735"/>
      <c r="FF83" s="735"/>
      <c r="FG83" s="735"/>
      <c r="FH83" s="735"/>
      <c r="FI83" s="735"/>
      <c r="FJ83" s="735"/>
      <c r="FK83" s="735"/>
      <c r="FL83" s="735"/>
      <c r="FM83" s="735"/>
      <c r="FN83" s="735"/>
      <c r="FO83" s="735"/>
      <c r="FP83" s="735"/>
      <c r="FQ83" s="735"/>
      <c r="FR83" s="735"/>
      <c r="FS83" s="735"/>
      <c r="FT83" s="735"/>
      <c r="FU83" s="735"/>
      <c r="FV83" s="735"/>
      <c r="FW83" s="735"/>
      <c r="FX83" s="735"/>
      <c r="FY83" s="735"/>
      <c r="FZ83" s="735"/>
      <c r="GA83" s="735"/>
      <c r="GB83" s="735"/>
      <c r="GC83" s="735"/>
      <c r="GD83" s="735"/>
      <c r="GE83" s="735"/>
      <c r="GF83" s="735"/>
      <c r="GG83" s="735"/>
      <c r="GH83" s="735"/>
      <c r="GI83" s="735"/>
      <c r="GJ83" s="735"/>
      <c r="GK83" s="735"/>
      <c r="GL83" s="735"/>
      <c r="GM83" s="735"/>
      <c r="GN83" s="735"/>
      <c r="GO83" s="735"/>
      <c r="GP83" s="735"/>
      <c r="GQ83" s="735"/>
      <c r="GR83" s="735"/>
      <c r="GS83" s="735"/>
      <c r="GT83" s="735"/>
    </row>
    <row r="84" spans="2:202" s="811" customFormat="1" ht="15" hidden="1" customHeight="1">
      <c r="B84" s="735"/>
      <c r="C84" s="736"/>
      <c r="D84" s="736"/>
      <c r="E84" s="812"/>
      <c r="F84" s="735"/>
      <c r="G84" s="808"/>
      <c r="H84" s="808"/>
      <c r="I84" s="735"/>
      <c r="J84" s="735"/>
      <c r="K84" s="735"/>
      <c r="L84" s="735"/>
      <c r="M84" s="735"/>
      <c r="N84" s="735"/>
      <c r="O84" s="735"/>
      <c r="P84" s="735"/>
      <c r="Q84" s="735"/>
      <c r="R84" s="735"/>
      <c r="S84" s="735"/>
      <c r="T84" s="735"/>
      <c r="U84" s="735"/>
      <c r="V84" s="735"/>
      <c r="W84" s="735"/>
      <c r="X84" s="735"/>
      <c r="Y84" s="735"/>
      <c r="Z84" s="735"/>
      <c r="AA84" s="735"/>
      <c r="AB84" s="735"/>
      <c r="AC84" s="735"/>
      <c r="AD84" s="735"/>
      <c r="AE84" s="735"/>
      <c r="AF84" s="735"/>
      <c r="AG84" s="735"/>
      <c r="AH84" s="735"/>
      <c r="AI84" s="735"/>
      <c r="AJ84" s="735"/>
      <c r="AK84" s="735"/>
      <c r="AL84" s="735"/>
      <c r="AM84" s="735"/>
      <c r="AN84" s="735"/>
      <c r="AO84" s="735"/>
      <c r="AP84" s="735"/>
      <c r="AQ84" s="735"/>
      <c r="AR84" s="735"/>
      <c r="AS84" s="735"/>
      <c r="AT84" s="735"/>
      <c r="AU84" s="735"/>
      <c r="AV84" s="735"/>
      <c r="AW84" s="735"/>
      <c r="AX84" s="735"/>
      <c r="AY84" s="735"/>
      <c r="AZ84" s="735"/>
      <c r="BA84" s="735"/>
      <c r="BB84" s="735"/>
      <c r="BC84" s="735"/>
      <c r="BD84" s="735"/>
      <c r="BE84" s="735"/>
      <c r="BF84" s="735"/>
      <c r="BG84" s="735"/>
      <c r="BH84" s="735"/>
      <c r="BI84" s="813"/>
      <c r="BJ84" s="735"/>
      <c r="BK84" s="814"/>
      <c r="BL84" s="735"/>
      <c r="BM84" s="735"/>
      <c r="BN84" s="735"/>
      <c r="BO84" s="735"/>
      <c r="BP84" s="735"/>
      <c r="BQ84" s="735"/>
      <c r="BR84" s="735"/>
      <c r="BS84" s="735"/>
      <c r="BT84" s="735"/>
      <c r="BU84" s="735"/>
      <c r="BV84" s="735"/>
      <c r="BW84" s="735"/>
      <c r="BX84" s="735"/>
      <c r="BY84" s="735"/>
      <c r="BZ84" s="735"/>
      <c r="CA84" s="735"/>
      <c r="CB84" s="735"/>
      <c r="CC84" s="735"/>
      <c r="CD84" s="735"/>
      <c r="CE84" s="735"/>
      <c r="CF84" s="735"/>
      <c r="CG84" s="735"/>
      <c r="CH84" s="735"/>
      <c r="CI84" s="735"/>
      <c r="CJ84" s="735"/>
      <c r="CK84" s="735"/>
      <c r="CL84" s="735"/>
      <c r="CM84" s="735"/>
      <c r="CN84" s="735"/>
      <c r="CO84" s="735"/>
      <c r="CP84" s="735"/>
      <c r="CQ84" s="735"/>
      <c r="CR84" s="735"/>
      <c r="CS84" s="735"/>
      <c r="CT84" s="735"/>
      <c r="CU84" s="735"/>
      <c r="CV84" s="735"/>
      <c r="CW84" s="735"/>
      <c r="CX84" s="735"/>
      <c r="CY84" s="735"/>
      <c r="CZ84" s="735"/>
      <c r="DA84" s="735"/>
      <c r="DB84" s="735"/>
      <c r="DC84" s="735"/>
      <c r="DD84" s="735"/>
      <c r="DE84" s="735"/>
      <c r="DF84" s="735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816"/>
      <c r="EP84" s="816"/>
      <c r="EQ84" s="816"/>
      <c r="ER84" s="816"/>
      <c r="ES84" s="816"/>
      <c r="ET84" s="816"/>
      <c r="EU84" s="816"/>
      <c r="EV84" s="816"/>
      <c r="EW84" s="735"/>
      <c r="EX84" s="735"/>
      <c r="EY84" s="735"/>
      <c r="EZ84" s="735"/>
      <c r="FA84" s="735"/>
      <c r="FB84" s="736"/>
      <c r="FC84" s="735"/>
      <c r="FD84" s="735"/>
      <c r="FE84" s="735"/>
      <c r="FF84" s="735"/>
      <c r="FG84" s="735"/>
      <c r="FH84" s="735"/>
      <c r="FI84" s="735"/>
      <c r="FJ84" s="735"/>
      <c r="FK84" s="735"/>
      <c r="FL84" s="735"/>
      <c r="FM84" s="735"/>
      <c r="FN84" s="735"/>
      <c r="FO84" s="735"/>
      <c r="FP84" s="735"/>
      <c r="FQ84" s="735"/>
      <c r="FR84" s="735"/>
      <c r="FS84" s="735"/>
      <c r="FT84" s="735"/>
      <c r="FU84" s="735"/>
      <c r="FV84" s="735"/>
      <c r="FW84" s="735"/>
      <c r="FX84" s="735"/>
      <c r="FY84" s="735"/>
      <c r="FZ84" s="735"/>
      <c r="GA84" s="735"/>
      <c r="GB84" s="735"/>
      <c r="GC84" s="735"/>
      <c r="GD84" s="735"/>
      <c r="GE84" s="735"/>
      <c r="GF84" s="735"/>
      <c r="GG84" s="735"/>
      <c r="GH84" s="735"/>
      <c r="GI84" s="735"/>
      <c r="GJ84" s="735"/>
      <c r="GK84" s="735"/>
      <c r="GL84" s="735"/>
      <c r="GM84" s="735"/>
      <c r="GN84" s="735"/>
      <c r="GO84" s="735"/>
      <c r="GP84" s="735"/>
      <c r="GQ84" s="735"/>
      <c r="GR84" s="735"/>
      <c r="GS84" s="735"/>
      <c r="GT84" s="735"/>
    </row>
    <row r="85" spans="2:202" s="811" customFormat="1" ht="15" hidden="1" customHeight="1">
      <c r="B85" s="735"/>
      <c r="C85" s="736"/>
      <c r="D85" s="736"/>
      <c r="E85" s="812"/>
      <c r="F85" s="735"/>
      <c r="G85" s="808"/>
      <c r="H85" s="808"/>
      <c r="I85" s="735"/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735"/>
      <c r="U85" s="735"/>
      <c r="V85" s="735"/>
      <c r="W85" s="735"/>
      <c r="X85" s="735"/>
      <c r="Y85" s="735"/>
      <c r="Z85" s="735"/>
      <c r="AA85" s="735"/>
      <c r="AB85" s="735"/>
      <c r="AC85" s="735"/>
      <c r="AD85" s="735"/>
      <c r="AE85" s="735"/>
      <c r="AF85" s="735"/>
      <c r="AG85" s="735"/>
      <c r="AH85" s="735"/>
      <c r="AI85" s="735"/>
      <c r="AJ85" s="735"/>
      <c r="AK85" s="735"/>
      <c r="AL85" s="735"/>
      <c r="AM85" s="735"/>
      <c r="AN85" s="735"/>
      <c r="AO85" s="735"/>
      <c r="AP85" s="735"/>
      <c r="AQ85" s="735"/>
      <c r="AR85" s="735"/>
      <c r="AS85" s="735"/>
      <c r="AT85" s="735"/>
      <c r="AU85" s="735"/>
      <c r="AV85" s="735"/>
      <c r="AW85" s="735"/>
      <c r="AX85" s="735"/>
      <c r="AY85" s="735"/>
      <c r="AZ85" s="735"/>
      <c r="BA85" s="735"/>
      <c r="BB85" s="735"/>
      <c r="BC85" s="735"/>
      <c r="BD85" s="735"/>
      <c r="BE85" s="735"/>
      <c r="BF85" s="735"/>
      <c r="BG85" s="735"/>
      <c r="BH85" s="735"/>
      <c r="BI85" s="813"/>
      <c r="BJ85" s="735"/>
      <c r="BK85" s="814"/>
      <c r="BL85" s="735"/>
      <c r="BM85" s="735"/>
      <c r="BN85" s="735"/>
      <c r="BO85" s="735"/>
      <c r="BP85" s="735"/>
      <c r="BQ85" s="735"/>
      <c r="BR85" s="735"/>
      <c r="BS85" s="735"/>
      <c r="BT85" s="735"/>
      <c r="BU85" s="735"/>
      <c r="BV85" s="735"/>
      <c r="BW85" s="735"/>
      <c r="BX85" s="735"/>
      <c r="BY85" s="735"/>
      <c r="BZ85" s="735"/>
      <c r="CA85" s="735"/>
      <c r="CB85" s="735"/>
      <c r="CC85" s="735"/>
      <c r="CD85" s="735"/>
      <c r="CE85" s="735"/>
      <c r="CF85" s="735"/>
      <c r="CG85" s="735"/>
      <c r="CH85" s="735"/>
      <c r="CI85" s="735"/>
      <c r="CJ85" s="735"/>
      <c r="CK85" s="735"/>
      <c r="CL85" s="735"/>
      <c r="CM85" s="735"/>
      <c r="CN85" s="735"/>
      <c r="CO85" s="735"/>
      <c r="CP85" s="735"/>
      <c r="CQ85" s="735"/>
      <c r="CR85" s="735"/>
      <c r="CS85" s="735"/>
      <c r="CT85" s="735"/>
      <c r="CU85" s="735"/>
      <c r="CV85" s="735"/>
      <c r="CW85" s="735"/>
      <c r="CX85" s="735"/>
      <c r="CY85" s="735"/>
      <c r="CZ85" s="735"/>
      <c r="DA85" s="735"/>
      <c r="DB85" s="735"/>
      <c r="DC85" s="735"/>
      <c r="DD85" s="735"/>
      <c r="DE85" s="735"/>
      <c r="DF85" s="735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816"/>
      <c r="EP85" s="816"/>
      <c r="EQ85" s="816"/>
      <c r="ER85" s="816"/>
      <c r="ES85" s="816"/>
      <c r="ET85" s="816"/>
      <c r="EU85" s="816"/>
      <c r="EV85" s="816"/>
      <c r="EW85" s="735"/>
      <c r="EX85" s="735"/>
      <c r="EY85" s="735"/>
      <c r="EZ85" s="735"/>
      <c r="FA85" s="735"/>
      <c r="FB85" s="736"/>
      <c r="FC85" s="735"/>
      <c r="FD85" s="735"/>
      <c r="FE85" s="735"/>
      <c r="FF85" s="735"/>
      <c r="FG85" s="735"/>
      <c r="FH85" s="735"/>
      <c r="FI85" s="735"/>
      <c r="FJ85" s="735"/>
      <c r="FK85" s="735"/>
      <c r="FL85" s="735"/>
      <c r="FM85" s="735"/>
      <c r="FN85" s="735"/>
      <c r="FO85" s="735"/>
      <c r="FP85" s="735"/>
      <c r="FQ85" s="735"/>
      <c r="FR85" s="735"/>
      <c r="FS85" s="735"/>
      <c r="FT85" s="735"/>
      <c r="FU85" s="735"/>
      <c r="FV85" s="735"/>
      <c r="FW85" s="735"/>
      <c r="FX85" s="735"/>
      <c r="FY85" s="735"/>
      <c r="FZ85" s="735"/>
      <c r="GA85" s="735"/>
      <c r="GB85" s="735"/>
      <c r="GC85" s="735"/>
      <c r="GD85" s="735"/>
      <c r="GE85" s="735"/>
      <c r="GF85" s="735"/>
      <c r="GG85" s="735"/>
      <c r="GH85" s="735"/>
      <c r="GI85" s="735"/>
      <c r="GJ85" s="735"/>
      <c r="GK85" s="735"/>
      <c r="GL85" s="735"/>
      <c r="GM85" s="735"/>
      <c r="GN85" s="735"/>
      <c r="GO85" s="735"/>
      <c r="GP85" s="735"/>
      <c r="GQ85" s="735"/>
      <c r="GR85" s="735"/>
      <c r="GS85" s="735"/>
      <c r="GT85" s="735"/>
    </row>
    <row r="86" spans="2:202" s="811" customFormat="1" ht="15" hidden="1" customHeight="1">
      <c r="B86" s="735"/>
      <c r="C86" s="736"/>
      <c r="D86" s="736"/>
      <c r="E86" s="812"/>
      <c r="F86" s="735"/>
      <c r="G86" s="808"/>
      <c r="H86" s="808"/>
      <c r="I86" s="735"/>
      <c r="J86" s="735"/>
      <c r="K86" s="735"/>
      <c r="L86" s="735"/>
      <c r="M86" s="735"/>
      <c r="N86" s="735"/>
      <c r="O86" s="735"/>
      <c r="P86" s="735"/>
      <c r="Q86" s="735"/>
      <c r="R86" s="735"/>
      <c r="S86" s="735"/>
      <c r="T86" s="735"/>
      <c r="U86" s="735"/>
      <c r="V86" s="735"/>
      <c r="W86" s="735"/>
      <c r="X86" s="735"/>
      <c r="Y86" s="735"/>
      <c r="Z86" s="735"/>
      <c r="AA86" s="735"/>
      <c r="AB86" s="735"/>
      <c r="AC86" s="735"/>
      <c r="AD86" s="735"/>
      <c r="AE86" s="735"/>
      <c r="AF86" s="735"/>
      <c r="AG86" s="735"/>
      <c r="AH86" s="735"/>
      <c r="AI86" s="735"/>
      <c r="AJ86" s="735"/>
      <c r="AK86" s="735"/>
      <c r="AL86" s="735"/>
      <c r="AM86" s="735"/>
      <c r="AN86" s="735"/>
      <c r="AO86" s="735"/>
      <c r="AP86" s="735"/>
      <c r="AQ86" s="735"/>
      <c r="AR86" s="735"/>
      <c r="AS86" s="735"/>
      <c r="AT86" s="735"/>
      <c r="AU86" s="735"/>
      <c r="AV86" s="735"/>
      <c r="AW86" s="735"/>
      <c r="AX86" s="735"/>
      <c r="AY86" s="735"/>
      <c r="AZ86" s="735"/>
      <c r="BA86" s="735"/>
      <c r="BB86" s="735"/>
      <c r="BC86" s="735"/>
      <c r="BD86" s="735"/>
      <c r="BE86" s="735"/>
      <c r="BF86" s="735"/>
      <c r="BG86" s="735"/>
      <c r="BH86" s="735"/>
      <c r="BI86" s="813"/>
      <c r="BJ86" s="735"/>
      <c r="BK86" s="814"/>
      <c r="BL86" s="735"/>
      <c r="BM86" s="735"/>
      <c r="BN86" s="735"/>
      <c r="BO86" s="735"/>
      <c r="BP86" s="735"/>
      <c r="BQ86" s="735"/>
      <c r="BR86" s="735"/>
      <c r="BS86" s="735"/>
      <c r="BT86" s="735"/>
      <c r="BU86" s="735"/>
      <c r="BV86" s="735"/>
      <c r="BW86" s="735"/>
      <c r="BX86" s="735"/>
      <c r="BY86" s="735"/>
      <c r="BZ86" s="735"/>
      <c r="CA86" s="735"/>
      <c r="CB86" s="735"/>
      <c r="CC86" s="735"/>
      <c r="CD86" s="735"/>
      <c r="CE86" s="735"/>
      <c r="CF86" s="735"/>
      <c r="CG86" s="735"/>
      <c r="CH86" s="735"/>
      <c r="CI86" s="735"/>
      <c r="CJ86" s="735"/>
      <c r="CK86" s="735"/>
      <c r="CL86" s="735"/>
      <c r="CM86" s="735"/>
      <c r="CN86" s="735"/>
      <c r="CO86" s="735"/>
      <c r="CP86" s="735"/>
      <c r="CQ86" s="735"/>
      <c r="CR86" s="735"/>
      <c r="CS86" s="735"/>
      <c r="CT86" s="735"/>
      <c r="CU86" s="735"/>
      <c r="CV86" s="735"/>
      <c r="CW86" s="735"/>
      <c r="CX86" s="735"/>
      <c r="CY86" s="735"/>
      <c r="CZ86" s="735"/>
      <c r="DA86" s="735"/>
      <c r="DB86" s="735"/>
      <c r="DC86" s="735"/>
      <c r="DD86" s="735"/>
      <c r="DE86" s="735"/>
      <c r="DF86" s="735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816"/>
      <c r="EP86" s="816"/>
      <c r="EQ86" s="816"/>
      <c r="ER86" s="816"/>
      <c r="ES86" s="816"/>
      <c r="ET86" s="816"/>
      <c r="EU86" s="816"/>
      <c r="EV86" s="816"/>
      <c r="EW86" s="735"/>
      <c r="EX86" s="735"/>
      <c r="EY86" s="735"/>
      <c r="EZ86" s="735"/>
      <c r="FA86" s="735"/>
      <c r="FB86" s="736"/>
      <c r="FC86" s="735"/>
      <c r="FD86" s="735"/>
      <c r="FE86" s="735"/>
      <c r="FF86" s="735"/>
      <c r="FG86" s="735"/>
      <c r="FH86" s="735"/>
      <c r="FI86" s="735"/>
      <c r="FJ86" s="735"/>
      <c r="FK86" s="735"/>
      <c r="FL86" s="735"/>
      <c r="FM86" s="735"/>
      <c r="FN86" s="735"/>
      <c r="FO86" s="735"/>
      <c r="FP86" s="735"/>
      <c r="FQ86" s="735"/>
      <c r="FR86" s="735"/>
      <c r="FS86" s="735"/>
      <c r="FT86" s="735"/>
      <c r="FU86" s="735"/>
      <c r="FV86" s="735"/>
      <c r="FW86" s="735"/>
      <c r="FX86" s="735"/>
      <c r="FY86" s="735"/>
      <c r="FZ86" s="735"/>
      <c r="GA86" s="735"/>
      <c r="GB86" s="735"/>
      <c r="GC86" s="735"/>
      <c r="GD86" s="735"/>
      <c r="GE86" s="735"/>
      <c r="GF86" s="735"/>
      <c r="GG86" s="735"/>
      <c r="GH86" s="735"/>
      <c r="GI86" s="735"/>
      <c r="GJ86" s="735"/>
      <c r="GK86" s="735"/>
      <c r="GL86" s="735"/>
      <c r="GM86" s="735"/>
      <c r="GN86" s="735"/>
      <c r="GO86" s="735"/>
      <c r="GP86" s="735"/>
      <c r="GQ86" s="735"/>
      <c r="GR86" s="735"/>
      <c r="GS86" s="735"/>
      <c r="GT86" s="735"/>
    </row>
    <row r="87" spans="2:202" s="811" customFormat="1" ht="15" hidden="1" customHeight="1">
      <c r="B87" s="735"/>
      <c r="C87" s="736"/>
      <c r="D87" s="736"/>
      <c r="E87" s="812"/>
      <c r="F87" s="735"/>
      <c r="G87" s="808"/>
      <c r="H87" s="808"/>
      <c r="I87" s="735"/>
      <c r="J87" s="735"/>
      <c r="K87" s="735"/>
      <c r="L87" s="735"/>
      <c r="M87" s="735"/>
      <c r="N87" s="735"/>
      <c r="O87" s="735"/>
      <c r="P87" s="735"/>
      <c r="Q87" s="735"/>
      <c r="R87" s="735"/>
      <c r="S87" s="735"/>
      <c r="T87" s="735"/>
      <c r="U87" s="735"/>
      <c r="V87" s="735"/>
      <c r="W87" s="735"/>
      <c r="X87" s="735"/>
      <c r="Y87" s="735"/>
      <c r="Z87" s="735"/>
      <c r="AA87" s="735"/>
      <c r="AB87" s="735"/>
      <c r="AC87" s="735"/>
      <c r="AD87" s="735"/>
      <c r="AE87" s="735"/>
      <c r="AF87" s="735"/>
      <c r="AG87" s="735"/>
      <c r="AH87" s="735"/>
      <c r="AI87" s="735"/>
      <c r="AJ87" s="735"/>
      <c r="AK87" s="735"/>
      <c r="AL87" s="735"/>
      <c r="AM87" s="735"/>
      <c r="AN87" s="735"/>
      <c r="AO87" s="735"/>
      <c r="AP87" s="735"/>
      <c r="AQ87" s="735"/>
      <c r="AR87" s="735"/>
      <c r="AS87" s="735"/>
      <c r="AT87" s="735"/>
      <c r="AU87" s="735"/>
      <c r="AV87" s="735"/>
      <c r="AW87" s="735"/>
      <c r="AX87" s="735"/>
      <c r="AY87" s="735"/>
      <c r="AZ87" s="735"/>
      <c r="BA87" s="735"/>
      <c r="BB87" s="735"/>
      <c r="BC87" s="735"/>
      <c r="BD87" s="735"/>
      <c r="BE87" s="735"/>
      <c r="BF87" s="735"/>
      <c r="BG87" s="735"/>
      <c r="BH87" s="735"/>
      <c r="BI87" s="813"/>
      <c r="BJ87" s="735"/>
      <c r="BK87" s="814"/>
      <c r="BL87" s="735"/>
      <c r="BM87" s="735"/>
      <c r="BN87" s="735"/>
      <c r="BO87" s="735"/>
      <c r="BP87" s="735"/>
      <c r="BQ87" s="735"/>
      <c r="BR87" s="735"/>
      <c r="BS87" s="735"/>
      <c r="BT87" s="735"/>
      <c r="BU87" s="735"/>
      <c r="BV87" s="735"/>
      <c r="BW87" s="735"/>
      <c r="BX87" s="735"/>
      <c r="BY87" s="735"/>
      <c r="BZ87" s="735"/>
      <c r="CA87" s="735"/>
      <c r="CB87" s="735"/>
      <c r="CC87" s="735"/>
      <c r="CD87" s="735"/>
      <c r="CE87" s="735"/>
      <c r="CF87" s="735"/>
      <c r="CG87" s="735"/>
      <c r="CH87" s="735"/>
      <c r="CI87" s="735"/>
      <c r="CJ87" s="735"/>
      <c r="CK87" s="735"/>
      <c r="CL87" s="735"/>
      <c r="CM87" s="735"/>
      <c r="CN87" s="735"/>
      <c r="CO87" s="735"/>
      <c r="CP87" s="735"/>
      <c r="CQ87" s="735"/>
      <c r="CR87" s="735"/>
      <c r="CS87" s="735"/>
      <c r="CT87" s="735"/>
      <c r="CU87" s="735"/>
      <c r="CV87" s="735"/>
      <c r="CW87" s="735"/>
      <c r="CX87" s="735"/>
      <c r="CY87" s="735"/>
      <c r="CZ87" s="735"/>
      <c r="DA87" s="735"/>
      <c r="DB87" s="735"/>
      <c r="DC87" s="735"/>
      <c r="DD87" s="735"/>
      <c r="DE87" s="735"/>
      <c r="DF87" s="735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816"/>
      <c r="EP87" s="816"/>
      <c r="EQ87" s="816"/>
      <c r="ER87" s="816"/>
      <c r="ES87" s="816"/>
      <c r="ET87" s="816"/>
      <c r="EU87" s="816"/>
      <c r="EV87" s="816"/>
      <c r="EW87" s="735"/>
      <c r="EX87" s="735"/>
      <c r="EY87" s="735"/>
      <c r="EZ87" s="735"/>
      <c r="FA87" s="735"/>
      <c r="FB87" s="736"/>
      <c r="FC87" s="735"/>
      <c r="FD87" s="735"/>
      <c r="FE87" s="735"/>
      <c r="FF87" s="735"/>
      <c r="FG87" s="735"/>
      <c r="FH87" s="735"/>
      <c r="FI87" s="735"/>
      <c r="FJ87" s="735"/>
      <c r="FK87" s="735"/>
      <c r="FL87" s="735"/>
      <c r="FM87" s="735"/>
      <c r="FN87" s="735"/>
      <c r="FO87" s="735"/>
      <c r="FP87" s="735"/>
      <c r="FQ87" s="735"/>
      <c r="FR87" s="735"/>
      <c r="FS87" s="735"/>
      <c r="FT87" s="735"/>
      <c r="FU87" s="735"/>
      <c r="FV87" s="735"/>
      <c r="FW87" s="735"/>
      <c r="FX87" s="735"/>
      <c r="FY87" s="735"/>
      <c r="FZ87" s="735"/>
      <c r="GA87" s="735"/>
      <c r="GB87" s="735"/>
      <c r="GC87" s="735"/>
      <c r="GD87" s="735"/>
      <c r="GE87" s="735"/>
      <c r="GF87" s="735"/>
      <c r="GG87" s="735"/>
      <c r="GH87" s="735"/>
      <c r="GI87" s="735"/>
      <c r="GJ87" s="735"/>
      <c r="GK87" s="735"/>
      <c r="GL87" s="735"/>
      <c r="GM87" s="735"/>
      <c r="GN87" s="735"/>
      <c r="GO87" s="735"/>
      <c r="GP87" s="735"/>
      <c r="GQ87" s="735"/>
      <c r="GR87" s="735"/>
      <c r="GS87" s="735"/>
      <c r="GT87" s="735"/>
    </row>
    <row r="88" spans="2:202" s="811" customFormat="1" ht="15" hidden="1" customHeight="1">
      <c r="B88" s="735"/>
      <c r="C88" s="736"/>
      <c r="D88" s="736"/>
      <c r="E88" s="812"/>
      <c r="F88" s="735"/>
      <c r="G88" s="808"/>
      <c r="H88" s="808"/>
      <c r="I88" s="735"/>
      <c r="J88" s="735"/>
      <c r="K88" s="735"/>
      <c r="L88" s="735"/>
      <c r="M88" s="735"/>
      <c r="N88" s="735"/>
      <c r="O88" s="735"/>
      <c r="P88" s="735"/>
      <c r="Q88" s="735"/>
      <c r="R88" s="735"/>
      <c r="S88" s="735"/>
      <c r="T88" s="735"/>
      <c r="U88" s="735"/>
      <c r="V88" s="735"/>
      <c r="W88" s="735"/>
      <c r="X88" s="735"/>
      <c r="Y88" s="735"/>
      <c r="Z88" s="735"/>
      <c r="AA88" s="735"/>
      <c r="AB88" s="735"/>
      <c r="AC88" s="735"/>
      <c r="AD88" s="735"/>
      <c r="AE88" s="735"/>
      <c r="AF88" s="735"/>
      <c r="AG88" s="735"/>
      <c r="AH88" s="735"/>
      <c r="AI88" s="735"/>
      <c r="AJ88" s="735"/>
      <c r="AK88" s="735"/>
      <c r="AL88" s="735"/>
      <c r="AM88" s="735"/>
      <c r="AN88" s="735"/>
      <c r="AO88" s="735"/>
      <c r="AP88" s="735"/>
      <c r="AQ88" s="735"/>
      <c r="AR88" s="735"/>
      <c r="AS88" s="735"/>
      <c r="AT88" s="735"/>
      <c r="AU88" s="735"/>
      <c r="AV88" s="735"/>
      <c r="AW88" s="735"/>
      <c r="AX88" s="735"/>
      <c r="AY88" s="735"/>
      <c r="AZ88" s="735"/>
      <c r="BA88" s="735"/>
      <c r="BB88" s="735"/>
      <c r="BC88" s="735"/>
      <c r="BD88" s="735"/>
      <c r="BE88" s="735"/>
      <c r="BF88" s="735"/>
      <c r="BG88" s="735"/>
      <c r="BH88" s="735"/>
      <c r="BI88" s="813"/>
      <c r="BJ88" s="735"/>
      <c r="BK88" s="814"/>
      <c r="BL88" s="735"/>
      <c r="BM88" s="735"/>
      <c r="BN88" s="735"/>
      <c r="BO88" s="735"/>
      <c r="BP88" s="735"/>
      <c r="BQ88" s="735"/>
      <c r="BR88" s="735"/>
      <c r="BS88" s="735"/>
      <c r="BT88" s="735"/>
      <c r="BU88" s="735"/>
      <c r="BV88" s="735"/>
      <c r="BW88" s="735"/>
      <c r="BX88" s="735"/>
      <c r="BY88" s="735"/>
      <c r="BZ88" s="735"/>
      <c r="CA88" s="735"/>
      <c r="CB88" s="735"/>
      <c r="CC88" s="735"/>
      <c r="CD88" s="735"/>
      <c r="CE88" s="735"/>
      <c r="CF88" s="735"/>
      <c r="CG88" s="735"/>
      <c r="CH88" s="735"/>
      <c r="CI88" s="735"/>
      <c r="CJ88" s="735"/>
      <c r="CK88" s="735"/>
      <c r="CL88" s="735"/>
      <c r="CM88" s="735"/>
      <c r="CN88" s="735"/>
      <c r="CO88" s="735"/>
      <c r="CP88" s="735"/>
      <c r="CQ88" s="735"/>
      <c r="CR88" s="735"/>
      <c r="CS88" s="735"/>
      <c r="CT88" s="735"/>
      <c r="CU88" s="735"/>
      <c r="CV88" s="735"/>
      <c r="CW88" s="735"/>
      <c r="CX88" s="735"/>
      <c r="CY88" s="735"/>
      <c r="CZ88" s="735"/>
      <c r="DA88" s="735"/>
      <c r="DB88" s="735"/>
      <c r="DC88" s="735"/>
      <c r="DD88" s="735"/>
      <c r="DE88" s="735"/>
      <c r="DF88" s="735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816"/>
      <c r="EP88" s="816"/>
      <c r="EQ88" s="816"/>
      <c r="ER88" s="816"/>
      <c r="ES88" s="816"/>
      <c r="ET88" s="816"/>
      <c r="EU88" s="816"/>
      <c r="EV88" s="816"/>
      <c r="EW88" s="735"/>
      <c r="EX88" s="735"/>
      <c r="EY88" s="735"/>
      <c r="EZ88" s="735"/>
      <c r="FA88" s="735"/>
      <c r="FB88" s="736"/>
      <c r="FC88" s="735"/>
      <c r="FD88" s="735"/>
      <c r="FE88" s="735"/>
      <c r="FF88" s="735"/>
      <c r="FG88" s="735"/>
      <c r="FH88" s="735"/>
      <c r="FI88" s="735"/>
      <c r="FJ88" s="735"/>
      <c r="FK88" s="735"/>
      <c r="FL88" s="735"/>
      <c r="FM88" s="735"/>
      <c r="FN88" s="735"/>
      <c r="FO88" s="735"/>
      <c r="FP88" s="735"/>
      <c r="FQ88" s="735"/>
      <c r="FR88" s="735"/>
      <c r="FS88" s="735"/>
      <c r="FT88" s="735"/>
      <c r="FU88" s="735"/>
      <c r="FV88" s="735"/>
      <c r="FW88" s="735"/>
      <c r="FX88" s="735"/>
      <c r="FY88" s="735"/>
      <c r="FZ88" s="735"/>
      <c r="GA88" s="735"/>
      <c r="GB88" s="735"/>
      <c r="GC88" s="735"/>
      <c r="GD88" s="735"/>
      <c r="GE88" s="735"/>
      <c r="GF88" s="735"/>
      <c r="GG88" s="735"/>
      <c r="GH88" s="735"/>
      <c r="GI88" s="735"/>
      <c r="GJ88" s="735"/>
      <c r="GK88" s="735"/>
      <c r="GL88" s="735"/>
      <c r="GM88" s="735"/>
      <c r="GN88" s="735"/>
      <c r="GO88" s="735"/>
      <c r="GP88" s="735"/>
      <c r="GQ88" s="735"/>
      <c r="GR88" s="735"/>
      <c r="GS88" s="735"/>
      <c r="GT88" s="735"/>
    </row>
    <row r="89" spans="2:202" s="811" customFormat="1" ht="15" hidden="1" customHeight="1">
      <c r="B89" s="735"/>
      <c r="C89" s="736"/>
      <c r="D89" s="736"/>
      <c r="E89" s="812"/>
      <c r="F89" s="735"/>
      <c r="G89" s="808"/>
      <c r="H89" s="808"/>
      <c r="I89" s="735"/>
      <c r="J89" s="735"/>
      <c r="K89" s="735"/>
      <c r="L89" s="735"/>
      <c r="M89" s="735"/>
      <c r="N89" s="735"/>
      <c r="O89" s="735"/>
      <c r="P89" s="735"/>
      <c r="Q89" s="735"/>
      <c r="R89" s="735"/>
      <c r="S89" s="735"/>
      <c r="T89" s="735"/>
      <c r="U89" s="735"/>
      <c r="V89" s="735"/>
      <c r="W89" s="735"/>
      <c r="X89" s="735"/>
      <c r="Y89" s="735"/>
      <c r="Z89" s="735"/>
      <c r="AA89" s="735"/>
      <c r="AB89" s="735"/>
      <c r="AC89" s="735"/>
      <c r="AD89" s="735"/>
      <c r="AE89" s="735"/>
      <c r="AF89" s="735"/>
      <c r="AG89" s="735"/>
      <c r="AH89" s="735"/>
      <c r="AI89" s="735"/>
      <c r="AJ89" s="735"/>
      <c r="AK89" s="735"/>
      <c r="AL89" s="735"/>
      <c r="AM89" s="735"/>
      <c r="AN89" s="735"/>
      <c r="AO89" s="735"/>
      <c r="AP89" s="735"/>
      <c r="AQ89" s="735"/>
      <c r="AR89" s="735"/>
      <c r="AS89" s="735"/>
      <c r="AT89" s="735"/>
      <c r="AU89" s="735"/>
      <c r="AV89" s="735"/>
      <c r="AW89" s="735"/>
      <c r="AX89" s="735"/>
      <c r="AY89" s="735"/>
      <c r="AZ89" s="735"/>
      <c r="BA89" s="735"/>
      <c r="BB89" s="735"/>
      <c r="BC89" s="735"/>
      <c r="BD89" s="735"/>
      <c r="BE89" s="735"/>
      <c r="BF89" s="735"/>
      <c r="BG89" s="735"/>
      <c r="BH89" s="735"/>
      <c r="BI89" s="813"/>
      <c r="BJ89" s="735"/>
      <c r="BK89" s="814"/>
      <c r="BL89" s="735"/>
      <c r="BM89" s="735"/>
      <c r="BN89" s="735"/>
      <c r="BO89" s="735"/>
      <c r="BP89" s="735"/>
      <c r="BQ89" s="735"/>
      <c r="BR89" s="735"/>
      <c r="BS89" s="735"/>
      <c r="BT89" s="735"/>
      <c r="BU89" s="735"/>
      <c r="BV89" s="735"/>
      <c r="BW89" s="735"/>
      <c r="BX89" s="735"/>
      <c r="BY89" s="735"/>
      <c r="BZ89" s="735"/>
      <c r="CA89" s="735"/>
      <c r="CB89" s="735"/>
      <c r="CC89" s="735"/>
      <c r="CD89" s="735"/>
      <c r="CE89" s="735"/>
      <c r="CF89" s="735"/>
      <c r="CG89" s="735"/>
      <c r="CH89" s="735"/>
      <c r="CI89" s="735"/>
      <c r="CJ89" s="735"/>
      <c r="CK89" s="735"/>
      <c r="CL89" s="735"/>
      <c r="CM89" s="735"/>
      <c r="CN89" s="735"/>
      <c r="CO89" s="735"/>
      <c r="CP89" s="735"/>
      <c r="CQ89" s="735"/>
      <c r="CR89" s="735"/>
      <c r="CS89" s="735"/>
      <c r="CT89" s="735"/>
      <c r="CU89" s="735"/>
      <c r="CV89" s="735"/>
      <c r="CW89" s="735"/>
      <c r="CX89" s="735"/>
      <c r="CY89" s="735"/>
      <c r="CZ89" s="735"/>
      <c r="DA89" s="735"/>
      <c r="DB89" s="735"/>
      <c r="DC89" s="735"/>
      <c r="DD89" s="735"/>
      <c r="DE89" s="735"/>
      <c r="DF89" s="735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816"/>
      <c r="EP89" s="816"/>
      <c r="EQ89" s="816"/>
      <c r="ER89" s="816"/>
      <c r="ES89" s="816"/>
      <c r="ET89" s="816"/>
      <c r="EU89" s="816"/>
      <c r="EV89" s="816"/>
      <c r="EW89" s="735"/>
      <c r="EX89" s="735"/>
      <c r="EY89" s="735"/>
      <c r="EZ89" s="735"/>
      <c r="FA89" s="735"/>
      <c r="FB89" s="736"/>
      <c r="FC89" s="735"/>
      <c r="FD89" s="735"/>
      <c r="FE89" s="735"/>
      <c r="FF89" s="735"/>
      <c r="FG89" s="735"/>
      <c r="FH89" s="735"/>
      <c r="FI89" s="735"/>
      <c r="FJ89" s="735"/>
      <c r="FK89" s="735"/>
      <c r="FL89" s="735"/>
      <c r="FM89" s="735"/>
      <c r="FN89" s="735"/>
      <c r="FO89" s="735"/>
      <c r="FP89" s="735"/>
      <c r="FQ89" s="735"/>
      <c r="FR89" s="735"/>
      <c r="FS89" s="735"/>
      <c r="FT89" s="735"/>
      <c r="FU89" s="735"/>
      <c r="FV89" s="735"/>
      <c r="FW89" s="735"/>
      <c r="FX89" s="735"/>
      <c r="FY89" s="735"/>
      <c r="FZ89" s="735"/>
      <c r="GA89" s="735"/>
      <c r="GB89" s="735"/>
      <c r="GC89" s="735"/>
      <c r="GD89" s="735"/>
      <c r="GE89" s="735"/>
      <c r="GF89" s="735"/>
      <c r="GG89" s="735"/>
      <c r="GH89" s="735"/>
      <c r="GI89" s="735"/>
      <c r="GJ89" s="735"/>
      <c r="GK89" s="735"/>
      <c r="GL89" s="735"/>
      <c r="GM89" s="735"/>
      <c r="GN89" s="735"/>
      <c r="GO89" s="735"/>
      <c r="GP89" s="735"/>
      <c r="GQ89" s="735"/>
      <c r="GR89" s="735"/>
      <c r="GS89" s="735"/>
      <c r="GT89" s="735"/>
    </row>
    <row r="90" spans="2:202" s="811" customFormat="1" ht="15" hidden="1" customHeight="1">
      <c r="B90" s="735"/>
      <c r="C90" s="736"/>
      <c r="D90" s="736"/>
      <c r="E90" s="812"/>
      <c r="F90" s="735"/>
      <c r="G90" s="808"/>
      <c r="H90" s="808"/>
      <c r="I90" s="735"/>
      <c r="J90" s="735"/>
      <c r="K90" s="735"/>
      <c r="L90" s="735"/>
      <c r="M90" s="735"/>
      <c r="N90" s="735"/>
      <c r="O90" s="735"/>
      <c r="P90" s="735"/>
      <c r="Q90" s="735"/>
      <c r="R90" s="735"/>
      <c r="S90" s="735"/>
      <c r="T90" s="735"/>
      <c r="U90" s="735"/>
      <c r="V90" s="735"/>
      <c r="W90" s="735"/>
      <c r="X90" s="735"/>
      <c r="Y90" s="735"/>
      <c r="Z90" s="735"/>
      <c r="AA90" s="735"/>
      <c r="AB90" s="735"/>
      <c r="AC90" s="735"/>
      <c r="AD90" s="735"/>
      <c r="AE90" s="735"/>
      <c r="AF90" s="735"/>
      <c r="AG90" s="735"/>
      <c r="AH90" s="735"/>
      <c r="AI90" s="735"/>
      <c r="AJ90" s="735"/>
      <c r="AK90" s="735"/>
      <c r="AL90" s="735"/>
      <c r="AM90" s="735"/>
      <c r="AN90" s="735"/>
      <c r="AO90" s="735"/>
      <c r="AP90" s="735"/>
      <c r="AQ90" s="735"/>
      <c r="AR90" s="735"/>
      <c r="AS90" s="735"/>
      <c r="AT90" s="735"/>
      <c r="AU90" s="735"/>
      <c r="AV90" s="735"/>
      <c r="AW90" s="735"/>
      <c r="AX90" s="735"/>
      <c r="AY90" s="735"/>
      <c r="AZ90" s="735"/>
      <c r="BA90" s="735"/>
      <c r="BB90" s="735"/>
      <c r="BC90" s="735"/>
      <c r="BD90" s="735"/>
      <c r="BE90" s="735"/>
      <c r="BF90" s="735"/>
      <c r="BG90" s="735"/>
      <c r="BH90" s="735"/>
      <c r="BI90" s="813"/>
      <c r="BJ90" s="735"/>
      <c r="BK90" s="814"/>
      <c r="BL90" s="735"/>
      <c r="BM90" s="735"/>
      <c r="BN90" s="735"/>
      <c r="BO90" s="735"/>
      <c r="BP90" s="735"/>
      <c r="BQ90" s="735"/>
      <c r="BR90" s="735"/>
      <c r="BS90" s="735"/>
      <c r="BT90" s="735"/>
      <c r="BU90" s="735"/>
      <c r="BV90" s="735"/>
      <c r="BW90" s="735"/>
      <c r="BX90" s="735"/>
      <c r="BY90" s="735"/>
      <c r="BZ90" s="735"/>
      <c r="CA90" s="735"/>
      <c r="CB90" s="735"/>
      <c r="CC90" s="735"/>
      <c r="CD90" s="735"/>
      <c r="CE90" s="735"/>
      <c r="CF90" s="735"/>
      <c r="CG90" s="735"/>
      <c r="CH90" s="735"/>
      <c r="CI90" s="735"/>
      <c r="CJ90" s="735"/>
      <c r="CK90" s="735"/>
      <c r="CL90" s="735"/>
      <c r="CM90" s="735"/>
      <c r="CN90" s="735"/>
      <c r="CO90" s="735"/>
      <c r="CP90" s="735"/>
      <c r="CQ90" s="735"/>
      <c r="CR90" s="735"/>
      <c r="CS90" s="735"/>
      <c r="CT90" s="735"/>
      <c r="CU90" s="735"/>
      <c r="CV90" s="735"/>
      <c r="CW90" s="735"/>
      <c r="CX90" s="735"/>
      <c r="CY90" s="735"/>
      <c r="CZ90" s="735"/>
      <c r="DA90" s="735"/>
      <c r="DB90" s="735"/>
      <c r="DC90" s="735"/>
      <c r="DD90" s="735"/>
      <c r="DE90" s="735"/>
      <c r="DF90" s="735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816"/>
      <c r="EP90" s="816"/>
      <c r="EQ90" s="816"/>
      <c r="ER90" s="816"/>
      <c r="ES90" s="816"/>
      <c r="ET90" s="816"/>
      <c r="EU90" s="816"/>
      <c r="EV90" s="816"/>
      <c r="EW90" s="735"/>
      <c r="EX90" s="735"/>
      <c r="EY90" s="735"/>
      <c r="EZ90" s="735"/>
      <c r="FA90" s="735"/>
      <c r="FB90" s="736"/>
      <c r="FC90" s="735"/>
      <c r="FD90" s="735"/>
      <c r="FE90" s="735"/>
      <c r="FF90" s="735"/>
      <c r="FG90" s="735"/>
      <c r="FH90" s="735"/>
      <c r="FI90" s="735"/>
      <c r="FJ90" s="735"/>
      <c r="FK90" s="735"/>
      <c r="FL90" s="735"/>
      <c r="FM90" s="735"/>
      <c r="FN90" s="735"/>
      <c r="FO90" s="735"/>
      <c r="FP90" s="735"/>
      <c r="FQ90" s="735"/>
      <c r="FR90" s="735"/>
      <c r="FS90" s="735"/>
      <c r="FT90" s="735"/>
      <c r="FU90" s="735"/>
      <c r="FV90" s="735"/>
      <c r="FW90" s="735"/>
      <c r="FX90" s="735"/>
      <c r="FY90" s="735"/>
      <c r="FZ90" s="735"/>
      <c r="GA90" s="735"/>
      <c r="GB90" s="735"/>
      <c r="GC90" s="735"/>
      <c r="GD90" s="735"/>
      <c r="GE90" s="735"/>
      <c r="GF90" s="735"/>
      <c r="GG90" s="735"/>
      <c r="GH90" s="735"/>
      <c r="GI90" s="735"/>
      <c r="GJ90" s="735"/>
      <c r="GK90" s="735"/>
      <c r="GL90" s="735"/>
      <c r="GM90" s="735"/>
      <c r="GN90" s="735"/>
      <c r="GO90" s="735"/>
      <c r="GP90" s="735"/>
      <c r="GQ90" s="735"/>
      <c r="GR90" s="735"/>
      <c r="GS90" s="735"/>
      <c r="GT90" s="735"/>
    </row>
    <row r="91" spans="2:202" s="811" customFormat="1" ht="15" hidden="1" customHeight="1">
      <c r="B91" s="735"/>
      <c r="C91" s="736"/>
      <c r="D91" s="736"/>
      <c r="E91" s="812"/>
      <c r="F91" s="735"/>
      <c r="G91" s="808"/>
      <c r="H91" s="808"/>
      <c r="I91" s="735"/>
      <c r="J91" s="735"/>
      <c r="K91" s="735"/>
      <c r="L91" s="735"/>
      <c r="M91" s="735"/>
      <c r="N91" s="735"/>
      <c r="O91" s="735"/>
      <c r="P91" s="735"/>
      <c r="Q91" s="735"/>
      <c r="R91" s="735"/>
      <c r="S91" s="735"/>
      <c r="T91" s="735"/>
      <c r="U91" s="735"/>
      <c r="V91" s="735"/>
      <c r="W91" s="735"/>
      <c r="X91" s="735"/>
      <c r="Y91" s="735"/>
      <c r="Z91" s="735"/>
      <c r="AA91" s="735"/>
      <c r="AB91" s="735"/>
      <c r="AC91" s="735"/>
      <c r="AD91" s="735"/>
      <c r="AE91" s="735"/>
      <c r="AF91" s="735"/>
      <c r="AG91" s="735"/>
      <c r="AH91" s="735"/>
      <c r="AI91" s="735"/>
      <c r="AJ91" s="735"/>
      <c r="AK91" s="735"/>
      <c r="AL91" s="735"/>
      <c r="AM91" s="735"/>
      <c r="AN91" s="735"/>
      <c r="AO91" s="735"/>
      <c r="AP91" s="735"/>
      <c r="AQ91" s="735"/>
      <c r="AR91" s="735"/>
      <c r="AS91" s="735"/>
      <c r="AT91" s="735"/>
      <c r="AU91" s="735"/>
      <c r="AV91" s="735"/>
      <c r="AW91" s="735"/>
      <c r="AX91" s="735"/>
      <c r="AY91" s="735"/>
      <c r="AZ91" s="735"/>
      <c r="BA91" s="735"/>
      <c r="BB91" s="735"/>
      <c r="BC91" s="735"/>
      <c r="BD91" s="735"/>
      <c r="BE91" s="735"/>
      <c r="BF91" s="735"/>
      <c r="BG91" s="735"/>
      <c r="BH91" s="735"/>
      <c r="BI91" s="813"/>
      <c r="BJ91" s="735"/>
      <c r="BK91" s="814"/>
      <c r="BL91" s="735"/>
      <c r="BM91" s="735"/>
      <c r="BN91" s="735"/>
      <c r="BO91" s="735"/>
      <c r="BP91" s="735"/>
      <c r="BQ91" s="735"/>
      <c r="BR91" s="735"/>
      <c r="BS91" s="735"/>
      <c r="BT91" s="735"/>
      <c r="BU91" s="735"/>
      <c r="BV91" s="735"/>
      <c r="BW91" s="735"/>
      <c r="BX91" s="735"/>
      <c r="BY91" s="735"/>
      <c r="BZ91" s="735"/>
      <c r="CA91" s="735"/>
      <c r="CB91" s="735"/>
      <c r="CC91" s="735"/>
      <c r="CD91" s="735"/>
      <c r="CE91" s="735"/>
      <c r="CF91" s="735"/>
      <c r="CG91" s="735"/>
      <c r="CH91" s="735"/>
      <c r="CI91" s="735"/>
      <c r="CJ91" s="735"/>
      <c r="CK91" s="735"/>
      <c r="CL91" s="735"/>
      <c r="CM91" s="735"/>
      <c r="CN91" s="735"/>
      <c r="CO91" s="735"/>
      <c r="CP91" s="735"/>
      <c r="CQ91" s="735"/>
      <c r="CR91" s="735"/>
      <c r="CS91" s="735"/>
      <c r="CT91" s="735"/>
      <c r="CU91" s="735"/>
      <c r="CV91" s="735"/>
      <c r="CW91" s="735"/>
      <c r="CX91" s="735"/>
      <c r="CY91" s="735"/>
      <c r="CZ91" s="735"/>
      <c r="DA91" s="735"/>
      <c r="DB91" s="735"/>
      <c r="DC91" s="735"/>
      <c r="DD91" s="735"/>
      <c r="DE91" s="735"/>
      <c r="DF91" s="735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816"/>
      <c r="EP91" s="816"/>
      <c r="EQ91" s="816"/>
      <c r="ER91" s="816"/>
      <c r="ES91" s="816"/>
      <c r="ET91" s="816"/>
      <c r="EU91" s="816"/>
      <c r="EV91" s="816"/>
      <c r="EW91" s="735"/>
      <c r="EX91" s="735"/>
      <c r="EY91" s="735"/>
      <c r="EZ91" s="735"/>
      <c r="FA91" s="735"/>
      <c r="FB91" s="736"/>
      <c r="FC91" s="735"/>
      <c r="FD91" s="735"/>
      <c r="FE91" s="735"/>
      <c r="FF91" s="735"/>
      <c r="FG91" s="735"/>
      <c r="FH91" s="735"/>
      <c r="FI91" s="735"/>
      <c r="FJ91" s="735"/>
      <c r="FK91" s="735"/>
      <c r="FL91" s="735"/>
      <c r="FM91" s="735"/>
      <c r="FN91" s="735"/>
      <c r="FO91" s="735"/>
      <c r="FP91" s="735"/>
      <c r="FQ91" s="735"/>
      <c r="FR91" s="735"/>
      <c r="FS91" s="735"/>
      <c r="FT91" s="735"/>
      <c r="FU91" s="735"/>
      <c r="FV91" s="735"/>
      <c r="FW91" s="735"/>
      <c r="FX91" s="735"/>
      <c r="FY91" s="735"/>
      <c r="FZ91" s="735"/>
      <c r="GA91" s="735"/>
      <c r="GB91" s="735"/>
      <c r="GC91" s="735"/>
      <c r="GD91" s="735"/>
      <c r="GE91" s="735"/>
      <c r="GF91" s="735"/>
      <c r="GG91" s="735"/>
      <c r="GH91" s="735"/>
      <c r="GI91" s="735"/>
      <c r="GJ91" s="735"/>
      <c r="GK91" s="735"/>
      <c r="GL91" s="735"/>
      <c r="GM91" s="735"/>
      <c r="GN91" s="735"/>
      <c r="GO91" s="735"/>
      <c r="GP91" s="735"/>
      <c r="GQ91" s="735"/>
      <c r="GR91" s="735"/>
      <c r="GS91" s="735"/>
      <c r="GT91" s="735"/>
    </row>
  </sheetData>
  <mergeCells count="22">
    <mergeCell ref="G43:H43"/>
    <mergeCell ref="EW43:EX43"/>
    <mergeCell ref="G51:H51"/>
    <mergeCell ref="EW51:EX51"/>
    <mergeCell ref="G59:H59"/>
    <mergeCell ref="EW59:EX59"/>
    <mergeCell ref="A1:A67"/>
    <mergeCell ref="B1:EX1"/>
    <mergeCell ref="B2:EX2"/>
    <mergeCell ref="B4:C4"/>
    <mergeCell ref="G4:H4"/>
    <mergeCell ref="EW4:EX4"/>
    <mergeCell ref="G5:H5"/>
    <mergeCell ref="EW5:EX5"/>
    <mergeCell ref="G7:H7"/>
    <mergeCell ref="EW7:EX7"/>
    <mergeCell ref="G15:H15"/>
    <mergeCell ref="EW15:EX15"/>
    <mergeCell ref="G23:H23"/>
    <mergeCell ref="EW23:EX23"/>
    <mergeCell ref="G33:H33"/>
    <mergeCell ref="EW33:EX33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J65"/>
  <sheetViews>
    <sheetView workbookViewId="0">
      <selection activeCell="D21" sqref="D21"/>
    </sheetView>
  </sheetViews>
  <sheetFormatPr defaultRowHeight="15"/>
  <sheetData>
    <row r="3" spans="3:10">
      <c r="C3" s="919"/>
      <c r="D3" s="918"/>
      <c r="E3" s="918"/>
      <c r="F3" s="918"/>
      <c r="G3" s="918"/>
      <c r="H3" s="919"/>
      <c r="I3" s="918"/>
      <c r="J3" s="918"/>
    </row>
    <row r="4" spans="3:10">
      <c r="C4" s="919"/>
      <c r="D4" s="918"/>
      <c r="E4" s="918"/>
      <c r="F4" s="918"/>
      <c r="G4" s="918"/>
      <c r="H4" s="919"/>
      <c r="I4" s="918"/>
      <c r="J4" s="918"/>
    </row>
    <row r="5" spans="3:10">
      <c r="C5" s="919"/>
      <c r="D5" s="918"/>
      <c r="E5" s="918"/>
      <c r="F5" s="918"/>
      <c r="G5" s="918"/>
      <c r="H5" s="919"/>
      <c r="I5" s="918"/>
      <c r="J5" s="918"/>
    </row>
    <row r="6" spans="3:10">
      <c r="C6" s="919"/>
      <c r="D6" s="918"/>
      <c r="E6" s="918"/>
      <c r="F6" s="918"/>
      <c r="G6" s="918"/>
      <c r="H6" s="919"/>
      <c r="I6" s="918"/>
      <c r="J6" s="918"/>
    </row>
    <row r="7" spans="3:10">
      <c r="C7" s="921"/>
      <c r="D7" s="920"/>
      <c r="E7" s="920"/>
      <c r="F7" s="920"/>
      <c r="G7" s="920"/>
      <c r="H7" s="921"/>
      <c r="I7" s="920"/>
      <c r="J7" s="920"/>
    </row>
    <row r="8" spans="3:10">
      <c r="C8" s="921"/>
      <c r="D8" s="920"/>
      <c r="E8" s="920"/>
      <c r="F8" s="920"/>
      <c r="G8" s="920"/>
      <c r="H8" s="921"/>
      <c r="I8" s="920"/>
      <c r="J8" s="920"/>
    </row>
    <row r="9" spans="3:10">
      <c r="C9" s="921"/>
      <c r="D9" s="920"/>
      <c r="E9" s="920"/>
      <c r="F9" s="920"/>
      <c r="G9" s="920"/>
      <c r="H9" s="921"/>
      <c r="I9" s="920"/>
      <c r="J9" s="920"/>
    </row>
    <row r="10" spans="3:10">
      <c r="C10" s="921"/>
      <c r="D10" s="920"/>
      <c r="E10" s="920"/>
      <c r="F10" s="920"/>
      <c r="G10" s="920"/>
      <c r="H10" s="921"/>
      <c r="I10" s="920"/>
      <c r="J10" s="920"/>
    </row>
    <row r="11" spans="3:10">
      <c r="C11" s="921"/>
      <c r="D11" s="922"/>
      <c r="E11" s="920"/>
      <c r="F11" s="921"/>
      <c r="G11" s="921"/>
      <c r="H11" s="921"/>
      <c r="I11" s="921"/>
      <c r="J11" s="921"/>
    </row>
    <row r="12" spans="3:10">
      <c r="C12" s="921"/>
      <c r="D12" s="922"/>
      <c r="E12" s="920"/>
      <c r="F12" s="921"/>
      <c r="G12" s="921"/>
      <c r="H12" s="921"/>
      <c r="I12" s="921"/>
      <c r="J12" s="921"/>
    </row>
    <row r="13" spans="3:10">
      <c r="C13" s="921"/>
      <c r="D13" s="922"/>
      <c r="E13" s="920"/>
      <c r="F13" s="921"/>
      <c r="G13" s="921"/>
      <c r="H13" s="921"/>
      <c r="I13" s="921"/>
      <c r="J13" s="921"/>
    </row>
    <row r="14" spans="3:10">
      <c r="C14" s="921"/>
      <c r="D14" s="922"/>
      <c r="E14" s="920"/>
      <c r="F14" s="921"/>
      <c r="G14" s="921"/>
      <c r="H14" s="921"/>
      <c r="I14" s="921"/>
      <c r="J14" s="921"/>
    </row>
    <row r="15" spans="3:10">
      <c r="C15" s="921"/>
      <c r="D15" s="923"/>
      <c r="E15" s="921"/>
      <c r="F15" s="923"/>
      <c r="G15" s="921"/>
      <c r="H15" s="921"/>
      <c r="I15" s="923"/>
      <c r="J15" s="921"/>
    </row>
    <row r="16" spans="3:10">
      <c r="C16" s="921"/>
      <c r="D16" s="923"/>
      <c r="E16" s="921"/>
      <c r="F16" s="923"/>
      <c r="G16" s="921"/>
      <c r="H16" s="921"/>
      <c r="I16" s="923"/>
      <c r="J16" s="921"/>
    </row>
    <row r="17" spans="3:10">
      <c r="C17" s="921"/>
      <c r="D17" s="923"/>
      <c r="E17" s="921"/>
      <c r="F17" s="923"/>
      <c r="G17" s="921"/>
      <c r="H17" s="921"/>
      <c r="I17" s="923"/>
      <c r="J17" s="921"/>
    </row>
    <row r="18" spans="3:10">
      <c r="C18" s="921"/>
      <c r="D18" s="923"/>
      <c r="E18" s="921"/>
      <c r="F18" s="923"/>
      <c r="G18" s="921"/>
      <c r="H18" s="921"/>
      <c r="I18" s="923"/>
      <c r="J18" s="921"/>
    </row>
    <row r="19" spans="3:10">
      <c r="C19" s="920"/>
      <c r="D19" s="923"/>
      <c r="E19" s="920"/>
      <c r="F19" s="923"/>
      <c r="G19" s="920"/>
      <c r="H19" s="920"/>
      <c r="I19" s="923"/>
      <c r="J19" s="920"/>
    </row>
    <row r="20" spans="3:10">
      <c r="C20" s="920"/>
      <c r="D20" s="923"/>
      <c r="E20" s="920"/>
      <c r="F20" s="923"/>
      <c r="G20" s="920"/>
      <c r="H20" s="920"/>
      <c r="I20" s="923"/>
      <c r="J20" s="920"/>
    </row>
    <row r="21" spans="3:10">
      <c r="C21" s="920"/>
      <c r="D21" s="923"/>
      <c r="E21" s="920"/>
      <c r="F21" s="923"/>
      <c r="G21" s="920"/>
      <c r="H21" s="920"/>
      <c r="I21" s="923"/>
      <c r="J21" s="920"/>
    </row>
    <row r="22" spans="3:10">
      <c r="C22" s="920"/>
      <c r="D22" s="923"/>
      <c r="E22" s="920"/>
      <c r="F22" s="923"/>
      <c r="G22" s="920"/>
      <c r="H22" s="920"/>
      <c r="I22" s="923"/>
      <c r="J22" s="920"/>
    </row>
    <row r="23" spans="3:10">
      <c r="C23" s="924"/>
      <c r="D23" s="923"/>
      <c r="E23" s="924"/>
      <c r="F23" s="923"/>
      <c r="G23" s="921"/>
      <c r="H23" s="921"/>
      <c r="I23" s="923"/>
      <c r="J23" s="921"/>
    </row>
    <row r="24" spans="3:10">
      <c r="C24" s="924"/>
      <c r="D24" s="923"/>
      <c r="E24" s="924"/>
      <c r="F24" s="923"/>
      <c r="G24" s="921"/>
      <c r="H24" s="921"/>
      <c r="I24" s="923"/>
      <c r="J24" s="921"/>
    </row>
    <row r="25" spans="3:10">
      <c r="C25" s="924"/>
      <c r="D25" s="923"/>
      <c r="E25" s="924"/>
      <c r="F25" s="923"/>
      <c r="G25" s="921"/>
      <c r="H25" s="921"/>
      <c r="I25" s="923"/>
      <c r="J25" s="921"/>
    </row>
    <row r="26" spans="3:10">
      <c r="C26" s="924"/>
      <c r="D26" s="923"/>
      <c r="E26" s="924"/>
      <c r="F26" s="923"/>
      <c r="G26" s="921"/>
      <c r="H26" s="921"/>
      <c r="I26" s="923"/>
      <c r="J26" s="921"/>
    </row>
    <row r="27" spans="3:10">
      <c r="C27" s="921"/>
      <c r="D27" s="923"/>
      <c r="E27" s="921"/>
      <c r="F27" s="923"/>
      <c r="G27" s="921"/>
      <c r="H27" s="921"/>
      <c r="I27" s="923"/>
      <c r="J27" s="921"/>
    </row>
    <row r="28" spans="3:10">
      <c r="C28" s="921"/>
      <c r="D28" s="923"/>
      <c r="E28" s="921"/>
      <c r="F28" s="923"/>
      <c r="G28" s="921"/>
      <c r="H28" s="921"/>
      <c r="I28" s="923"/>
      <c r="J28" s="921"/>
    </row>
    <row r="29" spans="3:10">
      <c r="C29" s="921"/>
      <c r="D29" s="923"/>
      <c r="E29" s="921"/>
      <c r="F29" s="923"/>
      <c r="G29" s="921"/>
      <c r="H29" s="921"/>
      <c r="I29" s="923"/>
      <c r="J29" s="921"/>
    </row>
    <row r="30" spans="3:10">
      <c r="C30" s="921"/>
      <c r="D30" s="923"/>
      <c r="E30" s="921"/>
      <c r="F30" s="923"/>
      <c r="G30" s="921"/>
      <c r="H30" s="921"/>
      <c r="I30" s="923"/>
      <c r="J30" s="921"/>
    </row>
    <row r="31" spans="3:10">
      <c r="C31" s="924"/>
      <c r="D31" s="923"/>
      <c r="E31" s="924"/>
      <c r="F31" s="923"/>
      <c r="G31" s="921"/>
      <c r="H31" s="921"/>
      <c r="I31" s="923"/>
      <c r="J31" s="921"/>
    </row>
    <row r="32" spans="3:10">
      <c r="C32" s="924"/>
      <c r="D32" s="923"/>
      <c r="E32" s="924"/>
      <c r="F32" s="923"/>
      <c r="G32" s="921"/>
      <c r="H32" s="921"/>
      <c r="I32" s="923"/>
      <c r="J32" s="921"/>
    </row>
    <row r="33" spans="3:10">
      <c r="C33" s="924"/>
      <c r="D33" s="923"/>
      <c r="E33" s="924"/>
      <c r="F33" s="923"/>
      <c r="G33" s="921"/>
      <c r="H33" s="921"/>
      <c r="I33" s="923"/>
      <c r="J33" s="921"/>
    </row>
    <row r="34" spans="3:10">
      <c r="C34" s="924"/>
      <c r="D34" s="923"/>
      <c r="E34" s="924"/>
      <c r="F34" s="923"/>
      <c r="G34" s="921"/>
      <c r="H34" s="921"/>
      <c r="I34" s="923"/>
      <c r="J34" s="921"/>
    </row>
    <row r="35" spans="3:10">
      <c r="C35" s="920"/>
      <c r="D35" s="923"/>
      <c r="E35" s="920"/>
      <c r="F35" s="923"/>
      <c r="G35" s="920"/>
      <c r="H35" s="920"/>
      <c r="I35" s="923"/>
      <c r="J35" s="920"/>
    </row>
    <row r="36" spans="3:10">
      <c r="C36" s="920"/>
      <c r="D36" s="923"/>
      <c r="E36" s="920"/>
      <c r="F36" s="923"/>
      <c r="G36" s="920"/>
      <c r="H36" s="920"/>
      <c r="I36" s="923"/>
      <c r="J36" s="920"/>
    </row>
    <row r="37" spans="3:10">
      <c r="C37" s="920"/>
      <c r="D37" s="923"/>
      <c r="E37" s="920"/>
      <c r="F37" s="923"/>
      <c r="G37" s="920"/>
      <c r="H37" s="920"/>
      <c r="I37" s="923"/>
      <c r="J37" s="920"/>
    </row>
    <row r="38" spans="3:10">
      <c r="C38" s="920"/>
      <c r="D38" s="923"/>
      <c r="E38" s="920"/>
      <c r="F38" s="923"/>
      <c r="G38" s="920"/>
      <c r="H38" s="920"/>
      <c r="I38" s="923"/>
      <c r="J38" s="920"/>
    </row>
    <row r="39" spans="3:10">
      <c r="C39" s="921"/>
      <c r="D39" s="923"/>
      <c r="E39" s="921"/>
      <c r="F39" s="923"/>
      <c r="G39" s="921"/>
      <c r="H39" s="921"/>
      <c r="I39" s="923"/>
      <c r="J39" s="921"/>
    </row>
    <row r="40" spans="3:10">
      <c r="C40" s="921"/>
      <c r="D40" s="923"/>
      <c r="E40" s="921"/>
      <c r="F40" s="923"/>
      <c r="G40" s="921"/>
      <c r="H40" s="921"/>
      <c r="I40" s="923"/>
      <c r="J40" s="921"/>
    </row>
    <row r="41" spans="3:10">
      <c r="C41" s="921"/>
      <c r="D41" s="923"/>
      <c r="E41" s="921"/>
      <c r="F41" s="923"/>
      <c r="G41" s="921"/>
      <c r="H41" s="921"/>
      <c r="I41" s="923"/>
      <c r="J41" s="921"/>
    </row>
    <row r="42" spans="3:10">
      <c r="C42" s="921"/>
      <c r="D42" s="923"/>
      <c r="E42" s="921"/>
      <c r="F42" s="923"/>
      <c r="G42" s="921"/>
      <c r="H42" s="921"/>
      <c r="I42" s="923"/>
      <c r="J42" s="921"/>
    </row>
    <row r="43" spans="3:10">
      <c r="C43" s="921"/>
      <c r="D43" s="923"/>
      <c r="E43" s="921"/>
      <c r="F43" s="923"/>
      <c r="G43" s="921"/>
      <c r="H43" s="921"/>
      <c r="I43" s="923"/>
      <c r="J43" s="921"/>
    </row>
    <row r="44" spans="3:10">
      <c r="C44" s="921"/>
      <c r="D44" s="923"/>
      <c r="E44" s="921"/>
      <c r="F44" s="923"/>
      <c r="G44" s="921"/>
      <c r="H44" s="921"/>
      <c r="I44" s="923"/>
      <c r="J44" s="921"/>
    </row>
    <row r="45" spans="3:10">
      <c r="C45" s="921"/>
      <c r="D45" s="923"/>
      <c r="E45" s="921"/>
      <c r="F45" s="923"/>
      <c r="G45" s="921"/>
      <c r="H45" s="921"/>
      <c r="I45" s="923"/>
      <c r="J45" s="921"/>
    </row>
    <row r="46" spans="3:10">
      <c r="C46" s="921"/>
      <c r="D46" s="923"/>
      <c r="E46" s="921"/>
      <c r="F46" s="923"/>
      <c r="G46" s="921"/>
      <c r="H46" s="921"/>
      <c r="I46" s="923"/>
      <c r="J46" s="921"/>
    </row>
    <row r="47" spans="3:10">
      <c r="C47" s="921"/>
      <c r="D47" s="923"/>
      <c r="E47" s="921"/>
      <c r="F47" s="923"/>
      <c r="G47" s="921"/>
      <c r="H47" s="921"/>
      <c r="I47" s="923"/>
      <c r="J47" s="921"/>
    </row>
    <row r="48" spans="3:10">
      <c r="C48" s="921"/>
      <c r="D48" s="923"/>
      <c r="E48" s="921"/>
      <c r="F48" s="923"/>
      <c r="G48" s="921"/>
      <c r="H48" s="921"/>
      <c r="I48" s="923"/>
      <c r="J48" s="921"/>
    </row>
    <row r="49" spans="3:10">
      <c r="C49" s="921"/>
      <c r="D49" s="923"/>
      <c r="E49" s="921"/>
      <c r="F49" s="923"/>
      <c r="G49" s="921"/>
      <c r="H49" s="921"/>
      <c r="I49" s="923"/>
      <c r="J49" s="921"/>
    </row>
    <row r="50" spans="3:10">
      <c r="C50" s="921"/>
      <c r="D50" s="923"/>
      <c r="E50" s="921"/>
      <c r="F50" s="923"/>
      <c r="G50" s="921"/>
      <c r="H50" s="921"/>
      <c r="I50" s="923"/>
      <c r="J50" s="921"/>
    </row>
    <row r="51" spans="3:10">
      <c r="C51" s="921"/>
      <c r="D51" s="923"/>
      <c r="E51" s="921"/>
      <c r="F51" s="923"/>
      <c r="G51" s="921"/>
      <c r="H51" s="921"/>
      <c r="I51" s="923"/>
      <c r="J51" s="921"/>
    </row>
    <row r="52" spans="3:10">
      <c r="C52" s="921"/>
      <c r="D52" s="923"/>
      <c r="E52" s="921"/>
      <c r="F52" s="923"/>
      <c r="G52" s="921"/>
      <c r="H52" s="921"/>
      <c r="I52" s="923"/>
      <c r="J52" s="921"/>
    </row>
    <row r="53" spans="3:10">
      <c r="C53" s="921"/>
      <c r="D53" s="923"/>
      <c r="E53" s="921"/>
      <c r="F53" s="923"/>
      <c r="G53" s="921"/>
      <c r="H53" s="921"/>
      <c r="I53" s="923"/>
      <c r="J53" s="921"/>
    </row>
    <row r="54" spans="3:10">
      <c r="C54" s="921"/>
      <c r="D54" s="923"/>
      <c r="E54" s="921"/>
      <c r="F54" s="923"/>
      <c r="G54" s="921"/>
      <c r="H54" s="921"/>
      <c r="I54" s="923"/>
      <c r="J54" s="921"/>
    </row>
    <row r="55" spans="3:10">
      <c r="C55" s="920"/>
      <c r="D55" s="923"/>
      <c r="E55" s="920"/>
      <c r="F55" s="923"/>
      <c r="G55" s="920"/>
      <c r="H55" s="920"/>
      <c r="I55" s="923"/>
      <c r="J55" s="924"/>
    </row>
    <row r="56" spans="3:10">
      <c r="C56" s="920"/>
      <c r="D56" s="923"/>
      <c r="E56" s="920"/>
      <c r="F56" s="923"/>
      <c r="G56" s="920"/>
      <c r="H56" s="920"/>
      <c r="I56" s="923"/>
      <c r="J56" s="924"/>
    </row>
    <row r="57" spans="3:10">
      <c r="C57" s="920"/>
      <c r="D57" s="923"/>
      <c r="E57" s="920"/>
      <c r="F57" s="923"/>
      <c r="G57" s="920"/>
      <c r="H57" s="920"/>
      <c r="I57" s="923"/>
      <c r="J57" s="924"/>
    </row>
    <row r="58" spans="3:10">
      <c r="C58" s="920"/>
      <c r="D58" s="923"/>
      <c r="E58" s="920"/>
      <c r="F58" s="923"/>
      <c r="G58" s="920"/>
      <c r="H58" s="920"/>
      <c r="I58" s="923"/>
      <c r="J58" s="924"/>
    </row>
    <row r="59" spans="3:10">
      <c r="C59" s="921"/>
      <c r="D59" s="924"/>
      <c r="E59" s="921"/>
      <c r="F59" s="924"/>
      <c r="G59" s="921"/>
      <c r="H59" s="924"/>
      <c r="I59" s="924"/>
      <c r="J59" s="921"/>
    </row>
    <row r="60" spans="3:10">
      <c r="C60" s="921"/>
      <c r="D60" s="924"/>
      <c r="E60" s="921"/>
      <c r="F60" s="924"/>
      <c r="G60" s="921"/>
      <c r="H60" s="924"/>
      <c r="I60" s="924"/>
      <c r="J60" s="921"/>
    </row>
    <row r="61" spans="3:10">
      <c r="C61" s="921"/>
      <c r="D61" s="924"/>
      <c r="E61" s="921"/>
      <c r="F61" s="924"/>
      <c r="G61" s="921"/>
      <c r="H61" s="924"/>
      <c r="I61" s="924"/>
      <c r="J61" s="921"/>
    </row>
    <row r="62" spans="3:10">
      <c r="C62" s="921"/>
      <c r="D62" s="924"/>
      <c r="E62" s="921"/>
      <c r="F62" s="924"/>
      <c r="G62" s="921"/>
      <c r="H62" s="924"/>
      <c r="I62" s="924"/>
      <c r="J62" s="921"/>
    </row>
    <row r="63" spans="3:10">
      <c r="C63" s="924"/>
      <c r="D63" s="923"/>
      <c r="E63" s="924"/>
      <c r="F63" s="923"/>
      <c r="G63" s="921"/>
      <c r="H63" s="924"/>
      <c r="I63" s="923"/>
      <c r="J63" s="924"/>
    </row>
    <row r="64" spans="3:10">
      <c r="C64" s="924"/>
      <c r="D64" s="923"/>
      <c r="E64" s="924"/>
      <c r="F64" s="923"/>
      <c r="G64" s="921"/>
      <c r="H64" s="924"/>
      <c r="I64" s="923"/>
      <c r="J64" s="924"/>
    </row>
    <row r="65" spans="3:10">
      <c r="C65" s="924"/>
      <c r="D65" s="923"/>
      <c r="E65" s="924"/>
      <c r="F65" s="923"/>
      <c r="G65" s="921"/>
      <c r="H65" s="924"/>
      <c r="I65" s="923"/>
      <c r="J65" s="924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5"/>
  <sheetData>
    <row r="1" spans="1:25">
      <c r="A1">
        <v>2020</v>
      </c>
      <c r="P1">
        <v>2021</v>
      </c>
    </row>
    <row r="3" spans="1:25">
      <c r="A3" t="s">
        <v>249</v>
      </c>
      <c r="B3" t="s">
        <v>250</v>
      </c>
      <c r="C3" t="s">
        <v>251</v>
      </c>
      <c r="D3" t="s">
        <v>252</v>
      </c>
      <c r="E3" t="s">
        <v>253</v>
      </c>
      <c r="F3" t="s">
        <v>254</v>
      </c>
      <c r="G3" t="s">
        <v>255</v>
      </c>
      <c r="H3" t="s">
        <v>256</v>
      </c>
      <c r="I3" t="s">
        <v>257</v>
      </c>
      <c r="J3" t="s">
        <v>258</v>
      </c>
      <c r="K3" t="s">
        <v>259</v>
      </c>
      <c r="L3" t="s">
        <v>260</v>
      </c>
      <c r="M3" t="s">
        <v>261</v>
      </c>
      <c r="P3" t="s">
        <v>249</v>
      </c>
      <c r="Q3" t="s">
        <v>250</v>
      </c>
      <c r="R3" t="s">
        <v>251</v>
      </c>
      <c r="S3" t="s">
        <v>252</v>
      </c>
      <c r="T3" t="s">
        <v>253</v>
      </c>
      <c r="U3" t="s">
        <v>254</v>
      </c>
      <c r="V3" t="s">
        <v>255</v>
      </c>
      <c r="W3" t="s">
        <v>256</v>
      </c>
      <c r="X3" t="s">
        <v>257</v>
      </c>
      <c r="Y3" t="s">
        <v>258</v>
      </c>
    </row>
    <row r="4" spans="1:25">
      <c r="A4" t="s">
        <v>262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263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264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265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266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267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268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269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270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271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272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273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274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38" t="s">
        <v>275</v>
      </c>
      <c r="B17" s="138">
        <v>3</v>
      </c>
      <c r="C17" s="138">
        <v>3</v>
      </c>
      <c r="D17" s="138">
        <v>3</v>
      </c>
      <c r="E17" s="138">
        <v>3</v>
      </c>
      <c r="F17" s="138">
        <v>3</v>
      </c>
      <c r="G17" s="138">
        <v>3</v>
      </c>
      <c r="H17" s="138">
        <v>3</v>
      </c>
      <c r="I17" s="138">
        <v>3</v>
      </c>
      <c r="J17" s="138">
        <v>3</v>
      </c>
      <c r="K17" s="138">
        <v>3</v>
      </c>
      <c r="L17" s="138">
        <v>3</v>
      </c>
      <c r="M17" s="138">
        <v>3</v>
      </c>
      <c r="P17" s="138">
        <v>142</v>
      </c>
      <c r="Q17" s="138">
        <v>2</v>
      </c>
      <c r="R17" s="138">
        <v>2</v>
      </c>
      <c r="S17" s="138">
        <v>2</v>
      </c>
      <c r="T17" s="138">
        <v>2</v>
      </c>
      <c r="U17" s="138">
        <v>2</v>
      </c>
      <c r="V17" s="138">
        <v>2</v>
      </c>
      <c r="W17" s="138">
        <v>2</v>
      </c>
      <c r="X17" s="138">
        <v>2</v>
      </c>
      <c r="Y17" s="138">
        <v>2</v>
      </c>
    </row>
    <row r="18" spans="1:25">
      <c r="A18" t="s">
        <v>276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277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278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279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280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281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282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283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38" t="s">
        <v>284</v>
      </c>
      <c r="B26" s="138">
        <v>1</v>
      </c>
      <c r="C26" s="138">
        <v>1</v>
      </c>
      <c r="D26" s="138">
        <v>1</v>
      </c>
      <c r="E26" s="138">
        <v>1</v>
      </c>
      <c r="F26" s="138">
        <v>1</v>
      </c>
      <c r="G26" s="138">
        <v>1</v>
      </c>
      <c r="H26" s="138">
        <v>1</v>
      </c>
      <c r="I26" s="138">
        <v>1</v>
      </c>
      <c r="J26" s="138">
        <v>1</v>
      </c>
      <c r="K26" s="138">
        <v>1</v>
      </c>
      <c r="L26" s="138">
        <v>1</v>
      </c>
      <c r="M26" s="138">
        <v>1</v>
      </c>
      <c r="P26" s="138">
        <v>191</v>
      </c>
      <c r="Q26" s="138">
        <v>1</v>
      </c>
      <c r="R26" s="138">
        <v>1</v>
      </c>
      <c r="S26" s="138">
        <v>1</v>
      </c>
      <c r="T26" s="138">
        <v>1</v>
      </c>
      <c r="U26" s="138">
        <v>1</v>
      </c>
      <c r="V26" s="138">
        <v>1</v>
      </c>
      <c r="W26" s="138">
        <v>1</v>
      </c>
      <c r="X26" s="138">
        <v>1</v>
      </c>
      <c r="Y26" s="138">
        <v>1</v>
      </c>
    </row>
    <row r="27" spans="1:25">
      <c r="A27" t="s">
        <v>285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286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287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288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289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290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291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292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293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294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295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296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297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38" t="s">
        <v>298</v>
      </c>
      <c r="B40" s="138">
        <v>2</v>
      </c>
      <c r="C40" s="138">
        <v>2</v>
      </c>
      <c r="D40" s="138">
        <v>2</v>
      </c>
      <c r="E40" s="138">
        <v>2</v>
      </c>
      <c r="F40" s="138">
        <v>2</v>
      </c>
      <c r="G40" s="138">
        <v>2</v>
      </c>
      <c r="H40" s="138">
        <v>2</v>
      </c>
      <c r="I40" s="138">
        <v>2</v>
      </c>
      <c r="J40" s="138">
        <v>2</v>
      </c>
      <c r="K40" s="138">
        <v>2</v>
      </c>
      <c r="L40" s="138">
        <v>2</v>
      </c>
      <c r="M40" s="138">
        <v>2</v>
      </c>
      <c r="P40" s="138">
        <v>252</v>
      </c>
      <c r="Q40" s="138">
        <v>1</v>
      </c>
      <c r="R40" s="138">
        <v>1</v>
      </c>
      <c r="S40" s="138">
        <v>1</v>
      </c>
      <c r="T40" s="138">
        <v>1</v>
      </c>
      <c r="U40" s="138">
        <v>1</v>
      </c>
      <c r="V40" s="138">
        <v>1</v>
      </c>
      <c r="W40" s="138">
        <v>1</v>
      </c>
      <c r="X40" s="138">
        <v>1</v>
      </c>
      <c r="Y40" s="138">
        <v>1</v>
      </c>
    </row>
    <row r="41" spans="1:25">
      <c r="A41" t="s">
        <v>299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300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301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302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303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304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305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306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307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38">
        <v>268</v>
      </c>
      <c r="Q49" s="138">
        <v>2</v>
      </c>
      <c r="R49" s="138">
        <v>2</v>
      </c>
      <c r="S49" s="138">
        <v>2</v>
      </c>
      <c r="T49" s="138">
        <v>2</v>
      </c>
      <c r="U49" s="138">
        <v>2</v>
      </c>
      <c r="V49" s="138">
        <v>2</v>
      </c>
      <c r="W49" s="138">
        <v>2</v>
      </c>
      <c r="X49" s="138">
        <v>2</v>
      </c>
      <c r="Y49" s="138">
        <v>2</v>
      </c>
    </row>
    <row r="50" spans="1:25">
      <c r="A50" t="s">
        <v>308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309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310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311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312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313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314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315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316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317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318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319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320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321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322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38">
        <v>304</v>
      </c>
      <c r="Q64" s="138">
        <v>2</v>
      </c>
      <c r="R64" s="138">
        <v>2</v>
      </c>
      <c r="S64" s="138">
        <v>2</v>
      </c>
      <c r="T64" s="138">
        <v>2</v>
      </c>
      <c r="U64" s="138">
        <v>2</v>
      </c>
      <c r="V64" s="138">
        <v>2</v>
      </c>
      <c r="W64" s="138">
        <v>2</v>
      </c>
      <c r="X64" s="138">
        <v>2</v>
      </c>
      <c r="Y64" s="138">
        <v>2</v>
      </c>
    </row>
    <row r="65" spans="1:25">
      <c r="A65" t="s">
        <v>323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324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325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38" t="s">
        <v>326</v>
      </c>
      <c r="B68" s="138">
        <v>2</v>
      </c>
      <c r="C68" s="138">
        <v>2</v>
      </c>
      <c r="D68" s="138">
        <v>2</v>
      </c>
      <c r="E68" s="138">
        <v>2</v>
      </c>
      <c r="F68" s="138">
        <v>2</v>
      </c>
      <c r="G68" s="138">
        <v>2</v>
      </c>
      <c r="H68" s="138">
        <v>2</v>
      </c>
      <c r="I68" s="138">
        <v>2</v>
      </c>
      <c r="J68" s="138">
        <v>2</v>
      </c>
      <c r="K68" s="138">
        <v>2</v>
      </c>
      <c r="L68" s="138">
        <v>2</v>
      </c>
      <c r="M68" s="138">
        <v>2</v>
      </c>
      <c r="P68" s="138">
        <v>322</v>
      </c>
      <c r="Q68" s="138">
        <v>1</v>
      </c>
      <c r="R68" s="138">
        <v>1</v>
      </c>
      <c r="S68" s="138">
        <v>1</v>
      </c>
      <c r="T68" s="138">
        <v>1</v>
      </c>
      <c r="U68" s="138">
        <v>1</v>
      </c>
      <c r="V68" s="138">
        <v>1</v>
      </c>
      <c r="W68" s="138">
        <v>1</v>
      </c>
      <c r="X68" s="138">
        <v>1</v>
      </c>
      <c r="Y68" s="138">
        <v>1</v>
      </c>
    </row>
    <row r="69" spans="1:25">
      <c r="A69" t="s">
        <v>327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328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329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330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331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332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180"/>
  <sheetViews>
    <sheetView view="pageBreakPreview" topLeftCell="CT1" zoomScale="40" zoomScaleNormal="25" zoomScaleSheetLayoutView="40" zoomScalePageLayoutView="50" workbookViewId="0">
      <selection activeCell="DP14" sqref="DP14"/>
    </sheetView>
  </sheetViews>
  <sheetFormatPr defaultColWidth="12.42578125" defaultRowHeight="44.25"/>
  <cols>
    <col min="1" max="1" width="10.7109375" style="153" hidden="1" customWidth="1"/>
    <col min="2" max="2" width="20.7109375" style="154" hidden="1" customWidth="1"/>
    <col min="3" max="3" width="35.7109375" style="154" hidden="1" customWidth="1"/>
    <col min="4" max="4" width="145.7109375" style="155" hidden="1" customWidth="1"/>
    <col min="5" max="20" width="32.7109375" style="155" hidden="1" customWidth="1"/>
    <col min="21" max="28" width="29.7109375" style="155" hidden="1" customWidth="1"/>
    <col min="29" max="29" width="10.7109375" style="153" customWidth="1"/>
    <col min="30" max="30" width="20.7109375" style="154" customWidth="1"/>
    <col min="31" max="31" width="35.7109375" style="154" customWidth="1"/>
    <col min="32" max="32" width="145.7109375" style="155" customWidth="1"/>
    <col min="33" max="42" width="26.28515625" style="155" customWidth="1"/>
    <col min="43" max="58" width="29.7109375" style="155" customWidth="1"/>
    <col min="59" max="59" width="10.7109375" style="153" customWidth="1"/>
    <col min="60" max="60" width="20.7109375" style="154" customWidth="1"/>
    <col min="61" max="61" width="35.7109375" style="154" customWidth="1"/>
    <col min="62" max="62" width="145.7109375" style="155" customWidth="1"/>
    <col min="63" max="72" width="26.28515625" style="155" customWidth="1"/>
    <col min="73" max="88" width="29.7109375" style="155" customWidth="1"/>
    <col min="89" max="89" width="10.7109375" style="153" customWidth="1"/>
    <col min="90" max="90" width="20.7109375" style="154" customWidth="1"/>
    <col min="91" max="91" width="35.7109375" style="154" customWidth="1"/>
    <col min="92" max="92" width="145.7109375" style="155" customWidth="1"/>
    <col min="93" max="96" width="26.28515625" style="155" customWidth="1"/>
    <col min="97" max="102" width="26.28515625" style="213" customWidth="1"/>
    <col min="103" max="120" width="29.7109375" style="213" customWidth="1"/>
    <col min="121" max="16384" width="12.42578125" style="152"/>
  </cols>
  <sheetData>
    <row r="1" spans="1:123" s="485" customFormat="1" ht="18" customHeight="1"/>
    <row r="2" spans="1:123" s="295" customFormat="1" ht="48" customHeight="1">
      <c r="A2" s="958"/>
      <c r="B2" s="958"/>
      <c r="C2" s="959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958"/>
      <c r="AD2" s="958"/>
      <c r="AE2" s="959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958"/>
      <c r="BH2" s="958"/>
      <c r="BI2" s="959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958"/>
      <c r="CL2" s="958"/>
      <c r="CM2" s="959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</row>
    <row r="3" spans="1:123" s="296" customFormat="1" ht="48" customHeight="1">
      <c r="A3" s="960"/>
      <c r="B3" s="960"/>
      <c r="C3" s="959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960"/>
      <c r="AD3" s="960"/>
      <c r="AE3" s="959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7"/>
      <c r="AT3" s="487"/>
      <c r="AU3" s="487"/>
      <c r="AV3" s="487"/>
      <c r="AW3" s="487"/>
      <c r="AX3" s="487"/>
      <c r="AY3" s="487"/>
      <c r="AZ3" s="487"/>
      <c r="BA3" s="487"/>
      <c r="BB3" s="487"/>
      <c r="BC3" s="487"/>
      <c r="BD3" s="487"/>
      <c r="BE3" s="487"/>
      <c r="BF3" s="487"/>
      <c r="BG3" s="960"/>
      <c r="BH3" s="960"/>
      <c r="BI3" s="959"/>
      <c r="BJ3" s="487"/>
      <c r="BK3" s="487"/>
      <c r="BL3" s="487"/>
      <c r="BM3" s="487"/>
      <c r="BN3" s="487"/>
      <c r="BO3" s="487"/>
      <c r="BP3" s="487"/>
      <c r="BQ3" s="487"/>
      <c r="BR3" s="487"/>
      <c r="BS3" s="487"/>
      <c r="BT3" s="487"/>
      <c r="BU3" s="487"/>
      <c r="BV3" s="487"/>
      <c r="BW3" s="487"/>
      <c r="BX3" s="487"/>
      <c r="BY3" s="487"/>
      <c r="BZ3" s="487"/>
      <c r="CA3" s="487"/>
      <c r="CB3" s="487"/>
      <c r="CC3" s="487"/>
      <c r="CD3" s="487"/>
      <c r="CE3" s="487"/>
      <c r="CF3" s="487"/>
      <c r="CG3" s="487"/>
      <c r="CH3" s="487"/>
      <c r="CI3" s="487"/>
      <c r="CJ3" s="487"/>
      <c r="CK3" s="960"/>
      <c r="CL3" s="960"/>
      <c r="CM3" s="959"/>
      <c r="CN3" s="487"/>
      <c r="CO3" s="487"/>
      <c r="CP3" s="487"/>
      <c r="CQ3" s="487"/>
      <c r="CR3" s="487"/>
      <c r="CS3" s="487"/>
      <c r="CT3" s="487"/>
      <c r="CU3" s="487"/>
      <c r="CV3" s="487"/>
      <c r="CW3" s="487"/>
      <c r="CX3" s="487"/>
      <c r="CY3" s="487"/>
      <c r="CZ3" s="487"/>
      <c r="DA3" s="487"/>
      <c r="DB3" s="487"/>
      <c r="DC3" s="487"/>
      <c r="DD3" s="487"/>
      <c r="DE3" s="487"/>
    </row>
    <row r="4" spans="1:123" s="297" customFormat="1" ht="27" customHeight="1">
      <c r="A4" s="484"/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484"/>
      <c r="BH4" s="484"/>
      <c r="BI4" s="484"/>
      <c r="BJ4" s="484"/>
      <c r="BK4" s="484"/>
      <c r="BL4" s="484"/>
      <c r="BM4" s="484"/>
      <c r="BN4" s="484"/>
      <c r="BO4" s="484"/>
      <c r="BP4" s="484"/>
      <c r="BQ4" s="484"/>
      <c r="BR4" s="484"/>
      <c r="BS4" s="484"/>
      <c r="BT4" s="484"/>
      <c r="BU4" s="484"/>
      <c r="BV4" s="484"/>
      <c r="BW4" s="484"/>
      <c r="BX4" s="484"/>
      <c r="BY4" s="484"/>
      <c r="BZ4" s="484"/>
      <c r="CA4" s="484"/>
      <c r="CB4" s="484"/>
      <c r="CC4" s="484"/>
      <c r="CD4" s="484"/>
      <c r="CE4" s="484"/>
      <c r="CF4" s="484"/>
      <c r="CG4" s="484"/>
      <c r="CH4" s="484"/>
      <c r="CI4" s="484"/>
      <c r="CJ4" s="484"/>
      <c r="CK4" s="484"/>
      <c r="CL4" s="484"/>
      <c r="CM4" s="484"/>
      <c r="CN4" s="484"/>
      <c r="CO4" s="484"/>
      <c r="CP4" s="484"/>
      <c r="CQ4" s="484"/>
      <c r="CR4" s="484"/>
      <c r="CS4" s="484"/>
      <c r="CT4" s="484"/>
      <c r="CU4" s="484"/>
      <c r="CV4" s="484"/>
      <c r="CW4" s="484"/>
      <c r="CX4" s="484"/>
      <c r="CY4" s="484"/>
      <c r="CZ4" s="484"/>
      <c r="DA4" s="484"/>
      <c r="DB4" s="484"/>
      <c r="DC4" s="484"/>
      <c r="DD4" s="484"/>
      <c r="DE4" s="484"/>
    </row>
    <row r="5" spans="1:123" s="588" customFormat="1" ht="49.5" customHeight="1">
      <c r="A5" s="944" t="s">
        <v>715</v>
      </c>
      <c r="B5" s="944"/>
      <c r="C5" s="944"/>
      <c r="D5" s="944"/>
      <c r="E5" s="723" t="s">
        <v>376</v>
      </c>
      <c r="F5" s="723"/>
      <c r="G5" s="723"/>
      <c r="H5" s="723"/>
      <c r="I5" s="723"/>
      <c r="J5" s="723"/>
      <c r="K5" s="723"/>
      <c r="L5" s="723"/>
      <c r="M5" s="956"/>
      <c r="N5" s="956"/>
      <c r="O5" s="956"/>
      <c r="P5" s="956"/>
      <c r="Q5" s="723" t="s">
        <v>377</v>
      </c>
      <c r="R5" s="723"/>
      <c r="S5" s="723"/>
      <c r="T5" s="723"/>
      <c r="U5" s="723"/>
      <c r="V5" s="723"/>
      <c r="W5" s="723"/>
      <c r="X5" s="723"/>
      <c r="Y5" s="723"/>
      <c r="Z5" s="723"/>
      <c r="AA5" s="723"/>
      <c r="AB5" s="723"/>
      <c r="AC5" s="944" t="s">
        <v>715</v>
      </c>
      <c r="AD5" s="944"/>
      <c r="AE5" s="944"/>
      <c r="AF5" s="944"/>
      <c r="AG5" s="723" t="s">
        <v>378</v>
      </c>
      <c r="AH5" s="723"/>
      <c r="AI5" s="723"/>
      <c r="AJ5" s="723"/>
      <c r="AK5" s="723"/>
      <c r="AL5" s="723"/>
      <c r="AM5" s="723"/>
      <c r="AN5" s="723"/>
      <c r="AO5" s="956"/>
      <c r="AP5" s="956"/>
      <c r="AQ5" s="956"/>
      <c r="AR5" s="956"/>
      <c r="AS5" s="723" t="s">
        <v>379</v>
      </c>
      <c r="AT5" s="723"/>
      <c r="AU5" s="723"/>
      <c r="AV5" s="723"/>
      <c r="AW5" s="723"/>
      <c r="AX5" s="723"/>
      <c r="AY5" s="723"/>
      <c r="AZ5" s="723"/>
      <c r="BA5" s="723"/>
      <c r="BB5" s="723"/>
      <c r="BC5" s="723"/>
      <c r="BD5" s="723"/>
      <c r="BE5" s="723" t="s">
        <v>380</v>
      </c>
      <c r="BF5" s="723"/>
      <c r="BG5" s="944" t="s">
        <v>715</v>
      </c>
      <c r="BH5" s="944"/>
      <c r="BI5" s="944"/>
      <c r="BJ5" s="944"/>
      <c r="BK5" s="723" t="s">
        <v>380</v>
      </c>
      <c r="BL5" s="723"/>
      <c r="BM5" s="723"/>
      <c r="BN5" s="723"/>
      <c r="BO5" s="723"/>
      <c r="BP5" s="723"/>
      <c r="BQ5" s="723"/>
      <c r="BR5" s="723"/>
      <c r="BS5" s="723"/>
      <c r="BT5" s="723"/>
      <c r="BU5" s="723" t="s">
        <v>381</v>
      </c>
      <c r="BV5" s="723"/>
      <c r="BW5" s="723"/>
      <c r="BX5" s="723"/>
      <c r="BY5" s="723"/>
      <c r="BZ5" s="723"/>
      <c r="CA5" s="723"/>
      <c r="CB5" s="723"/>
      <c r="CC5" s="723"/>
      <c r="CD5" s="723"/>
      <c r="CE5" s="723"/>
      <c r="CF5" s="723"/>
      <c r="CG5" s="723" t="s">
        <v>382</v>
      </c>
      <c r="CH5" s="723"/>
      <c r="CI5" s="723"/>
      <c r="CJ5" s="723"/>
      <c r="CK5" s="944" t="s">
        <v>715</v>
      </c>
      <c r="CL5" s="944"/>
      <c r="CM5" s="944"/>
      <c r="CN5" s="944"/>
      <c r="CO5" s="723" t="s">
        <v>382</v>
      </c>
      <c r="CP5" s="723"/>
      <c r="CQ5" s="723"/>
      <c r="CR5" s="723"/>
      <c r="CS5" s="955"/>
      <c r="CT5" s="955"/>
      <c r="CU5" s="955"/>
      <c r="CV5" s="955"/>
      <c r="CW5" s="723" t="s">
        <v>393</v>
      </c>
      <c r="CX5" s="723"/>
      <c r="CY5" s="723"/>
      <c r="CZ5" s="723"/>
      <c r="DA5" s="723"/>
      <c r="DB5" s="723"/>
      <c r="DC5" s="723"/>
      <c r="DD5" s="723"/>
      <c r="DE5" s="723"/>
      <c r="DF5" s="723"/>
      <c r="DG5" s="723"/>
      <c r="DH5" s="723"/>
      <c r="DI5" s="723" t="s">
        <v>432</v>
      </c>
      <c r="DJ5" s="723"/>
      <c r="DK5" s="723"/>
      <c r="DL5" s="875"/>
      <c r="DM5" s="875"/>
      <c r="DN5" s="875"/>
      <c r="DO5" s="585"/>
      <c r="DP5" s="585"/>
      <c r="DQ5" s="587"/>
      <c r="DR5" s="587"/>
      <c r="DS5" s="587"/>
    </row>
    <row r="6" spans="1:123" s="279" customFormat="1" ht="115.5" customHeight="1">
      <c r="A6" s="944"/>
      <c r="B6" s="944"/>
      <c r="C6" s="944"/>
      <c r="D6" s="944"/>
      <c r="E6" s="585" t="s">
        <v>384</v>
      </c>
      <c r="F6" s="585" t="s">
        <v>385</v>
      </c>
      <c r="G6" s="585" t="s">
        <v>153</v>
      </c>
      <c r="H6" s="585" t="s">
        <v>386</v>
      </c>
      <c r="I6" s="585" t="s">
        <v>155</v>
      </c>
      <c r="J6" s="585" t="s">
        <v>156</v>
      </c>
      <c r="K6" s="585" t="s">
        <v>387</v>
      </c>
      <c r="L6" s="585" t="s">
        <v>388</v>
      </c>
      <c r="M6" s="585" t="s">
        <v>389</v>
      </c>
      <c r="N6" s="586" t="s">
        <v>390</v>
      </c>
      <c r="O6" s="586" t="s">
        <v>391</v>
      </c>
      <c r="P6" s="586" t="s">
        <v>392</v>
      </c>
      <c r="Q6" s="585" t="s">
        <v>384</v>
      </c>
      <c r="R6" s="585" t="s">
        <v>385</v>
      </c>
      <c r="S6" s="585" t="s">
        <v>153</v>
      </c>
      <c r="T6" s="585" t="s">
        <v>386</v>
      </c>
      <c r="U6" s="585" t="s">
        <v>155</v>
      </c>
      <c r="V6" s="585" t="s">
        <v>156</v>
      </c>
      <c r="W6" s="585" t="s">
        <v>387</v>
      </c>
      <c r="X6" s="585" t="s">
        <v>388</v>
      </c>
      <c r="Y6" s="585" t="s">
        <v>389</v>
      </c>
      <c r="Z6" s="586" t="s">
        <v>390</v>
      </c>
      <c r="AA6" s="586" t="s">
        <v>391</v>
      </c>
      <c r="AB6" s="586" t="s">
        <v>392</v>
      </c>
      <c r="AC6" s="944"/>
      <c r="AD6" s="944"/>
      <c r="AE6" s="944"/>
      <c r="AF6" s="944"/>
      <c r="AG6" s="585" t="s">
        <v>384</v>
      </c>
      <c r="AH6" s="585" t="s">
        <v>385</v>
      </c>
      <c r="AI6" s="585" t="s">
        <v>153</v>
      </c>
      <c r="AJ6" s="585" t="s">
        <v>386</v>
      </c>
      <c r="AK6" s="585" t="s">
        <v>155</v>
      </c>
      <c r="AL6" s="585" t="s">
        <v>156</v>
      </c>
      <c r="AM6" s="585" t="s">
        <v>387</v>
      </c>
      <c r="AN6" s="585" t="s">
        <v>388</v>
      </c>
      <c r="AO6" s="585" t="s">
        <v>389</v>
      </c>
      <c r="AP6" s="586" t="s">
        <v>390</v>
      </c>
      <c r="AQ6" s="586" t="s">
        <v>391</v>
      </c>
      <c r="AR6" s="586" t="s">
        <v>392</v>
      </c>
      <c r="AS6" s="585" t="s">
        <v>384</v>
      </c>
      <c r="AT6" s="585" t="s">
        <v>385</v>
      </c>
      <c r="AU6" s="585" t="s">
        <v>153</v>
      </c>
      <c r="AV6" s="585" t="s">
        <v>386</v>
      </c>
      <c r="AW6" s="585" t="s">
        <v>155</v>
      </c>
      <c r="AX6" s="585" t="s">
        <v>156</v>
      </c>
      <c r="AY6" s="585" t="s">
        <v>387</v>
      </c>
      <c r="AZ6" s="585" t="s">
        <v>388</v>
      </c>
      <c r="BA6" s="585" t="s">
        <v>389</v>
      </c>
      <c r="BB6" s="586" t="s">
        <v>390</v>
      </c>
      <c r="BC6" s="586" t="s">
        <v>391</v>
      </c>
      <c r="BD6" s="586" t="s">
        <v>392</v>
      </c>
      <c r="BE6" s="585" t="s">
        <v>384</v>
      </c>
      <c r="BF6" s="585" t="s">
        <v>385</v>
      </c>
      <c r="BG6" s="944"/>
      <c r="BH6" s="944"/>
      <c r="BI6" s="944"/>
      <c r="BJ6" s="944"/>
      <c r="BK6" s="585" t="s">
        <v>153</v>
      </c>
      <c r="BL6" s="585" t="s">
        <v>386</v>
      </c>
      <c r="BM6" s="585" t="s">
        <v>155</v>
      </c>
      <c r="BN6" s="585" t="s">
        <v>156</v>
      </c>
      <c r="BO6" s="585" t="s">
        <v>387</v>
      </c>
      <c r="BP6" s="585" t="s">
        <v>388</v>
      </c>
      <c r="BQ6" s="585" t="s">
        <v>389</v>
      </c>
      <c r="BR6" s="586" t="s">
        <v>390</v>
      </c>
      <c r="BS6" s="586" t="s">
        <v>391</v>
      </c>
      <c r="BT6" s="586" t="s">
        <v>392</v>
      </c>
      <c r="BU6" s="585" t="s">
        <v>384</v>
      </c>
      <c r="BV6" s="585" t="s">
        <v>385</v>
      </c>
      <c r="BW6" s="585" t="s">
        <v>153</v>
      </c>
      <c r="BX6" s="585" t="s">
        <v>386</v>
      </c>
      <c r="BY6" s="585" t="s">
        <v>155</v>
      </c>
      <c r="BZ6" s="585" t="s">
        <v>156</v>
      </c>
      <c r="CA6" s="585" t="s">
        <v>387</v>
      </c>
      <c r="CB6" s="585" t="s">
        <v>388</v>
      </c>
      <c r="CC6" s="585" t="s">
        <v>389</v>
      </c>
      <c r="CD6" s="586" t="s">
        <v>390</v>
      </c>
      <c r="CE6" s="586" t="s">
        <v>391</v>
      </c>
      <c r="CF6" s="586" t="s">
        <v>392</v>
      </c>
      <c r="CG6" s="585" t="s">
        <v>384</v>
      </c>
      <c r="CH6" s="585" t="s">
        <v>385</v>
      </c>
      <c r="CI6" s="585" t="s">
        <v>153</v>
      </c>
      <c r="CJ6" s="585" t="s">
        <v>386</v>
      </c>
      <c r="CK6" s="944"/>
      <c r="CL6" s="944"/>
      <c r="CM6" s="944"/>
      <c r="CN6" s="944"/>
      <c r="CO6" s="585" t="s">
        <v>155</v>
      </c>
      <c r="CP6" s="585" t="s">
        <v>156</v>
      </c>
      <c r="CQ6" s="585" t="s">
        <v>387</v>
      </c>
      <c r="CR6" s="585" t="s">
        <v>388</v>
      </c>
      <c r="CS6" s="585" t="s">
        <v>389</v>
      </c>
      <c r="CT6" s="586" t="s">
        <v>390</v>
      </c>
      <c r="CU6" s="586" t="s">
        <v>391</v>
      </c>
      <c r="CV6" s="586" t="s">
        <v>392</v>
      </c>
      <c r="CW6" s="585" t="s">
        <v>384</v>
      </c>
      <c r="CX6" s="585" t="s">
        <v>385</v>
      </c>
      <c r="CY6" s="585" t="s">
        <v>153</v>
      </c>
      <c r="CZ6" s="585" t="s">
        <v>386</v>
      </c>
      <c r="DA6" s="585" t="s">
        <v>155</v>
      </c>
      <c r="DB6" s="585" t="s">
        <v>156</v>
      </c>
      <c r="DC6" s="585" t="s">
        <v>387</v>
      </c>
      <c r="DD6" s="585" t="s">
        <v>388</v>
      </c>
      <c r="DE6" s="585" t="s">
        <v>389</v>
      </c>
      <c r="DF6" s="586" t="s">
        <v>390</v>
      </c>
      <c r="DG6" s="586" t="s">
        <v>391</v>
      </c>
      <c r="DH6" s="586" t="s">
        <v>392</v>
      </c>
      <c r="DI6" s="585" t="s">
        <v>384</v>
      </c>
      <c r="DJ6" s="585" t="s">
        <v>385</v>
      </c>
      <c r="DK6" s="585" t="s">
        <v>153</v>
      </c>
      <c r="DL6" s="585" t="s">
        <v>386</v>
      </c>
      <c r="DM6" s="585" t="s">
        <v>155</v>
      </c>
      <c r="DN6" s="585" t="s">
        <v>156</v>
      </c>
      <c r="DO6" s="585"/>
      <c r="DP6" s="585"/>
      <c r="DQ6" s="281"/>
      <c r="DR6" s="281"/>
      <c r="DS6" s="281"/>
    </row>
    <row r="7" spans="1:123" s="160" customFormat="1" ht="1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</row>
    <row r="8" spans="1:123" s="162" customFormat="1" ht="48" customHeight="1">
      <c r="A8" s="301">
        <v>1</v>
      </c>
      <c r="B8" s="946" t="s">
        <v>4</v>
      </c>
      <c r="C8" s="946"/>
      <c r="D8" s="946"/>
      <c r="E8" s="161">
        <f>ROUND(IFERROR('Data Negeri,2D &amp; 7Sub'!AV$33,"NA"),1)</f>
        <v>75.400000000000006</v>
      </c>
      <c r="F8" s="161">
        <f>ROUND(IFERROR('Data Negeri,2D &amp; 7Sub'!AW$33,"NA"),1)</f>
        <v>64.8</v>
      </c>
      <c r="G8" s="161">
        <f>ROUND(IFERROR('Data Negeri,2D &amp; 7Sub'!AX$33,"NA"),1)</f>
        <v>75</v>
      </c>
      <c r="H8" s="161">
        <f>ROUND(IFERROR('Data Negeri,2D &amp; 7Sub'!AY$33,"NA"),1)</f>
        <v>72.900000000000006</v>
      </c>
      <c r="I8" s="161">
        <f>ROUND(IFERROR('Data Negeri,2D &amp; 7Sub'!AZ$33,"NA"),1)</f>
        <v>79.5</v>
      </c>
      <c r="J8" s="161">
        <f>ROUND(IFERROR('Data Negeri,2D &amp; 7Sub'!BA$33,"NA"),1)</f>
        <v>77.3</v>
      </c>
      <c r="K8" s="161">
        <f>ROUND(IFERROR('Data Negeri,2D &amp; 7Sub'!BB$33,"NA"),1)</f>
        <v>79.2</v>
      </c>
      <c r="L8" s="161">
        <f>ROUND(IFERROR('Data Negeri,2D &amp; 7Sub'!BC$33,"NA"),1)</f>
        <v>74.5</v>
      </c>
      <c r="M8" s="161">
        <f>ROUND(IFERROR('Data Negeri,2D &amp; 7Sub'!BD$33,"NA"),1)</f>
        <v>71.8</v>
      </c>
      <c r="N8" s="161">
        <f>ROUND(IFERROR('Data Negeri,2D &amp; 7Sub'!BE$33,"NA"),1)</f>
        <v>73</v>
      </c>
      <c r="O8" s="161">
        <f>ROUND(IFERROR('Data Negeri,2D &amp; 7Sub'!BF$33,"NA"),1)</f>
        <v>75.3</v>
      </c>
      <c r="P8" s="161">
        <f>ROUND(IFERROR('Data Negeri,2D &amp; 7Sub'!BG$33,"NA"),1)</f>
        <v>78.7</v>
      </c>
      <c r="Q8" s="161">
        <f>ROUND(IFERROR('Data Negeri,2D &amp; 7Sub'!BH$33,"NA"),1)</f>
        <v>76.400000000000006</v>
      </c>
      <c r="R8" s="161">
        <f>ROUND(IFERROR('Data Negeri,2D &amp; 7Sub'!BI$33,"NA"),1)</f>
        <v>65.7</v>
      </c>
      <c r="S8" s="161">
        <f>ROUND(IFERROR('Data Negeri,2D &amp; 7Sub'!BJ$33,"NA"),1)</f>
        <v>75.3</v>
      </c>
      <c r="T8" s="161">
        <f>ROUND(IFERROR('Data Negeri,2D &amp; 7Sub'!BK$33,"NA"),1)</f>
        <v>79.3</v>
      </c>
      <c r="U8" s="161">
        <f>ROUND(IFERROR('Data Negeri,2D &amp; 7Sub'!BL$33,"NA"),1)</f>
        <v>84.2</v>
      </c>
      <c r="V8" s="161">
        <f>ROUND(IFERROR('Data Negeri,2D &amp; 7Sub'!BM$33,"NA"),1)</f>
        <v>81.5</v>
      </c>
      <c r="W8" s="161">
        <f>ROUND(IFERROR('Data Negeri,2D &amp; 7Sub'!BN$33,"NA"),1)</f>
        <v>70.599999999999994</v>
      </c>
      <c r="X8" s="161">
        <f>ROUND(IFERROR('Data Negeri,2D &amp; 7Sub'!BO$33,"NA"),1)</f>
        <v>79.3</v>
      </c>
      <c r="Y8" s="161">
        <f>ROUND(IFERROR('Data Negeri,2D &amp; 7Sub'!BP$33,"NA"),1)</f>
        <v>73.099999999999994</v>
      </c>
      <c r="Z8" s="161">
        <f>ROUND(IFERROR('Data Negeri,2D &amp; 7Sub'!BQ$33,"NA"),1)</f>
        <v>72.7</v>
      </c>
      <c r="AA8" s="161">
        <f>ROUND(IFERROR('Data Negeri,2D &amp; 7Sub'!BR$33,"NA"),1)</f>
        <v>73.599999999999994</v>
      </c>
      <c r="AB8" s="161">
        <f>ROUND(IFERROR('Data Negeri,2D &amp; 7Sub'!BS$33,"NA"),1)</f>
        <v>75.099999999999994</v>
      </c>
      <c r="AC8" s="301">
        <v>1</v>
      </c>
      <c r="AD8" s="946" t="s">
        <v>4</v>
      </c>
      <c r="AE8" s="946"/>
      <c r="AF8" s="946"/>
      <c r="AG8" s="161">
        <f>ROUND(IFERROR('Data Negeri,2D &amp; 7Sub'!BT$33,"NA"),1)</f>
        <v>70.599999999999994</v>
      </c>
      <c r="AH8" s="161">
        <f>ROUND(IFERROR('Data Negeri,2D &amp; 7Sub'!BU$33,"NA"),1)</f>
        <v>69.599999999999994</v>
      </c>
      <c r="AI8" s="161">
        <f>ROUND(IFERROR('Data Negeri,2D &amp; 7Sub'!BV$33,"NA"),1)</f>
        <v>70.599999999999994</v>
      </c>
      <c r="AJ8" s="161">
        <f>ROUND(IFERROR('Data Negeri,2D &amp; 7Sub'!BW$33,"NA"),1)</f>
        <v>72.2</v>
      </c>
      <c r="AK8" s="161">
        <f>ROUND(IFERROR('Data Negeri,2D &amp; 7Sub'!BX$33,"NA"),1)</f>
        <v>75.8</v>
      </c>
      <c r="AL8" s="161">
        <f>ROUND(IFERROR('Data Negeri,2D &amp; 7Sub'!BY$33,"NA"),1)</f>
        <v>71.900000000000006</v>
      </c>
      <c r="AM8" s="161">
        <f>ROUND(IFERROR('Data Negeri,2D &amp; 7Sub'!BZ$33,"NA"),1)</f>
        <v>77.099999999999994</v>
      </c>
      <c r="AN8" s="161">
        <f>ROUND(IFERROR('Data Negeri,2D &amp; 7Sub'!CA$33,"NA"),1)</f>
        <v>72.900000000000006</v>
      </c>
      <c r="AO8" s="161">
        <f>ROUND(IFERROR('Data Negeri,2D &amp; 7Sub'!CB$33,"NA"),1)</f>
        <v>73.599999999999994</v>
      </c>
      <c r="AP8" s="161">
        <f>ROUND(IFERROR('Data Negeri,2D &amp; 7Sub'!CC$33,"NA"),1)</f>
        <v>62.6</v>
      </c>
      <c r="AQ8" s="161">
        <f>ROUND(IFERROR('Data Negeri,2D &amp; 7Sub'!CD$33,"NA"),1)</f>
        <v>64</v>
      </c>
      <c r="AR8" s="161">
        <f>ROUND(IFERROR('Data Negeri,2D &amp; 7Sub'!CE$33,"NA"),1)</f>
        <v>64.900000000000006</v>
      </c>
      <c r="AS8" s="161">
        <f>ROUND(IFERROR('Data Negeri,2D &amp; 7Sub'!CF$33,"NA"),1)</f>
        <v>66.7</v>
      </c>
      <c r="AT8" s="161">
        <f>ROUND(IFERROR('Data Negeri,2D &amp; 7Sub'!CG$33,"NA"),1)</f>
        <v>61.8</v>
      </c>
      <c r="AU8" s="161">
        <f>ROUND(IFERROR('Data Negeri,2D &amp; 7Sub'!CH$33,"NA"),1)</f>
        <v>68.900000000000006</v>
      </c>
      <c r="AV8" s="161">
        <f>ROUND(IFERROR('Data Negeri,2D &amp; 7Sub'!CI$33,"NA"),1)</f>
        <v>74.099999999999994</v>
      </c>
      <c r="AW8" s="161">
        <f>ROUND(IFERROR('Data Negeri,2D &amp; 7Sub'!CJ$33,"NA"),1)</f>
        <v>72.900000000000006</v>
      </c>
      <c r="AX8" s="161">
        <f>ROUND(IFERROR('Data Negeri,2D &amp; 7Sub'!CK$33,"NA"),1)</f>
        <v>68.3</v>
      </c>
      <c r="AY8" s="161">
        <f>ROUND(IFERROR('Data Negeri,2D &amp; 7Sub'!CL$33,"NA"),1)</f>
        <v>76.599999999999994</v>
      </c>
      <c r="AZ8" s="161">
        <f>ROUND(IFERROR('Data Negeri,2D &amp; 7Sub'!CM$33,"NA"),1)</f>
        <v>75.900000000000006</v>
      </c>
      <c r="BA8" s="161">
        <f>ROUND(IFERROR('Data Negeri,2D &amp; 7Sub'!CN$33,"NA"),1)</f>
        <v>69.7</v>
      </c>
      <c r="BB8" s="161">
        <f>ROUND(IFERROR('Data Negeri,2D &amp; 7Sub'!CO$33,"NA"),1)</f>
        <v>73.599999999999994</v>
      </c>
      <c r="BC8" s="161">
        <f>ROUND(IFERROR('Data Negeri,2D &amp; 7Sub'!CP$33,"NA"),1)</f>
        <v>70.400000000000006</v>
      </c>
      <c r="BD8" s="161">
        <f>ROUND(IFERROR('Data Negeri,2D &amp; 7Sub'!CQ$33,"NA"),1)</f>
        <v>73.900000000000006</v>
      </c>
      <c r="BE8" s="161">
        <f>ROUND(IFERROR('Data Negeri,2D &amp; 7Sub'!CR$33,"NA"),1)</f>
        <v>74.7</v>
      </c>
      <c r="BF8" s="161">
        <f>ROUND(IFERROR('Data Negeri,2D &amp; 7Sub'!CS$33,"NA"),1)</f>
        <v>69.3</v>
      </c>
      <c r="BG8" s="301">
        <v>1</v>
      </c>
      <c r="BH8" s="946" t="s">
        <v>4</v>
      </c>
      <c r="BI8" s="946"/>
      <c r="BJ8" s="946"/>
      <c r="BK8" s="161">
        <f>ROUND(IFERROR('Data Negeri,2D &amp; 7Sub'!CT$33,"NA"),1)</f>
        <v>70.599999999999994</v>
      </c>
      <c r="BL8" s="161">
        <f>ROUND(IFERROR('Data Negeri,2D &amp; 7Sub'!CU$33,"NA"),1)</f>
        <v>77.099999999999994</v>
      </c>
      <c r="BM8" s="161">
        <f>ROUND(IFERROR('Data Negeri,2D &amp; 7Sub'!CV$33,"NA"),1)</f>
        <v>72.7</v>
      </c>
      <c r="BN8" s="161">
        <f>ROUND(IFERROR('Data Negeri,2D &amp; 7Sub'!CW$33,"NA"),1)</f>
        <v>68.8</v>
      </c>
      <c r="BO8" s="161">
        <f>ROUND(IFERROR('Data Negeri,2D &amp; 7Sub'!CX$33,"NA"),1)</f>
        <v>71.2</v>
      </c>
      <c r="BP8" s="161">
        <f>ROUND(IFERROR('Data Negeri,2D &amp; 7Sub'!CY$33,"NA"),1)</f>
        <v>74.900000000000006</v>
      </c>
      <c r="BQ8" s="161">
        <f>ROUND(IFERROR('Data Negeri,2D &amp; 7Sub'!CZ$33,"NA"),1)</f>
        <v>74.3</v>
      </c>
      <c r="BR8" s="161">
        <f>ROUND(IFERROR('Data Negeri,2D &amp; 7Sub'!DA$33,"NA"),1)</f>
        <v>75.5</v>
      </c>
      <c r="BS8" s="161">
        <f>ROUND(IFERROR('Data Negeri,2D &amp; 7Sub'!DB$33,"NA"),1)</f>
        <v>75.2</v>
      </c>
      <c r="BT8" s="161">
        <f>ROUND(IFERROR('Data Negeri,2D &amp; 7Sub'!DC$33,"NA"),1)</f>
        <v>74.7</v>
      </c>
      <c r="BU8" s="161">
        <f>ROUND(IFERROR('Data Negeri,2D &amp; 7Sub'!DD$33,"NA"),1)</f>
        <v>72.3</v>
      </c>
      <c r="BV8" s="161">
        <f>ROUND(IFERROR('Data Negeri,2D &amp; 7Sub'!DE$33,"NA"),1)</f>
        <v>73.2</v>
      </c>
      <c r="BW8" s="161">
        <f>ROUND(IFERROR('Data Negeri,2D &amp; 7Sub'!DF$33,"NA"),1)</f>
        <v>62.4</v>
      </c>
      <c r="BX8" s="161">
        <f>ROUND(IFERROR('Data Negeri,2D &amp; 7Sub'!DG$33,"NA"),1)</f>
        <v>54</v>
      </c>
      <c r="BY8" s="161">
        <f>ROUND(IFERROR('Data Negeri,2D &amp; 7Sub'!DH$33,"NA"),1)</f>
        <v>61.5</v>
      </c>
      <c r="BZ8" s="161">
        <f>ROUND(IFERROR('Data Negeri,2D &amp; 7Sub'!DI$33,"NA"),1)</f>
        <v>67.2</v>
      </c>
      <c r="CA8" s="161">
        <f>ROUND(IFERROR('Data Negeri,2D &amp; 7Sub'!DJ$33,"NA"),1)</f>
        <v>69.7</v>
      </c>
      <c r="CB8" s="161">
        <f>ROUND(IFERROR('Data Negeri,2D &amp; 7Sub'!DK$33,"NA"),1)</f>
        <v>69.900000000000006</v>
      </c>
      <c r="CC8" s="161">
        <f>ROUND(IFERROR('Data Negeri,2D &amp; 7Sub'!DL$33,"NA"),1)</f>
        <v>69.400000000000006</v>
      </c>
      <c r="CD8" s="161">
        <f>ROUND(IFERROR('Data Negeri,2D &amp; 7Sub'!DM$33,"NA"),1)</f>
        <v>67.5</v>
      </c>
      <c r="CE8" s="161">
        <f>ROUND(IFERROR('Data Negeri,2D &amp; 7Sub'!DN$33,"NA"),1)</f>
        <v>65.8</v>
      </c>
      <c r="CF8" s="161">
        <f>ROUND(IFERROR('Data Negeri,2D &amp; 7Sub'!DO$33,"NA"),1)</f>
        <v>67.2</v>
      </c>
      <c r="CG8" s="161">
        <f>ROUND(IFERROR('Data Negeri,2D &amp; 7Sub'!DP$33,"NA"),1)</f>
        <v>72.599999999999994</v>
      </c>
      <c r="CH8" s="161">
        <f>ROUND(IFERROR('Data Negeri,2D &amp; 7Sub'!DQ$33,"NA"),1)</f>
        <v>68.7</v>
      </c>
      <c r="CI8" s="161">
        <f>ROUND(IFERROR('Data Negeri,2D &amp; 7Sub'!DR$33,"NA"),1)</f>
        <v>74.3</v>
      </c>
      <c r="CJ8" s="161">
        <f>ROUND(IFERROR('Data Negeri,2D &amp; 7Sub'!DS$33,"NA"),1)</f>
        <v>72.2</v>
      </c>
      <c r="CK8" s="301">
        <v>1</v>
      </c>
      <c r="CL8" s="946" t="s">
        <v>4</v>
      </c>
      <c r="CM8" s="946"/>
      <c r="CN8" s="946"/>
      <c r="CO8" s="161">
        <f>ROUND(IFERROR('Data Negeri,2D &amp; 7Sub'!DT$33,"NA"),1)</f>
        <v>68.400000000000006</v>
      </c>
      <c r="CP8" s="161">
        <f>ROUND(IFERROR('Data Negeri,2D &amp; 7Sub'!DU$33,"NA"),1)</f>
        <v>49.1</v>
      </c>
      <c r="CQ8" s="161">
        <f>ROUND(IFERROR('Data Negeri,2D &amp; 7Sub'!DV$33,"NA"),1)</f>
        <v>49.3</v>
      </c>
      <c r="CR8" s="161">
        <f>ROUND(IFERROR('Data Negeri,2D &amp; 7Sub'!DW$33,"NA"),1)</f>
        <v>50.7</v>
      </c>
      <c r="CS8" s="161">
        <f>ROUND(IFERROR('Data Negeri,2D &amp; 7Sub'!DX$33,"NA"),1)</f>
        <v>75.5</v>
      </c>
      <c r="CT8" s="161">
        <f>ROUND(IFERROR('Data Negeri,2D &amp; 7Sub'!DY$33,"NA"),1)</f>
        <v>75.8</v>
      </c>
      <c r="CU8" s="161">
        <f>ROUND(IFERROR('Data Negeri,2D &amp; 7Sub'!DZ$33,"NA"),1)</f>
        <v>77.7</v>
      </c>
      <c r="CV8" s="161">
        <f>ROUND(IFERROR('Data Negeri,2D &amp; 7Sub'!EA$33,"NA"),1)</f>
        <v>72.8</v>
      </c>
      <c r="CW8" s="161">
        <f>ROUND(IFERROR('Data Negeri,2D &amp; 7Sub'!EB$33,"NA"),1)</f>
        <v>88.3</v>
      </c>
      <c r="CX8" s="161">
        <f>ROUND(IFERROR('Data Negeri,2D &amp; 7Sub'!EC$33,"NA"),1)</f>
        <v>83.3</v>
      </c>
      <c r="CY8" s="161">
        <f>ROUND(IFERROR('Data Negeri,2D &amp; 7Sub'!ED$33,"NA"),1)</f>
        <v>84.3</v>
      </c>
      <c r="CZ8" s="161">
        <f>ROUND(IFERROR('Data Negeri,2D &amp; 7Sub'!EE$33,"NA"),1)</f>
        <v>77.900000000000006</v>
      </c>
      <c r="DA8" s="161">
        <f>ROUND(IFERROR('Data Negeri,2D &amp; 7Sub'!EF$33,"NA"),1)</f>
        <v>84.9</v>
      </c>
      <c r="DB8" s="161">
        <f>ROUND(IFERROR('Data Negeri,2D &amp; 7Sub'!EG$33,"NA"),1)</f>
        <v>83.8</v>
      </c>
      <c r="DC8" s="161">
        <f>ROUND(IFERROR('Data Negeri,2D &amp; 7Sub'!EH$33,"NA"),1)</f>
        <v>79.8</v>
      </c>
      <c r="DD8" s="161">
        <f>ROUND(IFERROR('Data Negeri,2D &amp; 7Sub'!EI$33,"NA"),1)</f>
        <v>74.8</v>
      </c>
      <c r="DE8" s="161">
        <f>ROUND(IFERROR('Data Negeri,2D &amp; 7Sub'!EJ$33,"NA"),1)</f>
        <v>79.099999999999994</v>
      </c>
      <c r="DF8" s="161">
        <f>ROUND(IFERROR('Data Negeri,2D &amp; 7Sub'!EK$33,"NA"),1)</f>
        <v>79</v>
      </c>
      <c r="DG8" s="161">
        <f>ROUND(IFERROR('Data Negeri,2D &amp; 7Sub'!EL$33,"NA"),1)</f>
        <v>73</v>
      </c>
      <c r="DH8" s="161">
        <f>ROUND(IFERROR('Data Negeri,2D &amp; 7Sub'!EM$33,"NA"),1)</f>
        <v>86.4</v>
      </c>
      <c r="DI8" s="161">
        <f>ROUND(IFERROR('Data Negeri,2D &amp; 7Sub'!EN$33,"NA"),1)</f>
        <v>82.3</v>
      </c>
      <c r="DJ8" s="161">
        <f>ROUND(IFERROR('Data Negeri,2D &amp; 7Sub'!EO$33,"NA"),1)</f>
        <v>80.900000000000006</v>
      </c>
      <c r="DK8" s="161">
        <f>ROUND(IFERROR('Data Negeri,2D &amp; 7Sub'!EP$33,"NA"),1)</f>
        <v>82.5</v>
      </c>
      <c r="DL8" s="161">
        <f>ROUND(IFERROR('Data Negeri,2D &amp; 7Sub'!EQ$33,"NA"),1)</f>
        <v>74.3</v>
      </c>
      <c r="DM8" s="161">
        <f>ROUND(IFERROR('Data Negeri,2D &amp; 7Sub'!ER$33,"NA"),1)</f>
        <v>78.5</v>
      </c>
      <c r="DN8" s="161">
        <f>ROUND(IFERROR('Data Negeri,2D &amp; 7Sub'!ES$33,"NA"),1)</f>
        <v>77</v>
      </c>
      <c r="DO8" s="209"/>
      <c r="DP8" s="209"/>
    </row>
    <row r="9" spans="1:123" s="162" customFormat="1" ht="60" customHeight="1">
      <c r="A9" s="301"/>
      <c r="B9" s="938" t="s">
        <v>117</v>
      </c>
      <c r="C9" s="938"/>
      <c r="D9" s="938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301"/>
      <c r="AD9" s="938" t="s">
        <v>117</v>
      </c>
      <c r="AE9" s="938"/>
      <c r="AF9" s="938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301"/>
      <c r="BH9" s="938" t="s">
        <v>117</v>
      </c>
      <c r="BI9" s="938"/>
      <c r="BJ9" s="938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301"/>
      <c r="CL9" s="938" t="s">
        <v>117</v>
      </c>
      <c r="CM9" s="938"/>
      <c r="CN9" s="938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210"/>
      <c r="DP9" s="210"/>
    </row>
    <row r="10" spans="1:123" s="162" customFormat="1" ht="48" customHeight="1">
      <c r="A10" s="163"/>
      <c r="B10" s="293">
        <v>10</v>
      </c>
      <c r="C10" s="947" t="s">
        <v>5</v>
      </c>
      <c r="D10" s="947"/>
      <c r="E10" s="164">
        <f>ROUND(IFERROR('Data Negeri,2D &amp; 7Sub'!AV$30,"NA"),1)</f>
        <v>71.7</v>
      </c>
      <c r="F10" s="164">
        <f>ROUND(IFERROR('Data Negeri,2D &amp; 7Sub'!AW$30,"NA"),1)</f>
        <v>68</v>
      </c>
      <c r="G10" s="164">
        <f>ROUND(IFERROR('Data Negeri,2D &amp; 7Sub'!AX$30,"NA"),1)</f>
        <v>75.2</v>
      </c>
      <c r="H10" s="164">
        <f>ROUND(IFERROR('Data Negeri,2D &amp; 7Sub'!AY$30,"NA"),1)</f>
        <v>74.8</v>
      </c>
      <c r="I10" s="164">
        <f>ROUND(IFERROR('Data Negeri,2D &amp; 7Sub'!AZ$30,"NA"),1)</f>
        <v>78.2</v>
      </c>
      <c r="J10" s="164">
        <f>ROUND(IFERROR('Data Negeri,2D &amp; 7Sub'!BA$30,"NA"),1)</f>
        <v>80.400000000000006</v>
      </c>
      <c r="K10" s="164">
        <f>ROUND(IFERROR('Data Negeri,2D &amp; 7Sub'!BB$30,"NA"),1)</f>
        <v>76.900000000000006</v>
      </c>
      <c r="L10" s="164">
        <f>ROUND(IFERROR('Data Negeri,2D &amp; 7Sub'!BC$30,"NA"),1)</f>
        <v>80.099999999999994</v>
      </c>
      <c r="M10" s="164">
        <f>ROUND(IFERROR('Data Negeri,2D &amp; 7Sub'!BD$30,"NA"),1)</f>
        <v>77.8</v>
      </c>
      <c r="N10" s="164">
        <f>ROUND(IFERROR('Data Negeri,2D &amp; 7Sub'!BE$30,"NA"),1)</f>
        <v>73.7</v>
      </c>
      <c r="O10" s="164">
        <f>ROUND(IFERROR('Data Negeri,2D &amp; 7Sub'!BF$30,"NA"),1)</f>
        <v>71.5</v>
      </c>
      <c r="P10" s="164">
        <f>ROUND(IFERROR('Data Negeri,2D &amp; 7Sub'!BG$30,"NA"),1)</f>
        <v>73.599999999999994</v>
      </c>
      <c r="Q10" s="164">
        <f>ROUND(IFERROR('Data Negeri,2D &amp; 7Sub'!BH$30,"NA"),1)</f>
        <v>76.5</v>
      </c>
      <c r="R10" s="164">
        <f>ROUND(IFERROR('Data Negeri,2D &amp; 7Sub'!BI$30,"NA"),1)</f>
        <v>70.400000000000006</v>
      </c>
      <c r="S10" s="164">
        <f>ROUND(IFERROR('Data Negeri,2D &amp; 7Sub'!BJ$30,"NA"),1)</f>
        <v>74</v>
      </c>
      <c r="T10" s="164">
        <f>ROUND(IFERROR('Data Negeri,2D &amp; 7Sub'!BK$30,"NA"),1)</f>
        <v>74.400000000000006</v>
      </c>
      <c r="U10" s="164">
        <f>ROUND(IFERROR('Data Negeri,2D &amp; 7Sub'!BL$30,"NA"),1)</f>
        <v>76.5</v>
      </c>
      <c r="V10" s="164">
        <f>ROUND(IFERROR('Data Negeri,2D &amp; 7Sub'!BM$30,"NA"),1)</f>
        <v>74.400000000000006</v>
      </c>
      <c r="W10" s="164">
        <f>ROUND(IFERROR('Data Negeri,2D &amp; 7Sub'!BN$30,"NA"),1)</f>
        <v>74</v>
      </c>
      <c r="X10" s="164">
        <f>ROUND(IFERROR('Data Negeri,2D &amp; 7Sub'!BO$30,"NA"),1)</f>
        <v>77.099999999999994</v>
      </c>
      <c r="Y10" s="164">
        <f>ROUND(IFERROR('Data Negeri,2D &amp; 7Sub'!BP$30,"NA"),1)</f>
        <v>75.2</v>
      </c>
      <c r="Z10" s="164">
        <f>ROUND(IFERROR('Data Negeri,2D &amp; 7Sub'!BQ$30,"NA"),1)</f>
        <v>78.2</v>
      </c>
      <c r="AA10" s="164">
        <f>ROUND(IFERROR('Data Negeri,2D &amp; 7Sub'!BR$30,"NA"),1)</f>
        <v>75.599999999999994</v>
      </c>
      <c r="AB10" s="164">
        <f>ROUND(IFERROR('Data Negeri,2D &amp; 7Sub'!BS$30,"NA"),1)</f>
        <v>76.400000000000006</v>
      </c>
      <c r="AC10" s="163"/>
      <c r="AD10" s="293">
        <v>10</v>
      </c>
      <c r="AE10" s="947" t="s">
        <v>5</v>
      </c>
      <c r="AF10" s="947"/>
      <c r="AG10" s="164">
        <f>ROUND(IFERROR('Data Negeri,2D &amp; 7Sub'!BT$30,"NA"),1)</f>
        <v>73.3</v>
      </c>
      <c r="AH10" s="164">
        <f>ROUND(IFERROR('Data Negeri,2D &amp; 7Sub'!BU$30,"NA"),1)</f>
        <v>73.5</v>
      </c>
      <c r="AI10" s="164">
        <f>ROUND(IFERROR('Data Negeri,2D &amp; 7Sub'!BV$30,"NA"),1)</f>
        <v>74.7</v>
      </c>
      <c r="AJ10" s="164">
        <f>ROUND(IFERROR('Data Negeri,2D &amp; 7Sub'!BW$30,"NA"),1)</f>
        <v>79.2</v>
      </c>
      <c r="AK10" s="164">
        <f>ROUND(IFERROR('Data Negeri,2D &amp; 7Sub'!BX$30,"NA"),1)</f>
        <v>78.5</v>
      </c>
      <c r="AL10" s="164">
        <f>ROUND(IFERROR('Data Negeri,2D &amp; 7Sub'!BY$30,"NA"),1)</f>
        <v>76.2</v>
      </c>
      <c r="AM10" s="164">
        <f>ROUND(IFERROR('Data Negeri,2D &amp; 7Sub'!BZ$30,"NA"),1)</f>
        <v>76.3</v>
      </c>
      <c r="AN10" s="164">
        <f>ROUND(IFERROR('Data Negeri,2D &amp; 7Sub'!CA$30,"NA"),1)</f>
        <v>76.8</v>
      </c>
      <c r="AO10" s="164">
        <f>ROUND(IFERROR('Data Negeri,2D &amp; 7Sub'!CB$30,"NA"),1)</f>
        <v>76.900000000000006</v>
      </c>
      <c r="AP10" s="164">
        <f>ROUND(IFERROR('Data Negeri,2D &amp; 7Sub'!CC$30,"NA"),1)</f>
        <v>79.099999999999994</v>
      </c>
      <c r="AQ10" s="164">
        <f>ROUND(IFERROR('Data Negeri,2D &amp; 7Sub'!CD$30,"NA"),1)</f>
        <v>75.400000000000006</v>
      </c>
      <c r="AR10" s="164">
        <f>ROUND(IFERROR('Data Negeri,2D &amp; 7Sub'!CE$30,"NA"),1)</f>
        <v>76.2</v>
      </c>
      <c r="AS10" s="164">
        <f>ROUND(IFERROR('Data Negeri,2D &amp; 7Sub'!CF$30,"NA"),1)</f>
        <v>77.2</v>
      </c>
      <c r="AT10" s="164">
        <f>ROUND(IFERROR('Data Negeri,2D &amp; 7Sub'!CG$30,"NA"),1)</f>
        <v>71.599999999999994</v>
      </c>
      <c r="AU10" s="164">
        <f>ROUND(IFERROR('Data Negeri,2D &amp; 7Sub'!CH$30,"NA"),1)</f>
        <v>79.3</v>
      </c>
      <c r="AV10" s="164">
        <f>ROUND(IFERROR('Data Negeri,2D &amp; 7Sub'!CI$30,"NA"),1)</f>
        <v>79.400000000000006</v>
      </c>
      <c r="AW10" s="164">
        <f>ROUND(IFERROR('Data Negeri,2D &amp; 7Sub'!CJ$30,"NA"),1)</f>
        <v>74.8</v>
      </c>
      <c r="AX10" s="164">
        <f>ROUND(IFERROR('Data Negeri,2D &amp; 7Sub'!CK$30,"NA"),1)</f>
        <v>72.3</v>
      </c>
      <c r="AY10" s="164">
        <f>ROUND(IFERROR('Data Negeri,2D &amp; 7Sub'!CL$30,"NA"),1)</f>
        <v>74.900000000000006</v>
      </c>
      <c r="AZ10" s="164">
        <f>ROUND(IFERROR('Data Negeri,2D &amp; 7Sub'!CM$30,"NA"),1)</f>
        <v>75.099999999999994</v>
      </c>
      <c r="BA10" s="164">
        <f>ROUND(IFERROR('Data Negeri,2D &amp; 7Sub'!CN$30,"NA"),1)</f>
        <v>76.400000000000006</v>
      </c>
      <c r="BB10" s="164">
        <f>ROUND(IFERROR('Data Negeri,2D &amp; 7Sub'!CO$30,"NA"),1)</f>
        <v>80.400000000000006</v>
      </c>
      <c r="BC10" s="164">
        <f>ROUND(IFERROR('Data Negeri,2D &amp; 7Sub'!CP$30,"NA"),1)</f>
        <v>78.8</v>
      </c>
      <c r="BD10" s="164">
        <f>ROUND(IFERROR('Data Negeri,2D &amp; 7Sub'!CQ$30,"NA"),1)</f>
        <v>78</v>
      </c>
      <c r="BE10" s="164">
        <f>ROUND(IFERROR('Data Negeri,2D &amp; 7Sub'!CR$30,"NA"),1)</f>
        <v>72</v>
      </c>
      <c r="BF10" s="164">
        <f>ROUND(IFERROR('Data Negeri,2D &amp; 7Sub'!CS$30,"NA"),1)</f>
        <v>76.400000000000006</v>
      </c>
      <c r="BG10" s="163"/>
      <c r="BH10" s="293">
        <v>10</v>
      </c>
      <c r="BI10" s="947" t="s">
        <v>5</v>
      </c>
      <c r="BJ10" s="947"/>
      <c r="BK10" s="164">
        <f>ROUND(IFERROR('Data Negeri,2D &amp; 7Sub'!CT$30,"NA"),1)</f>
        <v>74.900000000000006</v>
      </c>
      <c r="BL10" s="164">
        <f>ROUND(IFERROR('Data Negeri,2D &amp; 7Sub'!CU$30,"NA"),1)</f>
        <v>75.400000000000006</v>
      </c>
      <c r="BM10" s="164">
        <f>ROUND(IFERROR('Data Negeri,2D &amp; 7Sub'!CV$30,"NA"),1)</f>
        <v>77.3</v>
      </c>
      <c r="BN10" s="164">
        <f>ROUND(IFERROR('Data Negeri,2D &amp; 7Sub'!CW$30,"NA"),1)</f>
        <v>72.099999999999994</v>
      </c>
      <c r="BO10" s="164">
        <f>ROUND(IFERROR('Data Negeri,2D &amp; 7Sub'!CX$30,"NA"),1)</f>
        <v>74.099999999999994</v>
      </c>
      <c r="BP10" s="164">
        <f>ROUND(IFERROR('Data Negeri,2D &amp; 7Sub'!CY$30,"NA"),1)</f>
        <v>73.400000000000006</v>
      </c>
      <c r="BQ10" s="164">
        <f>ROUND(IFERROR('Data Negeri,2D &amp; 7Sub'!CZ$30,"NA"),1)</f>
        <v>73.900000000000006</v>
      </c>
      <c r="BR10" s="164">
        <f>ROUND(IFERROR('Data Negeri,2D &amp; 7Sub'!DA$30,"NA"),1)</f>
        <v>71.400000000000006</v>
      </c>
      <c r="BS10" s="164">
        <f>ROUND(IFERROR('Data Negeri,2D &amp; 7Sub'!DB$30,"NA"),1)</f>
        <v>71.400000000000006</v>
      </c>
      <c r="BT10" s="164">
        <f>ROUND(IFERROR('Data Negeri,2D &amp; 7Sub'!DC$30,"NA"),1)</f>
        <v>71.7</v>
      </c>
      <c r="BU10" s="164">
        <f>ROUND(IFERROR('Data Negeri,2D &amp; 7Sub'!DD$30,"NA"),1)</f>
        <v>72.599999999999994</v>
      </c>
      <c r="BV10" s="164">
        <f>ROUND(IFERROR('Data Negeri,2D &amp; 7Sub'!DE$30,"NA"),1)</f>
        <v>72.900000000000006</v>
      </c>
      <c r="BW10" s="164">
        <f>ROUND(IFERROR('Data Negeri,2D &amp; 7Sub'!DF$30,"NA"),1)</f>
        <v>73.7</v>
      </c>
      <c r="BX10" s="164">
        <f>ROUND(IFERROR('Data Negeri,2D &amp; 7Sub'!DG$30,"NA"),1)</f>
        <v>71.3</v>
      </c>
      <c r="BY10" s="164">
        <f>ROUND(IFERROR('Data Negeri,2D &amp; 7Sub'!DH$30,"NA"),1)</f>
        <v>76</v>
      </c>
      <c r="BZ10" s="164">
        <f>ROUND(IFERROR('Data Negeri,2D &amp; 7Sub'!DI$30,"NA"),1)</f>
        <v>78.3</v>
      </c>
      <c r="CA10" s="164">
        <f>ROUND(IFERROR('Data Negeri,2D &amp; 7Sub'!DJ$30,"NA"),1)</f>
        <v>75</v>
      </c>
      <c r="CB10" s="164">
        <f>ROUND(IFERROR('Data Negeri,2D &amp; 7Sub'!DK$30,"NA"),1)</f>
        <v>75</v>
      </c>
      <c r="CC10" s="164">
        <f>ROUND(IFERROR('Data Negeri,2D &amp; 7Sub'!DL$30,"NA"),1)</f>
        <v>74.7</v>
      </c>
      <c r="CD10" s="164">
        <f>ROUND(IFERROR('Data Negeri,2D &amp; 7Sub'!DM$30,"NA"),1)</f>
        <v>73.5</v>
      </c>
      <c r="CE10" s="164">
        <f>ROUND(IFERROR('Data Negeri,2D &amp; 7Sub'!DN$30,"NA"),1)</f>
        <v>71.7</v>
      </c>
      <c r="CF10" s="164">
        <f>ROUND(IFERROR('Data Negeri,2D &amp; 7Sub'!DO$30,"NA"),1)</f>
        <v>71.599999999999994</v>
      </c>
      <c r="CG10" s="164">
        <f>ROUND(IFERROR('Data Negeri,2D &amp; 7Sub'!DP$30,"NA"),1)</f>
        <v>73.7</v>
      </c>
      <c r="CH10" s="164">
        <f>ROUND(IFERROR('Data Negeri,2D &amp; 7Sub'!DQ$30,"NA"),1)</f>
        <v>72</v>
      </c>
      <c r="CI10" s="164">
        <f>ROUND(IFERROR('Data Negeri,2D &amp; 7Sub'!DR$30,"NA"),1)</f>
        <v>79.7</v>
      </c>
      <c r="CJ10" s="164">
        <f>ROUND(IFERROR('Data Negeri,2D &amp; 7Sub'!DS$30,"NA"),1)</f>
        <v>78.3</v>
      </c>
      <c r="CK10" s="163"/>
      <c r="CL10" s="293">
        <v>10</v>
      </c>
      <c r="CM10" s="947" t="s">
        <v>5</v>
      </c>
      <c r="CN10" s="947"/>
      <c r="CO10" s="164">
        <f>ROUND(IFERROR('Data Negeri,2D &amp; 7Sub'!DT$30,"NA"),1)</f>
        <v>73.7</v>
      </c>
      <c r="CP10" s="164">
        <f>ROUND(IFERROR('Data Negeri,2D &amp; 7Sub'!DU$30,"NA"),1)</f>
        <v>76.7</v>
      </c>
      <c r="CQ10" s="164">
        <f>ROUND(IFERROR('Data Negeri,2D &amp; 7Sub'!DV$30,"NA"),1)</f>
        <v>77.900000000000006</v>
      </c>
      <c r="CR10" s="164">
        <f>ROUND(IFERROR('Data Negeri,2D &amp; 7Sub'!DW$30,"NA"),1)</f>
        <v>76.3</v>
      </c>
      <c r="CS10" s="164">
        <f>ROUND(IFERROR('Data Negeri,2D &amp; 7Sub'!DX$30,"NA"),1)</f>
        <v>77.2</v>
      </c>
      <c r="CT10" s="164">
        <f>ROUND(IFERROR('Data Negeri,2D &amp; 7Sub'!DY$30,"NA"),1)</f>
        <v>73.5</v>
      </c>
      <c r="CU10" s="164">
        <f>ROUND(IFERROR('Data Negeri,2D &amp; 7Sub'!DZ$30,"NA"),1)</f>
        <v>70.8</v>
      </c>
      <c r="CV10" s="164">
        <f>ROUND(IFERROR('Data Negeri,2D &amp; 7Sub'!EA$30,"NA"),1)</f>
        <v>71</v>
      </c>
      <c r="CW10" s="164">
        <f>ROUND(IFERROR('Data Negeri,2D &amp; 7Sub'!EB$30,"NA"),1)</f>
        <v>76.900000000000006</v>
      </c>
      <c r="CX10" s="164">
        <f>ROUND(IFERROR('Data Negeri,2D &amp; 7Sub'!EC$30,"NA"),1)</f>
        <v>69.900000000000006</v>
      </c>
      <c r="CY10" s="164">
        <f>ROUND(IFERROR('Data Negeri,2D &amp; 7Sub'!ED$30,"NA"),1)</f>
        <v>75.8</v>
      </c>
      <c r="CZ10" s="164">
        <f>ROUND(IFERROR('Data Negeri,2D &amp; 7Sub'!EE$30,"NA"),1)</f>
        <v>67.2</v>
      </c>
      <c r="DA10" s="164">
        <f>ROUND(IFERROR('Data Negeri,2D &amp; 7Sub'!EF$30,"NA"),1)</f>
        <v>77.5</v>
      </c>
      <c r="DB10" s="164">
        <f>ROUND(IFERROR('Data Negeri,2D &amp; 7Sub'!EG$30,"NA"),1)</f>
        <v>78.599999999999994</v>
      </c>
      <c r="DC10" s="164">
        <f>ROUND(IFERROR('Data Negeri,2D &amp; 7Sub'!EH$30,"NA"),1)</f>
        <v>79</v>
      </c>
      <c r="DD10" s="164">
        <f>ROUND(IFERROR('Data Negeri,2D &amp; 7Sub'!EI$30,"NA"),1)</f>
        <v>80</v>
      </c>
      <c r="DE10" s="164">
        <f>ROUND(IFERROR('Data Negeri,2D &amp; 7Sub'!EJ$30,"NA"),1)</f>
        <v>77.7</v>
      </c>
      <c r="DF10" s="164">
        <f>ROUND(IFERROR('Data Negeri,2D &amp; 7Sub'!EK$30,"NA"),1)</f>
        <v>78.7</v>
      </c>
      <c r="DG10" s="164">
        <f>ROUND(IFERROR('Data Negeri,2D &amp; 7Sub'!EL$30,"NA"),1)</f>
        <v>78.5</v>
      </c>
      <c r="DH10" s="164">
        <f>ROUND(IFERROR('Data Negeri,2D &amp; 7Sub'!EM$30,"NA"),1)</f>
        <v>76.900000000000006</v>
      </c>
      <c r="DI10" s="164">
        <f>ROUND(IFERROR('Data Negeri,2D &amp; 7Sub'!EN$30,"NA"),1)</f>
        <v>77.599999999999994</v>
      </c>
      <c r="DJ10" s="164">
        <f>ROUND(IFERROR('Data Negeri,2D &amp; 7Sub'!EO$30,"NA"),1)</f>
        <v>76.900000000000006</v>
      </c>
      <c r="DK10" s="164">
        <f>ROUND(IFERROR('Data Negeri,2D &amp; 7Sub'!EP$30,"NA"),1)</f>
        <v>78.2</v>
      </c>
      <c r="DL10" s="164">
        <f>ROUND(IFERROR('Data Negeri,2D &amp; 7Sub'!EQ$30,"NA"),1)</f>
        <v>72.599999999999994</v>
      </c>
      <c r="DM10" s="164">
        <f>ROUND(IFERROR('Data Negeri,2D &amp; 7Sub'!ER$30,"NA"),1)</f>
        <v>77</v>
      </c>
      <c r="DN10" s="164">
        <f>ROUND(IFERROR('Data Negeri,2D &amp; 7Sub'!ES$30,"NA"),1)</f>
        <v>76.400000000000006</v>
      </c>
      <c r="DO10" s="210"/>
      <c r="DP10" s="210"/>
    </row>
    <row r="11" spans="1:123" s="162" customFormat="1" ht="60" customHeight="1">
      <c r="A11" s="163"/>
      <c r="B11" s="293"/>
      <c r="C11" s="926" t="s">
        <v>6</v>
      </c>
      <c r="D11" s="926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3"/>
      <c r="AD11" s="293"/>
      <c r="AE11" s="926" t="s">
        <v>6</v>
      </c>
      <c r="AF11" s="926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3"/>
      <c r="BH11" s="293"/>
      <c r="BI11" s="926" t="s">
        <v>6</v>
      </c>
      <c r="BJ11" s="926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3"/>
      <c r="CL11" s="293"/>
      <c r="CM11" s="926" t="s">
        <v>6</v>
      </c>
      <c r="CN11" s="926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210"/>
      <c r="DP11" s="210"/>
    </row>
    <row r="12" spans="1:123" s="162" customFormat="1" ht="48" customHeight="1">
      <c r="A12" s="163"/>
      <c r="B12" s="293">
        <v>11</v>
      </c>
      <c r="C12" s="947" t="s">
        <v>7</v>
      </c>
      <c r="D12" s="947"/>
      <c r="E12" s="164">
        <f>ROUND(IFERROR('Data Negeri,2D &amp; 7Sub'!AV$31,"NA"),1)</f>
        <v>80.3</v>
      </c>
      <c r="F12" s="164">
        <f>ROUND(IFERROR('Data Negeri,2D &amp; 7Sub'!AW$31,"NA"),1)</f>
        <v>69.7</v>
      </c>
      <c r="G12" s="164">
        <f>ROUND(IFERROR('Data Negeri,2D &amp; 7Sub'!AX$31,"NA"),1)</f>
        <v>72.7</v>
      </c>
      <c r="H12" s="164">
        <f>ROUND(IFERROR('Data Negeri,2D &amp; 7Sub'!AY$31,"NA"),1)</f>
        <v>73</v>
      </c>
      <c r="I12" s="164">
        <f>ROUND(IFERROR('Data Negeri,2D &amp; 7Sub'!AZ$31,"NA"),1)</f>
        <v>79.599999999999994</v>
      </c>
      <c r="J12" s="164">
        <f>ROUND(IFERROR('Data Negeri,2D &amp; 7Sub'!BA$31,"NA"),1)</f>
        <v>79.400000000000006</v>
      </c>
      <c r="K12" s="164">
        <f>ROUND(IFERROR('Data Negeri,2D &amp; 7Sub'!BB$31,"NA"),1)</f>
        <v>79.5</v>
      </c>
      <c r="L12" s="164">
        <f>ROUND(IFERROR('Data Negeri,2D &amp; 7Sub'!BC$31,"NA"),1)</f>
        <v>70</v>
      </c>
      <c r="M12" s="164">
        <f>ROUND(IFERROR('Data Negeri,2D &amp; 7Sub'!BD$31,"NA"),1)</f>
        <v>70.3</v>
      </c>
      <c r="N12" s="164">
        <f>ROUND(IFERROR('Data Negeri,2D &amp; 7Sub'!BE$31,"NA"),1)</f>
        <v>73.7</v>
      </c>
      <c r="O12" s="164">
        <f>ROUND(IFERROR('Data Negeri,2D &amp; 7Sub'!BF$31,"NA"),1)</f>
        <v>77.2</v>
      </c>
      <c r="P12" s="164">
        <f>ROUND(IFERROR('Data Negeri,2D &amp; 7Sub'!BG$31,"NA"),1)</f>
        <v>79.5</v>
      </c>
      <c r="Q12" s="164">
        <f>ROUND(IFERROR('Data Negeri,2D &amp; 7Sub'!BH$31,"NA"),1)</f>
        <v>83.2</v>
      </c>
      <c r="R12" s="164">
        <f>ROUND(IFERROR('Data Negeri,2D &amp; 7Sub'!BI$31,"NA"),1)</f>
        <v>70.3</v>
      </c>
      <c r="S12" s="164">
        <f>ROUND(IFERROR('Data Negeri,2D &amp; 7Sub'!BJ$31,"NA"),1)</f>
        <v>69.3</v>
      </c>
      <c r="T12" s="164">
        <f>ROUND(IFERROR('Data Negeri,2D &amp; 7Sub'!BK$31,"NA"),1)</f>
        <v>76.099999999999994</v>
      </c>
      <c r="U12" s="164">
        <f>ROUND(IFERROR('Data Negeri,2D &amp; 7Sub'!BL$31,"NA"),1)</f>
        <v>84</v>
      </c>
      <c r="V12" s="164">
        <f>ROUND(IFERROR('Data Negeri,2D &amp; 7Sub'!BM$31,"NA"),1)</f>
        <v>84.3</v>
      </c>
      <c r="W12" s="164">
        <f>ROUND(IFERROR('Data Negeri,2D &amp; 7Sub'!BN$31,"NA"),1)</f>
        <v>77.8</v>
      </c>
      <c r="X12" s="164">
        <f>ROUND(IFERROR('Data Negeri,2D &amp; 7Sub'!BO$31,"NA"),1)</f>
        <v>75.3</v>
      </c>
      <c r="Y12" s="164">
        <f>ROUND(IFERROR('Data Negeri,2D &amp; 7Sub'!BP$31,"NA"),1)</f>
        <v>73.400000000000006</v>
      </c>
      <c r="Z12" s="164">
        <f>ROUND(IFERROR('Data Negeri,2D &amp; 7Sub'!BQ$31,"NA"),1)</f>
        <v>76</v>
      </c>
      <c r="AA12" s="164">
        <f>ROUND(IFERROR('Data Negeri,2D &amp; 7Sub'!BR$31,"NA"),1)</f>
        <v>78.400000000000006</v>
      </c>
      <c r="AB12" s="164">
        <f>ROUND(IFERROR('Data Negeri,2D &amp; 7Sub'!BS$31,"NA"),1)</f>
        <v>72</v>
      </c>
      <c r="AC12" s="163"/>
      <c r="AD12" s="293">
        <v>11</v>
      </c>
      <c r="AE12" s="947" t="s">
        <v>7</v>
      </c>
      <c r="AF12" s="947"/>
      <c r="AG12" s="164">
        <f>ROUND(IFERROR('Data Negeri,2D &amp; 7Sub'!BT$31,"NA"),1)</f>
        <v>69.599999999999994</v>
      </c>
      <c r="AH12" s="164">
        <f>ROUND(IFERROR('Data Negeri,2D &amp; 7Sub'!BU$31,"NA"),1)</f>
        <v>61.4</v>
      </c>
      <c r="AI12" s="164">
        <f>ROUND(IFERROR('Data Negeri,2D &amp; 7Sub'!BV$31,"NA"),1)</f>
        <v>62.7</v>
      </c>
      <c r="AJ12" s="164">
        <f>ROUND(IFERROR('Data Negeri,2D &amp; 7Sub'!BW$31,"NA"),1)</f>
        <v>64.099999999999994</v>
      </c>
      <c r="AK12" s="164">
        <f>ROUND(IFERROR('Data Negeri,2D &amp; 7Sub'!BX$31,"NA"),1)</f>
        <v>74.8</v>
      </c>
      <c r="AL12" s="164">
        <f>ROUND(IFERROR('Data Negeri,2D &amp; 7Sub'!BY$31,"NA"),1)</f>
        <v>68.599999999999994</v>
      </c>
      <c r="AM12" s="164">
        <f>ROUND(IFERROR('Data Negeri,2D &amp; 7Sub'!BZ$31,"NA"),1)</f>
        <v>76</v>
      </c>
      <c r="AN12" s="164">
        <f>ROUND(IFERROR('Data Negeri,2D &amp; 7Sub'!CA$31,"NA"),1)</f>
        <v>72.5</v>
      </c>
      <c r="AO12" s="164">
        <f>ROUND(IFERROR('Data Negeri,2D &amp; 7Sub'!CB$31,"NA"),1)</f>
        <v>69.2</v>
      </c>
      <c r="AP12" s="164">
        <f>ROUND(IFERROR('Data Negeri,2D &amp; 7Sub'!CC$31,"NA"),1)</f>
        <v>60.9</v>
      </c>
      <c r="AQ12" s="164">
        <f>ROUND(IFERROR('Data Negeri,2D &amp; 7Sub'!CD$31,"NA"),1)</f>
        <v>65.099999999999994</v>
      </c>
      <c r="AR12" s="164">
        <f>ROUND(IFERROR('Data Negeri,2D &amp; 7Sub'!CE$31,"NA"),1)</f>
        <v>62.2</v>
      </c>
      <c r="AS12" s="164">
        <f>ROUND(IFERROR('Data Negeri,2D &amp; 7Sub'!CF$31,"NA"),1)</f>
        <v>68</v>
      </c>
      <c r="AT12" s="164">
        <f>ROUND(IFERROR('Data Negeri,2D &amp; 7Sub'!CG$31,"NA"),1)</f>
        <v>56</v>
      </c>
      <c r="AU12" s="164">
        <f>ROUND(IFERROR('Data Negeri,2D &amp; 7Sub'!CH$31,"NA"),1)</f>
        <v>67.8</v>
      </c>
      <c r="AV12" s="164">
        <f>ROUND(IFERROR('Data Negeri,2D &amp; 7Sub'!CI$31,"NA"),1)</f>
        <v>76.099999999999994</v>
      </c>
      <c r="AW12" s="164">
        <f>ROUND(IFERROR('Data Negeri,2D &amp; 7Sub'!CJ$31,"NA"),1)</f>
        <v>75.2</v>
      </c>
      <c r="AX12" s="164">
        <f>ROUND(IFERROR('Data Negeri,2D &amp; 7Sub'!CK$31,"NA"),1)</f>
        <v>67.7</v>
      </c>
      <c r="AY12" s="164">
        <f>ROUND(IFERROR('Data Negeri,2D &amp; 7Sub'!CL$31,"NA"),1)</f>
        <v>81.7</v>
      </c>
      <c r="AZ12" s="164">
        <f>ROUND(IFERROR('Data Negeri,2D &amp; 7Sub'!CM$31,"NA"),1)</f>
        <v>80.7</v>
      </c>
      <c r="BA12" s="164">
        <f>ROUND(IFERROR('Data Negeri,2D &amp; 7Sub'!CN$31,"NA"),1)</f>
        <v>68.599999999999994</v>
      </c>
      <c r="BB12" s="164">
        <f>ROUND(IFERROR('Data Negeri,2D &amp; 7Sub'!CO$31,"NA"),1)</f>
        <v>74.8</v>
      </c>
      <c r="BC12" s="164">
        <f>ROUND(IFERROR('Data Negeri,2D &amp; 7Sub'!CP$31,"NA"),1)</f>
        <v>69.7</v>
      </c>
      <c r="BD12" s="164">
        <f>ROUND(IFERROR('Data Negeri,2D &amp; 7Sub'!CQ$31,"NA"),1)</f>
        <v>76</v>
      </c>
      <c r="BE12" s="164">
        <f>ROUND(IFERROR('Data Negeri,2D &amp; 7Sub'!CR$31,"NA"),1)</f>
        <v>74.3</v>
      </c>
      <c r="BF12" s="164">
        <f>ROUND(IFERROR('Data Negeri,2D &amp; 7Sub'!CS$31,"NA"),1)</f>
        <v>63.4</v>
      </c>
      <c r="BG12" s="163"/>
      <c r="BH12" s="293">
        <v>11</v>
      </c>
      <c r="BI12" s="947" t="s">
        <v>7</v>
      </c>
      <c r="BJ12" s="947"/>
      <c r="BK12" s="164">
        <f>ROUND(IFERROR('Data Negeri,2D &amp; 7Sub'!CT$31,"NA"),1)</f>
        <v>65.2</v>
      </c>
      <c r="BL12" s="164">
        <f>ROUND(IFERROR('Data Negeri,2D &amp; 7Sub'!CU$31,"NA"),1)</f>
        <v>71.599999999999994</v>
      </c>
      <c r="BM12" s="164">
        <f>ROUND(IFERROR('Data Negeri,2D &amp; 7Sub'!CV$31,"NA"),1)</f>
        <v>72.7</v>
      </c>
      <c r="BN12" s="164">
        <f>ROUND(IFERROR('Data Negeri,2D &amp; 7Sub'!CW$31,"NA"),1)</f>
        <v>66.099999999999994</v>
      </c>
      <c r="BO12" s="164">
        <f>ROUND(IFERROR('Data Negeri,2D &amp; 7Sub'!CX$31,"NA"),1)</f>
        <v>68.8</v>
      </c>
      <c r="BP12" s="164">
        <f>ROUND(IFERROR('Data Negeri,2D &amp; 7Sub'!CY$31,"NA"),1)</f>
        <v>72.599999999999994</v>
      </c>
      <c r="BQ12" s="164">
        <f>ROUND(IFERROR('Data Negeri,2D &amp; 7Sub'!CZ$31,"NA"),1)</f>
        <v>73.5</v>
      </c>
      <c r="BR12" s="164">
        <f>ROUND(IFERROR('Data Negeri,2D &amp; 7Sub'!DA$31,"NA"),1)</f>
        <v>75.900000000000006</v>
      </c>
      <c r="BS12" s="164">
        <f>ROUND(IFERROR('Data Negeri,2D &amp; 7Sub'!DB$31,"NA"),1)</f>
        <v>76.2</v>
      </c>
      <c r="BT12" s="164">
        <f>ROUND(IFERROR('Data Negeri,2D &amp; 7Sub'!DC$31,"NA"),1)</f>
        <v>77.099999999999994</v>
      </c>
      <c r="BU12" s="164">
        <f>ROUND(IFERROR('Data Negeri,2D &amp; 7Sub'!DD$31,"NA"),1)</f>
        <v>71.400000000000006</v>
      </c>
      <c r="BV12" s="164">
        <f>ROUND(IFERROR('Data Negeri,2D &amp; 7Sub'!DE$31,"NA"),1)</f>
        <v>73.599999999999994</v>
      </c>
      <c r="BW12" s="164">
        <f>ROUND(IFERROR('Data Negeri,2D &amp; 7Sub'!DF$31,"NA"),1)</f>
        <v>58.9</v>
      </c>
      <c r="BX12" s="164">
        <f>ROUND(IFERROR('Data Negeri,2D &amp; 7Sub'!DG$31,"NA"),1)</f>
        <v>49.8</v>
      </c>
      <c r="BY12" s="164">
        <f>ROUND(IFERROR('Data Negeri,2D &amp; 7Sub'!DH$31,"NA"),1)</f>
        <v>50.9</v>
      </c>
      <c r="BZ12" s="164">
        <f>ROUND(IFERROR('Data Negeri,2D &amp; 7Sub'!DI$31,"NA"),1)</f>
        <v>62.9</v>
      </c>
      <c r="CA12" s="164">
        <f>ROUND(IFERROR('Data Negeri,2D &amp; 7Sub'!DJ$31,"NA"),1)</f>
        <v>65</v>
      </c>
      <c r="CB12" s="164">
        <f>ROUND(IFERROR('Data Negeri,2D &amp; 7Sub'!DK$31,"NA"),1)</f>
        <v>66.599999999999994</v>
      </c>
      <c r="CC12" s="164">
        <f>ROUND(IFERROR('Data Negeri,2D &amp; 7Sub'!DL$31,"NA"),1)</f>
        <v>71</v>
      </c>
      <c r="CD12" s="164">
        <f>ROUND(IFERROR('Data Negeri,2D &amp; 7Sub'!DM$31,"NA"),1)</f>
        <v>72</v>
      </c>
      <c r="CE12" s="164">
        <f>ROUND(IFERROR('Data Negeri,2D &amp; 7Sub'!DN$31,"NA"),1)</f>
        <v>70.2</v>
      </c>
      <c r="CF12" s="164">
        <f>ROUND(IFERROR('Data Negeri,2D &amp; 7Sub'!DO$31,"NA"),1)</f>
        <v>71.2</v>
      </c>
      <c r="CG12" s="164">
        <f>ROUND(IFERROR('Data Negeri,2D &amp; 7Sub'!DP$31,"NA"),1)</f>
        <v>69.599999999999994</v>
      </c>
      <c r="CH12" s="164">
        <f>ROUND(IFERROR('Data Negeri,2D &amp; 7Sub'!DQ$31,"NA"),1)</f>
        <v>61.9</v>
      </c>
      <c r="CI12" s="164">
        <f>ROUND(IFERROR('Data Negeri,2D &amp; 7Sub'!DR$31,"NA"),1)</f>
        <v>69.099999999999994</v>
      </c>
      <c r="CJ12" s="164">
        <f>ROUND(IFERROR('Data Negeri,2D &amp; 7Sub'!DS$31,"NA"),1)</f>
        <v>68.400000000000006</v>
      </c>
      <c r="CK12" s="163"/>
      <c r="CL12" s="293">
        <v>11</v>
      </c>
      <c r="CM12" s="947" t="s">
        <v>7</v>
      </c>
      <c r="CN12" s="947"/>
      <c r="CO12" s="164">
        <f>ROUND(IFERROR('Data Negeri,2D &amp; 7Sub'!DT$31,"NA"),1)</f>
        <v>61.6</v>
      </c>
      <c r="CP12" s="164">
        <f>ROUND(IFERROR('Data Negeri,2D &amp; 7Sub'!DU$31,"NA"),1)</f>
        <v>58</v>
      </c>
      <c r="CQ12" s="164">
        <f>ROUND(IFERROR('Data Negeri,2D &amp; 7Sub'!DV$31,"NA"),1)</f>
        <v>57.3</v>
      </c>
      <c r="CR12" s="164">
        <f>ROUND(IFERROR('Data Negeri,2D &amp; 7Sub'!DW$31,"NA"),1)</f>
        <v>61.1</v>
      </c>
      <c r="CS12" s="164">
        <f>ROUND(IFERROR('Data Negeri,2D &amp; 7Sub'!DX$31,"NA"),1)</f>
        <v>74</v>
      </c>
      <c r="CT12" s="164">
        <f>ROUND(IFERROR('Data Negeri,2D &amp; 7Sub'!DY$31,"NA"),1)</f>
        <v>74.3</v>
      </c>
      <c r="CU12" s="164">
        <f>ROUND(IFERROR('Data Negeri,2D &amp; 7Sub'!DZ$31,"NA"),1)</f>
        <v>78.3</v>
      </c>
      <c r="CV12" s="164">
        <f>ROUND(IFERROR('Data Negeri,2D &amp; 7Sub'!EA$31,"NA"),1)</f>
        <v>73.8</v>
      </c>
      <c r="CW12" s="164">
        <f>ROUND(IFERROR('Data Negeri,2D &amp; 7Sub'!EB$31,"NA"),1)</f>
        <v>87.9</v>
      </c>
      <c r="CX12" s="164">
        <f>ROUND(IFERROR('Data Negeri,2D &amp; 7Sub'!EC$31,"NA"),1)</f>
        <v>80.5</v>
      </c>
      <c r="CY12" s="164">
        <f>ROUND(IFERROR('Data Negeri,2D &amp; 7Sub'!ED$31,"NA"),1)</f>
        <v>81.099999999999994</v>
      </c>
      <c r="CZ12" s="164">
        <f>ROUND(IFERROR('Data Negeri,2D &amp; 7Sub'!EE$31,"NA"),1)</f>
        <v>81.099999999999994</v>
      </c>
      <c r="DA12" s="164">
        <f>ROUND(IFERROR('Data Negeri,2D &amp; 7Sub'!EF$31,"NA"),1)</f>
        <v>80.8</v>
      </c>
      <c r="DB12" s="164">
        <f>ROUND(IFERROR('Data Negeri,2D &amp; 7Sub'!EG$31,"NA"),1)</f>
        <v>79.5</v>
      </c>
      <c r="DC12" s="164">
        <f>ROUND(IFERROR('Data Negeri,2D &amp; 7Sub'!EH$31,"NA"),1)</f>
        <v>82.6</v>
      </c>
      <c r="DD12" s="164">
        <f>ROUND(IFERROR('Data Negeri,2D &amp; 7Sub'!EI$31,"NA"),1)</f>
        <v>82.4</v>
      </c>
      <c r="DE12" s="164">
        <f>ROUND(IFERROR('Data Negeri,2D &amp; 7Sub'!EJ$31,"NA"),1)</f>
        <v>80.400000000000006</v>
      </c>
      <c r="DF12" s="164">
        <f>ROUND(IFERROR('Data Negeri,2D &amp; 7Sub'!EK$31,"NA"),1)</f>
        <v>79.900000000000006</v>
      </c>
      <c r="DG12" s="164">
        <f>ROUND(IFERROR('Data Negeri,2D &amp; 7Sub'!EL$31,"NA"),1)</f>
        <v>78.8</v>
      </c>
      <c r="DH12" s="164">
        <f>ROUND(IFERROR('Data Negeri,2D &amp; 7Sub'!EM$31,"NA"),1)</f>
        <v>83.5</v>
      </c>
      <c r="DI12" s="164">
        <f>ROUND(IFERROR('Data Negeri,2D &amp; 7Sub'!EN$31,"NA"),1)</f>
        <v>79</v>
      </c>
      <c r="DJ12" s="164">
        <f>ROUND(IFERROR('Data Negeri,2D &amp; 7Sub'!EO$31,"NA"),1)</f>
        <v>77.3</v>
      </c>
      <c r="DK12" s="164">
        <f>ROUND(IFERROR('Data Negeri,2D &amp; 7Sub'!EP$31,"NA"),1)</f>
        <v>77.3</v>
      </c>
      <c r="DL12" s="164">
        <f>ROUND(IFERROR('Data Negeri,2D &amp; 7Sub'!EQ$31,"NA"),1)</f>
        <v>78.3</v>
      </c>
      <c r="DM12" s="164">
        <f>ROUND(IFERROR('Data Negeri,2D &amp; 7Sub'!ER$31,"NA"),1)</f>
        <v>82.5</v>
      </c>
      <c r="DN12" s="164">
        <f>ROUND(IFERROR('Data Negeri,2D &amp; 7Sub'!ES$31,"NA"),1)</f>
        <v>79.5</v>
      </c>
      <c r="DO12" s="210"/>
      <c r="DP12" s="210"/>
    </row>
    <row r="13" spans="1:123" s="162" customFormat="1" ht="60" customHeight="1">
      <c r="A13" s="163"/>
      <c r="B13" s="293"/>
      <c r="C13" s="926" t="s">
        <v>8</v>
      </c>
      <c r="D13" s="926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3"/>
      <c r="AD13" s="293"/>
      <c r="AE13" s="926" t="s">
        <v>8</v>
      </c>
      <c r="AF13" s="926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3"/>
      <c r="BH13" s="293"/>
      <c r="BI13" s="926" t="s">
        <v>8</v>
      </c>
      <c r="BJ13" s="926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3"/>
      <c r="CL13" s="293"/>
      <c r="CM13" s="926" t="s">
        <v>8</v>
      </c>
      <c r="CN13" s="926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210"/>
      <c r="DP13" s="210"/>
    </row>
    <row r="14" spans="1:123" s="162" customFormat="1" ht="48" customHeight="1">
      <c r="A14" s="163"/>
      <c r="B14" s="293">
        <v>12</v>
      </c>
      <c r="C14" s="947" t="s">
        <v>9</v>
      </c>
      <c r="D14" s="947"/>
      <c r="E14" s="164">
        <f>ROUND(IFERROR('Data Negeri,2D &amp; 7Sub'!AV$32,"NA"),1)</f>
        <v>67.7</v>
      </c>
      <c r="F14" s="164">
        <f>ROUND(IFERROR('Data Negeri,2D &amp; 7Sub'!AW$32,"NA"),1)</f>
        <v>52.5</v>
      </c>
      <c r="G14" s="164">
        <f>ROUND(IFERROR('Data Negeri,2D &amp; 7Sub'!AX$32,"NA"),1)</f>
        <v>79.7</v>
      </c>
      <c r="H14" s="164">
        <f>ROUND(IFERROR('Data Negeri,2D &amp; 7Sub'!AY$32,"NA"),1)</f>
        <v>71.3</v>
      </c>
      <c r="I14" s="164">
        <f>ROUND(IFERROR('Data Negeri,2D &amp; 7Sub'!AZ$32,"NA"),1)</f>
        <v>80.3</v>
      </c>
      <c r="J14" s="164">
        <f>ROUND(IFERROR('Data Negeri,2D &amp; 7Sub'!BA$32,"NA"),1)</f>
        <v>71</v>
      </c>
      <c r="K14" s="164">
        <f>ROUND(IFERROR('Data Negeri,2D &amp; 7Sub'!BB$32,"NA"),1)</f>
        <v>80.2</v>
      </c>
      <c r="L14" s="164">
        <f>ROUND(IFERROR('Data Negeri,2D &amp; 7Sub'!BC$32,"NA"),1)</f>
        <v>80.3</v>
      </c>
      <c r="M14" s="164">
        <f>ROUND(IFERROR('Data Negeri,2D &amp; 7Sub'!BD$32,"NA"),1)</f>
        <v>71.2</v>
      </c>
      <c r="N14" s="164">
        <f>ROUND(IFERROR('Data Negeri,2D &amp; 7Sub'!BE$32,"NA"),1)</f>
        <v>71.099999999999994</v>
      </c>
      <c r="O14" s="164">
        <f>ROUND(IFERROR('Data Negeri,2D &amp; 7Sub'!BF$32,"NA"),1)</f>
        <v>73.7</v>
      </c>
      <c r="P14" s="164">
        <f>ROUND(IFERROR('Data Negeri,2D &amp; 7Sub'!BG$32,"NA"),1)</f>
        <v>80.400000000000006</v>
      </c>
      <c r="Q14" s="164">
        <f>ROUND(IFERROR('Data Negeri,2D &amp; 7Sub'!BH$32,"NA"),1)</f>
        <v>62.1</v>
      </c>
      <c r="R14" s="164">
        <f>ROUND(IFERROR('Data Negeri,2D &amp; 7Sub'!BI$32,"NA"),1)</f>
        <v>52.6</v>
      </c>
      <c r="S14" s="164">
        <f>ROUND(IFERROR('Data Negeri,2D &amp; 7Sub'!BJ$32,"NA"),1)</f>
        <v>88.8</v>
      </c>
      <c r="T14" s="164">
        <f>ROUND(IFERROR('Data Negeri,2D &amp; 7Sub'!BK$32,"NA"),1)</f>
        <v>89.6</v>
      </c>
      <c r="U14" s="164">
        <f>ROUND(IFERROR('Data Negeri,2D &amp; 7Sub'!BL$32,"NA"),1)</f>
        <v>89.8</v>
      </c>
      <c r="V14" s="164">
        <f>ROUND(IFERROR('Data Negeri,2D &amp; 7Sub'!BM$32,"NA"),1)</f>
        <v>80.5</v>
      </c>
      <c r="W14" s="164">
        <f>ROUND(IFERROR('Data Negeri,2D &amp; 7Sub'!BN$32,"NA"),1)</f>
        <v>53.2</v>
      </c>
      <c r="X14" s="164">
        <f>ROUND(IFERROR('Data Negeri,2D &amp; 7Sub'!BO$32,"NA"),1)</f>
        <v>89.1</v>
      </c>
      <c r="Y14" s="164">
        <f>ROUND(IFERROR('Data Negeri,2D &amp; 7Sub'!BP$32,"NA"),1)</f>
        <v>71.099999999999994</v>
      </c>
      <c r="Z14" s="164">
        <f>ROUND(IFERROR('Data Negeri,2D &amp; 7Sub'!BQ$32,"NA"),1)</f>
        <v>62.1</v>
      </c>
      <c r="AA14" s="164">
        <f>ROUND(IFERROR('Data Negeri,2D &amp; 7Sub'!BR$32,"NA"),1)</f>
        <v>62.1</v>
      </c>
      <c r="AB14" s="164">
        <f>ROUND(IFERROR('Data Negeri,2D &amp; 7Sub'!BS$32,"NA"),1)</f>
        <v>80.599999999999994</v>
      </c>
      <c r="AC14" s="163"/>
      <c r="AD14" s="293">
        <v>12</v>
      </c>
      <c r="AE14" s="947" t="s">
        <v>9</v>
      </c>
      <c r="AF14" s="947"/>
      <c r="AG14" s="164">
        <f>ROUND(IFERROR('Data Negeri,2D &amp; 7Sub'!BT$32,"NA"),1)</f>
        <v>70.900000000000006</v>
      </c>
      <c r="AH14" s="164">
        <f>ROUND(IFERROR('Data Negeri,2D &amp; 7Sub'!BU$32,"NA"),1)</f>
        <v>84.5</v>
      </c>
      <c r="AI14" s="164">
        <f>ROUND(IFERROR('Data Negeri,2D &amp; 7Sub'!BV$32,"NA"),1)</f>
        <v>84.6</v>
      </c>
      <c r="AJ14" s="164">
        <f>ROUND(IFERROR('Data Negeri,2D &amp; 7Sub'!BW$32,"NA"),1)</f>
        <v>84.3</v>
      </c>
      <c r="AK14" s="164">
        <f>ROUND(IFERROR('Data Negeri,2D &amp; 7Sub'!BX$32,"NA"),1)</f>
        <v>75.7</v>
      </c>
      <c r="AL14" s="164">
        <f>ROUND(IFERROR('Data Negeri,2D &amp; 7Sub'!BY$32,"NA"),1)</f>
        <v>75.599999999999994</v>
      </c>
      <c r="AM14" s="164">
        <f>ROUND(IFERROR('Data Negeri,2D &amp; 7Sub'!BZ$32,"NA"),1)</f>
        <v>80.099999999999994</v>
      </c>
      <c r="AN14" s="164">
        <f>ROUND(IFERROR('Data Negeri,2D &amp; 7Sub'!CA$32,"NA"),1)</f>
        <v>71</v>
      </c>
      <c r="AO14" s="164">
        <f>ROUND(IFERROR('Data Negeri,2D &amp; 7Sub'!CB$32,"NA"),1)</f>
        <v>80.5</v>
      </c>
      <c r="AP14" s="164">
        <f>ROUND(IFERROR('Data Negeri,2D &amp; 7Sub'!CC$32,"NA"),1)</f>
        <v>53.6</v>
      </c>
      <c r="AQ14" s="164">
        <f>ROUND(IFERROR('Data Negeri,2D &amp; 7Sub'!CD$32,"NA"),1)</f>
        <v>53</v>
      </c>
      <c r="AR14" s="164">
        <f>ROUND(IFERROR('Data Negeri,2D &amp; 7Sub'!CE$32,"NA"),1)</f>
        <v>62.1</v>
      </c>
      <c r="AS14" s="164">
        <f>ROUND(IFERROR('Data Negeri,2D &amp; 7Sub'!CF$32,"NA"),1)</f>
        <v>56.1</v>
      </c>
      <c r="AT14" s="164">
        <f>ROUND(IFERROR('Data Negeri,2D &amp; 7Sub'!CG$32,"NA"),1)</f>
        <v>67.2</v>
      </c>
      <c r="AU14" s="164">
        <f>ROUND(IFERROR('Data Negeri,2D &amp; 7Sub'!CH$32,"NA"),1)</f>
        <v>63.8</v>
      </c>
      <c r="AV14" s="164">
        <f>ROUND(IFERROR('Data Negeri,2D &amp; 7Sub'!CI$32,"NA"),1)</f>
        <v>65.599999999999994</v>
      </c>
      <c r="AW14" s="164">
        <f>ROUND(IFERROR('Data Negeri,2D &amp; 7Sub'!CJ$32,"NA"),1)</f>
        <v>66.400000000000006</v>
      </c>
      <c r="AX14" s="164">
        <f>ROUND(IFERROR('Data Negeri,2D &amp; 7Sub'!CK$32,"NA"),1)</f>
        <v>66.7</v>
      </c>
      <c r="AY14" s="164">
        <f>ROUND(IFERROR('Data Negeri,2D &amp; 7Sub'!CL$32,"NA"),1)</f>
        <v>66.8</v>
      </c>
      <c r="AZ14" s="164">
        <f>ROUND(IFERROR('Data Negeri,2D &amp; 7Sub'!CM$32,"NA"),1)</f>
        <v>66</v>
      </c>
      <c r="BA14" s="164">
        <f>ROUND(IFERROR('Data Negeri,2D &amp; 7Sub'!CN$32,"NA"),1)</f>
        <v>67</v>
      </c>
      <c r="BB14" s="164">
        <f>ROUND(IFERROR('Data Negeri,2D &amp; 7Sub'!CO$32,"NA"),1)</f>
        <v>66</v>
      </c>
      <c r="BC14" s="164">
        <f>ROUND(IFERROR('Data Negeri,2D &amp; 7Sub'!CP$32,"NA"),1)</f>
        <v>65.5</v>
      </c>
      <c r="BD14" s="164">
        <f>ROUND(IFERROR('Data Negeri,2D &amp; 7Sub'!CQ$32,"NA"),1)</f>
        <v>66.400000000000006</v>
      </c>
      <c r="BE14" s="164">
        <f>ROUND(IFERROR('Data Negeri,2D &amp; 7Sub'!CR$32,"NA"),1)</f>
        <v>77.599999999999994</v>
      </c>
      <c r="BF14" s="164">
        <f>ROUND(IFERROR('Data Negeri,2D &amp; 7Sub'!CS$32,"NA"),1)</f>
        <v>77.3</v>
      </c>
      <c r="BG14" s="163"/>
      <c r="BH14" s="293">
        <v>12</v>
      </c>
      <c r="BI14" s="947" t="s">
        <v>9</v>
      </c>
      <c r="BJ14" s="947"/>
      <c r="BK14" s="164">
        <f>ROUND(IFERROR('Data Negeri,2D &amp; 7Sub'!CT$32,"NA"),1)</f>
        <v>79.2</v>
      </c>
      <c r="BL14" s="164">
        <f>ROUND(IFERROR('Data Negeri,2D &amp; 7Sub'!CU$32,"NA"),1)</f>
        <v>90</v>
      </c>
      <c r="BM14" s="164">
        <f>ROUND(IFERROR('Data Negeri,2D &amp; 7Sub'!CV$32,"NA"),1)</f>
        <v>69.8</v>
      </c>
      <c r="BN14" s="164">
        <f>ROUND(IFERROR('Data Negeri,2D &amp; 7Sub'!CW$32,"NA"),1)</f>
        <v>72.5</v>
      </c>
      <c r="BO14" s="164">
        <f>ROUND(IFERROR('Data Negeri,2D &amp; 7Sub'!CX$32,"NA"),1)</f>
        <v>74.400000000000006</v>
      </c>
      <c r="BP14" s="164">
        <f>ROUND(IFERROR('Data Negeri,2D &amp; 7Sub'!CY$32,"NA"),1)</f>
        <v>80.900000000000006</v>
      </c>
      <c r="BQ14" s="164">
        <f>ROUND(IFERROR('Data Negeri,2D &amp; 7Sub'!CZ$32,"NA"),1)</f>
        <v>76.400000000000006</v>
      </c>
      <c r="BR14" s="164">
        <f>ROUND(IFERROR('Data Negeri,2D &amp; 7Sub'!DA$32,"NA"),1)</f>
        <v>77.400000000000006</v>
      </c>
      <c r="BS14" s="164">
        <f>ROUND(IFERROR('Data Negeri,2D &amp; 7Sub'!DB$32,"NA"),1)</f>
        <v>75.599999999999994</v>
      </c>
      <c r="BT14" s="164">
        <f>ROUND(IFERROR('Data Negeri,2D &amp; 7Sub'!DC$32,"NA"),1)</f>
        <v>71.5</v>
      </c>
      <c r="BU14" s="164">
        <f>ROUND(IFERROR('Data Negeri,2D &amp; 7Sub'!DD$32,"NA"),1)</f>
        <v>73.900000000000006</v>
      </c>
      <c r="BV14" s="164">
        <f>ROUND(IFERROR('Data Negeri,2D &amp; 7Sub'!DE$32,"NA"),1)</f>
        <v>72.5</v>
      </c>
      <c r="BW14" s="164">
        <f>ROUND(IFERROR('Data Negeri,2D &amp; 7Sub'!DF$32,"NA"),1)</f>
        <v>54</v>
      </c>
      <c r="BX14" s="164">
        <f>ROUND(IFERROR('Data Negeri,2D &amp; 7Sub'!DG$32,"NA"),1)</f>
        <v>1.6</v>
      </c>
      <c r="BY14" s="164">
        <f>ROUND(IFERROR('Data Negeri,2D &amp; 7Sub'!DH$32,"NA"),1)</f>
        <v>73.599999999999994</v>
      </c>
      <c r="BZ14" s="164">
        <f>ROUND(IFERROR('Data Negeri,2D &amp; 7Sub'!DI$32,"NA"),1)</f>
        <v>68.599999999999994</v>
      </c>
      <c r="CA14" s="164">
        <f>ROUND(IFERROR('Data Negeri,2D &amp; 7Sub'!DJ$32,"NA"),1)</f>
        <v>76</v>
      </c>
      <c r="CB14" s="164">
        <f>ROUND(IFERROR('Data Negeri,2D &amp; 7Sub'!DK$32,"NA"),1)</f>
        <v>73.2</v>
      </c>
      <c r="CC14" s="164">
        <f>ROUND(IFERROR('Data Negeri,2D &amp; 7Sub'!DL$32,"NA"),1)</f>
        <v>62.1</v>
      </c>
      <c r="CD14" s="164">
        <f>ROUND(IFERROR('Data Negeri,2D &amp; 7Sub'!DM$32,"NA"),1)</f>
        <v>53.4</v>
      </c>
      <c r="CE14" s="164">
        <f>ROUND(IFERROR('Data Negeri,2D &amp; 7Sub'!DN$32,"NA"),1)</f>
        <v>52.1</v>
      </c>
      <c r="CF14" s="164">
        <f>ROUND(IFERROR('Data Negeri,2D &amp; 7Sub'!DO$32,"NA"),1)</f>
        <v>55.4</v>
      </c>
      <c r="CG14" s="164">
        <f>ROUND(IFERROR('Data Negeri,2D &amp; 7Sub'!DP$32,"NA"),1)</f>
        <v>78.400000000000006</v>
      </c>
      <c r="CH14" s="164">
        <f>ROUND(IFERROR('Data Negeri,2D &amp; 7Sub'!DQ$32,"NA"),1)</f>
        <v>81.099999999999994</v>
      </c>
      <c r="CI14" s="164">
        <f>ROUND(IFERROR('Data Negeri,2D &amp; 7Sub'!DR$32,"NA"),1)</f>
        <v>81.400000000000006</v>
      </c>
      <c r="CJ14" s="164">
        <f>ROUND(IFERROR('Data Negeri,2D &amp; 7Sub'!DS$32,"NA"),1)</f>
        <v>76.3</v>
      </c>
      <c r="CK14" s="163"/>
      <c r="CL14" s="293">
        <v>12</v>
      </c>
      <c r="CM14" s="947" t="s">
        <v>9</v>
      </c>
      <c r="CN14" s="947"/>
      <c r="CO14" s="164">
        <f>ROUND(IFERROR('Data Negeri,2D &amp; 7Sub'!DT$32,"NA"),1)</f>
        <v>79.3</v>
      </c>
      <c r="CP14" s="164">
        <f>ROUND(IFERROR('Data Negeri,2D &amp; 7Sub'!DU$32,"NA"),1)</f>
        <v>9.6999999999999993</v>
      </c>
      <c r="CQ14" s="164">
        <f>ROUND(IFERROR('Data Negeri,2D &amp; 7Sub'!DV$32,"NA"),1)</f>
        <v>8.8000000000000007</v>
      </c>
      <c r="CR14" s="164">
        <f>ROUND(IFERROR('Data Negeri,2D &amp; 7Sub'!DW$32,"NA"),1)</f>
        <v>9.9</v>
      </c>
      <c r="CS14" s="164">
        <f>ROUND(IFERROR('Data Negeri,2D &amp; 7Sub'!DX$32,"NA"),1)</f>
        <v>77.599999999999994</v>
      </c>
      <c r="CT14" s="164">
        <f>ROUND(IFERROR('Data Negeri,2D &amp; 7Sub'!DY$32,"NA"),1)</f>
        <v>80.8</v>
      </c>
      <c r="CU14" s="164">
        <f>ROUND(IFERROR('Data Negeri,2D &amp; 7Sub'!DZ$32,"NA"),1)</f>
        <v>81</v>
      </c>
      <c r="CV14" s="164">
        <f>ROUND(IFERROR('Data Negeri,2D &amp; 7Sub'!EA$32,"NA"),1)</f>
        <v>72</v>
      </c>
      <c r="CW14" s="164">
        <f>ROUND(IFERROR('Data Negeri,2D &amp; 7Sub'!EB$32,"NA"),1)</f>
        <v>97.9</v>
      </c>
      <c r="CX14" s="164">
        <f>ROUND(IFERROR('Data Negeri,2D &amp; 7Sub'!EC$32,"NA"),1)</f>
        <v>99.1</v>
      </c>
      <c r="CY14" s="164">
        <f>ROUND(IFERROR('Data Negeri,2D &amp; 7Sub'!ED$32,"NA"),1)</f>
        <v>97.7</v>
      </c>
      <c r="CZ14" s="164">
        <f>ROUND(IFERROR('Data Negeri,2D &amp; 7Sub'!EE$32,"NA"),1)</f>
        <v>79.099999999999994</v>
      </c>
      <c r="DA14" s="164">
        <f>ROUND(IFERROR('Data Negeri,2D &amp; 7Sub'!EF$32,"NA"),1)</f>
        <v>99.3</v>
      </c>
      <c r="DB14" s="164">
        <f>ROUND(IFERROR('Data Negeri,2D &amp; 7Sub'!EG$32,"NA"),1)</f>
        <v>96.8</v>
      </c>
      <c r="DC14" s="164">
        <f>ROUND(IFERROR('Data Negeri,2D &amp; 7Sub'!EH$32,"NA"),1)</f>
        <v>74.3</v>
      </c>
      <c r="DD14" s="164">
        <f>ROUND(IFERROR('Data Negeri,2D &amp; 7Sub'!EI$32,"NA"),1)</f>
        <v>54.6</v>
      </c>
      <c r="DE14" s="164">
        <f>ROUND(IFERROR('Data Negeri,2D &amp; 7Sub'!EJ$32,"NA"),1)</f>
        <v>77.599999999999994</v>
      </c>
      <c r="DF14" s="164">
        <f>ROUND(IFERROR('Data Negeri,2D &amp; 7Sub'!EK$32,"NA"),1)</f>
        <v>77.5</v>
      </c>
      <c r="DG14" s="164">
        <f>ROUND(IFERROR('Data Negeri,2D &amp; 7Sub'!EL$32,"NA"),1)</f>
        <v>56.5</v>
      </c>
      <c r="DH14" s="164">
        <f>ROUND(IFERROR('Data Negeri,2D &amp; 7Sub'!EM$32,"NA"),1)</f>
        <v>99.6</v>
      </c>
      <c r="DI14" s="164">
        <f>ROUND(IFERROR('Data Negeri,2D &amp; 7Sub'!EN$32,"NA"),1)</f>
        <v>92.7</v>
      </c>
      <c r="DJ14" s="164">
        <f>ROUND(IFERROR('Data Negeri,2D &amp; 7Sub'!EO$32,"NA"),1)</f>
        <v>91.5</v>
      </c>
      <c r="DK14" s="164">
        <f>ROUND(IFERROR('Data Negeri,2D &amp; 7Sub'!EP$32,"NA"),1)</f>
        <v>96.8</v>
      </c>
      <c r="DL14" s="164">
        <f>ROUND(IFERROR('Data Negeri,2D &amp; 7Sub'!EQ$32,"NA"),1)</f>
        <v>92.9</v>
      </c>
      <c r="DM14" s="164">
        <f>ROUND(IFERROR('Data Negeri,2D &amp; 7Sub'!ER$32,"NA"),1)</f>
        <v>93.4</v>
      </c>
      <c r="DN14" s="164">
        <f>ROUND(IFERROR('Data Negeri,2D &amp; 7Sub'!ES$32,"NA"),1)</f>
        <v>81.5</v>
      </c>
      <c r="DO14" s="210"/>
      <c r="DP14" s="210"/>
    </row>
    <row r="15" spans="1:123" s="162" customFormat="1" ht="60" customHeight="1">
      <c r="A15" s="163"/>
      <c r="B15" s="293"/>
      <c r="C15" s="926" t="s">
        <v>10</v>
      </c>
      <c r="D15" s="926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3"/>
      <c r="AD15" s="293"/>
      <c r="AE15" s="926" t="s">
        <v>10</v>
      </c>
      <c r="AF15" s="926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3"/>
      <c r="BH15" s="293"/>
      <c r="BI15" s="926" t="s">
        <v>10</v>
      </c>
      <c r="BJ15" s="926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3"/>
      <c r="CL15" s="293"/>
      <c r="CM15" s="926" t="s">
        <v>10</v>
      </c>
      <c r="CN15" s="926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210"/>
      <c r="DP15" s="210"/>
    </row>
    <row r="16" spans="1:123" s="162" customFormat="1" ht="48" customHeight="1">
      <c r="A16" s="301">
        <v>2</v>
      </c>
      <c r="B16" s="946" t="s">
        <v>11</v>
      </c>
      <c r="C16" s="946"/>
      <c r="D16" s="946"/>
      <c r="E16" s="161">
        <f>ROUND(IFERROR('Data Negeri,2D &amp; 7Sub'!AV$37,"NA"),1)</f>
        <v>80.7</v>
      </c>
      <c r="F16" s="161">
        <f>ROUND(IFERROR('Data Negeri,2D &amp; 7Sub'!AW$37,"NA"),1)</f>
        <v>76.5</v>
      </c>
      <c r="G16" s="161">
        <f>ROUND(IFERROR('Data Negeri,2D &amp; 7Sub'!AX$37,"NA"),1)</f>
        <v>83.3</v>
      </c>
      <c r="H16" s="161">
        <f>ROUND(IFERROR('Data Negeri,2D &amp; 7Sub'!AY$37,"NA"),1)</f>
        <v>84</v>
      </c>
      <c r="I16" s="161">
        <f>ROUND(IFERROR('Data Negeri,2D &amp; 7Sub'!AZ$37,"NA"),1)</f>
        <v>80.3</v>
      </c>
      <c r="J16" s="161">
        <f>ROUND(IFERROR('Data Negeri,2D &amp; 7Sub'!BA$37,"NA"),1)</f>
        <v>86.9</v>
      </c>
      <c r="K16" s="161">
        <f>ROUND(IFERROR('Data Negeri,2D &amp; 7Sub'!BB$37,"NA"),1)</f>
        <v>86.9</v>
      </c>
      <c r="L16" s="161">
        <f>ROUND(IFERROR('Data Negeri,2D &amp; 7Sub'!BC$37,"NA"),1)</f>
        <v>85.7</v>
      </c>
      <c r="M16" s="161">
        <f>ROUND(IFERROR('Data Negeri,2D &amp; 7Sub'!BD$37,"NA"),1)</f>
        <v>85.9</v>
      </c>
      <c r="N16" s="161">
        <f>ROUND(IFERROR('Data Negeri,2D &amp; 7Sub'!BE$37,"NA"),1)</f>
        <v>89.3</v>
      </c>
      <c r="O16" s="161">
        <f>ROUND(IFERROR('Data Negeri,2D &amp; 7Sub'!BF$37,"NA"),1)</f>
        <v>87.8</v>
      </c>
      <c r="P16" s="161">
        <f>ROUND(IFERROR('Data Negeri,2D &amp; 7Sub'!BG$37,"NA"),1)</f>
        <v>88.7</v>
      </c>
      <c r="Q16" s="161">
        <f>ROUND(IFERROR('Data Negeri,2D &amp; 7Sub'!BH$37,"NA"),1)</f>
        <v>89.5</v>
      </c>
      <c r="R16" s="161">
        <f>ROUND(IFERROR('Data Negeri,2D &amp; 7Sub'!BI$37,"NA"),1)</f>
        <v>85.3</v>
      </c>
      <c r="S16" s="161">
        <f>ROUND(IFERROR('Data Negeri,2D &amp; 7Sub'!BJ$37,"NA"),1)</f>
        <v>88.2</v>
      </c>
      <c r="T16" s="161">
        <f>ROUND(IFERROR('Data Negeri,2D &amp; 7Sub'!BK$37,"NA"),1)</f>
        <v>87.6</v>
      </c>
      <c r="U16" s="161">
        <f>ROUND(IFERROR('Data Negeri,2D &amp; 7Sub'!BL$37,"NA"),1)</f>
        <v>86.9</v>
      </c>
      <c r="V16" s="161">
        <f>ROUND(IFERROR('Data Negeri,2D &amp; 7Sub'!BM$37,"NA"),1)</f>
        <v>88.8</v>
      </c>
      <c r="W16" s="161">
        <f>ROUND(IFERROR('Data Negeri,2D &amp; 7Sub'!BN$37,"NA"),1)</f>
        <v>88.1</v>
      </c>
      <c r="X16" s="161">
        <f>ROUND(IFERROR('Data Negeri,2D &amp; 7Sub'!BO$37,"NA"),1)</f>
        <v>88.6</v>
      </c>
      <c r="Y16" s="161">
        <f>ROUND(IFERROR('Data Negeri,2D &amp; 7Sub'!BP$37,"NA"),1)</f>
        <v>87.3</v>
      </c>
      <c r="Z16" s="161">
        <f>ROUND(IFERROR('Data Negeri,2D &amp; 7Sub'!BQ$37,"NA"),1)</f>
        <v>88.1</v>
      </c>
      <c r="AA16" s="161">
        <f>ROUND(IFERROR('Data Negeri,2D &amp; 7Sub'!BR$37,"NA"),1)</f>
        <v>86.7</v>
      </c>
      <c r="AB16" s="161">
        <f>ROUND(IFERROR('Data Negeri,2D &amp; 7Sub'!BS$37,"NA"),1)</f>
        <v>85.7</v>
      </c>
      <c r="AC16" s="301">
        <v>2</v>
      </c>
      <c r="AD16" s="946" t="s">
        <v>11</v>
      </c>
      <c r="AE16" s="946"/>
      <c r="AF16" s="946"/>
      <c r="AG16" s="161">
        <f>ROUND(IFERROR('Data Negeri,2D &amp; 7Sub'!BT$37,"NA"),1)</f>
        <v>78.099999999999994</v>
      </c>
      <c r="AH16" s="161">
        <f>ROUND(IFERROR('Data Negeri,2D &amp; 7Sub'!BU$37,"NA"),1)</f>
        <v>77.099999999999994</v>
      </c>
      <c r="AI16" s="161">
        <f>ROUND(IFERROR('Data Negeri,2D &amp; 7Sub'!BV$37,"NA"),1)</f>
        <v>81.099999999999994</v>
      </c>
      <c r="AJ16" s="161">
        <f>ROUND(IFERROR('Data Negeri,2D &amp; 7Sub'!BW$37,"NA"),1)</f>
        <v>76.5</v>
      </c>
      <c r="AK16" s="161">
        <f>ROUND(IFERROR('Data Negeri,2D &amp; 7Sub'!BX$37,"NA"),1)</f>
        <v>75.099999999999994</v>
      </c>
      <c r="AL16" s="161">
        <f>ROUND(IFERROR('Data Negeri,2D &amp; 7Sub'!BY$37,"NA"),1)</f>
        <v>69.900000000000006</v>
      </c>
      <c r="AM16" s="161">
        <f>ROUND(IFERROR('Data Negeri,2D &amp; 7Sub'!BZ$37,"NA"),1)</f>
        <v>75</v>
      </c>
      <c r="AN16" s="161">
        <f>ROUND(IFERROR('Data Negeri,2D &amp; 7Sub'!CA$37,"NA"),1)</f>
        <v>80.2</v>
      </c>
      <c r="AO16" s="161">
        <f>ROUND(IFERROR('Data Negeri,2D &amp; 7Sub'!CB$37,"NA"),1)</f>
        <v>81.8</v>
      </c>
      <c r="AP16" s="161">
        <f>ROUND(IFERROR('Data Negeri,2D &amp; 7Sub'!CC$37,"NA"),1)</f>
        <v>80.400000000000006</v>
      </c>
      <c r="AQ16" s="161">
        <f>ROUND(IFERROR('Data Negeri,2D &amp; 7Sub'!CD$37,"NA"),1)</f>
        <v>77.400000000000006</v>
      </c>
      <c r="AR16" s="161">
        <f>ROUND(IFERROR('Data Negeri,2D &amp; 7Sub'!CE$37,"NA"),1)</f>
        <v>80.599999999999994</v>
      </c>
      <c r="AS16" s="161">
        <f>ROUND(IFERROR('Data Negeri,2D &amp; 7Sub'!CF$37,"NA"),1)</f>
        <v>78</v>
      </c>
      <c r="AT16" s="161">
        <f>ROUND(IFERROR('Data Negeri,2D &amp; 7Sub'!CG$37,"NA"),1)</f>
        <v>73.3</v>
      </c>
      <c r="AU16" s="161">
        <f>ROUND(IFERROR('Data Negeri,2D &amp; 7Sub'!CH$37,"NA"),1)</f>
        <v>75.5</v>
      </c>
      <c r="AV16" s="161">
        <f>ROUND(IFERROR('Data Negeri,2D &amp; 7Sub'!CI$37,"NA"),1)</f>
        <v>78.599999999999994</v>
      </c>
      <c r="AW16" s="161">
        <f>ROUND(IFERROR('Data Negeri,2D &amp; 7Sub'!CJ$37,"NA"),1)</f>
        <v>78.7</v>
      </c>
      <c r="AX16" s="161">
        <f>ROUND(IFERROR('Data Negeri,2D &amp; 7Sub'!CK$37,"NA"),1)</f>
        <v>86.9</v>
      </c>
      <c r="AY16" s="161">
        <f>ROUND(IFERROR('Data Negeri,2D &amp; 7Sub'!CL$37,"NA"),1)</f>
        <v>79.2</v>
      </c>
      <c r="AZ16" s="161">
        <f>ROUND(IFERROR('Data Negeri,2D &amp; 7Sub'!CM$37,"NA"),1)</f>
        <v>78.599999999999994</v>
      </c>
      <c r="BA16" s="161">
        <f>ROUND(IFERROR('Data Negeri,2D &amp; 7Sub'!CN$37,"NA"),1)</f>
        <v>75.7</v>
      </c>
      <c r="BB16" s="161">
        <f>ROUND(IFERROR('Data Negeri,2D &amp; 7Sub'!CO$37,"NA"),1)</f>
        <v>79.2</v>
      </c>
      <c r="BC16" s="161">
        <f>ROUND(IFERROR('Data Negeri,2D &amp; 7Sub'!CP$37,"NA"),1)</f>
        <v>75.7</v>
      </c>
      <c r="BD16" s="161">
        <f>ROUND(IFERROR('Data Negeri,2D &amp; 7Sub'!CQ$37,"NA"),1)</f>
        <v>77.599999999999994</v>
      </c>
      <c r="BE16" s="161">
        <f>ROUND(IFERROR('Data Negeri,2D &amp; 7Sub'!CR$37,"NA"),1)</f>
        <v>77.400000000000006</v>
      </c>
      <c r="BF16" s="161">
        <f>ROUND(IFERROR('Data Negeri,2D &amp; 7Sub'!CS$37,"NA"),1)</f>
        <v>74.900000000000006</v>
      </c>
      <c r="BG16" s="301">
        <v>2</v>
      </c>
      <c r="BH16" s="946" t="s">
        <v>11</v>
      </c>
      <c r="BI16" s="946"/>
      <c r="BJ16" s="946"/>
      <c r="BK16" s="161">
        <f>ROUND(IFERROR('Data Negeri,2D &amp; 7Sub'!CT$37,"NA"),1)</f>
        <v>78.099999999999994</v>
      </c>
      <c r="BL16" s="161">
        <f>ROUND(IFERROR('Data Negeri,2D &amp; 7Sub'!CU$37,"NA"),1)</f>
        <v>78.099999999999994</v>
      </c>
      <c r="BM16" s="161">
        <f>ROUND(IFERROR('Data Negeri,2D &amp; 7Sub'!CV$37,"NA"),1)</f>
        <v>77.8</v>
      </c>
      <c r="BN16" s="161">
        <f>ROUND(IFERROR('Data Negeri,2D &amp; 7Sub'!CW$37,"NA"),1)</f>
        <v>76.7</v>
      </c>
      <c r="BO16" s="161">
        <f>ROUND(IFERROR('Data Negeri,2D &amp; 7Sub'!CX$37,"NA"),1)</f>
        <v>78.7</v>
      </c>
      <c r="BP16" s="161">
        <f>ROUND(IFERROR('Data Negeri,2D &amp; 7Sub'!CY$37,"NA"),1)</f>
        <v>78.2</v>
      </c>
      <c r="BQ16" s="161">
        <f>ROUND(IFERROR('Data Negeri,2D &amp; 7Sub'!CZ$37,"NA"),1)</f>
        <v>77.3</v>
      </c>
      <c r="BR16" s="161">
        <f>ROUND(IFERROR('Data Negeri,2D &amp; 7Sub'!DA$37,"NA"),1)</f>
        <v>78.3</v>
      </c>
      <c r="BS16" s="161">
        <f>ROUND(IFERROR('Data Negeri,2D &amp; 7Sub'!DB$37,"NA"),1)</f>
        <v>78.5</v>
      </c>
      <c r="BT16" s="161">
        <f>ROUND(IFERROR('Data Negeri,2D &amp; 7Sub'!DC$37,"NA"),1)</f>
        <v>79.400000000000006</v>
      </c>
      <c r="BU16" s="161">
        <f>ROUND(IFERROR('Data Negeri,2D &amp; 7Sub'!DD$37,"NA"),1)</f>
        <v>77.3</v>
      </c>
      <c r="BV16" s="161">
        <f>ROUND(IFERROR('Data Negeri,2D &amp; 7Sub'!DE$37,"NA"),1)</f>
        <v>77</v>
      </c>
      <c r="BW16" s="161">
        <f>ROUND(IFERROR('Data Negeri,2D &amp; 7Sub'!DF$37,"NA"),1)</f>
        <v>66.400000000000006</v>
      </c>
      <c r="BX16" s="161">
        <f>ROUND(IFERROR('Data Negeri,2D &amp; 7Sub'!DG$37,"NA"),1)</f>
        <v>45.1</v>
      </c>
      <c r="BY16" s="161">
        <f>ROUND(IFERROR('Data Negeri,2D &amp; 7Sub'!DH$37,"NA"),1)</f>
        <v>58.8</v>
      </c>
      <c r="BZ16" s="161">
        <f>ROUND(IFERROR('Data Negeri,2D &amp; 7Sub'!DI$37,"NA"),1)</f>
        <v>69.099999999999994</v>
      </c>
      <c r="CA16" s="161">
        <f>ROUND(IFERROR('Data Negeri,2D &amp; 7Sub'!DJ$37,"NA"),1)</f>
        <v>69.2</v>
      </c>
      <c r="CB16" s="161">
        <f>ROUND(IFERROR('Data Negeri,2D &amp; 7Sub'!DK$37,"NA"),1)</f>
        <v>70.599999999999994</v>
      </c>
      <c r="CC16" s="161">
        <f>ROUND(IFERROR('Data Negeri,2D &amp; 7Sub'!DL$37,"NA"),1)</f>
        <v>71.3</v>
      </c>
      <c r="CD16" s="161">
        <f>ROUND(IFERROR('Data Negeri,2D &amp; 7Sub'!DM$37,"NA"),1)</f>
        <v>71.5</v>
      </c>
      <c r="CE16" s="161">
        <f>ROUND(IFERROR('Data Negeri,2D &amp; 7Sub'!DN$37,"NA"),1)</f>
        <v>71.599999999999994</v>
      </c>
      <c r="CF16" s="161">
        <f>ROUND(IFERROR('Data Negeri,2D &amp; 7Sub'!DO$37,"NA"),1)</f>
        <v>72.900000000000006</v>
      </c>
      <c r="CG16" s="161">
        <f>ROUND(IFERROR('Data Negeri,2D &amp; 7Sub'!DP$37,"NA"),1)</f>
        <v>77.3</v>
      </c>
      <c r="CH16" s="161">
        <f>ROUND(IFERROR('Data Negeri,2D &amp; 7Sub'!DQ$37,"NA"),1)</f>
        <v>78.7</v>
      </c>
      <c r="CI16" s="161">
        <f>ROUND(IFERROR('Data Negeri,2D &amp; 7Sub'!DR$37,"NA"),1)</f>
        <v>77.8</v>
      </c>
      <c r="CJ16" s="161">
        <f>ROUND(IFERROR('Data Negeri,2D &amp; 7Sub'!DS$37,"NA"),1)</f>
        <v>79.599999999999994</v>
      </c>
      <c r="CK16" s="301">
        <v>2</v>
      </c>
      <c r="CL16" s="946" t="s">
        <v>11</v>
      </c>
      <c r="CM16" s="946"/>
      <c r="CN16" s="946"/>
      <c r="CO16" s="161">
        <f>ROUND(IFERROR('Data Negeri,2D &amp; 7Sub'!DT$37,"NA"),1)</f>
        <v>77.3</v>
      </c>
      <c r="CP16" s="161">
        <f>ROUND(IFERROR('Data Negeri,2D &amp; 7Sub'!DU$37,"NA"),1)</f>
        <v>69.900000000000006</v>
      </c>
      <c r="CQ16" s="161">
        <f>ROUND(IFERROR('Data Negeri,2D &amp; 7Sub'!DV$37,"NA"),1)</f>
        <v>69.400000000000006</v>
      </c>
      <c r="CR16" s="161">
        <f>ROUND(IFERROR('Data Negeri,2D &amp; 7Sub'!DW$37,"NA"),1)</f>
        <v>67.3</v>
      </c>
      <c r="CS16" s="161">
        <f>ROUND(IFERROR('Data Negeri,2D &amp; 7Sub'!DX$37,"NA"),1)</f>
        <v>71</v>
      </c>
      <c r="CT16" s="161">
        <f>ROUND(IFERROR('Data Negeri,2D &amp; 7Sub'!DY$37,"NA"),1)</f>
        <v>74.400000000000006</v>
      </c>
      <c r="CU16" s="161">
        <f>ROUND(IFERROR('Data Negeri,2D &amp; 7Sub'!DZ$37,"NA"),1)</f>
        <v>75.7</v>
      </c>
      <c r="CV16" s="161">
        <f>ROUND(IFERROR('Data Negeri,2D &amp; 7Sub'!EA$37,"NA"),1)</f>
        <v>76</v>
      </c>
      <c r="CW16" s="161">
        <f>ROUND(IFERROR('Data Negeri,2D &amp; 7Sub'!EB$37,"NA"),1)</f>
        <v>81.7</v>
      </c>
      <c r="CX16" s="161">
        <f>ROUND(IFERROR('Data Negeri,2D &amp; 7Sub'!EC$37,"NA"),1)</f>
        <v>78.599999999999994</v>
      </c>
      <c r="CY16" s="161">
        <f>ROUND(IFERROR('Data Negeri,2D &amp; 7Sub'!ED$37,"NA"),1)</f>
        <v>82.4</v>
      </c>
      <c r="CZ16" s="161">
        <f>ROUND(IFERROR('Data Negeri,2D &amp; 7Sub'!EE$37,"NA"),1)</f>
        <v>82</v>
      </c>
      <c r="DA16" s="161">
        <f>ROUND(IFERROR('Data Negeri,2D &amp; 7Sub'!EF$37,"NA"),1)</f>
        <v>81</v>
      </c>
      <c r="DB16" s="161">
        <f>ROUND(IFERROR('Data Negeri,2D &amp; 7Sub'!EG$37,"NA"),1)</f>
        <v>81.2</v>
      </c>
      <c r="DC16" s="161">
        <f>ROUND(IFERROR('Data Negeri,2D &amp; 7Sub'!EH$37,"NA"),1)</f>
        <v>82.7</v>
      </c>
      <c r="DD16" s="161">
        <f>ROUND(IFERROR('Data Negeri,2D &amp; 7Sub'!EI$37,"NA"),1)</f>
        <v>80.8</v>
      </c>
      <c r="DE16" s="161">
        <f>ROUND(IFERROR('Data Negeri,2D &amp; 7Sub'!EJ$37,"NA"),1)</f>
        <v>83.7</v>
      </c>
      <c r="DF16" s="161">
        <f>ROUND(IFERROR('Data Negeri,2D &amp; 7Sub'!EK$37,"NA"),1)</f>
        <v>78.900000000000006</v>
      </c>
      <c r="DG16" s="161">
        <f>ROUND(IFERROR('Data Negeri,2D &amp; 7Sub'!EL$37,"NA"),1)</f>
        <v>78.900000000000006</v>
      </c>
      <c r="DH16" s="161">
        <f>ROUND(IFERROR('Data Negeri,2D &amp; 7Sub'!EM$37,"NA"),1)</f>
        <v>80.2</v>
      </c>
      <c r="DI16" s="161">
        <f>ROUND(IFERROR('Data Negeri,2D &amp; 7Sub'!EN$37,"NA"),1)</f>
        <v>76.900000000000006</v>
      </c>
      <c r="DJ16" s="161">
        <f>ROUND(IFERROR('Data Negeri,2D &amp; 7Sub'!EO$37,"NA"),1)</f>
        <v>75.400000000000006</v>
      </c>
      <c r="DK16" s="161">
        <f>ROUND(IFERROR('Data Negeri,2D &amp; 7Sub'!EP$37,"NA"),1)</f>
        <v>81.8</v>
      </c>
      <c r="DL16" s="161">
        <f>ROUND(IFERROR('Data Negeri,2D &amp; 7Sub'!EQ$37,"NA"),1)</f>
        <v>79.2</v>
      </c>
      <c r="DM16" s="161">
        <f>ROUND(IFERROR('Data Negeri,2D &amp; 7Sub'!ER$37,"NA"),1)</f>
        <v>79.400000000000006</v>
      </c>
      <c r="DN16" s="161">
        <f>ROUND(IFERROR('Data Negeri,2D &amp; 7Sub'!ES$37,"NA"),1)</f>
        <v>81.599999999999994</v>
      </c>
      <c r="DO16" s="209"/>
      <c r="DP16" s="209"/>
    </row>
    <row r="17" spans="1:120" s="162" customFormat="1" ht="60" customHeight="1">
      <c r="A17" s="301"/>
      <c r="B17" s="938" t="s">
        <v>118</v>
      </c>
      <c r="C17" s="938"/>
      <c r="D17" s="938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301"/>
      <c r="AD17" s="938" t="s">
        <v>118</v>
      </c>
      <c r="AE17" s="938"/>
      <c r="AF17" s="938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301"/>
      <c r="BH17" s="938" t="s">
        <v>118</v>
      </c>
      <c r="BI17" s="938"/>
      <c r="BJ17" s="938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301"/>
      <c r="CL17" s="938" t="s">
        <v>118</v>
      </c>
      <c r="CM17" s="938"/>
      <c r="CN17" s="938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210"/>
      <c r="DP17" s="210"/>
    </row>
    <row r="18" spans="1:120" s="162" customFormat="1" ht="48" customHeight="1">
      <c r="A18" s="163"/>
      <c r="B18" s="293">
        <v>13</v>
      </c>
      <c r="C18" s="947" t="s">
        <v>12</v>
      </c>
      <c r="D18" s="947"/>
      <c r="E18" s="164">
        <f>ROUND(IFERROR('Data Negeri,2D &amp; 7Sub'!AV$34,"NA"),1)</f>
        <v>72.8</v>
      </c>
      <c r="F18" s="164">
        <f>ROUND(IFERROR('Data Negeri,2D &amp; 7Sub'!AW$34,"NA"),1)</f>
        <v>70.5</v>
      </c>
      <c r="G18" s="164">
        <f>ROUND(IFERROR('Data Negeri,2D &amp; 7Sub'!AX$34,"NA"),1)</f>
        <v>79.3</v>
      </c>
      <c r="H18" s="164">
        <f>ROUND(IFERROR('Data Negeri,2D &amp; 7Sub'!AY$34,"NA"),1)</f>
        <v>77.5</v>
      </c>
      <c r="I18" s="164">
        <f>ROUND(IFERROR('Data Negeri,2D &amp; 7Sub'!AZ$34,"NA"),1)</f>
        <v>70.7</v>
      </c>
      <c r="J18" s="164">
        <f>ROUND(IFERROR('Data Negeri,2D &amp; 7Sub'!BA$34,"NA"),1)</f>
        <v>82.2</v>
      </c>
      <c r="K18" s="164">
        <f>ROUND(IFERROR('Data Negeri,2D &amp; 7Sub'!BB$34,"NA"),1)</f>
        <v>82.7</v>
      </c>
      <c r="L18" s="164">
        <f>ROUND(IFERROR('Data Negeri,2D &amp; 7Sub'!BC$34,"NA"),1)</f>
        <v>80.900000000000006</v>
      </c>
      <c r="M18" s="164">
        <f>ROUND(IFERROR('Data Negeri,2D &amp; 7Sub'!BD$34,"NA"),1)</f>
        <v>82.8</v>
      </c>
      <c r="N18" s="164">
        <f>ROUND(IFERROR('Data Negeri,2D &amp; 7Sub'!BE$34,"NA"),1)</f>
        <v>89.7</v>
      </c>
      <c r="O18" s="164">
        <f>ROUND(IFERROR('Data Negeri,2D &amp; 7Sub'!BF$34,"NA"),1)</f>
        <v>88.5</v>
      </c>
      <c r="P18" s="164">
        <f>ROUND(IFERROR('Data Negeri,2D &amp; 7Sub'!BG$34,"NA"),1)</f>
        <v>89.2</v>
      </c>
      <c r="Q18" s="164">
        <f>ROUND(IFERROR('Data Negeri,2D &amp; 7Sub'!BH$34,"NA"),1)</f>
        <v>89.2</v>
      </c>
      <c r="R18" s="164">
        <f>ROUND(IFERROR('Data Negeri,2D &amp; 7Sub'!BI$34,"NA"),1)</f>
        <v>86.4</v>
      </c>
      <c r="S18" s="164">
        <f>ROUND(IFERROR('Data Negeri,2D &amp; 7Sub'!BJ$34,"NA"),1)</f>
        <v>87.1</v>
      </c>
      <c r="T18" s="164">
        <f>ROUND(IFERROR('Data Negeri,2D &amp; 7Sub'!BK$34,"NA"),1)</f>
        <v>87.1</v>
      </c>
      <c r="U18" s="164">
        <f>ROUND(IFERROR('Data Negeri,2D &amp; 7Sub'!BL$34,"NA"),1)</f>
        <v>87.6</v>
      </c>
      <c r="V18" s="164">
        <f>ROUND(IFERROR('Data Negeri,2D &amp; 7Sub'!BM$34,"NA"),1)</f>
        <v>88.6</v>
      </c>
      <c r="W18" s="164">
        <f>ROUND(IFERROR('Data Negeri,2D &amp; 7Sub'!BN$34,"NA"),1)</f>
        <v>88.1</v>
      </c>
      <c r="X18" s="164">
        <f>ROUND(IFERROR('Data Negeri,2D &amp; 7Sub'!BO$34,"NA"),1)</f>
        <v>88.7</v>
      </c>
      <c r="Y18" s="164">
        <f>ROUND(IFERROR('Data Negeri,2D &amp; 7Sub'!BP$34,"NA"),1)</f>
        <v>84.7</v>
      </c>
      <c r="Z18" s="164">
        <f>ROUND(IFERROR('Data Negeri,2D &amp; 7Sub'!BQ$34,"NA"),1)</f>
        <v>86.2</v>
      </c>
      <c r="AA18" s="164">
        <f>ROUND(IFERROR('Data Negeri,2D &amp; 7Sub'!BR$34,"NA"),1)</f>
        <v>82.4</v>
      </c>
      <c r="AB18" s="164">
        <f>ROUND(IFERROR('Data Negeri,2D &amp; 7Sub'!BS$34,"NA"),1)</f>
        <v>87.1</v>
      </c>
      <c r="AC18" s="163"/>
      <c r="AD18" s="293">
        <v>13</v>
      </c>
      <c r="AE18" s="947" t="s">
        <v>12</v>
      </c>
      <c r="AF18" s="947"/>
      <c r="AG18" s="164">
        <f>ROUND(IFERROR('Data Negeri,2D &amp; 7Sub'!BT$34,"NA"),1)</f>
        <v>70.900000000000006</v>
      </c>
      <c r="AH18" s="164">
        <f>ROUND(IFERROR('Data Negeri,2D &amp; 7Sub'!BU$34,"NA"),1)</f>
        <v>73.7</v>
      </c>
      <c r="AI18" s="164">
        <f>ROUND(IFERROR('Data Negeri,2D &amp; 7Sub'!BV$34,"NA"),1)</f>
        <v>77.099999999999994</v>
      </c>
      <c r="AJ18" s="164">
        <f>ROUND(IFERROR('Data Negeri,2D &amp; 7Sub'!BW$34,"NA"),1)</f>
        <v>68.099999999999994</v>
      </c>
      <c r="AK18" s="164">
        <f>ROUND(IFERROR('Data Negeri,2D &amp; 7Sub'!BX$34,"NA"),1)</f>
        <v>66.099999999999994</v>
      </c>
      <c r="AL18" s="164">
        <f>ROUND(IFERROR('Data Negeri,2D &amp; 7Sub'!BY$34,"NA"),1)</f>
        <v>62.8</v>
      </c>
      <c r="AM18" s="164">
        <f>ROUND(IFERROR('Data Negeri,2D &amp; 7Sub'!BZ$34,"NA"),1)</f>
        <v>65.3</v>
      </c>
      <c r="AN18" s="164">
        <f>ROUND(IFERROR('Data Negeri,2D &amp; 7Sub'!CA$34,"NA"),1)</f>
        <v>75.3</v>
      </c>
      <c r="AO18" s="164">
        <f>ROUND(IFERROR('Data Negeri,2D &amp; 7Sub'!CB$34,"NA"),1)</f>
        <v>79.400000000000006</v>
      </c>
      <c r="AP18" s="164">
        <f>ROUND(IFERROR('Data Negeri,2D &amp; 7Sub'!CC$34,"NA"),1)</f>
        <v>74.900000000000006</v>
      </c>
      <c r="AQ18" s="164">
        <f>ROUND(IFERROR('Data Negeri,2D &amp; 7Sub'!CD$34,"NA"),1)</f>
        <v>68.5</v>
      </c>
      <c r="AR18" s="164">
        <f>ROUND(IFERROR('Data Negeri,2D &amp; 7Sub'!CE$34,"NA"),1)</f>
        <v>73.900000000000006</v>
      </c>
      <c r="AS18" s="164">
        <f>ROUND(IFERROR('Data Negeri,2D &amp; 7Sub'!CF$34,"NA"),1)</f>
        <v>69</v>
      </c>
      <c r="AT18" s="164">
        <f>ROUND(IFERROR('Data Negeri,2D &amp; 7Sub'!CG$34,"NA"),1)</f>
        <v>61.5</v>
      </c>
      <c r="AU18" s="164">
        <f>ROUND(IFERROR('Data Negeri,2D &amp; 7Sub'!CH$34,"NA"),1)</f>
        <v>62.2</v>
      </c>
      <c r="AV18" s="164">
        <f>ROUND(IFERROR('Data Negeri,2D &amp; 7Sub'!CI$34,"NA"),1)</f>
        <v>69.5</v>
      </c>
      <c r="AW18" s="164">
        <f>ROUND(IFERROR('Data Negeri,2D &amp; 7Sub'!CJ$34,"NA"),1)</f>
        <v>69.5</v>
      </c>
      <c r="AX18" s="164">
        <f>ROUND(IFERROR('Data Negeri,2D &amp; 7Sub'!CK$34,"NA"),1)</f>
        <v>87.9</v>
      </c>
      <c r="AY18" s="164">
        <f>ROUND(IFERROR('Data Negeri,2D &amp; 7Sub'!CL$34,"NA"),1)</f>
        <v>69.099999999999994</v>
      </c>
      <c r="AZ18" s="164">
        <f>ROUND(IFERROR('Data Negeri,2D &amp; 7Sub'!CM$34,"NA"),1)</f>
        <v>69.900000000000006</v>
      </c>
      <c r="BA18" s="164">
        <f>ROUND(IFERROR('Data Negeri,2D &amp; 7Sub'!CN$34,"NA"),1)</f>
        <v>66</v>
      </c>
      <c r="BB18" s="164">
        <f>ROUND(IFERROR('Data Negeri,2D &amp; 7Sub'!CO$34,"NA"),1)</f>
        <v>70.900000000000006</v>
      </c>
      <c r="BC18" s="164">
        <f>ROUND(IFERROR('Data Negeri,2D &amp; 7Sub'!CP$34,"NA"),1)</f>
        <v>65.7</v>
      </c>
      <c r="BD18" s="164">
        <f>ROUND(IFERROR('Data Negeri,2D &amp; 7Sub'!CQ$34,"NA"),1)</f>
        <v>68.3</v>
      </c>
      <c r="BE18" s="164">
        <f>ROUND(IFERROR('Data Negeri,2D &amp; 7Sub'!CR$34,"NA"),1)</f>
        <v>69.8</v>
      </c>
      <c r="BF18" s="164">
        <f>ROUND(IFERROR('Data Negeri,2D &amp; 7Sub'!CS$34,"NA"),1)</f>
        <v>68.400000000000006</v>
      </c>
      <c r="BG18" s="163"/>
      <c r="BH18" s="293">
        <v>13</v>
      </c>
      <c r="BI18" s="947" t="s">
        <v>12</v>
      </c>
      <c r="BJ18" s="947"/>
      <c r="BK18" s="164">
        <f>ROUND(IFERROR('Data Negeri,2D &amp; 7Sub'!CT$34,"NA"),1)</f>
        <v>69.900000000000006</v>
      </c>
      <c r="BL18" s="164">
        <f>ROUND(IFERROR('Data Negeri,2D &amp; 7Sub'!CU$34,"NA"),1)</f>
        <v>69.900000000000006</v>
      </c>
      <c r="BM18" s="164">
        <f>ROUND(IFERROR('Data Negeri,2D &amp; 7Sub'!CV$34,"NA"),1)</f>
        <v>67.900000000000006</v>
      </c>
      <c r="BN18" s="164">
        <f>ROUND(IFERROR('Data Negeri,2D &amp; 7Sub'!CW$34,"NA"),1)</f>
        <v>68.099999999999994</v>
      </c>
      <c r="BO18" s="164">
        <f>ROUND(IFERROR('Data Negeri,2D &amp; 7Sub'!CX$34,"NA"),1)</f>
        <v>69.2</v>
      </c>
      <c r="BP18" s="164">
        <f>ROUND(IFERROR('Data Negeri,2D &amp; 7Sub'!CY$34,"NA"),1)</f>
        <v>69.2</v>
      </c>
      <c r="BQ18" s="164">
        <f>ROUND(IFERROR('Data Negeri,2D &amp; 7Sub'!CZ$34,"NA"),1)</f>
        <v>69</v>
      </c>
      <c r="BR18" s="164">
        <f>ROUND(IFERROR('Data Negeri,2D &amp; 7Sub'!DA$34,"NA"),1)</f>
        <v>69.900000000000006</v>
      </c>
      <c r="BS18" s="164">
        <f>ROUND(IFERROR('Data Negeri,2D &amp; 7Sub'!DB$34,"NA"),1)</f>
        <v>69.900000000000006</v>
      </c>
      <c r="BT18" s="164">
        <f>ROUND(IFERROR('Data Negeri,2D &amp; 7Sub'!DC$34,"NA"),1)</f>
        <v>68.2</v>
      </c>
      <c r="BU18" s="164">
        <f>ROUND(IFERROR('Data Negeri,2D &amp; 7Sub'!DD$34,"NA"),1)</f>
        <v>76</v>
      </c>
      <c r="BV18" s="164">
        <f>ROUND(IFERROR('Data Negeri,2D &amp; 7Sub'!DE$34,"NA"),1)</f>
        <v>74.400000000000006</v>
      </c>
      <c r="BW18" s="164">
        <f>ROUND(IFERROR('Data Negeri,2D &amp; 7Sub'!DF$34,"NA"),1)</f>
        <v>64.8</v>
      </c>
      <c r="BX18" s="164">
        <f>ROUND(IFERROR('Data Negeri,2D &amp; 7Sub'!DG$34,"NA"),1)</f>
        <v>39</v>
      </c>
      <c r="BY18" s="164">
        <f>ROUND(IFERROR('Data Negeri,2D &amp; 7Sub'!DH$34,"NA"),1)</f>
        <v>56.1</v>
      </c>
      <c r="BZ18" s="164">
        <f>ROUND(IFERROR('Data Negeri,2D &amp; 7Sub'!DI$34,"NA"),1)</f>
        <v>67.3</v>
      </c>
      <c r="CA18" s="164">
        <f>ROUND(IFERROR('Data Negeri,2D &amp; 7Sub'!DJ$34,"NA"),1)</f>
        <v>68.400000000000006</v>
      </c>
      <c r="CB18" s="164">
        <f>ROUND(IFERROR('Data Negeri,2D &amp; 7Sub'!DK$34,"NA"),1)</f>
        <v>68.2</v>
      </c>
      <c r="CC18" s="164">
        <f>ROUND(IFERROR('Data Negeri,2D &amp; 7Sub'!DL$34,"NA"),1)</f>
        <v>68.3</v>
      </c>
      <c r="CD18" s="164">
        <f>ROUND(IFERROR('Data Negeri,2D &amp; 7Sub'!DM$34,"NA"),1)</f>
        <v>68.3</v>
      </c>
      <c r="CE18" s="164">
        <f>ROUND(IFERROR('Data Negeri,2D &amp; 7Sub'!DN$34,"NA"),1)</f>
        <v>68.8</v>
      </c>
      <c r="CF18" s="164">
        <f>ROUND(IFERROR('Data Negeri,2D &amp; 7Sub'!DO$34,"NA"),1)</f>
        <v>69</v>
      </c>
      <c r="CG18" s="164">
        <f>ROUND(IFERROR('Data Negeri,2D &amp; 7Sub'!DP$34,"NA"),1)</f>
        <v>75.3</v>
      </c>
      <c r="CH18" s="164">
        <f>ROUND(IFERROR('Data Negeri,2D &amp; 7Sub'!DQ$34,"NA"),1)</f>
        <v>81.900000000000006</v>
      </c>
      <c r="CI18" s="164">
        <f>ROUND(IFERROR('Data Negeri,2D &amp; 7Sub'!DR$34,"NA"),1)</f>
        <v>77.900000000000006</v>
      </c>
      <c r="CJ18" s="164">
        <f>ROUND(IFERROR('Data Negeri,2D &amp; 7Sub'!DS$34,"NA"),1)</f>
        <v>80.5</v>
      </c>
      <c r="CK18" s="163"/>
      <c r="CL18" s="293">
        <v>13</v>
      </c>
      <c r="CM18" s="947" t="s">
        <v>12</v>
      </c>
      <c r="CN18" s="947"/>
      <c r="CO18" s="164">
        <f>ROUND(IFERROR('Data Negeri,2D &amp; 7Sub'!DT$34,"NA"),1)</f>
        <v>76.599999999999994</v>
      </c>
      <c r="CP18" s="164">
        <f>ROUND(IFERROR('Data Negeri,2D &amp; 7Sub'!DU$34,"NA"),1)</f>
        <v>70</v>
      </c>
      <c r="CQ18" s="164">
        <f>ROUND(IFERROR('Data Negeri,2D &amp; 7Sub'!DV$34,"NA"),1)</f>
        <v>70.3</v>
      </c>
      <c r="CR18" s="164">
        <f>ROUND(IFERROR('Data Negeri,2D &amp; 7Sub'!DW$34,"NA"),1)</f>
        <v>64.900000000000006</v>
      </c>
      <c r="CS18" s="164">
        <f>ROUND(IFERROR('Data Negeri,2D &amp; 7Sub'!DX$34,"NA"),1)</f>
        <v>69.599999999999994</v>
      </c>
      <c r="CT18" s="164">
        <f>ROUND(IFERROR('Data Negeri,2D &amp; 7Sub'!DY$34,"NA"),1)</f>
        <v>71.900000000000006</v>
      </c>
      <c r="CU18" s="164">
        <f>ROUND(IFERROR('Data Negeri,2D &amp; 7Sub'!DZ$34,"NA"),1)</f>
        <v>72.5</v>
      </c>
      <c r="CV18" s="164">
        <f>ROUND(IFERROR('Data Negeri,2D &amp; 7Sub'!EA$34,"NA"),1)</f>
        <v>72.8</v>
      </c>
      <c r="CW18" s="164">
        <f>ROUND(IFERROR('Data Negeri,2D &amp; 7Sub'!EB$34,"NA"),1)</f>
        <v>88.1</v>
      </c>
      <c r="CX18" s="164">
        <f>ROUND(IFERROR('Data Negeri,2D &amp; 7Sub'!EC$34,"NA"),1)</f>
        <v>84.8</v>
      </c>
      <c r="CY18" s="164">
        <f>ROUND(IFERROR('Data Negeri,2D &amp; 7Sub'!ED$34,"NA"),1)</f>
        <v>86.8</v>
      </c>
      <c r="CZ18" s="164">
        <f>ROUND(IFERROR('Data Negeri,2D &amp; 7Sub'!EE$34,"NA"),1)</f>
        <v>84.5</v>
      </c>
      <c r="DA18" s="164">
        <f>ROUND(IFERROR('Data Negeri,2D &amp; 7Sub'!EF$34,"NA"),1)</f>
        <v>80.7</v>
      </c>
      <c r="DB18" s="164">
        <f>ROUND(IFERROR('Data Negeri,2D &amp; 7Sub'!EG$34,"NA"),1)</f>
        <v>83.8</v>
      </c>
      <c r="DC18" s="164">
        <f>ROUND(IFERROR('Data Negeri,2D &amp; 7Sub'!EH$34,"NA"),1)</f>
        <v>85.8</v>
      </c>
      <c r="DD18" s="164">
        <f>ROUND(IFERROR('Data Negeri,2D &amp; 7Sub'!EI$34,"NA"),1)</f>
        <v>86.1</v>
      </c>
      <c r="DE18" s="164">
        <f>ROUND(IFERROR('Data Negeri,2D &amp; 7Sub'!EJ$34,"NA"),1)</f>
        <v>91.4</v>
      </c>
      <c r="DF18" s="164">
        <f>ROUND(IFERROR('Data Negeri,2D &amp; 7Sub'!EK$34,"NA"),1)</f>
        <v>85.4</v>
      </c>
      <c r="DG18" s="164">
        <f>ROUND(IFERROR('Data Negeri,2D &amp; 7Sub'!EL$34,"NA"),1)</f>
        <v>84.7</v>
      </c>
      <c r="DH18" s="164">
        <f>ROUND(IFERROR('Data Negeri,2D &amp; 7Sub'!EM$34,"NA"),1)</f>
        <v>83.6</v>
      </c>
      <c r="DI18" s="164">
        <f>ROUND(IFERROR('Data Negeri,2D &amp; 7Sub'!EN$34,"NA"),1)</f>
        <v>69.900000000000006</v>
      </c>
      <c r="DJ18" s="164">
        <f>ROUND(IFERROR('Data Negeri,2D &amp; 7Sub'!EO$34,"NA"),1)</f>
        <v>75.7</v>
      </c>
      <c r="DK18" s="164">
        <f>ROUND(IFERROR('Data Negeri,2D &amp; 7Sub'!EP$34,"NA"),1)</f>
        <v>79</v>
      </c>
      <c r="DL18" s="164">
        <f>ROUND(IFERROR('Data Negeri,2D &amp; 7Sub'!EQ$34,"NA"),1)</f>
        <v>75.900000000000006</v>
      </c>
      <c r="DM18" s="164">
        <f>ROUND(IFERROR('Data Negeri,2D &amp; 7Sub'!ER$34,"NA"),1)</f>
        <v>76</v>
      </c>
      <c r="DN18" s="164">
        <f>ROUND(IFERROR('Data Negeri,2D &amp; 7Sub'!ES$34,"NA"),1)</f>
        <v>80.900000000000006</v>
      </c>
      <c r="DO18" s="210"/>
      <c r="DP18" s="210"/>
    </row>
    <row r="19" spans="1:120" s="162" customFormat="1" ht="60" customHeight="1">
      <c r="A19" s="163"/>
      <c r="B19" s="293"/>
      <c r="C19" s="926" t="s">
        <v>13</v>
      </c>
      <c r="D19" s="926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3"/>
      <c r="AD19" s="293"/>
      <c r="AE19" s="926" t="s">
        <v>13</v>
      </c>
      <c r="AF19" s="926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3"/>
      <c r="BH19" s="293"/>
      <c r="BI19" s="926" t="s">
        <v>13</v>
      </c>
      <c r="BJ19" s="926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3"/>
      <c r="CL19" s="293"/>
      <c r="CM19" s="926" t="s">
        <v>13</v>
      </c>
      <c r="CN19" s="926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210"/>
      <c r="DP19" s="210"/>
    </row>
    <row r="20" spans="1:120" s="162" customFormat="1" ht="48" customHeight="1">
      <c r="A20" s="163"/>
      <c r="B20" s="293">
        <v>14</v>
      </c>
      <c r="C20" s="947" t="s">
        <v>14</v>
      </c>
      <c r="D20" s="947"/>
      <c r="E20" s="164">
        <f>ROUND(IFERROR('Data Negeri,2D &amp; 7Sub'!AV$35,"NA"),1)</f>
        <v>88.7</v>
      </c>
      <c r="F20" s="164">
        <f>ROUND(IFERROR('Data Negeri,2D &amp; 7Sub'!AW$35,"NA"),1)</f>
        <v>82.8</v>
      </c>
      <c r="G20" s="164">
        <f>ROUND(IFERROR('Data Negeri,2D &amp; 7Sub'!AX$35,"NA"),1)</f>
        <v>87.6</v>
      </c>
      <c r="H20" s="164">
        <f>ROUND(IFERROR('Data Negeri,2D &amp; 7Sub'!AY$35,"NA"),1)</f>
        <v>92.1</v>
      </c>
      <c r="I20" s="164">
        <f>ROUND(IFERROR('Data Negeri,2D &amp; 7Sub'!AZ$35,"NA"),1)</f>
        <v>91.3</v>
      </c>
      <c r="J20" s="164">
        <f>ROUND(IFERROR('Data Negeri,2D &amp; 7Sub'!BA$35,"NA"),1)</f>
        <v>93.5</v>
      </c>
      <c r="K20" s="164">
        <f>ROUND(IFERROR('Data Negeri,2D &amp; 7Sub'!BB$35,"NA"),1)</f>
        <v>92.6</v>
      </c>
      <c r="L20" s="164">
        <f>ROUND(IFERROR('Data Negeri,2D &amp; 7Sub'!BC$35,"NA"),1)</f>
        <v>92.1</v>
      </c>
      <c r="M20" s="164">
        <f>ROUND(IFERROR('Data Negeri,2D &amp; 7Sub'!BD$35,"NA"),1)</f>
        <v>90.7</v>
      </c>
      <c r="N20" s="164">
        <f>ROUND(IFERROR('Data Negeri,2D &amp; 7Sub'!BE$35,"NA"),1)</f>
        <v>90.9</v>
      </c>
      <c r="O20" s="164">
        <f>ROUND(IFERROR('Data Negeri,2D &amp; 7Sub'!BF$35,"NA"),1)</f>
        <v>88.5</v>
      </c>
      <c r="P20" s="164">
        <f>ROUND(IFERROR('Data Negeri,2D &amp; 7Sub'!BG$35,"NA"),1)</f>
        <v>89.6</v>
      </c>
      <c r="Q20" s="164">
        <f>ROUND(IFERROR('Data Negeri,2D &amp; 7Sub'!BH$35,"NA"),1)</f>
        <v>91.4</v>
      </c>
      <c r="R20" s="164">
        <f>ROUND(IFERROR('Data Negeri,2D &amp; 7Sub'!BI$35,"NA"),1)</f>
        <v>84.7</v>
      </c>
      <c r="S20" s="164">
        <f>ROUND(IFERROR('Data Negeri,2D &amp; 7Sub'!BJ$35,"NA"),1)</f>
        <v>90.7</v>
      </c>
      <c r="T20" s="164">
        <f>ROUND(IFERROR('Data Negeri,2D &amp; 7Sub'!BK$35,"NA"),1)</f>
        <v>88.9</v>
      </c>
      <c r="U20" s="164">
        <f>ROUND(IFERROR('Data Negeri,2D &amp; 7Sub'!BL$35,"NA"),1)</f>
        <v>87.6</v>
      </c>
      <c r="V20" s="164">
        <f>ROUND(IFERROR('Data Negeri,2D &amp; 7Sub'!BM$35,"NA"),1)</f>
        <v>90.3</v>
      </c>
      <c r="W20" s="164">
        <f>ROUND(IFERROR('Data Negeri,2D &amp; 7Sub'!BN$35,"NA"),1)</f>
        <v>89.7</v>
      </c>
      <c r="X20" s="164">
        <f>ROUND(IFERROR('Data Negeri,2D &amp; 7Sub'!BO$35,"NA"),1)</f>
        <v>89.9</v>
      </c>
      <c r="Y20" s="164">
        <f>ROUND(IFERROR('Data Negeri,2D &amp; 7Sub'!BP$35,"NA"),1)</f>
        <v>90.9</v>
      </c>
      <c r="Z20" s="164">
        <f>ROUND(IFERROR('Data Negeri,2D &amp; 7Sub'!BQ$35,"NA"),1)</f>
        <v>91.5</v>
      </c>
      <c r="AA20" s="164">
        <f>ROUND(IFERROR('Data Negeri,2D &amp; 7Sub'!BR$35,"NA"),1)</f>
        <v>91.8</v>
      </c>
      <c r="AB20" s="164">
        <f>ROUND(IFERROR('Data Negeri,2D &amp; 7Sub'!BS$35,"NA"),1)</f>
        <v>84.8</v>
      </c>
      <c r="AC20" s="163"/>
      <c r="AD20" s="293">
        <v>14</v>
      </c>
      <c r="AE20" s="947" t="s">
        <v>14</v>
      </c>
      <c r="AF20" s="947"/>
      <c r="AG20" s="164">
        <f>ROUND(IFERROR('Data Negeri,2D &amp; 7Sub'!BT$35,"NA"),1)</f>
        <v>84.7</v>
      </c>
      <c r="AH20" s="164">
        <f>ROUND(IFERROR('Data Negeri,2D &amp; 7Sub'!BU$35,"NA"),1)</f>
        <v>79.7</v>
      </c>
      <c r="AI20" s="164">
        <f>ROUND(IFERROR('Data Negeri,2D &amp; 7Sub'!BV$35,"NA"),1)</f>
        <v>84.7</v>
      </c>
      <c r="AJ20" s="164">
        <f>ROUND(IFERROR('Data Negeri,2D &amp; 7Sub'!BW$35,"NA"),1)</f>
        <v>84.6</v>
      </c>
      <c r="AK20" s="164">
        <f>ROUND(IFERROR('Data Negeri,2D &amp; 7Sub'!BX$35,"NA"),1)</f>
        <v>83.7</v>
      </c>
      <c r="AL20" s="164">
        <f>ROUND(IFERROR('Data Negeri,2D &amp; 7Sub'!BY$35,"NA"),1)</f>
        <v>75.400000000000006</v>
      </c>
      <c r="AM20" s="164">
        <f>ROUND(IFERROR('Data Negeri,2D &amp; 7Sub'!BZ$35,"NA"),1)</f>
        <v>85</v>
      </c>
      <c r="AN20" s="164">
        <f>ROUND(IFERROR('Data Negeri,2D &amp; 7Sub'!CA$35,"NA"),1)</f>
        <v>85.5</v>
      </c>
      <c r="AO20" s="164">
        <f>ROUND(IFERROR('Data Negeri,2D &amp; 7Sub'!CB$35,"NA"),1)</f>
        <v>85.4</v>
      </c>
      <c r="AP20" s="164">
        <f>ROUND(IFERROR('Data Negeri,2D &amp; 7Sub'!CC$35,"NA"),1)</f>
        <v>86.7</v>
      </c>
      <c r="AQ20" s="164">
        <f>ROUND(IFERROR('Data Negeri,2D &amp; 7Sub'!CD$35,"NA"),1)</f>
        <v>87</v>
      </c>
      <c r="AR20" s="164">
        <f>ROUND(IFERROR('Data Negeri,2D &amp; 7Sub'!CE$35,"NA"),1)</f>
        <v>88.4</v>
      </c>
      <c r="AS20" s="164">
        <f>ROUND(IFERROR('Data Negeri,2D &amp; 7Sub'!CF$35,"NA"),1)</f>
        <v>87.6</v>
      </c>
      <c r="AT20" s="164">
        <f>ROUND(IFERROR('Data Negeri,2D &amp; 7Sub'!CG$35,"NA"),1)</f>
        <v>85.6</v>
      </c>
      <c r="AU20" s="164">
        <f>ROUND(IFERROR('Data Negeri,2D &amp; 7Sub'!CH$35,"NA"),1)</f>
        <v>88.9</v>
      </c>
      <c r="AV20" s="164">
        <f>ROUND(IFERROR('Data Negeri,2D &amp; 7Sub'!CI$35,"NA"),1)</f>
        <v>88</v>
      </c>
      <c r="AW20" s="164">
        <f>ROUND(IFERROR('Data Negeri,2D &amp; 7Sub'!CJ$35,"NA"),1)</f>
        <v>88.3</v>
      </c>
      <c r="AX20" s="164">
        <f>ROUND(IFERROR('Data Negeri,2D &amp; 7Sub'!CK$35,"NA"),1)</f>
        <v>86</v>
      </c>
      <c r="AY20" s="164">
        <f>ROUND(IFERROR('Data Negeri,2D &amp; 7Sub'!CL$35,"NA"),1)</f>
        <v>89.1</v>
      </c>
      <c r="AZ20" s="164">
        <f>ROUND(IFERROR('Data Negeri,2D &amp; 7Sub'!CM$35,"NA"),1)</f>
        <v>87.4</v>
      </c>
      <c r="BA20" s="164">
        <f>ROUND(IFERROR('Data Negeri,2D &amp; 7Sub'!CN$35,"NA"),1)</f>
        <v>85.8</v>
      </c>
      <c r="BB20" s="164">
        <f>ROUND(IFERROR('Data Negeri,2D &amp; 7Sub'!CO$35,"NA"),1)</f>
        <v>88.3</v>
      </c>
      <c r="BC20" s="164">
        <f>ROUND(IFERROR('Data Negeri,2D &amp; 7Sub'!CP$35,"NA"),1)</f>
        <v>86.2</v>
      </c>
      <c r="BD20" s="164">
        <f>ROUND(IFERROR('Data Negeri,2D &amp; 7Sub'!CQ$35,"NA"),1)</f>
        <v>87.9</v>
      </c>
      <c r="BE20" s="164">
        <f>ROUND(IFERROR('Data Negeri,2D &amp; 7Sub'!CR$35,"NA"),1)</f>
        <v>86.5</v>
      </c>
      <c r="BF20" s="164">
        <f>ROUND(IFERROR('Data Negeri,2D &amp; 7Sub'!CS$35,"NA"),1)</f>
        <v>82.1</v>
      </c>
      <c r="BG20" s="163"/>
      <c r="BH20" s="293">
        <v>14</v>
      </c>
      <c r="BI20" s="947" t="s">
        <v>14</v>
      </c>
      <c r="BJ20" s="947"/>
      <c r="BK20" s="164">
        <f>ROUND(IFERROR('Data Negeri,2D &amp; 7Sub'!CT$35,"NA"),1)</f>
        <v>87.1</v>
      </c>
      <c r="BL20" s="164">
        <f>ROUND(IFERROR('Data Negeri,2D &amp; 7Sub'!CU$35,"NA"),1)</f>
        <v>86.7</v>
      </c>
      <c r="BM20" s="164">
        <f>ROUND(IFERROR('Data Negeri,2D &amp; 7Sub'!CV$35,"NA"),1)</f>
        <v>88.3</v>
      </c>
      <c r="BN20" s="164">
        <f>ROUND(IFERROR('Data Negeri,2D &amp; 7Sub'!CW$35,"NA"),1)</f>
        <v>86</v>
      </c>
      <c r="BO20" s="164">
        <f>ROUND(IFERROR('Data Negeri,2D &amp; 7Sub'!CX$35,"NA"),1)</f>
        <v>89.1</v>
      </c>
      <c r="BP20" s="164">
        <f>ROUND(IFERROR('Data Negeri,2D &amp; 7Sub'!CY$35,"NA"),1)</f>
        <v>87.6</v>
      </c>
      <c r="BQ20" s="164">
        <f>ROUND(IFERROR('Data Negeri,2D &amp; 7Sub'!CZ$35,"NA"),1)</f>
        <v>86.1</v>
      </c>
      <c r="BR20" s="164">
        <f>ROUND(IFERROR('Data Negeri,2D &amp; 7Sub'!DA$35,"NA"),1)</f>
        <v>86.6</v>
      </c>
      <c r="BS20" s="164">
        <f>ROUND(IFERROR('Data Negeri,2D &amp; 7Sub'!DB$35,"NA"),1)</f>
        <v>87.5</v>
      </c>
      <c r="BT20" s="164">
        <f>ROUND(IFERROR('Data Negeri,2D &amp; 7Sub'!DC$35,"NA"),1)</f>
        <v>90.8</v>
      </c>
      <c r="BU20" s="164">
        <f>ROUND(IFERROR('Data Negeri,2D &amp; 7Sub'!DD$35,"NA"),1)</f>
        <v>78.400000000000006</v>
      </c>
      <c r="BV20" s="164">
        <f>ROUND(IFERROR('Data Negeri,2D &amp; 7Sub'!DE$35,"NA"),1)</f>
        <v>79.900000000000006</v>
      </c>
      <c r="BW20" s="164">
        <f>ROUND(IFERROR('Data Negeri,2D &amp; 7Sub'!DF$35,"NA"),1)</f>
        <v>69.099999999999994</v>
      </c>
      <c r="BX20" s="164">
        <f>ROUND(IFERROR('Data Negeri,2D &amp; 7Sub'!DG$35,"NA"),1)</f>
        <v>52.4</v>
      </c>
      <c r="BY20" s="164">
        <f>ROUND(IFERROR('Data Negeri,2D &amp; 7Sub'!DH$35,"NA"),1)</f>
        <v>59.7</v>
      </c>
      <c r="BZ20" s="164">
        <f>ROUND(IFERROR('Data Negeri,2D &amp; 7Sub'!DI$35,"NA"),1)</f>
        <v>70.3</v>
      </c>
      <c r="CA20" s="164">
        <f>ROUND(IFERROR('Data Negeri,2D &amp; 7Sub'!DJ$35,"NA"),1)</f>
        <v>68.900000000000006</v>
      </c>
      <c r="CB20" s="164">
        <f>ROUND(IFERROR('Data Negeri,2D &amp; 7Sub'!DK$35,"NA"),1)</f>
        <v>72.900000000000006</v>
      </c>
      <c r="CC20" s="164">
        <f>ROUND(IFERROR('Data Negeri,2D &amp; 7Sub'!DL$35,"NA"),1)</f>
        <v>74.400000000000006</v>
      </c>
      <c r="CD20" s="164">
        <f>ROUND(IFERROR('Data Negeri,2D &amp; 7Sub'!DM$35,"NA"),1)</f>
        <v>75</v>
      </c>
      <c r="CE20" s="164">
        <f>ROUND(IFERROR('Data Negeri,2D &amp; 7Sub'!DN$35,"NA"),1)</f>
        <v>73.400000000000006</v>
      </c>
      <c r="CF20" s="164">
        <f>ROUND(IFERROR('Data Negeri,2D &amp; 7Sub'!DO$35,"NA"),1)</f>
        <v>76</v>
      </c>
      <c r="CG20" s="164">
        <f>ROUND(IFERROR('Data Negeri,2D &amp; 7Sub'!DP$35,"NA"),1)</f>
        <v>80.400000000000006</v>
      </c>
      <c r="CH20" s="164">
        <f>ROUND(IFERROR('Data Negeri,2D &amp; 7Sub'!DQ$35,"NA"),1)</f>
        <v>76.7</v>
      </c>
      <c r="CI20" s="164">
        <f>ROUND(IFERROR('Data Negeri,2D &amp; 7Sub'!DR$35,"NA"),1)</f>
        <v>78.400000000000006</v>
      </c>
      <c r="CJ20" s="164">
        <f>ROUND(IFERROR('Data Negeri,2D &amp; 7Sub'!DS$35,"NA"),1)</f>
        <v>79.5</v>
      </c>
      <c r="CK20" s="163"/>
      <c r="CL20" s="293">
        <v>14</v>
      </c>
      <c r="CM20" s="947" t="s">
        <v>14</v>
      </c>
      <c r="CN20" s="947"/>
      <c r="CO20" s="164">
        <f>ROUND(IFERROR('Data Negeri,2D &amp; 7Sub'!DT$35,"NA"),1)</f>
        <v>78.900000000000006</v>
      </c>
      <c r="CP20" s="164">
        <f>ROUND(IFERROR('Data Negeri,2D &amp; 7Sub'!DU$35,"NA"),1)</f>
        <v>70.7</v>
      </c>
      <c r="CQ20" s="164">
        <f>ROUND(IFERROR('Data Negeri,2D &amp; 7Sub'!DV$35,"NA"),1)</f>
        <v>69.2</v>
      </c>
      <c r="CR20" s="164">
        <f>ROUND(IFERROR('Data Negeri,2D &amp; 7Sub'!DW$35,"NA"),1)</f>
        <v>71.400000000000006</v>
      </c>
      <c r="CS20" s="164">
        <f>ROUND(IFERROR('Data Negeri,2D &amp; 7Sub'!DX$35,"NA"),1)</f>
        <v>71.900000000000006</v>
      </c>
      <c r="CT20" s="164">
        <f>ROUND(IFERROR('Data Negeri,2D &amp; 7Sub'!DY$35,"NA"),1)</f>
        <v>77.3</v>
      </c>
      <c r="CU20" s="164">
        <f>ROUND(IFERROR('Data Negeri,2D &amp; 7Sub'!DZ$35,"NA"),1)</f>
        <v>79.7</v>
      </c>
      <c r="CV20" s="164">
        <f>ROUND(IFERROR('Data Negeri,2D &amp; 7Sub'!EA$35,"NA"),1)</f>
        <v>80.5</v>
      </c>
      <c r="CW20" s="164">
        <f>ROUND(IFERROR('Data Negeri,2D &amp; 7Sub'!EB$35,"NA"),1)</f>
        <v>73.099999999999994</v>
      </c>
      <c r="CX20" s="164">
        <f>ROUND(IFERROR('Data Negeri,2D &amp; 7Sub'!EC$35,"NA"),1)</f>
        <v>70.8</v>
      </c>
      <c r="CY20" s="164">
        <f>ROUND(IFERROR('Data Negeri,2D &amp; 7Sub'!ED$35,"NA"),1)</f>
        <v>76</v>
      </c>
      <c r="CZ20" s="164">
        <f>ROUND(IFERROR('Data Negeri,2D &amp; 7Sub'!EE$35,"NA"),1)</f>
        <v>78.5</v>
      </c>
      <c r="DA20" s="164">
        <f>ROUND(IFERROR('Data Negeri,2D &amp; 7Sub'!EF$35,"NA"),1)</f>
        <v>80.8</v>
      </c>
      <c r="DB20" s="164">
        <f>ROUND(IFERROR('Data Negeri,2D &amp; 7Sub'!EG$35,"NA"),1)</f>
        <v>75.8</v>
      </c>
      <c r="DC20" s="164">
        <f>ROUND(IFERROR('Data Negeri,2D &amp; 7Sub'!EH$35,"NA"),1)</f>
        <v>77.5</v>
      </c>
      <c r="DD20" s="164">
        <f>ROUND(IFERROR('Data Negeri,2D &amp; 7Sub'!EI$35,"NA"),1)</f>
        <v>72</v>
      </c>
      <c r="DE20" s="164">
        <f>ROUND(IFERROR('Data Negeri,2D &amp; 7Sub'!EJ$35,"NA"),1)</f>
        <v>73.2</v>
      </c>
      <c r="DF20" s="164">
        <f>ROUND(IFERROR('Data Negeri,2D &amp; 7Sub'!EK$35,"NA"),1)</f>
        <v>68.8</v>
      </c>
      <c r="DG20" s="164">
        <f>ROUND(IFERROR('Data Negeri,2D &amp; 7Sub'!EL$35,"NA"),1)</f>
        <v>69.5</v>
      </c>
      <c r="DH20" s="164">
        <f>ROUND(IFERROR('Data Negeri,2D &amp; 7Sub'!EM$35,"NA"),1)</f>
        <v>73.599999999999994</v>
      </c>
      <c r="DI20" s="164">
        <f>ROUND(IFERROR('Data Negeri,2D &amp; 7Sub'!EN$35,"NA"),1)</f>
        <v>78.599999999999994</v>
      </c>
      <c r="DJ20" s="164">
        <f>ROUND(IFERROR('Data Negeri,2D &amp; 7Sub'!EO$35,"NA"),1)</f>
        <v>73.7</v>
      </c>
      <c r="DK20" s="164">
        <f>ROUND(IFERROR('Data Negeri,2D &amp; 7Sub'!EP$35,"NA"),1)</f>
        <v>83.1</v>
      </c>
      <c r="DL20" s="164">
        <f>ROUND(IFERROR('Data Negeri,2D &amp; 7Sub'!EQ$35,"NA"),1)</f>
        <v>81.599999999999994</v>
      </c>
      <c r="DM20" s="164">
        <f>ROUND(IFERROR('Data Negeri,2D &amp; 7Sub'!ER$35,"NA"),1)</f>
        <v>81.400000000000006</v>
      </c>
      <c r="DN20" s="164">
        <f>ROUND(IFERROR('Data Negeri,2D &amp; 7Sub'!ES$35,"NA"),1)</f>
        <v>81.900000000000006</v>
      </c>
      <c r="DO20" s="210"/>
      <c r="DP20" s="210"/>
    </row>
    <row r="21" spans="1:120" s="162" customFormat="1" ht="60" customHeight="1">
      <c r="A21" s="163"/>
      <c r="B21" s="293"/>
      <c r="C21" s="926" t="s">
        <v>15</v>
      </c>
      <c r="D21" s="926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3"/>
      <c r="AD21" s="293"/>
      <c r="AE21" s="926" t="s">
        <v>15</v>
      </c>
      <c r="AF21" s="926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3"/>
      <c r="BH21" s="293"/>
      <c r="BI21" s="926" t="s">
        <v>15</v>
      </c>
      <c r="BJ21" s="926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3"/>
      <c r="CL21" s="293"/>
      <c r="CM21" s="926" t="s">
        <v>15</v>
      </c>
      <c r="CN21" s="926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210"/>
      <c r="DP21" s="210"/>
    </row>
    <row r="22" spans="1:120" s="162" customFormat="1" ht="48" customHeight="1">
      <c r="A22" s="163"/>
      <c r="B22" s="293">
        <v>15</v>
      </c>
      <c r="C22" s="947" t="s">
        <v>16</v>
      </c>
      <c r="D22" s="947"/>
      <c r="E22" s="164">
        <f>ROUND(IFERROR('Data Negeri,2D &amp; 7Sub'!AV$36,"NA"),1)</f>
        <v>84.3</v>
      </c>
      <c r="F22" s="164">
        <f>ROUND(IFERROR('Data Negeri,2D &amp; 7Sub'!AW$36,"NA"),1)</f>
        <v>78</v>
      </c>
      <c r="G22" s="164">
        <f>ROUND(IFERROR('Data Negeri,2D &amp; 7Sub'!AX$36,"NA"),1)</f>
        <v>84.1</v>
      </c>
      <c r="H22" s="164">
        <f>ROUND(IFERROR('Data Negeri,2D &amp; 7Sub'!AY$36,"NA"),1)</f>
        <v>82.1</v>
      </c>
      <c r="I22" s="164">
        <f>ROUND(IFERROR('Data Negeri,2D &amp; 7Sub'!AZ$36,"NA"),1)</f>
        <v>81.099999999999994</v>
      </c>
      <c r="J22" s="164">
        <f>ROUND(IFERROR('Data Negeri,2D &amp; 7Sub'!BA$36,"NA"),1)</f>
        <v>82.6</v>
      </c>
      <c r="K22" s="164">
        <f>ROUND(IFERROR('Data Negeri,2D &amp; 7Sub'!BB$36,"NA"),1)</f>
        <v>83.6</v>
      </c>
      <c r="L22" s="164">
        <f>ROUND(IFERROR('Data Negeri,2D &amp; 7Sub'!BC$36,"NA"),1)</f>
        <v>82.2</v>
      </c>
      <c r="M22" s="164">
        <f>ROUND(IFERROR('Data Negeri,2D &amp; 7Sub'!BD$36,"NA"),1)</f>
        <v>81.400000000000006</v>
      </c>
      <c r="N22" s="164">
        <f>ROUND(IFERROR('Data Negeri,2D &amp; 7Sub'!BE$36,"NA"),1)</f>
        <v>81.2</v>
      </c>
      <c r="O22" s="164">
        <f>ROUND(IFERROR('Data Negeri,2D &amp; 7Sub'!BF$36,"NA"),1)</f>
        <v>82</v>
      </c>
      <c r="P22" s="164">
        <f>ROUND(IFERROR('Data Negeri,2D &amp; 7Sub'!BG$36,"NA"),1)</f>
        <v>83</v>
      </c>
      <c r="Q22" s="164">
        <f>ROUND(IFERROR('Data Negeri,2D &amp; 7Sub'!BH$36,"NA"),1)</f>
        <v>83.3</v>
      </c>
      <c r="R22" s="164">
        <f>ROUND(IFERROR('Data Negeri,2D &amp; 7Sub'!BI$36,"NA"),1)</f>
        <v>82</v>
      </c>
      <c r="S22" s="164">
        <f>ROUND(IFERROR('Data Negeri,2D &amp; 7Sub'!BJ$36,"NA"),1)</f>
        <v>83</v>
      </c>
      <c r="T22" s="164">
        <f>ROUND(IFERROR('Data Negeri,2D &amp; 7Sub'!BK$36,"NA"),1)</f>
        <v>85.2</v>
      </c>
      <c r="U22" s="164">
        <f>ROUND(IFERROR('Data Negeri,2D &amp; 7Sub'!BL$36,"NA"),1)</f>
        <v>81.2</v>
      </c>
      <c r="V22" s="164">
        <f>ROUND(IFERROR('Data Negeri,2D &amp; 7Sub'!BM$36,"NA"),1)</f>
        <v>83.7</v>
      </c>
      <c r="W22" s="164">
        <f>ROUND(IFERROR('Data Negeri,2D &amp; 7Sub'!BN$36,"NA"),1)</f>
        <v>81.5</v>
      </c>
      <c r="X22" s="164">
        <f>ROUND(IFERROR('Data Negeri,2D &amp; 7Sub'!BO$36,"NA"),1)</f>
        <v>82.3</v>
      </c>
      <c r="Y22" s="164">
        <f>ROUND(IFERROR('Data Negeri,2D &amp; 7Sub'!BP$36,"NA"),1)</f>
        <v>84.7</v>
      </c>
      <c r="Z22" s="164">
        <f>ROUND(IFERROR('Data Negeri,2D &amp; 7Sub'!BQ$36,"NA"),1)</f>
        <v>83.5</v>
      </c>
      <c r="AA22" s="164">
        <f>ROUND(IFERROR('Data Negeri,2D &amp; 7Sub'!BR$36,"NA"),1)</f>
        <v>85.5</v>
      </c>
      <c r="AB22" s="164">
        <f>ROUND(IFERROR('Data Negeri,2D &amp; 7Sub'!BS$36,"NA"),1)</f>
        <v>82.3</v>
      </c>
      <c r="AC22" s="163"/>
      <c r="AD22" s="293">
        <v>15</v>
      </c>
      <c r="AE22" s="947" t="s">
        <v>16</v>
      </c>
      <c r="AF22" s="947"/>
      <c r="AG22" s="164">
        <f>ROUND(IFERROR('Data Negeri,2D &amp; 7Sub'!BT$36,"NA"),1)</f>
        <v>83.9</v>
      </c>
      <c r="AH22" s="164">
        <f>ROUND(IFERROR('Data Negeri,2D &amp; 7Sub'!BU$36,"NA"),1)</f>
        <v>82.3</v>
      </c>
      <c r="AI22" s="164">
        <f>ROUND(IFERROR('Data Negeri,2D &amp; 7Sub'!BV$36,"NA"),1)</f>
        <v>84.8</v>
      </c>
      <c r="AJ22" s="164">
        <f>ROUND(IFERROR('Data Negeri,2D &amp; 7Sub'!BW$36,"NA"),1)</f>
        <v>82.7</v>
      </c>
      <c r="AK22" s="164">
        <f>ROUND(IFERROR('Data Negeri,2D &amp; 7Sub'!BX$36,"NA"),1)</f>
        <v>80.900000000000006</v>
      </c>
      <c r="AL22" s="164">
        <f>ROUND(IFERROR('Data Negeri,2D &amp; 7Sub'!BY$36,"NA"),1)</f>
        <v>80.400000000000006</v>
      </c>
      <c r="AM22" s="164">
        <f>ROUND(IFERROR('Data Negeri,2D &amp; 7Sub'!BZ$36,"NA"),1)</f>
        <v>79.8</v>
      </c>
      <c r="AN22" s="164">
        <f>ROUND(IFERROR('Data Negeri,2D &amp; 7Sub'!CA$36,"NA"),1)</f>
        <v>81.400000000000006</v>
      </c>
      <c r="AO22" s="164">
        <f>ROUND(IFERROR('Data Negeri,2D &amp; 7Sub'!CB$36,"NA"),1)</f>
        <v>77.7</v>
      </c>
      <c r="AP22" s="164">
        <f>ROUND(IFERROR('Data Negeri,2D &amp; 7Sub'!CC$36,"NA"),1)</f>
        <v>79.5</v>
      </c>
      <c r="AQ22" s="164">
        <f>ROUND(IFERROR('Data Negeri,2D &amp; 7Sub'!CD$36,"NA"),1)</f>
        <v>78.8</v>
      </c>
      <c r="AR22" s="164">
        <f>ROUND(IFERROR('Data Negeri,2D &amp; 7Sub'!CE$36,"NA"),1)</f>
        <v>79.5</v>
      </c>
      <c r="AS22" s="164">
        <f>ROUND(IFERROR('Data Negeri,2D &amp; 7Sub'!CF$36,"NA"),1)</f>
        <v>80.5</v>
      </c>
      <c r="AT22" s="164">
        <f>ROUND(IFERROR('Data Negeri,2D &amp; 7Sub'!CG$36,"NA"),1)</f>
        <v>78.400000000000006</v>
      </c>
      <c r="AU22" s="164">
        <f>ROUND(IFERROR('Data Negeri,2D &amp; 7Sub'!CH$36,"NA"),1)</f>
        <v>83</v>
      </c>
      <c r="AV22" s="164">
        <f>ROUND(IFERROR('Data Negeri,2D &amp; 7Sub'!CI$36,"NA"),1)</f>
        <v>83.2</v>
      </c>
      <c r="AW22" s="164">
        <f>ROUND(IFERROR('Data Negeri,2D &amp; 7Sub'!CJ$36,"NA"),1)</f>
        <v>82.7</v>
      </c>
      <c r="AX22" s="164">
        <f>ROUND(IFERROR('Data Negeri,2D &amp; 7Sub'!CK$36,"NA"),1)</f>
        <v>85.7</v>
      </c>
      <c r="AY22" s="164">
        <f>ROUND(IFERROR('Data Negeri,2D &amp; 7Sub'!CL$36,"NA"),1)</f>
        <v>86.4</v>
      </c>
      <c r="AZ22" s="164">
        <f>ROUND(IFERROR('Data Negeri,2D &amp; 7Sub'!CM$36,"NA"),1)</f>
        <v>84</v>
      </c>
      <c r="BA22" s="164">
        <f>ROUND(IFERROR('Data Negeri,2D &amp; 7Sub'!CN$36,"NA"),1)</f>
        <v>80</v>
      </c>
      <c r="BB22" s="164">
        <f>ROUND(IFERROR('Data Negeri,2D &amp; 7Sub'!CO$36,"NA"),1)</f>
        <v>80</v>
      </c>
      <c r="BC22" s="164">
        <f>ROUND(IFERROR('Data Negeri,2D &amp; 7Sub'!CP$36,"NA"),1)</f>
        <v>79.5</v>
      </c>
      <c r="BD22" s="164">
        <f>ROUND(IFERROR('Data Negeri,2D &amp; 7Sub'!CQ$36,"NA"),1)</f>
        <v>78.5</v>
      </c>
      <c r="BE22" s="164">
        <f>ROUND(IFERROR('Data Negeri,2D &amp; 7Sub'!CR$36,"NA"),1)</f>
        <v>74.5</v>
      </c>
      <c r="BF22" s="164">
        <f>ROUND(IFERROR('Data Negeri,2D &amp; 7Sub'!CS$36,"NA"),1)</f>
        <v>75</v>
      </c>
      <c r="BG22" s="163"/>
      <c r="BH22" s="293">
        <v>15</v>
      </c>
      <c r="BI22" s="947" t="s">
        <v>16</v>
      </c>
      <c r="BJ22" s="947"/>
      <c r="BK22" s="164">
        <f>ROUND(IFERROR('Data Negeri,2D &amp; 7Sub'!CT$36,"NA"),1)</f>
        <v>78.099999999999994</v>
      </c>
      <c r="BL22" s="164">
        <f>ROUND(IFERROR('Data Negeri,2D &amp; 7Sub'!CU$36,"NA"),1)</f>
        <v>79.8</v>
      </c>
      <c r="BM22" s="164">
        <f>ROUND(IFERROR('Data Negeri,2D &amp; 7Sub'!CV$36,"NA"),1)</f>
        <v>80</v>
      </c>
      <c r="BN22" s="164">
        <f>ROUND(IFERROR('Data Negeri,2D &amp; 7Sub'!CW$36,"NA"),1)</f>
        <v>77.900000000000006</v>
      </c>
      <c r="BO22" s="164">
        <f>ROUND(IFERROR('Data Negeri,2D &amp; 7Sub'!CX$36,"NA"),1)</f>
        <v>79.8</v>
      </c>
      <c r="BP22" s="164">
        <f>ROUND(IFERROR('Data Negeri,2D &amp; 7Sub'!CY$36,"NA"),1)</f>
        <v>80.3</v>
      </c>
      <c r="BQ22" s="164">
        <f>ROUND(IFERROR('Data Negeri,2D &amp; 7Sub'!CZ$36,"NA"),1)</f>
        <v>79.099999999999994</v>
      </c>
      <c r="BR22" s="164">
        <f>ROUND(IFERROR('Data Negeri,2D &amp; 7Sub'!DA$36,"NA"),1)</f>
        <v>82.1</v>
      </c>
      <c r="BS22" s="164">
        <f>ROUND(IFERROR('Data Negeri,2D &amp; 7Sub'!DB$36,"NA"),1)</f>
        <v>80.599999999999994</v>
      </c>
      <c r="BT22" s="164">
        <f>ROUND(IFERROR('Data Negeri,2D &amp; 7Sub'!DC$36,"NA"),1)</f>
        <v>83.4</v>
      </c>
      <c r="BU22" s="164">
        <f>ROUND(IFERROR('Data Negeri,2D &amp; 7Sub'!DD$36,"NA"),1)</f>
        <v>79</v>
      </c>
      <c r="BV22" s="164">
        <f>ROUND(IFERROR('Data Negeri,2D &amp; 7Sub'!DE$36,"NA"),1)</f>
        <v>76.5</v>
      </c>
      <c r="BW22" s="164">
        <f>ROUND(IFERROR('Data Negeri,2D &amp; 7Sub'!DF$36,"NA"),1)</f>
        <v>61.6</v>
      </c>
      <c r="BX22" s="164">
        <f>ROUND(IFERROR('Data Negeri,2D &amp; 7Sub'!DG$36,"NA"),1)</f>
        <v>44</v>
      </c>
      <c r="BY22" s="164">
        <f>ROUND(IFERROR('Data Negeri,2D &amp; 7Sub'!DH$36,"NA"),1)</f>
        <v>67.8</v>
      </c>
      <c r="BZ22" s="164">
        <f>ROUND(IFERROR('Data Negeri,2D &amp; 7Sub'!DI$36,"NA"),1)</f>
        <v>72.7</v>
      </c>
      <c r="CA22" s="164">
        <f>ROUND(IFERROR('Data Negeri,2D &amp; 7Sub'!DJ$36,"NA"),1)</f>
        <v>73.900000000000006</v>
      </c>
      <c r="CB22" s="164">
        <f>ROUND(IFERROR('Data Negeri,2D &amp; 7Sub'!DK$36,"NA"),1)</f>
        <v>71.900000000000006</v>
      </c>
      <c r="CC22" s="164">
        <f>ROUND(IFERROR('Data Negeri,2D &amp; 7Sub'!DL$36,"NA"),1)</f>
        <v>72.7</v>
      </c>
      <c r="CD22" s="164">
        <f>ROUND(IFERROR('Data Negeri,2D &amp; 7Sub'!DM$36,"NA"),1)</f>
        <v>71.8</v>
      </c>
      <c r="CE22" s="164">
        <f>ROUND(IFERROR('Data Negeri,2D &amp; 7Sub'!DN$36,"NA"),1)</f>
        <v>77.2</v>
      </c>
      <c r="CF22" s="164">
        <f>ROUND(IFERROR('Data Negeri,2D &amp; 7Sub'!DO$36,"NA"),1)</f>
        <v>78</v>
      </c>
      <c r="CG22" s="164">
        <f>ROUND(IFERROR('Data Negeri,2D &amp; 7Sub'!DP$36,"NA"),1)</f>
        <v>73.099999999999994</v>
      </c>
      <c r="CH22" s="164">
        <f>ROUND(IFERROR('Data Negeri,2D &amp; 7Sub'!DQ$36,"NA"),1)</f>
        <v>72.099999999999994</v>
      </c>
      <c r="CI22" s="164">
        <f>ROUND(IFERROR('Data Negeri,2D &amp; 7Sub'!DR$36,"NA"),1)</f>
        <v>74.400000000000006</v>
      </c>
      <c r="CJ22" s="164">
        <f>ROUND(IFERROR('Data Negeri,2D &amp; 7Sub'!DS$36,"NA"),1)</f>
        <v>75.3</v>
      </c>
      <c r="CK22" s="163"/>
      <c r="CL22" s="293">
        <v>15</v>
      </c>
      <c r="CM22" s="947" t="s">
        <v>16</v>
      </c>
      <c r="CN22" s="947"/>
      <c r="CO22" s="164">
        <f>ROUND(IFERROR('Data Negeri,2D &amp; 7Sub'!DT$36,"NA"),1)</f>
        <v>73.3</v>
      </c>
      <c r="CP22" s="164">
        <f>ROUND(IFERROR('Data Negeri,2D &amp; 7Sub'!DU$36,"NA"),1)</f>
        <v>65.5</v>
      </c>
      <c r="CQ22" s="164">
        <f>ROUND(IFERROR('Data Negeri,2D &amp; 7Sub'!DV$36,"NA"),1)</f>
        <v>65.2</v>
      </c>
      <c r="CR22" s="164">
        <f>ROUND(IFERROR('Data Negeri,2D &amp; 7Sub'!DW$36,"NA"),1)</f>
        <v>61.7</v>
      </c>
      <c r="CS22" s="164">
        <f>ROUND(IFERROR('Data Negeri,2D &amp; 7Sub'!DX$36,"NA"),1)</f>
        <v>73.599999999999994</v>
      </c>
      <c r="CT22" s="164">
        <f>ROUND(IFERROR('Data Negeri,2D &amp; 7Sub'!DY$36,"NA"),1)</f>
        <v>73.900000000000006</v>
      </c>
      <c r="CU22" s="164">
        <f>ROUND(IFERROR('Data Negeri,2D &amp; 7Sub'!DZ$36,"NA"),1)</f>
        <v>74.099999999999994</v>
      </c>
      <c r="CV22" s="164">
        <f>ROUND(IFERROR('Data Negeri,2D &amp; 7Sub'!EA$36,"NA"),1)</f>
        <v>72.099999999999994</v>
      </c>
      <c r="CW22" s="164">
        <f>ROUND(IFERROR('Data Negeri,2D &amp; 7Sub'!EB$36,"NA"),1)</f>
        <v>90</v>
      </c>
      <c r="CX22" s="164">
        <f>ROUND(IFERROR('Data Negeri,2D &amp; 7Sub'!EC$36,"NA"),1)</f>
        <v>83.9</v>
      </c>
      <c r="CY22" s="164">
        <f>ROUND(IFERROR('Data Negeri,2D &amp; 7Sub'!ED$36,"NA"),1)</f>
        <v>89.2</v>
      </c>
      <c r="CZ22" s="164">
        <f>ROUND(IFERROR('Data Negeri,2D &amp; 7Sub'!EE$36,"NA"),1)</f>
        <v>85</v>
      </c>
      <c r="DA22" s="164">
        <f>ROUND(IFERROR('Data Negeri,2D &amp; 7Sub'!EF$36,"NA"),1)</f>
        <v>82.9</v>
      </c>
      <c r="DB22" s="164">
        <f>ROUND(IFERROR('Data Negeri,2D &amp; 7Sub'!EG$36,"NA"),1)</f>
        <v>92.7</v>
      </c>
      <c r="DC22" s="164">
        <f>ROUND(IFERROR('Data Negeri,2D &amp; 7Sub'!EH$36,"NA"),1)</f>
        <v>90.7</v>
      </c>
      <c r="DD22" s="164">
        <f>ROUND(IFERROR('Data Negeri,2D &amp; 7Sub'!EI$36,"NA"),1)</f>
        <v>94.3</v>
      </c>
      <c r="DE22" s="164">
        <f>ROUND(IFERROR('Data Negeri,2D &amp; 7Sub'!EJ$36,"NA"),1)</f>
        <v>92.3</v>
      </c>
      <c r="DF22" s="164">
        <f>ROUND(IFERROR('Data Negeri,2D &amp; 7Sub'!EK$36,"NA"),1)</f>
        <v>92.1</v>
      </c>
      <c r="DG22" s="164">
        <f>ROUND(IFERROR('Data Negeri,2D &amp; 7Sub'!EL$36,"NA"),1)</f>
        <v>92.9</v>
      </c>
      <c r="DH22" s="164">
        <f>ROUND(IFERROR('Data Negeri,2D &amp; 7Sub'!EM$36,"NA"),1)</f>
        <v>93.3</v>
      </c>
      <c r="DI22" s="164">
        <f>ROUND(IFERROR('Data Negeri,2D &amp; 7Sub'!EN$36,"NA"),1)</f>
        <v>91</v>
      </c>
      <c r="DJ22" s="164">
        <f>ROUND(IFERROR('Data Negeri,2D &amp; 7Sub'!EO$36,"NA"),1)</f>
        <v>83.1</v>
      </c>
      <c r="DK22" s="164">
        <f>ROUND(IFERROR('Data Negeri,2D &amp; 7Sub'!EP$36,"NA"),1)</f>
        <v>84.2</v>
      </c>
      <c r="DL22" s="164">
        <f>ROUND(IFERROR('Data Negeri,2D &amp; 7Sub'!EQ$36,"NA"),1)</f>
        <v>83</v>
      </c>
      <c r="DM22" s="164">
        <f>ROUND(IFERROR('Data Negeri,2D &amp; 7Sub'!ER$36,"NA"),1)</f>
        <v>85.3</v>
      </c>
      <c r="DN22" s="164">
        <f>ROUND(IFERROR('Data Negeri,2D &amp; 7Sub'!ES$36,"NA"),1)</f>
        <v>84.4</v>
      </c>
      <c r="DO22" s="210"/>
      <c r="DP22" s="210"/>
    </row>
    <row r="23" spans="1:120" s="162" customFormat="1" ht="60" customHeight="1">
      <c r="A23" s="163"/>
      <c r="B23" s="293"/>
      <c r="C23" s="926" t="s">
        <v>17</v>
      </c>
      <c r="D23" s="926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3"/>
      <c r="AD23" s="293"/>
      <c r="AE23" s="926" t="s">
        <v>17</v>
      </c>
      <c r="AF23" s="926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3"/>
      <c r="BH23" s="293"/>
      <c r="BI23" s="926" t="s">
        <v>17</v>
      </c>
      <c r="BJ23" s="926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3"/>
      <c r="CL23" s="293"/>
      <c r="CM23" s="926" t="s">
        <v>17</v>
      </c>
      <c r="CN23" s="926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210"/>
      <c r="DP23" s="210"/>
    </row>
    <row r="24" spans="1:120" s="162" customFormat="1" ht="48" customHeight="1">
      <c r="A24" s="301">
        <v>3</v>
      </c>
      <c r="B24" s="946" t="s">
        <v>119</v>
      </c>
      <c r="C24" s="946"/>
      <c r="D24" s="946"/>
      <c r="E24" s="161">
        <f>ROUND(IFERROR('Data Negeri,2D &amp; 7Sub'!AV$42,"NA"),1)</f>
        <v>79.2</v>
      </c>
      <c r="F24" s="161">
        <f>ROUND(IFERROR('Data Negeri,2D &amp; 7Sub'!AW$42,"NA"),1)</f>
        <v>75.8</v>
      </c>
      <c r="G24" s="161">
        <f>ROUND(IFERROR('Data Negeri,2D &amp; 7Sub'!AX$42,"NA"),1)</f>
        <v>76.8</v>
      </c>
      <c r="H24" s="161">
        <f>ROUND(IFERROR('Data Negeri,2D &amp; 7Sub'!AY$42,"NA"),1)</f>
        <v>77.2</v>
      </c>
      <c r="I24" s="161">
        <f>ROUND(IFERROR('Data Negeri,2D &amp; 7Sub'!AZ$42,"NA"),1)</f>
        <v>78.099999999999994</v>
      </c>
      <c r="J24" s="161">
        <f>ROUND(IFERROR('Data Negeri,2D &amp; 7Sub'!BA$42,"NA"),1)</f>
        <v>77.7</v>
      </c>
      <c r="K24" s="161">
        <f>ROUND(IFERROR('Data Negeri,2D &amp; 7Sub'!BB$42,"NA"),1)</f>
        <v>76.7</v>
      </c>
      <c r="L24" s="161">
        <f>ROUND(IFERROR('Data Negeri,2D &amp; 7Sub'!BC$42,"NA"),1)</f>
        <v>76.8</v>
      </c>
      <c r="M24" s="161">
        <f>ROUND(IFERROR('Data Negeri,2D &amp; 7Sub'!BD$42,"NA"),1)</f>
        <v>77.5</v>
      </c>
      <c r="N24" s="161">
        <f>ROUND(IFERROR('Data Negeri,2D &amp; 7Sub'!BE$42,"NA"),1)</f>
        <v>79.2</v>
      </c>
      <c r="O24" s="161">
        <f>ROUND(IFERROR('Data Negeri,2D &amp; 7Sub'!BF$42,"NA"),1)</f>
        <v>77.2</v>
      </c>
      <c r="P24" s="161">
        <f>ROUND(IFERROR('Data Negeri,2D &amp; 7Sub'!BG$42,"NA"),1)</f>
        <v>77.2</v>
      </c>
      <c r="Q24" s="161">
        <f>ROUND(IFERROR('Data Negeri,2D &amp; 7Sub'!BH$42,"NA"),1)</f>
        <v>77.3</v>
      </c>
      <c r="R24" s="161">
        <f>ROUND(IFERROR('Data Negeri,2D &amp; 7Sub'!BI$42,"NA"),1)</f>
        <v>73.5</v>
      </c>
      <c r="S24" s="161">
        <f>ROUND(IFERROR('Data Negeri,2D &amp; 7Sub'!BJ$42,"NA"),1)</f>
        <v>77.400000000000006</v>
      </c>
      <c r="T24" s="161">
        <f>ROUND(IFERROR('Data Negeri,2D &amp; 7Sub'!BK$42,"NA"),1)</f>
        <v>76</v>
      </c>
      <c r="U24" s="161">
        <f>ROUND(IFERROR('Data Negeri,2D &amp; 7Sub'!BL$42,"NA"),1)</f>
        <v>77.400000000000006</v>
      </c>
      <c r="V24" s="161">
        <f>ROUND(IFERROR('Data Negeri,2D &amp; 7Sub'!BM$42,"NA"),1)</f>
        <v>76.8</v>
      </c>
      <c r="W24" s="161">
        <f>ROUND(IFERROR('Data Negeri,2D &amp; 7Sub'!BN$42,"NA"),1)</f>
        <v>74.5</v>
      </c>
      <c r="X24" s="161">
        <f>ROUND(IFERROR('Data Negeri,2D &amp; 7Sub'!BO$42,"NA"),1)</f>
        <v>78.900000000000006</v>
      </c>
      <c r="Y24" s="161">
        <f>ROUND(IFERROR('Data Negeri,2D &amp; 7Sub'!BP$42,"NA"),1)</f>
        <v>77.900000000000006</v>
      </c>
      <c r="Z24" s="161">
        <f>ROUND(IFERROR('Data Negeri,2D &amp; 7Sub'!BQ$42,"NA"),1)</f>
        <v>78.5</v>
      </c>
      <c r="AA24" s="161">
        <f>ROUND(IFERROR('Data Negeri,2D &amp; 7Sub'!BR$42,"NA"),1)</f>
        <v>77.099999999999994</v>
      </c>
      <c r="AB24" s="161">
        <f>ROUND(IFERROR('Data Negeri,2D &amp; 7Sub'!BS$42,"NA"),1)</f>
        <v>79</v>
      </c>
      <c r="AC24" s="301">
        <v>3</v>
      </c>
      <c r="AD24" s="946" t="s">
        <v>119</v>
      </c>
      <c r="AE24" s="946"/>
      <c r="AF24" s="946"/>
      <c r="AG24" s="161">
        <f>ROUND(IFERROR('Data Negeri,2D &amp; 7Sub'!BT$42,"NA"),1)</f>
        <v>77.3</v>
      </c>
      <c r="AH24" s="161">
        <f>ROUND(IFERROR('Data Negeri,2D &amp; 7Sub'!BU$42,"NA"),1)</f>
        <v>76.3</v>
      </c>
      <c r="AI24" s="161">
        <f>ROUND(IFERROR('Data Negeri,2D &amp; 7Sub'!BV$42,"NA"),1)</f>
        <v>77.7</v>
      </c>
      <c r="AJ24" s="161">
        <f>ROUND(IFERROR('Data Negeri,2D &amp; 7Sub'!BW$42,"NA"),1)</f>
        <v>78.2</v>
      </c>
      <c r="AK24" s="161">
        <f>ROUND(IFERROR('Data Negeri,2D &amp; 7Sub'!BX$42,"NA"),1)</f>
        <v>78.099999999999994</v>
      </c>
      <c r="AL24" s="161">
        <f>ROUND(IFERROR('Data Negeri,2D &amp; 7Sub'!BY$42,"NA"),1)</f>
        <v>75</v>
      </c>
      <c r="AM24" s="161">
        <f>ROUND(IFERROR('Data Negeri,2D &amp; 7Sub'!BZ$42,"NA"),1)</f>
        <v>77.8</v>
      </c>
      <c r="AN24" s="161">
        <f>ROUND(IFERROR('Data Negeri,2D &amp; 7Sub'!CA$42,"NA"),1)</f>
        <v>78.2</v>
      </c>
      <c r="AO24" s="161">
        <f>ROUND(IFERROR('Data Negeri,2D &amp; 7Sub'!CB$42,"NA"),1)</f>
        <v>76.599999999999994</v>
      </c>
      <c r="AP24" s="161">
        <f>ROUND(IFERROR('Data Negeri,2D &amp; 7Sub'!CC$42,"NA"),1)</f>
        <v>78.599999999999994</v>
      </c>
      <c r="AQ24" s="161">
        <f>ROUND(IFERROR('Data Negeri,2D &amp; 7Sub'!CD$42,"NA"),1)</f>
        <v>78.2</v>
      </c>
      <c r="AR24" s="161">
        <f>ROUND(IFERROR('Data Negeri,2D &amp; 7Sub'!CE$42,"NA"),1)</f>
        <v>77.599999999999994</v>
      </c>
      <c r="AS24" s="161">
        <f>ROUND(IFERROR('Data Negeri,2D &amp; 7Sub'!CF$42,"NA"),1)</f>
        <v>78.3</v>
      </c>
      <c r="AT24" s="161">
        <f>ROUND(IFERROR('Data Negeri,2D &amp; 7Sub'!CG$42,"NA"),1)</f>
        <v>74.599999999999994</v>
      </c>
      <c r="AU24" s="161">
        <f>ROUND(IFERROR('Data Negeri,2D &amp; 7Sub'!CH$42,"NA"),1)</f>
        <v>79.3</v>
      </c>
      <c r="AV24" s="161">
        <f>ROUND(IFERROR('Data Negeri,2D &amp; 7Sub'!CI$42,"NA"),1)</f>
        <v>78.2</v>
      </c>
      <c r="AW24" s="161">
        <f>ROUND(IFERROR('Data Negeri,2D &amp; 7Sub'!CJ$42,"NA"),1)</f>
        <v>79</v>
      </c>
      <c r="AX24" s="161">
        <f>ROUND(IFERROR('Data Negeri,2D &amp; 7Sub'!CK$42,"NA"),1)</f>
        <v>77.2</v>
      </c>
      <c r="AY24" s="161">
        <f>ROUND(IFERROR('Data Negeri,2D &amp; 7Sub'!CL$42,"NA"),1)</f>
        <v>79.400000000000006</v>
      </c>
      <c r="AZ24" s="161">
        <f>ROUND(IFERROR('Data Negeri,2D &amp; 7Sub'!CM$42,"NA"),1)</f>
        <v>79</v>
      </c>
      <c r="BA24" s="161">
        <f>ROUND(IFERROR('Data Negeri,2D &amp; 7Sub'!CN$42,"NA"),1)</f>
        <v>77.5</v>
      </c>
      <c r="BB24" s="161">
        <f>ROUND(IFERROR('Data Negeri,2D &amp; 7Sub'!CO$42,"NA"),1)</f>
        <v>78.2</v>
      </c>
      <c r="BC24" s="161">
        <f>ROUND(IFERROR('Data Negeri,2D &amp; 7Sub'!CP$42,"NA"),1)</f>
        <v>76.900000000000006</v>
      </c>
      <c r="BD24" s="161">
        <f>ROUND(IFERROR('Data Negeri,2D &amp; 7Sub'!CQ$42,"NA"),1)</f>
        <v>78</v>
      </c>
      <c r="BE24" s="161">
        <f>ROUND(IFERROR('Data Negeri,2D &amp; 7Sub'!CR$42,"NA"),1)</f>
        <v>77.900000000000006</v>
      </c>
      <c r="BF24" s="161">
        <f>ROUND(IFERROR('Data Negeri,2D &amp; 7Sub'!CS$42,"NA"),1)</f>
        <v>74.599999999999994</v>
      </c>
      <c r="BG24" s="301">
        <v>3</v>
      </c>
      <c r="BH24" s="946" t="s">
        <v>119</v>
      </c>
      <c r="BI24" s="946"/>
      <c r="BJ24" s="946"/>
      <c r="BK24" s="161">
        <f>ROUND(IFERROR('Data Negeri,2D &amp; 7Sub'!CT$42,"NA"),1)</f>
        <v>78.099999999999994</v>
      </c>
      <c r="BL24" s="161">
        <f>ROUND(IFERROR('Data Negeri,2D &amp; 7Sub'!CU$42,"NA"),1)</f>
        <v>78.599999999999994</v>
      </c>
      <c r="BM24" s="161">
        <f>ROUND(IFERROR('Data Negeri,2D &amp; 7Sub'!CV$42,"NA"),1)</f>
        <v>77.7</v>
      </c>
      <c r="BN24" s="161">
        <f>ROUND(IFERROR('Data Negeri,2D &amp; 7Sub'!CW$42,"NA"),1)</f>
        <v>75.099999999999994</v>
      </c>
      <c r="BO24" s="161">
        <f>ROUND(IFERROR('Data Negeri,2D &amp; 7Sub'!CX$42,"NA"),1)</f>
        <v>76.8</v>
      </c>
      <c r="BP24" s="161">
        <f>ROUND(IFERROR('Data Negeri,2D &amp; 7Sub'!CY$42,"NA"),1)</f>
        <v>77.3</v>
      </c>
      <c r="BQ24" s="161">
        <f>ROUND(IFERROR('Data Negeri,2D &amp; 7Sub'!CZ$42,"NA"),1)</f>
        <v>76.2</v>
      </c>
      <c r="BR24" s="161">
        <f>ROUND(IFERROR('Data Negeri,2D &amp; 7Sub'!DA$42,"NA"),1)</f>
        <v>77.099999999999994</v>
      </c>
      <c r="BS24" s="161">
        <f>ROUND(IFERROR('Data Negeri,2D &amp; 7Sub'!DB$42,"NA"),1)</f>
        <v>77.400000000000006</v>
      </c>
      <c r="BT24" s="161">
        <f>ROUND(IFERROR('Data Negeri,2D &amp; 7Sub'!DC$42,"NA"),1)</f>
        <v>76.7</v>
      </c>
      <c r="BU24" s="161">
        <f>ROUND(IFERROR('Data Negeri,2D &amp; 7Sub'!DD$42,"NA"),1)</f>
        <v>75.2</v>
      </c>
      <c r="BV24" s="161">
        <f>ROUND(IFERROR('Data Negeri,2D &amp; 7Sub'!DE$42,"NA"),1)</f>
        <v>75.7</v>
      </c>
      <c r="BW24" s="161">
        <f>ROUND(IFERROR('Data Negeri,2D &amp; 7Sub'!DF$42,"NA"),1)</f>
        <v>65</v>
      </c>
      <c r="BX24" s="161">
        <f>ROUND(IFERROR('Data Negeri,2D &amp; 7Sub'!DG$42,"NA"),1)</f>
        <v>50.9</v>
      </c>
      <c r="BY24" s="161">
        <f>ROUND(IFERROR('Data Negeri,2D &amp; 7Sub'!DH$42,"NA"),1)</f>
        <v>63.1</v>
      </c>
      <c r="BZ24" s="161">
        <f>ROUND(IFERROR('Data Negeri,2D &amp; 7Sub'!DI$42,"NA"),1)</f>
        <v>72</v>
      </c>
      <c r="CA24" s="161">
        <f>ROUND(IFERROR('Data Negeri,2D &amp; 7Sub'!DJ$42,"NA"),1)</f>
        <v>72.3</v>
      </c>
      <c r="CB24" s="161">
        <f>ROUND(IFERROR('Data Negeri,2D &amp; 7Sub'!DK$42,"NA"),1)</f>
        <v>72.099999999999994</v>
      </c>
      <c r="CC24" s="161">
        <f>ROUND(IFERROR('Data Negeri,2D &amp; 7Sub'!DL$42,"NA"),1)</f>
        <v>73.5</v>
      </c>
      <c r="CD24" s="161">
        <f>ROUND(IFERROR('Data Negeri,2D &amp; 7Sub'!DM$42,"NA"),1)</f>
        <v>73.099999999999994</v>
      </c>
      <c r="CE24" s="161">
        <f>ROUND(IFERROR('Data Negeri,2D &amp; 7Sub'!DN$42,"NA"),1)</f>
        <v>72.900000000000006</v>
      </c>
      <c r="CF24" s="161">
        <f>ROUND(IFERROR('Data Negeri,2D &amp; 7Sub'!DO$42,"NA"),1)</f>
        <v>73.2</v>
      </c>
      <c r="CG24" s="161">
        <f>ROUND(IFERROR('Data Negeri,2D &amp; 7Sub'!DP$42,"NA"),1)</f>
        <v>73.400000000000006</v>
      </c>
      <c r="CH24" s="161">
        <f>ROUND(IFERROR('Data Negeri,2D &amp; 7Sub'!DQ$42,"NA"),1)</f>
        <v>72</v>
      </c>
      <c r="CI24" s="161">
        <f>ROUND(IFERROR('Data Negeri,2D &amp; 7Sub'!DR$42,"NA"),1)</f>
        <v>74.099999999999994</v>
      </c>
      <c r="CJ24" s="161">
        <f>ROUND(IFERROR('Data Negeri,2D &amp; 7Sub'!DS$42,"NA"),1)</f>
        <v>72.900000000000006</v>
      </c>
      <c r="CK24" s="301">
        <v>3</v>
      </c>
      <c r="CL24" s="946" t="s">
        <v>119</v>
      </c>
      <c r="CM24" s="946"/>
      <c r="CN24" s="946"/>
      <c r="CO24" s="161">
        <f>ROUND(IFERROR('Data Negeri,2D &amp; 7Sub'!DT$42,"NA"),1)</f>
        <v>71.5</v>
      </c>
      <c r="CP24" s="161">
        <f>ROUND(IFERROR('Data Negeri,2D &amp; 7Sub'!DU$42,"NA"),1)</f>
        <v>66.5</v>
      </c>
      <c r="CQ24" s="161">
        <f>ROUND(IFERROR('Data Negeri,2D &amp; 7Sub'!DV$42,"NA"),1)</f>
        <v>64.7</v>
      </c>
      <c r="CR24" s="161">
        <f>ROUND(IFERROR('Data Negeri,2D &amp; 7Sub'!DW$42,"NA"),1)</f>
        <v>66.2</v>
      </c>
      <c r="CS24" s="161">
        <f>ROUND(IFERROR('Data Negeri,2D &amp; 7Sub'!DX$42,"NA"),1)</f>
        <v>69.5</v>
      </c>
      <c r="CT24" s="161">
        <f>ROUND(IFERROR('Data Negeri,2D &amp; 7Sub'!DY$42,"NA"),1)</f>
        <v>73.3</v>
      </c>
      <c r="CU24" s="161">
        <f>ROUND(IFERROR('Data Negeri,2D &amp; 7Sub'!DZ$42,"NA"),1)</f>
        <v>73.7</v>
      </c>
      <c r="CV24" s="161">
        <f>ROUND(IFERROR('Data Negeri,2D &amp; 7Sub'!EA$42,"NA"),1)</f>
        <v>73.099999999999994</v>
      </c>
      <c r="CW24" s="161">
        <f>ROUND(IFERROR('Data Negeri,2D &amp; 7Sub'!EB$42,"NA"),1)</f>
        <v>78</v>
      </c>
      <c r="CX24" s="161">
        <f>ROUND(IFERROR('Data Negeri,2D &amp; 7Sub'!EC$42,"NA"),1)</f>
        <v>76.2</v>
      </c>
      <c r="CY24" s="161">
        <f>ROUND(IFERROR('Data Negeri,2D &amp; 7Sub'!ED$42,"NA"),1)</f>
        <v>80.599999999999994</v>
      </c>
      <c r="CZ24" s="161">
        <f>ROUND(IFERROR('Data Negeri,2D &amp; 7Sub'!EE$42,"NA"),1)</f>
        <v>79</v>
      </c>
      <c r="DA24" s="161">
        <f>ROUND(IFERROR('Data Negeri,2D &amp; 7Sub'!EF$42,"NA"),1)</f>
        <v>76.7</v>
      </c>
      <c r="DB24" s="161">
        <f>ROUND(IFERROR('Data Negeri,2D &amp; 7Sub'!EG$42,"NA"),1)</f>
        <v>80.099999999999994</v>
      </c>
      <c r="DC24" s="161">
        <f>ROUND(IFERROR('Data Negeri,2D &amp; 7Sub'!EH$42,"NA"),1)</f>
        <v>78.400000000000006</v>
      </c>
      <c r="DD24" s="161">
        <f>ROUND(IFERROR('Data Negeri,2D &amp; 7Sub'!EI$42,"NA"),1)</f>
        <v>79.7</v>
      </c>
      <c r="DE24" s="161">
        <f>ROUND(IFERROR('Data Negeri,2D &amp; 7Sub'!EJ$42,"NA"),1)</f>
        <v>78.599999999999994</v>
      </c>
      <c r="DF24" s="161">
        <f>ROUND(IFERROR('Data Negeri,2D &amp; 7Sub'!EK$42,"NA"),1)</f>
        <v>78.099999999999994</v>
      </c>
      <c r="DG24" s="161">
        <f>ROUND(IFERROR('Data Negeri,2D &amp; 7Sub'!EL$42,"NA"),1)</f>
        <v>76.099999999999994</v>
      </c>
      <c r="DH24" s="161">
        <f>ROUND(IFERROR('Data Negeri,2D &amp; 7Sub'!EM$42,"NA"),1)</f>
        <v>75.8</v>
      </c>
      <c r="DI24" s="161">
        <f>ROUND(IFERROR('Data Negeri,2D &amp; 7Sub'!EN$42,"NA"),1)</f>
        <v>73.900000000000006</v>
      </c>
      <c r="DJ24" s="161">
        <f>ROUND(IFERROR('Data Negeri,2D &amp; 7Sub'!EO$42,"NA"),1)</f>
        <v>75.3</v>
      </c>
      <c r="DK24" s="161">
        <f>ROUND(IFERROR('Data Negeri,2D &amp; 7Sub'!EP$42,"NA"),1)</f>
        <v>76.5</v>
      </c>
      <c r="DL24" s="161">
        <f>ROUND(IFERROR('Data Negeri,2D &amp; 7Sub'!EQ$42,"NA"),1)</f>
        <v>76</v>
      </c>
      <c r="DM24" s="161">
        <f>ROUND(IFERROR('Data Negeri,2D &amp; 7Sub'!ER$42,"NA"),1)</f>
        <v>76.7</v>
      </c>
      <c r="DN24" s="161">
        <f>ROUND(IFERROR('Data Negeri,2D &amp; 7Sub'!ES$42,"NA"),1)</f>
        <v>75.8</v>
      </c>
      <c r="DO24" s="209"/>
      <c r="DP24" s="209"/>
    </row>
    <row r="25" spans="1:120" s="162" customFormat="1" ht="60" customHeight="1">
      <c r="A25" s="301"/>
      <c r="B25" s="938" t="s">
        <v>18</v>
      </c>
      <c r="C25" s="938"/>
      <c r="D25" s="938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301"/>
      <c r="AD25" s="938" t="s">
        <v>18</v>
      </c>
      <c r="AE25" s="938"/>
      <c r="AF25" s="938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301"/>
      <c r="BH25" s="938" t="s">
        <v>18</v>
      </c>
      <c r="BI25" s="938"/>
      <c r="BJ25" s="938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301"/>
      <c r="CL25" s="938" t="s">
        <v>18</v>
      </c>
      <c r="CM25" s="938"/>
      <c r="CN25" s="938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210"/>
      <c r="DP25" s="210"/>
    </row>
    <row r="26" spans="1:120" s="162" customFormat="1" ht="84.95" customHeight="1">
      <c r="A26" s="163"/>
      <c r="B26" s="293">
        <v>16</v>
      </c>
      <c r="C26" s="947" t="s">
        <v>19</v>
      </c>
      <c r="D26" s="947"/>
      <c r="E26" s="164">
        <f>ROUND(IFERROR('Data Negeri,2D &amp; 7Sub'!AV$38,"NA"),1)</f>
        <v>79.099999999999994</v>
      </c>
      <c r="F26" s="164">
        <f>ROUND(IFERROR('Data Negeri,2D &amp; 7Sub'!AW$38,"NA"),1)</f>
        <v>75.3</v>
      </c>
      <c r="G26" s="164">
        <f>ROUND(IFERROR('Data Negeri,2D &amp; 7Sub'!AX$38,"NA"),1)</f>
        <v>75.2</v>
      </c>
      <c r="H26" s="164">
        <f>ROUND(IFERROR('Data Negeri,2D &amp; 7Sub'!AY$38,"NA"),1)</f>
        <v>75.900000000000006</v>
      </c>
      <c r="I26" s="164">
        <f>ROUND(IFERROR('Data Negeri,2D &amp; 7Sub'!AZ$38,"NA"),1)</f>
        <v>77.3</v>
      </c>
      <c r="J26" s="164">
        <f>ROUND(IFERROR('Data Negeri,2D &amp; 7Sub'!BA$38,"NA"),1)</f>
        <v>76</v>
      </c>
      <c r="K26" s="164">
        <f>ROUND(IFERROR('Data Negeri,2D &amp; 7Sub'!BB$38,"NA"),1)</f>
        <v>75.7</v>
      </c>
      <c r="L26" s="164">
        <f>ROUND(IFERROR('Data Negeri,2D &amp; 7Sub'!BC$38,"NA"),1)</f>
        <v>78.2</v>
      </c>
      <c r="M26" s="164">
        <f>ROUND(IFERROR('Data Negeri,2D &amp; 7Sub'!BD$38,"NA"),1)</f>
        <v>78.900000000000006</v>
      </c>
      <c r="N26" s="164">
        <f>ROUND(IFERROR('Data Negeri,2D &amp; 7Sub'!BE$38,"NA"),1)</f>
        <v>78.7</v>
      </c>
      <c r="O26" s="164">
        <f>ROUND(IFERROR('Data Negeri,2D &amp; 7Sub'!BF$38,"NA"),1)</f>
        <v>77.599999999999994</v>
      </c>
      <c r="P26" s="164">
        <f>ROUND(IFERROR('Data Negeri,2D &amp; 7Sub'!BG$38,"NA"),1)</f>
        <v>75.900000000000006</v>
      </c>
      <c r="Q26" s="164">
        <f>ROUND(IFERROR('Data Negeri,2D &amp; 7Sub'!BH$38,"NA"),1)</f>
        <v>75.900000000000006</v>
      </c>
      <c r="R26" s="164">
        <f>ROUND(IFERROR('Data Negeri,2D &amp; 7Sub'!BI$38,"NA"),1)</f>
        <v>71.3</v>
      </c>
      <c r="S26" s="164">
        <f>ROUND(IFERROR('Data Negeri,2D &amp; 7Sub'!BJ$38,"NA"),1)</f>
        <v>75</v>
      </c>
      <c r="T26" s="164">
        <f>ROUND(IFERROR('Data Negeri,2D &amp; 7Sub'!BK$38,"NA"),1)</f>
        <v>74.3</v>
      </c>
      <c r="U26" s="164">
        <f>ROUND(IFERROR('Data Negeri,2D &amp; 7Sub'!BL$38,"NA"),1)</f>
        <v>74.400000000000006</v>
      </c>
      <c r="V26" s="164">
        <f>ROUND(IFERROR('Data Negeri,2D &amp; 7Sub'!BM$38,"NA"),1)</f>
        <v>73.400000000000006</v>
      </c>
      <c r="W26" s="164">
        <f>ROUND(IFERROR('Data Negeri,2D &amp; 7Sub'!BN$38,"NA"),1)</f>
        <v>71</v>
      </c>
      <c r="X26" s="164">
        <f>ROUND(IFERROR('Data Negeri,2D &amp; 7Sub'!BO$38,"NA"),1)</f>
        <v>75.400000000000006</v>
      </c>
      <c r="Y26" s="164">
        <f>ROUND(IFERROR('Data Negeri,2D &amp; 7Sub'!BP$38,"NA"),1)</f>
        <v>73.5</v>
      </c>
      <c r="Z26" s="164">
        <f>ROUND(IFERROR('Data Negeri,2D &amp; 7Sub'!BQ$38,"NA"),1)</f>
        <v>75.7</v>
      </c>
      <c r="AA26" s="164">
        <f>ROUND(IFERROR('Data Negeri,2D &amp; 7Sub'!BR$38,"NA"),1)</f>
        <v>74.5</v>
      </c>
      <c r="AB26" s="164">
        <f>ROUND(IFERROR('Data Negeri,2D &amp; 7Sub'!BS$38,"NA"),1)</f>
        <v>76.099999999999994</v>
      </c>
      <c r="AC26" s="163"/>
      <c r="AD26" s="293">
        <v>16</v>
      </c>
      <c r="AE26" s="947" t="s">
        <v>19</v>
      </c>
      <c r="AF26" s="947"/>
      <c r="AG26" s="164">
        <f>ROUND(IFERROR('Data Negeri,2D &amp; 7Sub'!BT$38,"NA"),1)</f>
        <v>76</v>
      </c>
      <c r="AH26" s="164">
        <f>ROUND(IFERROR('Data Negeri,2D &amp; 7Sub'!BU$38,"NA"),1)</f>
        <v>74</v>
      </c>
      <c r="AI26" s="164">
        <f>ROUND(IFERROR('Data Negeri,2D &amp; 7Sub'!BV$38,"NA"),1)</f>
        <v>75.400000000000006</v>
      </c>
      <c r="AJ26" s="164">
        <f>ROUND(IFERROR('Data Negeri,2D &amp; 7Sub'!BW$38,"NA"),1)</f>
        <v>75.2</v>
      </c>
      <c r="AK26" s="164">
        <f>ROUND(IFERROR('Data Negeri,2D &amp; 7Sub'!BX$38,"NA"),1)</f>
        <v>75.5</v>
      </c>
      <c r="AL26" s="164">
        <f>ROUND(IFERROR('Data Negeri,2D &amp; 7Sub'!BY$38,"NA"),1)</f>
        <v>71</v>
      </c>
      <c r="AM26" s="164">
        <f>ROUND(IFERROR('Data Negeri,2D &amp; 7Sub'!BZ$38,"NA"),1)</f>
        <v>74.900000000000006</v>
      </c>
      <c r="AN26" s="164">
        <f>ROUND(IFERROR('Data Negeri,2D &amp; 7Sub'!CA$38,"NA"),1)</f>
        <v>75</v>
      </c>
      <c r="AO26" s="164">
        <f>ROUND(IFERROR('Data Negeri,2D &amp; 7Sub'!CB$38,"NA"),1)</f>
        <v>73.7</v>
      </c>
      <c r="AP26" s="164">
        <f>ROUND(IFERROR('Data Negeri,2D &amp; 7Sub'!CC$38,"NA"),1)</f>
        <v>77.400000000000006</v>
      </c>
      <c r="AQ26" s="164">
        <f>ROUND(IFERROR('Data Negeri,2D &amp; 7Sub'!CD$38,"NA"),1)</f>
        <v>75.7</v>
      </c>
      <c r="AR26" s="164">
        <f>ROUND(IFERROR('Data Negeri,2D &amp; 7Sub'!CE$38,"NA"),1)</f>
        <v>76.900000000000006</v>
      </c>
      <c r="AS26" s="164">
        <f>ROUND(IFERROR('Data Negeri,2D &amp; 7Sub'!CF$38,"NA"),1)</f>
        <v>76.099999999999994</v>
      </c>
      <c r="AT26" s="164">
        <f>ROUND(IFERROR('Data Negeri,2D &amp; 7Sub'!CG$38,"NA"),1)</f>
        <v>70.2</v>
      </c>
      <c r="AU26" s="164">
        <f>ROUND(IFERROR('Data Negeri,2D &amp; 7Sub'!CH$38,"NA"),1)</f>
        <v>77.099999999999994</v>
      </c>
      <c r="AV26" s="164">
        <f>ROUND(IFERROR('Data Negeri,2D &amp; 7Sub'!CI$38,"NA"),1)</f>
        <v>75.599999999999994</v>
      </c>
      <c r="AW26" s="164">
        <f>ROUND(IFERROR('Data Negeri,2D &amp; 7Sub'!CJ$38,"NA"),1)</f>
        <v>75.400000000000006</v>
      </c>
      <c r="AX26" s="164">
        <f>ROUND(IFERROR('Data Negeri,2D &amp; 7Sub'!CK$38,"NA"),1)</f>
        <v>73.2</v>
      </c>
      <c r="AY26" s="164">
        <f>ROUND(IFERROR('Data Negeri,2D &amp; 7Sub'!CL$38,"NA"),1)</f>
        <v>76.3</v>
      </c>
      <c r="AZ26" s="164">
        <f>ROUND(IFERROR('Data Negeri,2D &amp; 7Sub'!CM$38,"NA"),1)</f>
        <v>76.099999999999994</v>
      </c>
      <c r="BA26" s="164">
        <f>ROUND(IFERROR('Data Negeri,2D &amp; 7Sub'!CN$38,"NA"),1)</f>
        <v>76</v>
      </c>
      <c r="BB26" s="164">
        <f>ROUND(IFERROR('Data Negeri,2D &amp; 7Sub'!CO$38,"NA"),1)</f>
        <v>76.099999999999994</v>
      </c>
      <c r="BC26" s="164">
        <f>ROUND(IFERROR('Data Negeri,2D &amp; 7Sub'!CP$38,"NA"),1)</f>
        <v>76.099999999999994</v>
      </c>
      <c r="BD26" s="164">
        <f>ROUND(IFERROR('Data Negeri,2D &amp; 7Sub'!CQ$38,"NA"),1)</f>
        <v>76.5</v>
      </c>
      <c r="BE26" s="164">
        <f>ROUND(IFERROR('Data Negeri,2D &amp; 7Sub'!CR$38,"NA"),1)</f>
        <v>76.5</v>
      </c>
      <c r="BF26" s="164">
        <f>ROUND(IFERROR('Data Negeri,2D &amp; 7Sub'!CS$38,"NA"),1)</f>
        <v>71.599999999999994</v>
      </c>
      <c r="BG26" s="163"/>
      <c r="BH26" s="293">
        <v>16</v>
      </c>
      <c r="BI26" s="947" t="s">
        <v>19</v>
      </c>
      <c r="BJ26" s="947"/>
      <c r="BK26" s="164">
        <f>ROUND(IFERROR('Data Negeri,2D &amp; 7Sub'!CT$38,"NA"),1)</f>
        <v>76.400000000000006</v>
      </c>
      <c r="BL26" s="164">
        <f>ROUND(IFERROR('Data Negeri,2D &amp; 7Sub'!CU$38,"NA"),1)</f>
        <v>76.7</v>
      </c>
      <c r="BM26" s="164">
        <f>ROUND(IFERROR('Data Negeri,2D &amp; 7Sub'!CV$38,"NA"),1)</f>
        <v>74.599999999999994</v>
      </c>
      <c r="BN26" s="164">
        <f>ROUND(IFERROR('Data Negeri,2D &amp; 7Sub'!CW$38,"NA"),1)</f>
        <v>72</v>
      </c>
      <c r="BO26" s="164">
        <f>ROUND(IFERROR('Data Negeri,2D &amp; 7Sub'!CX$38,"NA"),1)</f>
        <v>72.900000000000006</v>
      </c>
      <c r="BP26" s="164">
        <f>ROUND(IFERROR('Data Negeri,2D &amp; 7Sub'!CY$38,"NA"),1)</f>
        <v>74.400000000000006</v>
      </c>
      <c r="BQ26" s="164">
        <f>ROUND(IFERROR('Data Negeri,2D &amp; 7Sub'!CZ$38,"NA"),1)</f>
        <v>72.5</v>
      </c>
      <c r="BR26" s="164">
        <f>ROUND(IFERROR('Data Negeri,2D &amp; 7Sub'!DA$38,"NA"),1)</f>
        <v>74.5</v>
      </c>
      <c r="BS26" s="164">
        <f>ROUND(IFERROR('Data Negeri,2D &amp; 7Sub'!DB$38,"NA"),1)</f>
        <v>72.8</v>
      </c>
      <c r="BT26" s="164">
        <f>ROUND(IFERROR('Data Negeri,2D &amp; 7Sub'!DC$38,"NA"),1)</f>
        <v>71.7</v>
      </c>
      <c r="BU26" s="164">
        <f>ROUND(IFERROR('Data Negeri,2D &amp; 7Sub'!DD$38,"NA"),1)</f>
        <v>70.900000000000006</v>
      </c>
      <c r="BV26" s="164">
        <f>ROUND(IFERROR('Data Negeri,2D &amp; 7Sub'!DE$38,"NA"),1)</f>
        <v>71.5</v>
      </c>
      <c r="BW26" s="164">
        <f>ROUND(IFERROR('Data Negeri,2D &amp; 7Sub'!DF$38,"NA"),1)</f>
        <v>59.6</v>
      </c>
      <c r="BX26" s="164">
        <f>ROUND(IFERROR('Data Negeri,2D &amp; 7Sub'!DG$38,"NA"),1)</f>
        <v>55</v>
      </c>
      <c r="BY26" s="164">
        <f>ROUND(IFERROR('Data Negeri,2D &amp; 7Sub'!DH$38,"NA"),1)</f>
        <v>61.6</v>
      </c>
      <c r="BZ26" s="164">
        <f>ROUND(IFERROR('Data Negeri,2D &amp; 7Sub'!DI$38,"NA"),1)</f>
        <v>70.599999999999994</v>
      </c>
      <c r="CA26" s="164">
        <f>ROUND(IFERROR('Data Negeri,2D &amp; 7Sub'!DJ$38,"NA"),1)</f>
        <v>70</v>
      </c>
      <c r="CB26" s="164">
        <f>ROUND(IFERROR('Data Negeri,2D &amp; 7Sub'!DK$38,"NA"),1)</f>
        <v>70.099999999999994</v>
      </c>
      <c r="CC26" s="164">
        <f>ROUND(IFERROR('Data Negeri,2D &amp; 7Sub'!DL$38,"NA"),1)</f>
        <v>70.900000000000006</v>
      </c>
      <c r="CD26" s="164">
        <f>ROUND(IFERROR('Data Negeri,2D &amp; 7Sub'!DM$38,"NA"),1)</f>
        <v>69.599999999999994</v>
      </c>
      <c r="CE26" s="164">
        <f>ROUND(IFERROR('Data Negeri,2D &amp; 7Sub'!DN$38,"NA"),1)</f>
        <v>70.5</v>
      </c>
      <c r="CF26" s="164">
        <f>ROUND(IFERROR('Data Negeri,2D &amp; 7Sub'!DO$38,"NA"),1)</f>
        <v>70.400000000000006</v>
      </c>
      <c r="CG26" s="164">
        <f>ROUND(IFERROR('Data Negeri,2D &amp; 7Sub'!DP$38,"NA"),1)</f>
        <v>68.5</v>
      </c>
      <c r="CH26" s="164">
        <f>ROUND(IFERROR('Data Negeri,2D &amp; 7Sub'!DQ$38,"NA"),1)</f>
        <v>68.5</v>
      </c>
      <c r="CI26" s="164">
        <f>ROUND(IFERROR('Data Negeri,2D &amp; 7Sub'!DR$38,"NA"),1)</f>
        <v>69.900000000000006</v>
      </c>
      <c r="CJ26" s="164">
        <f>ROUND(IFERROR('Data Negeri,2D &amp; 7Sub'!DS$38,"NA"),1)</f>
        <v>69.599999999999994</v>
      </c>
      <c r="CK26" s="163"/>
      <c r="CL26" s="293">
        <v>16</v>
      </c>
      <c r="CM26" s="947" t="s">
        <v>19</v>
      </c>
      <c r="CN26" s="947"/>
      <c r="CO26" s="164">
        <f>ROUND(IFERROR('Data Negeri,2D &amp; 7Sub'!DT$38,"NA"),1)</f>
        <v>70.7</v>
      </c>
      <c r="CP26" s="164">
        <f>ROUND(IFERROR('Data Negeri,2D &amp; 7Sub'!DU$38,"NA"),1)</f>
        <v>64.7</v>
      </c>
      <c r="CQ26" s="164">
        <f>ROUND(IFERROR('Data Negeri,2D &amp; 7Sub'!DV$38,"NA"),1)</f>
        <v>63.8</v>
      </c>
      <c r="CR26" s="164">
        <f>ROUND(IFERROR('Data Negeri,2D &amp; 7Sub'!DW$38,"NA"),1)</f>
        <v>67.3</v>
      </c>
      <c r="CS26" s="164">
        <f>ROUND(IFERROR('Data Negeri,2D &amp; 7Sub'!DX$38,"NA"),1)</f>
        <v>68.599999999999994</v>
      </c>
      <c r="CT26" s="164">
        <f>ROUND(IFERROR('Data Negeri,2D &amp; 7Sub'!DY$38,"NA"),1)</f>
        <v>73.599999999999994</v>
      </c>
      <c r="CU26" s="164">
        <f>ROUND(IFERROR('Data Negeri,2D &amp; 7Sub'!DZ$38,"NA"),1)</f>
        <v>72.599999999999994</v>
      </c>
      <c r="CV26" s="164">
        <f>ROUND(IFERROR('Data Negeri,2D &amp; 7Sub'!EA$38,"NA"),1)</f>
        <v>69</v>
      </c>
      <c r="CW26" s="164">
        <f>ROUND(IFERROR('Data Negeri,2D &amp; 7Sub'!EB$38,"NA"),1)</f>
        <v>71.8</v>
      </c>
      <c r="CX26" s="164">
        <f>ROUND(IFERROR('Data Negeri,2D &amp; 7Sub'!EC$38,"NA"),1)</f>
        <v>70.7</v>
      </c>
      <c r="CY26" s="164">
        <f>ROUND(IFERROR('Data Negeri,2D &amp; 7Sub'!ED$38,"NA"),1)</f>
        <v>75.3</v>
      </c>
      <c r="CZ26" s="164">
        <f>ROUND(IFERROR('Data Negeri,2D &amp; 7Sub'!EE$38,"NA"),1)</f>
        <v>73.8</v>
      </c>
      <c r="DA26" s="164">
        <f>ROUND(IFERROR('Data Negeri,2D &amp; 7Sub'!EF$38,"NA"),1)</f>
        <v>72.2</v>
      </c>
      <c r="DB26" s="164">
        <f>ROUND(IFERROR('Data Negeri,2D &amp; 7Sub'!EG$38,"NA"),1)</f>
        <v>74.400000000000006</v>
      </c>
      <c r="DC26" s="164">
        <f>ROUND(IFERROR('Data Negeri,2D &amp; 7Sub'!EH$38,"NA"),1)</f>
        <v>71.8</v>
      </c>
      <c r="DD26" s="164">
        <f>ROUND(IFERROR('Data Negeri,2D &amp; 7Sub'!EI$38,"NA"),1)</f>
        <v>75.2</v>
      </c>
      <c r="DE26" s="164">
        <f>ROUND(IFERROR('Data Negeri,2D &amp; 7Sub'!EJ$38,"NA"),1)</f>
        <v>73.400000000000006</v>
      </c>
      <c r="DF26" s="164">
        <f>ROUND(IFERROR('Data Negeri,2D &amp; 7Sub'!EK$38,"NA"),1)</f>
        <v>72.599999999999994</v>
      </c>
      <c r="DG26" s="164">
        <f>ROUND(IFERROR('Data Negeri,2D &amp; 7Sub'!EL$38,"NA"),1)</f>
        <v>70</v>
      </c>
      <c r="DH26" s="164">
        <f>ROUND(IFERROR('Data Negeri,2D &amp; 7Sub'!EM$38,"NA"),1)</f>
        <v>69.7</v>
      </c>
      <c r="DI26" s="164">
        <f>ROUND(IFERROR('Data Negeri,2D &amp; 7Sub'!EN$38,"NA"),1)</f>
        <v>67.900000000000006</v>
      </c>
      <c r="DJ26" s="164">
        <f>ROUND(IFERROR('Data Negeri,2D &amp; 7Sub'!EO$38,"NA"),1)</f>
        <v>68.3</v>
      </c>
      <c r="DK26" s="164">
        <f>ROUND(IFERROR('Data Negeri,2D &amp; 7Sub'!EP$38,"NA"),1)</f>
        <v>68.900000000000006</v>
      </c>
      <c r="DL26" s="164">
        <f>ROUND(IFERROR('Data Negeri,2D &amp; 7Sub'!EQ$38,"NA"),1)</f>
        <v>68.5</v>
      </c>
      <c r="DM26" s="164">
        <f>ROUND(IFERROR('Data Negeri,2D &amp; 7Sub'!ER$38,"NA"),1)</f>
        <v>70.5</v>
      </c>
      <c r="DN26" s="164">
        <f>ROUND(IFERROR('Data Negeri,2D &amp; 7Sub'!ES$38,"NA"),1)</f>
        <v>68.599999999999994</v>
      </c>
      <c r="DO26" s="210"/>
      <c r="DP26" s="210"/>
    </row>
    <row r="27" spans="1:120" s="162" customFormat="1" ht="95.1" customHeight="1">
      <c r="A27" s="163"/>
      <c r="B27" s="292"/>
      <c r="C27" s="936" t="s">
        <v>20</v>
      </c>
      <c r="D27" s="93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163"/>
      <c r="AD27" s="292"/>
      <c r="AE27" s="936" t="s">
        <v>20</v>
      </c>
      <c r="AF27" s="93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163"/>
      <c r="BH27" s="292"/>
      <c r="BI27" s="936" t="s">
        <v>20</v>
      </c>
      <c r="BJ27" s="93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  <c r="CG27" s="266"/>
      <c r="CH27" s="266"/>
      <c r="CI27" s="266"/>
      <c r="CJ27" s="266"/>
      <c r="CK27" s="163"/>
      <c r="CL27" s="292"/>
      <c r="CM27" s="936" t="s">
        <v>20</v>
      </c>
      <c r="CN27" s="936"/>
      <c r="CO27" s="266"/>
      <c r="CP27" s="266"/>
      <c r="CQ27" s="266"/>
      <c r="CR27" s="266"/>
      <c r="CS27" s="266"/>
      <c r="CT27" s="266"/>
      <c r="CU27" s="266"/>
      <c r="CV27" s="266"/>
      <c r="CW27" s="266"/>
      <c r="CX27" s="266"/>
      <c r="CY27" s="266"/>
      <c r="CZ27" s="266"/>
      <c r="DA27" s="266"/>
      <c r="DB27" s="266"/>
      <c r="DC27" s="266"/>
      <c r="DD27" s="266"/>
      <c r="DE27" s="266"/>
      <c r="DF27" s="266"/>
      <c r="DG27" s="266"/>
      <c r="DH27" s="266"/>
      <c r="DI27" s="266"/>
      <c r="DJ27" s="266"/>
      <c r="DK27" s="266"/>
      <c r="DL27" s="266"/>
      <c r="DM27" s="266"/>
      <c r="DN27" s="266"/>
      <c r="DO27" s="267"/>
      <c r="DP27" s="267"/>
    </row>
    <row r="28" spans="1:120" s="162" customFormat="1" ht="48" customHeight="1">
      <c r="A28" s="163"/>
      <c r="B28" s="293">
        <v>17</v>
      </c>
      <c r="C28" s="947" t="s">
        <v>21</v>
      </c>
      <c r="D28" s="947"/>
      <c r="E28" s="164">
        <f>ROUND(IFERROR('Data Negeri,2D &amp; 7Sub'!AV$39,"NA"),1)</f>
        <v>78.7</v>
      </c>
      <c r="F28" s="164">
        <f>ROUND(IFERROR('Data Negeri,2D &amp; 7Sub'!AW$39,"NA"),1)</f>
        <v>74.2</v>
      </c>
      <c r="G28" s="164">
        <f>ROUND(IFERROR('Data Negeri,2D &amp; 7Sub'!AX$39,"NA"),1)</f>
        <v>78.5</v>
      </c>
      <c r="H28" s="164">
        <f>ROUND(IFERROR('Data Negeri,2D &amp; 7Sub'!AY$39,"NA"),1)</f>
        <v>78.900000000000006</v>
      </c>
      <c r="I28" s="164">
        <f>ROUND(IFERROR('Data Negeri,2D &amp; 7Sub'!AZ$39,"NA"),1)</f>
        <v>78.099999999999994</v>
      </c>
      <c r="J28" s="164">
        <f>ROUND(IFERROR('Data Negeri,2D &amp; 7Sub'!BA$39,"NA"),1)</f>
        <v>77.400000000000006</v>
      </c>
      <c r="K28" s="164">
        <f>ROUND(IFERROR('Data Negeri,2D &amp; 7Sub'!BB$39,"NA"),1)</f>
        <v>74.900000000000006</v>
      </c>
      <c r="L28" s="164">
        <f>ROUND(IFERROR('Data Negeri,2D &amp; 7Sub'!BC$39,"NA"),1)</f>
        <v>75.900000000000006</v>
      </c>
      <c r="M28" s="164">
        <f>ROUND(IFERROR('Data Negeri,2D &amp; 7Sub'!BD$39,"NA"),1)</f>
        <v>77.5</v>
      </c>
      <c r="N28" s="164">
        <f>ROUND(IFERROR('Data Negeri,2D &amp; 7Sub'!BE$39,"NA"),1)</f>
        <v>79.8</v>
      </c>
      <c r="O28" s="164">
        <f>ROUND(IFERROR('Data Negeri,2D &amp; 7Sub'!BF$39,"NA"),1)</f>
        <v>76.3</v>
      </c>
      <c r="P28" s="164">
        <f>ROUND(IFERROR('Data Negeri,2D &amp; 7Sub'!BG$39,"NA"),1)</f>
        <v>77.2</v>
      </c>
      <c r="Q28" s="164">
        <f>ROUND(IFERROR('Data Negeri,2D &amp; 7Sub'!BH$39,"NA"),1)</f>
        <v>78</v>
      </c>
      <c r="R28" s="164">
        <f>ROUND(IFERROR('Data Negeri,2D &amp; 7Sub'!BI$39,"NA"),1)</f>
        <v>74.900000000000006</v>
      </c>
      <c r="S28" s="164">
        <f>ROUND(IFERROR('Data Negeri,2D &amp; 7Sub'!BJ$39,"NA"),1)</f>
        <v>81.8</v>
      </c>
      <c r="T28" s="164">
        <f>ROUND(IFERROR('Data Negeri,2D &amp; 7Sub'!BK$39,"NA"),1)</f>
        <v>78.7</v>
      </c>
      <c r="U28" s="164">
        <f>ROUND(IFERROR('Data Negeri,2D &amp; 7Sub'!BL$39,"NA"),1)</f>
        <v>82</v>
      </c>
      <c r="V28" s="164">
        <f>ROUND(IFERROR('Data Negeri,2D &amp; 7Sub'!BM$39,"NA"),1)</f>
        <v>81.7</v>
      </c>
      <c r="W28" s="164">
        <f>ROUND(IFERROR('Data Negeri,2D &amp; 7Sub'!BN$39,"NA"),1)</f>
        <v>76.400000000000006</v>
      </c>
      <c r="X28" s="164">
        <f>ROUND(IFERROR('Data Negeri,2D &amp; 7Sub'!BO$39,"NA"),1)</f>
        <v>83.5</v>
      </c>
      <c r="Y28" s="164">
        <f>ROUND(IFERROR('Data Negeri,2D &amp; 7Sub'!BP$39,"NA"),1)</f>
        <v>81.3</v>
      </c>
      <c r="Z28" s="164">
        <f>ROUND(IFERROR('Data Negeri,2D &amp; 7Sub'!BQ$39,"NA"),1)</f>
        <v>79.8</v>
      </c>
      <c r="AA28" s="164">
        <f>ROUND(IFERROR('Data Negeri,2D &amp; 7Sub'!BR$39,"NA"),1)</f>
        <v>78.599999999999994</v>
      </c>
      <c r="AB28" s="164">
        <f>ROUND(IFERROR('Data Negeri,2D &amp; 7Sub'!BS$39,"NA"),1)</f>
        <v>82.1</v>
      </c>
      <c r="AC28" s="163"/>
      <c r="AD28" s="293">
        <v>17</v>
      </c>
      <c r="AE28" s="947" t="s">
        <v>21</v>
      </c>
      <c r="AF28" s="947"/>
      <c r="AG28" s="164">
        <f>ROUND(IFERROR('Data Negeri,2D &amp; 7Sub'!BT$39,"NA"),1)</f>
        <v>77.599999999999994</v>
      </c>
      <c r="AH28" s="164">
        <f>ROUND(IFERROR('Data Negeri,2D &amp; 7Sub'!BU$39,"NA"),1)</f>
        <v>77.099999999999994</v>
      </c>
      <c r="AI28" s="164">
        <f>ROUND(IFERROR('Data Negeri,2D &amp; 7Sub'!BV$39,"NA"),1)</f>
        <v>78.3</v>
      </c>
      <c r="AJ28" s="164">
        <f>ROUND(IFERROR('Data Negeri,2D &amp; 7Sub'!BW$39,"NA"),1)</f>
        <v>79.099999999999994</v>
      </c>
      <c r="AK28" s="164">
        <f>ROUND(IFERROR('Data Negeri,2D &amp; 7Sub'!BX$39,"NA"),1)</f>
        <v>80.3</v>
      </c>
      <c r="AL28" s="164">
        <f>ROUND(IFERROR('Data Negeri,2D &amp; 7Sub'!BY$39,"NA"),1)</f>
        <v>74.900000000000006</v>
      </c>
      <c r="AM28" s="164">
        <f>ROUND(IFERROR('Data Negeri,2D &amp; 7Sub'!BZ$39,"NA"),1)</f>
        <v>80.099999999999994</v>
      </c>
      <c r="AN28" s="164">
        <f>ROUND(IFERROR('Data Negeri,2D &amp; 7Sub'!CA$39,"NA"),1)</f>
        <v>77</v>
      </c>
      <c r="AO28" s="164">
        <f>ROUND(IFERROR('Data Negeri,2D &amp; 7Sub'!CB$39,"NA"),1)</f>
        <v>77.2</v>
      </c>
      <c r="AP28" s="164">
        <f>ROUND(IFERROR('Data Negeri,2D &amp; 7Sub'!CC$39,"NA"),1)</f>
        <v>79</v>
      </c>
      <c r="AQ28" s="164">
        <f>ROUND(IFERROR('Data Negeri,2D &amp; 7Sub'!CD$39,"NA"),1)</f>
        <v>79.5</v>
      </c>
      <c r="AR28" s="164">
        <f>ROUND(IFERROR('Data Negeri,2D &amp; 7Sub'!CE$39,"NA"),1)</f>
        <v>78</v>
      </c>
      <c r="AS28" s="164">
        <f>ROUND(IFERROR('Data Negeri,2D &amp; 7Sub'!CF$39,"NA"),1)</f>
        <v>83.1</v>
      </c>
      <c r="AT28" s="164">
        <f>ROUND(IFERROR('Data Negeri,2D &amp; 7Sub'!CG$39,"NA"),1)</f>
        <v>79.2</v>
      </c>
      <c r="AU28" s="164">
        <f>ROUND(IFERROR('Data Negeri,2D &amp; 7Sub'!CH$39,"NA"),1)</f>
        <v>81.2</v>
      </c>
      <c r="AV28" s="164">
        <f>ROUND(IFERROR('Data Negeri,2D &amp; 7Sub'!CI$39,"NA"),1)</f>
        <v>81.900000000000006</v>
      </c>
      <c r="AW28" s="164">
        <f>ROUND(IFERROR('Data Negeri,2D &amp; 7Sub'!CJ$39,"NA"),1)</f>
        <v>81.400000000000006</v>
      </c>
      <c r="AX28" s="164">
        <f>ROUND(IFERROR('Data Negeri,2D &amp; 7Sub'!CK$39,"NA"),1)</f>
        <v>78.900000000000006</v>
      </c>
      <c r="AY28" s="164">
        <f>ROUND(IFERROR('Data Negeri,2D &amp; 7Sub'!CL$39,"NA"),1)</f>
        <v>81.599999999999994</v>
      </c>
      <c r="AZ28" s="164">
        <f>ROUND(IFERROR('Data Negeri,2D &amp; 7Sub'!CM$39,"NA"),1)</f>
        <v>81.599999999999994</v>
      </c>
      <c r="BA28" s="164">
        <f>ROUND(IFERROR('Data Negeri,2D &amp; 7Sub'!CN$39,"NA"),1)</f>
        <v>80.5</v>
      </c>
      <c r="BB28" s="164">
        <f>ROUND(IFERROR('Data Negeri,2D &amp; 7Sub'!CO$39,"NA"),1)</f>
        <v>81.599999999999994</v>
      </c>
      <c r="BC28" s="164">
        <f>ROUND(IFERROR('Data Negeri,2D &amp; 7Sub'!CP$39,"NA"),1)</f>
        <v>79.8</v>
      </c>
      <c r="BD28" s="164">
        <f>ROUND(IFERROR('Data Negeri,2D &amp; 7Sub'!CQ$39,"NA"),1)</f>
        <v>80.8</v>
      </c>
      <c r="BE28" s="164">
        <f>ROUND(IFERROR('Data Negeri,2D &amp; 7Sub'!CR$39,"NA"),1)</f>
        <v>78.900000000000006</v>
      </c>
      <c r="BF28" s="164">
        <f>ROUND(IFERROR('Data Negeri,2D &amp; 7Sub'!CS$39,"NA"),1)</f>
        <v>75.8</v>
      </c>
      <c r="BG28" s="163"/>
      <c r="BH28" s="293">
        <v>17</v>
      </c>
      <c r="BI28" s="947" t="s">
        <v>21</v>
      </c>
      <c r="BJ28" s="947"/>
      <c r="BK28" s="164">
        <f>ROUND(IFERROR('Data Negeri,2D &amp; 7Sub'!CT$39,"NA"),1)</f>
        <v>79.900000000000006</v>
      </c>
      <c r="BL28" s="164">
        <f>ROUND(IFERROR('Data Negeri,2D &amp; 7Sub'!CU$39,"NA"),1)</f>
        <v>80.400000000000006</v>
      </c>
      <c r="BM28" s="164">
        <f>ROUND(IFERROR('Data Negeri,2D &amp; 7Sub'!CV$39,"NA"),1)</f>
        <v>81.5</v>
      </c>
      <c r="BN28" s="164">
        <f>ROUND(IFERROR('Data Negeri,2D &amp; 7Sub'!CW$39,"NA"),1)</f>
        <v>75.400000000000006</v>
      </c>
      <c r="BO28" s="164">
        <f>ROUND(IFERROR('Data Negeri,2D &amp; 7Sub'!CX$39,"NA"),1)</f>
        <v>79.2</v>
      </c>
      <c r="BP28" s="164">
        <f>ROUND(IFERROR('Data Negeri,2D &amp; 7Sub'!CY$39,"NA"),1)</f>
        <v>78.099999999999994</v>
      </c>
      <c r="BQ28" s="164">
        <f>ROUND(IFERROR('Data Negeri,2D &amp; 7Sub'!CZ$39,"NA"),1)</f>
        <v>78.8</v>
      </c>
      <c r="BR28" s="164">
        <f>ROUND(IFERROR('Data Negeri,2D &amp; 7Sub'!DA$39,"NA"),1)</f>
        <v>79.7</v>
      </c>
      <c r="BS28" s="164">
        <f>ROUND(IFERROR('Data Negeri,2D &amp; 7Sub'!DB$39,"NA"),1)</f>
        <v>81.2</v>
      </c>
      <c r="BT28" s="164">
        <f>ROUND(IFERROR('Data Negeri,2D &amp; 7Sub'!DC$39,"NA"),1)</f>
        <v>79.7</v>
      </c>
      <c r="BU28" s="164">
        <f>ROUND(IFERROR('Data Negeri,2D &amp; 7Sub'!DD$39,"NA"),1)</f>
        <v>78.5</v>
      </c>
      <c r="BV28" s="164">
        <f>ROUND(IFERROR('Data Negeri,2D &amp; 7Sub'!DE$39,"NA"),1)</f>
        <v>78.599999999999994</v>
      </c>
      <c r="BW28" s="164">
        <f>ROUND(IFERROR('Data Negeri,2D &amp; 7Sub'!DF$39,"NA"),1)</f>
        <v>66.099999999999994</v>
      </c>
      <c r="BX28" s="164">
        <f>ROUND(IFERROR('Data Negeri,2D &amp; 7Sub'!DG$39,"NA"),1)</f>
        <v>61.8</v>
      </c>
      <c r="BY28" s="164">
        <f>ROUND(IFERROR('Data Negeri,2D &amp; 7Sub'!DH$39,"NA"),1)</f>
        <v>68.099999999999994</v>
      </c>
      <c r="BZ28" s="164">
        <f>ROUND(IFERROR('Data Negeri,2D &amp; 7Sub'!DI$39,"NA"),1)</f>
        <v>75.2</v>
      </c>
      <c r="CA28" s="164">
        <f>ROUND(IFERROR('Data Negeri,2D &amp; 7Sub'!DJ$39,"NA"),1)</f>
        <v>75.900000000000006</v>
      </c>
      <c r="CB28" s="164">
        <f>ROUND(IFERROR('Data Negeri,2D &amp; 7Sub'!DK$39,"NA"),1)</f>
        <v>74.5</v>
      </c>
      <c r="CC28" s="164">
        <f>ROUND(IFERROR('Data Negeri,2D &amp; 7Sub'!DL$39,"NA"),1)</f>
        <v>76.599999999999994</v>
      </c>
      <c r="CD28" s="164">
        <f>ROUND(IFERROR('Data Negeri,2D &amp; 7Sub'!DM$39,"NA"),1)</f>
        <v>77.2</v>
      </c>
      <c r="CE28" s="164">
        <f>ROUND(IFERROR('Data Negeri,2D &amp; 7Sub'!DN$39,"NA"),1)</f>
        <v>77</v>
      </c>
      <c r="CF28" s="164">
        <f>ROUND(IFERROR('Data Negeri,2D &amp; 7Sub'!DO$39,"NA"),1)</f>
        <v>77</v>
      </c>
      <c r="CG28" s="164">
        <f>ROUND(IFERROR('Data Negeri,2D &amp; 7Sub'!DP$39,"NA"),1)</f>
        <v>79.7</v>
      </c>
      <c r="CH28" s="164">
        <f>ROUND(IFERROR('Data Negeri,2D &amp; 7Sub'!DQ$39,"NA"),1)</f>
        <v>75.099999999999994</v>
      </c>
      <c r="CI28" s="164">
        <f>ROUND(IFERROR('Data Negeri,2D &amp; 7Sub'!DR$39,"NA"),1)</f>
        <v>78.099999999999994</v>
      </c>
      <c r="CJ28" s="164">
        <f>ROUND(IFERROR('Data Negeri,2D &amp; 7Sub'!DS$39,"NA"),1)</f>
        <v>76.8</v>
      </c>
      <c r="CK28" s="163"/>
      <c r="CL28" s="293">
        <v>17</v>
      </c>
      <c r="CM28" s="947" t="s">
        <v>21</v>
      </c>
      <c r="CN28" s="947"/>
      <c r="CO28" s="164">
        <f>ROUND(IFERROR('Data Negeri,2D &amp; 7Sub'!DT$39,"NA"),1)</f>
        <v>75.5</v>
      </c>
      <c r="CP28" s="164">
        <f>ROUND(IFERROR('Data Negeri,2D &amp; 7Sub'!DU$39,"NA"),1)</f>
        <v>73.7</v>
      </c>
      <c r="CQ28" s="164">
        <f>ROUND(IFERROR('Data Negeri,2D &amp; 7Sub'!DV$39,"NA"),1)</f>
        <v>70.8</v>
      </c>
      <c r="CR28" s="164">
        <f>ROUND(IFERROR('Data Negeri,2D &amp; 7Sub'!DW$39,"NA"),1)</f>
        <v>68.400000000000006</v>
      </c>
      <c r="CS28" s="164">
        <f>ROUND(IFERROR('Data Negeri,2D &amp; 7Sub'!DX$39,"NA"),1)</f>
        <v>71.900000000000006</v>
      </c>
      <c r="CT28" s="164">
        <f>ROUND(IFERROR('Data Negeri,2D &amp; 7Sub'!DY$39,"NA"),1)</f>
        <v>70.7</v>
      </c>
      <c r="CU28" s="164">
        <f>ROUND(IFERROR('Data Negeri,2D &amp; 7Sub'!DZ$39,"NA"),1)</f>
        <v>73.7</v>
      </c>
      <c r="CV28" s="164">
        <f>ROUND(IFERROR('Data Negeri,2D &amp; 7Sub'!EA$39,"NA"),1)</f>
        <v>75.5</v>
      </c>
      <c r="CW28" s="164">
        <f>ROUND(IFERROR('Data Negeri,2D &amp; 7Sub'!EB$39,"NA"),1)</f>
        <v>83.6</v>
      </c>
      <c r="CX28" s="164">
        <f>ROUND(IFERROR('Data Negeri,2D &amp; 7Sub'!EC$39,"NA"),1)</f>
        <v>80</v>
      </c>
      <c r="CY28" s="164">
        <f>ROUND(IFERROR('Data Negeri,2D &amp; 7Sub'!ED$39,"NA"),1)</f>
        <v>84.5</v>
      </c>
      <c r="CZ28" s="164">
        <f>ROUND(IFERROR('Data Negeri,2D &amp; 7Sub'!EE$39,"NA"),1)</f>
        <v>80.3</v>
      </c>
      <c r="DA28" s="164">
        <f>ROUND(IFERROR('Data Negeri,2D &amp; 7Sub'!EF$39,"NA"),1)</f>
        <v>76.8</v>
      </c>
      <c r="DB28" s="164">
        <f>ROUND(IFERROR('Data Negeri,2D &amp; 7Sub'!EG$39,"NA"),1)</f>
        <v>80.900000000000006</v>
      </c>
      <c r="DC28" s="164">
        <f>ROUND(IFERROR('Data Negeri,2D &amp; 7Sub'!EH$39,"NA"),1)</f>
        <v>79.5</v>
      </c>
      <c r="DD28" s="164">
        <f>ROUND(IFERROR('Data Negeri,2D &amp; 7Sub'!EI$39,"NA"),1)</f>
        <v>78.099999999999994</v>
      </c>
      <c r="DE28" s="164">
        <f>ROUND(IFERROR('Data Negeri,2D &amp; 7Sub'!EJ$39,"NA"),1)</f>
        <v>77.599999999999994</v>
      </c>
      <c r="DF28" s="164">
        <f>ROUND(IFERROR('Data Negeri,2D &amp; 7Sub'!EK$39,"NA"),1)</f>
        <v>77.900000000000006</v>
      </c>
      <c r="DG28" s="164">
        <f>ROUND(IFERROR('Data Negeri,2D &amp; 7Sub'!EL$39,"NA"),1)</f>
        <v>75.400000000000006</v>
      </c>
      <c r="DH28" s="164">
        <f>ROUND(IFERROR('Data Negeri,2D &amp; 7Sub'!EM$39,"NA"),1)</f>
        <v>76.5</v>
      </c>
      <c r="DI28" s="164">
        <f>ROUND(IFERROR('Data Negeri,2D &amp; 7Sub'!EN$39,"NA"),1)</f>
        <v>74.599999999999994</v>
      </c>
      <c r="DJ28" s="164">
        <f>ROUND(IFERROR('Data Negeri,2D &amp; 7Sub'!EO$39,"NA"),1)</f>
        <v>77.3</v>
      </c>
      <c r="DK28" s="164">
        <f>ROUND(IFERROR('Data Negeri,2D &amp; 7Sub'!EP$39,"NA"),1)</f>
        <v>79.900000000000006</v>
      </c>
      <c r="DL28" s="164">
        <f>ROUND(IFERROR('Data Negeri,2D &amp; 7Sub'!EQ$39,"NA"),1)</f>
        <v>76.5</v>
      </c>
      <c r="DM28" s="164">
        <f>ROUND(IFERROR('Data Negeri,2D &amp; 7Sub'!ER$39,"NA"),1)</f>
        <v>75.599999999999994</v>
      </c>
      <c r="DN28" s="164">
        <f>ROUND(IFERROR('Data Negeri,2D &amp; 7Sub'!ES$39,"NA"),1)</f>
        <v>77</v>
      </c>
      <c r="DO28" s="210"/>
      <c r="DP28" s="210"/>
    </row>
    <row r="29" spans="1:120" s="162" customFormat="1" ht="60" customHeight="1">
      <c r="A29" s="163"/>
      <c r="B29" s="293"/>
      <c r="C29" s="926" t="s">
        <v>93</v>
      </c>
      <c r="D29" s="926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3"/>
      <c r="AD29" s="293"/>
      <c r="AE29" s="926" t="s">
        <v>93</v>
      </c>
      <c r="AF29" s="926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3"/>
      <c r="BH29" s="293"/>
      <c r="BI29" s="926" t="s">
        <v>93</v>
      </c>
      <c r="BJ29" s="926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3"/>
      <c r="CL29" s="293"/>
      <c r="CM29" s="926" t="s">
        <v>93</v>
      </c>
      <c r="CN29" s="926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210"/>
      <c r="DP29" s="210"/>
    </row>
    <row r="30" spans="1:120" s="162" customFormat="1" ht="48" customHeight="1">
      <c r="A30" s="163"/>
      <c r="B30" s="293">
        <v>18</v>
      </c>
      <c r="C30" s="947" t="s">
        <v>22</v>
      </c>
      <c r="D30" s="947"/>
      <c r="E30" s="164">
        <f>ROUND(IFERROR('Data Negeri,2D &amp; 7Sub'!AV$40,"NA"),1)</f>
        <v>80.5</v>
      </c>
      <c r="F30" s="164">
        <f>ROUND(IFERROR('Data Negeri,2D &amp; 7Sub'!AW$40,"NA"),1)</f>
        <v>79.2</v>
      </c>
      <c r="G30" s="164">
        <f>ROUND(IFERROR('Data Negeri,2D &amp; 7Sub'!AX$40,"NA"),1)</f>
        <v>77.099999999999994</v>
      </c>
      <c r="H30" s="164">
        <f>ROUND(IFERROR('Data Negeri,2D &amp; 7Sub'!AY$40,"NA"),1)</f>
        <v>75.900000000000006</v>
      </c>
      <c r="I30" s="164">
        <f>ROUND(IFERROR('Data Negeri,2D &amp; 7Sub'!AZ$40,"NA"),1)</f>
        <v>79.599999999999994</v>
      </c>
      <c r="J30" s="164">
        <f>ROUND(IFERROR('Data Negeri,2D &amp; 7Sub'!BA$40,"NA"),1)</f>
        <v>81.400000000000006</v>
      </c>
      <c r="K30" s="164">
        <f>ROUND(IFERROR('Data Negeri,2D &amp; 7Sub'!BB$40,"NA"),1)</f>
        <v>80.5</v>
      </c>
      <c r="L30" s="164">
        <f>ROUND(IFERROR('Data Negeri,2D &amp; 7Sub'!BC$40,"NA"),1)</f>
        <v>75</v>
      </c>
      <c r="M30" s="164">
        <f>ROUND(IFERROR('Data Negeri,2D &amp; 7Sub'!BD$40,"NA"),1)</f>
        <v>74.2</v>
      </c>
      <c r="N30" s="164">
        <f>ROUND(IFERROR('Data Negeri,2D &amp; 7Sub'!BE$40,"NA"),1)</f>
        <v>79.2</v>
      </c>
      <c r="O30" s="164">
        <f>ROUND(IFERROR('Data Negeri,2D &amp; 7Sub'!BF$40,"NA"),1)</f>
        <v>76.8</v>
      </c>
      <c r="P30" s="164">
        <f>ROUND(IFERROR('Data Negeri,2D &amp; 7Sub'!BG$40,"NA"),1)</f>
        <v>78.8</v>
      </c>
      <c r="Q30" s="164">
        <f>ROUND(IFERROR('Data Negeri,2D &amp; 7Sub'!BH$40,"NA"),1)</f>
        <v>77.3</v>
      </c>
      <c r="R30" s="164">
        <f>ROUND(IFERROR('Data Negeri,2D &amp; 7Sub'!BI$40,"NA"),1)</f>
        <v>73.8</v>
      </c>
      <c r="S30" s="164">
        <f>ROUND(IFERROR('Data Negeri,2D &amp; 7Sub'!BJ$40,"NA"),1)</f>
        <v>74.2</v>
      </c>
      <c r="T30" s="164">
        <f>ROUND(IFERROR('Data Negeri,2D &amp; 7Sub'!BK$40,"NA"),1)</f>
        <v>73.900000000000006</v>
      </c>
      <c r="U30" s="164">
        <f>ROUND(IFERROR('Data Negeri,2D &amp; 7Sub'!BL$40,"NA"),1)</f>
        <v>77</v>
      </c>
      <c r="V30" s="164">
        <f>ROUND(IFERROR('Data Negeri,2D &amp; 7Sub'!BM$40,"NA"),1)</f>
        <v>75.2</v>
      </c>
      <c r="W30" s="164">
        <f>ROUND(IFERROR('Data Negeri,2D &amp; 7Sub'!BN$40,"NA"),1)</f>
        <v>75.8</v>
      </c>
      <c r="X30" s="164">
        <f>ROUND(IFERROR('Data Negeri,2D &amp; 7Sub'!BO$40,"NA"),1)</f>
        <v>77.2</v>
      </c>
      <c r="Y30" s="164">
        <f>ROUND(IFERROR('Data Negeri,2D &amp; 7Sub'!BP$40,"NA"),1)</f>
        <v>80.8</v>
      </c>
      <c r="Z30" s="164">
        <f>ROUND(IFERROR('Data Negeri,2D &amp; 7Sub'!BQ$40,"NA"),1)</f>
        <v>80.400000000000006</v>
      </c>
      <c r="AA30" s="164">
        <f>ROUND(IFERROR('Data Negeri,2D &amp; 7Sub'!BR$40,"NA"),1)</f>
        <v>76.3</v>
      </c>
      <c r="AB30" s="164">
        <f>ROUND(IFERROR('Data Negeri,2D &amp; 7Sub'!BS$40,"NA"),1)</f>
        <v>78</v>
      </c>
      <c r="AC30" s="163"/>
      <c r="AD30" s="293">
        <v>18</v>
      </c>
      <c r="AE30" s="947" t="s">
        <v>22</v>
      </c>
      <c r="AF30" s="947"/>
      <c r="AG30" s="164">
        <f>ROUND(IFERROR('Data Negeri,2D &amp; 7Sub'!BT$40,"NA"),1)</f>
        <v>74.599999999999994</v>
      </c>
      <c r="AH30" s="164">
        <f>ROUND(IFERROR('Data Negeri,2D &amp; 7Sub'!BU$40,"NA"),1)</f>
        <v>74.5</v>
      </c>
      <c r="AI30" s="164">
        <f>ROUND(IFERROR('Data Negeri,2D &amp; 7Sub'!BV$40,"NA"),1)</f>
        <v>74.5</v>
      </c>
      <c r="AJ30" s="164">
        <f>ROUND(IFERROR('Data Negeri,2D &amp; 7Sub'!BW$40,"NA"),1)</f>
        <v>82.5</v>
      </c>
      <c r="AK30" s="164">
        <f>ROUND(IFERROR('Data Negeri,2D &amp; 7Sub'!BX$40,"NA"),1)</f>
        <v>75.8</v>
      </c>
      <c r="AL30" s="164">
        <f>ROUND(IFERROR('Data Negeri,2D &amp; 7Sub'!BY$40,"NA"),1)</f>
        <v>78.8</v>
      </c>
      <c r="AM30" s="164">
        <f>ROUND(IFERROR('Data Negeri,2D &amp; 7Sub'!BZ$40,"NA"),1)</f>
        <v>78.5</v>
      </c>
      <c r="AN30" s="164">
        <f>ROUND(IFERROR('Data Negeri,2D &amp; 7Sub'!CA$40,"NA"),1)</f>
        <v>82.6</v>
      </c>
      <c r="AO30" s="164">
        <f>ROUND(IFERROR('Data Negeri,2D &amp; 7Sub'!CB$40,"NA"),1)</f>
        <v>76.3</v>
      </c>
      <c r="AP30" s="164">
        <f>ROUND(IFERROR('Data Negeri,2D &amp; 7Sub'!CC$40,"NA"),1)</f>
        <v>77</v>
      </c>
      <c r="AQ30" s="164">
        <f>ROUND(IFERROR('Data Negeri,2D &amp; 7Sub'!CD$40,"NA"),1)</f>
        <v>75.400000000000006</v>
      </c>
      <c r="AR30" s="164">
        <f>ROUND(IFERROR('Data Negeri,2D &amp; 7Sub'!CE$40,"NA"),1)</f>
        <v>73.7</v>
      </c>
      <c r="AS30" s="164">
        <f>ROUND(IFERROR('Data Negeri,2D &amp; 7Sub'!CF$40,"NA"),1)</f>
        <v>72.599999999999994</v>
      </c>
      <c r="AT30" s="164">
        <f>ROUND(IFERROR('Data Negeri,2D &amp; 7Sub'!CG$40,"NA"),1)</f>
        <v>72.5</v>
      </c>
      <c r="AU30" s="164">
        <f>ROUND(IFERROR('Data Negeri,2D &amp; 7Sub'!CH$40,"NA"),1)</f>
        <v>79.599999999999994</v>
      </c>
      <c r="AV30" s="164">
        <f>ROUND(IFERROR('Data Negeri,2D &amp; 7Sub'!CI$40,"NA"),1)</f>
        <v>76.5</v>
      </c>
      <c r="AW30" s="164">
        <f>ROUND(IFERROR('Data Negeri,2D &amp; 7Sub'!CJ$40,"NA"),1)</f>
        <v>81.099999999999994</v>
      </c>
      <c r="AX30" s="164">
        <f>ROUND(IFERROR('Data Negeri,2D &amp; 7Sub'!CK$40,"NA"),1)</f>
        <v>79.900000000000006</v>
      </c>
      <c r="AY30" s="164">
        <f>ROUND(IFERROR('Data Negeri,2D &amp; 7Sub'!CL$40,"NA"),1)</f>
        <v>81.3</v>
      </c>
      <c r="AZ30" s="164">
        <f>ROUND(IFERROR('Data Negeri,2D &amp; 7Sub'!CM$40,"NA"),1)</f>
        <v>80.2</v>
      </c>
      <c r="BA30" s="164">
        <f>ROUND(IFERROR('Data Negeri,2D &amp; 7Sub'!CN$40,"NA"),1)</f>
        <v>74.599999999999994</v>
      </c>
      <c r="BB30" s="164">
        <f>ROUND(IFERROR('Data Negeri,2D &amp; 7Sub'!CO$40,"NA"),1)</f>
        <v>74.8</v>
      </c>
      <c r="BC30" s="164">
        <f>ROUND(IFERROR('Data Negeri,2D &amp; 7Sub'!CP$40,"NA"),1)</f>
        <v>69.7</v>
      </c>
      <c r="BD30" s="164">
        <f>ROUND(IFERROR('Data Negeri,2D &amp; 7Sub'!CQ$40,"NA"),1)</f>
        <v>74</v>
      </c>
      <c r="BE30" s="164">
        <f>ROUND(IFERROR('Data Negeri,2D &amp; 7Sub'!CR$40,"NA"),1)</f>
        <v>75.099999999999994</v>
      </c>
      <c r="BF30" s="164">
        <f>ROUND(IFERROR('Data Negeri,2D &amp; 7Sub'!CS$40,"NA"),1)</f>
        <v>75.400000000000006</v>
      </c>
      <c r="BG30" s="163"/>
      <c r="BH30" s="293">
        <v>18</v>
      </c>
      <c r="BI30" s="947" t="s">
        <v>22</v>
      </c>
      <c r="BJ30" s="947"/>
      <c r="BK30" s="164">
        <f>ROUND(IFERROR('Data Negeri,2D &amp; 7Sub'!CT$40,"NA"),1)</f>
        <v>76</v>
      </c>
      <c r="BL30" s="164">
        <f>ROUND(IFERROR('Data Negeri,2D &amp; 7Sub'!CU$40,"NA"),1)</f>
        <v>80</v>
      </c>
      <c r="BM30" s="164">
        <f>ROUND(IFERROR('Data Negeri,2D &amp; 7Sub'!CV$40,"NA"),1)</f>
        <v>77.8</v>
      </c>
      <c r="BN30" s="164">
        <f>ROUND(IFERROR('Data Negeri,2D &amp; 7Sub'!CW$40,"NA"),1)</f>
        <v>78.2</v>
      </c>
      <c r="BO30" s="164">
        <f>ROUND(IFERROR('Data Negeri,2D &amp; 7Sub'!CX$40,"NA"),1)</f>
        <v>77.599999999999994</v>
      </c>
      <c r="BP30" s="164">
        <f>ROUND(IFERROR('Data Negeri,2D &amp; 7Sub'!CY$40,"NA"),1)</f>
        <v>80.5</v>
      </c>
      <c r="BQ30" s="164">
        <f>ROUND(IFERROR('Data Negeri,2D &amp; 7Sub'!CZ$40,"NA"),1)</f>
        <v>76.599999999999994</v>
      </c>
      <c r="BR30" s="164">
        <f>ROUND(IFERROR('Data Negeri,2D &amp; 7Sub'!DA$40,"NA"),1)</f>
        <v>74.099999999999994</v>
      </c>
      <c r="BS30" s="164">
        <f>ROUND(IFERROR('Data Negeri,2D &amp; 7Sub'!DB$40,"NA"),1)</f>
        <v>77</v>
      </c>
      <c r="BT30" s="164">
        <f>ROUND(IFERROR('Data Negeri,2D &amp; 7Sub'!DC$40,"NA"),1)</f>
        <v>76.599999999999994</v>
      </c>
      <c r="BU30" s="164">
        <f>ROUND(IFERROR('Data Negeri,2D &amp; 7Sub'!DD$40,"NA"),1)</f>
        <v>73.599999999999994</v>
      </c>
      <c r="BV30" s="164">
        <f>ROUND(IFERROR('Data Negeri,2D &amp; 7Sub'!DE$40,"NA"),1)</f>
        <v>76.400000000000006</v>
      </c>
      <c r="BW30" s="164">
        <f>ROUND(IFERROR('Data Negeri,2D &amp; 7Sub'!DF$40,"NA"),1)</f>
        <v>71.400000000000006</v>
      </c>
      <c r="BX30" s="164">
        <f>ROUND(IFERROR('Data Negeri,2D &amp; 7Sub'!DG$40,"NA"),1)</f>
        <v>47.3</v>
      </c>
      <c r="BY30" s="164">
        <f>ROUND(IFERROR('Data Negeri,2D &amp; 7Sub'!DH$40,"NA"),1)</f>
        <v>64.900000000000006</v>
      </c>
      <c r="BZ30" s="164">
        <f>ROUND(IFERROR('Data Negeri,2D &amp; 7Sub'!DI$40,"NA"),1)</f>
        <v>76.400000000000006</v>
      </c>
      <c r="CA30" s="164">
        <f>ROUND(IFERROR('Data Negeri,2D &amp; 7Sub'!DJ$40,"NA"),1)</f>
        <v>75.3</v>
      </c>
      <c r="CB30" s="164">
        <f>ROUND(IFERROR('Data Negeri,2D &amp; 7Sub'!DK$40,"NA"),1)</f>
        <v>71.099999999999994</v>
      </c>
      <c r="CC30" s="164">
        <f>ROUND(IFERROR('Data Negeri,2D &amp; 7Sub'!DL$40,"NA"),1)</f>
        <v>71.3</v>
      </c>
      <c r="CD30" s="164">
        <f>ROUND(IFERROR('Data Negeri,2D &amp; 7Sub'!DM$40,"NA"),1)</f>
        <v>70.8</v>
      </c>
      <c r="CE30" s="164">
        <f>ROUND(IFERROR('Data Negeri,2D &amp; 7Sub'!DN$40,"NA"),1)</f>
        <v>69.5</v>
      </c>
      <c r="CF30" s="164">
        <f>ROUND(IFERROR('Data Negeri,2D &amp; 7Sub'!DO$40,"NA"),1)</f>
        <v>70</v>
      </c>
      <c r="CG30" s="164">
        <f>ROUND(IFERROR('Data Negeri,2D &amp; 7Sub'!DP$40,"NA"),1)</f>
        <v>72.5</v>
      </c>
      <c r="CH30" s="164">
        <f>ROUND(IFERROR('Data Negeri,2D &amp; 7Sub'!DQ$40,"NA"),1)</f>
        <v>73.599999999999994</v>
      </c>
      <c r="CI30" s="164">
        <f>ROUND(IFERROR('Data Negeri,2D &amp; 7Sub'!DR$40,"NA"),1)</f>
        <v>77.099999999999994</v>
      </c>
      <c r="CJ30" s="164">
        <f>ROUND(IFERROR('Data Negeri,2D &amp; 7Sub'!DS$40,"NA"),1)</f>
        <v>73.8</v>
      </c>
      <c r="CK30" s="163"/>
      <c r="CL30" s="293">
        <v>18</v>
      </c>
      <c r="CM30" s="947" t="s">
        <v>22</v>
      </c>
      <c r="CN30" s="947"/>
      <c r="CO30" s="164">
        <f>ROUND(IFERROR('Data Negeri,2D &amp; 7Sub'!DT$40,"NA"),1)</f>
        <v>68.900000000000006</v>
      </c>
      <c r="CP30" s="164">
        <f>ROUND(IFERROR('Data Negeri,2D &amp; 7Sub'!DU$40,"NA"),1)</f>
        <v>65.599999999999994</v>
      </c>
      <c r="CQ30" s="164">
        <f>ROUND(IFERROR('Data Negeri,2D &amp; 7Sub'!DV$40,"NA"),1)</f>
        <v>62.4</v>
      </c>
      <c r="CR30" s="164">
        <f>ROUND(IFERROR('Data Negeri,2D &amp; 7Sub'!DW$40,"NA"),1)</f>
        <v>65.900000000000006</v>
      </c>
      <c r="CS30" s="164">
        <f>ROUND(IFERROR('Data Negeri,2D &amp; 7Sub'!DX$40,"NA"),1)</f>
        <v>67.2</v>
      </c>
      <c r="CT30" s="164">
        <f>ROUND(IFERROR('Data Negeri,2D &amp; 7Sub'!DY$40,"NA"),1)</f>
        <v>75.099999999999994</v>
      </c>
      <c r="CU30" s="164">
        <f>ROUND(IFERROR('Data Negeri,2D &amp; 7Sub'!DZ$40,"NA"),1)</f>
        <v>74.099999999999994</v>
      </c>
      <c r="CV30" s="164">
        <f>ROUND(IFERROR('Data Negeri,2D &amp; 7Sub'!EA$40,"NA"),1)</f>
        <v>74.400000000000006</v>
      </c>
      <c r="CW30" s="164">
        <f>ROUND(IFERROR('Data Negeri,2D &amp; 7Sub'!EB$40,"NA"),1)</f>
        <v>75.900000000000006</v>
      </c>
      <c r="CX30" s="164">
        <f>ROUND(IFERROR('Data Negeri,2D &amp; 7Sub'!EC$40,"NA"),1)</f>
        <v>77.3</v>
      </c>
      <c r="CY30" s="164">
        <f>ROUND(IFERROR('Data Negeri,2D &amp; 7Sub'!ED$40,"NA"),1)</f>
        <v>80.900000000000006</v>
      </c>
      <c r="CZ30" s="164">
        <f>ROUND(IFERROR('Data Negeri,2D &amp; 7Sub'!EE$40,"NA"),1)</f>
        <v>81.8</v>
      </c>
      <c r="DA30" s="164">
        <f>ROUND(IFERROR('Data Negeri,2D &amp; 7Sub'!EF$40,"NA"),1)</f>
        <v>80.7</v>
      </c>
      <c r="DB30" s="164">
        <f>ROUND(IFERROR('Data Negeri,2D &amp; 7Sub'!EG$40,"NA"),1)</f>
        <v>85.9</v>
      </c>
      <c r="DC30" s="164">
        <f>ROUND(IFERROR('Data Negeri,2D &amp; 7Sub'!EH$40,"NA"),1)</f>
        <v>83.3</v>
      </c>
      <c r="DD30" s="164">
        <f>ROUND(IFERROR('Data Negeri,2D &amp; 7Sub'!EI$40,"NA"),1)</f>
        <v>85.2</v>
      </c>
      <c r="DE30" s="164">
        <f>ROUND(IFERROR('Data Negeri,2D &amp; 7Sub'!EJ$40,"NA"),1)</f>
        <v>85</v>
      </c>
      <c r="DF30" s="164">
        <f>ROUND(IFERROR('Data Negeri,2D &amp; 7Sub'!EK$40,"NA"),1)</f>
        <v>82.2</v>
      </c>
      <c r="DG30" s="164">
        <f>ROUND(IFERROR('Data Negeri,2D &amp; 7Sub'!EL$40,"NA"),1)</f>
        <v>83.5</v>
      </c>
      <c r="DH30" s="164">
        <f>ROUND(IFERROR('Data Negeri,2D &amp; 7Sub'!EM$40,"NA"),1)</f>
        <v>82.6</v>
      </c>
      <c r="DI30" s="164">
        <f>ROUND(IFERROR('Data Negeri,2D &amp; 7Sub'!EN$40,"NA"),1)</f>
        <v>81.3</v>
      </c>
      <c r="DJ30" s="164">
        <f>ROUND(IFERROR('Data Negeri,2D &amp; 7Sub'!EO$40,"NA"),1)</f>
        <v>82.6</v>
      </c>
      <c r="DK30" s="164">
        <f>ROUND(IFERROR('Data Negeri,2D &amp; 7Sub'!EP$40,"NA"),1)</f>
        <v>80.599999999999994</v>
      </c>
      <c r="DL30" s="164">
        <f>ROUND(IFERROR('Data Negeri,2D &amp; 7Sub'!EQ$40,"NA"),1)</f>
        <v>82.8</v>
      </c>
      <c r="DM30" s="164">
        <f>ROUND(IFERROR('Data Negeri,2D &amp; 7Sub'!ER$40,"NA"),1)</f>
        <v>83.8</v>
      </c>
      <c r="DN30" s="164">
        <f>ROUND(IFERROR('Data Negeri,2D &amp; 7Sub'!ES$40,"NA"),1)</f>
        <v>83.1</v>
      </c>
      <c r="DO30" s="210"/>
      <c r="DP30" s="210"/>
    </row>
    <row r="31" spans="1:120" s="162" customFormat="1" ht="60" customHeight="1">
      <c r="A31" s="163"/>
      <c r="B31" s="293"/>
      <c r="C31" s="926" t="s">
        <v>92</v>
      </c>
      <c r="D31" s="926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3"/>
      <c r="AD31" s="293"/>
      <c r="AE31" s="926" t="s">
        <v>92</v>
      </c>
      <c r="AF31" s="926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3"/>
      <c r="BH31" s="293"/>
      <c r="BI31" s="926" t="s">
        <v>92</v>
      </c>
      <c r="BJ31" s="926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3"/>
      <c r="CL31" s="293"/>
      <c r="CM31" s="926" t="s">
        <v>92</v>
      </c>
      <c r="CN31" s="926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210"/>
      <c r="DP31" s="210"/>
    </row>
    <row r="32" spans="1:120" s="162" customFormat="1" ht="48" customHeight="1">
      <c r="A32" s="163"/>
      <c r="B32" s="293">
        <v>31</v>
      </c>
      <c r="C32" s="947" t="s">
        <v>23</v>
      </c>
      <c r="D32" s="947"/>
      <c r="E32" s="164">
        <f>ROUND(IFERROR('Data Negeri,2D &amp; 7Sub'!AV$41,"NA"),1)</f>
        <v>79</v>
      </c>
      <c r="F32" s="164">
        <f>ROUND(IFERROR('Data Negeri,2D &amp; 7Sub'!AW$41,"NA"),1)</f>
        <v>75.8</v>
      </c>
      <c r="G32" s="164">
        <f>ROUND(IFERROR('Data Negeri,2D &amp; 7Sub'!AX$41,"NA"),1)</f>
        <v>77</v>
      </c>
      <c r="H32" s="164">
        <f>ROUND(IFERROR('Data Negeri,2D &amp; 7Sub'!AY$41,"NA"),1)</f>
        <v>79.099999999999994</v>
      </c>
      <c r="I32" s="164">
        <f>ROUND(IFERROR('Data Negeri,2D &amp; 7Sub'!AZ$41,"NA"),1)</f>
        <v>78.3</v>
      </c>
      <c r="J32" s="164">
        <f>ROUND(IFERROR('Data Negeri,2D &amp; 7Sub'!BA$41,"NA"),1)</f>
        <v>78.2</v>
      </c>
      <c r="K32" s="164">
        <f>ROUND(IFERROR('Data Negeri,2D &amp; 7Sub'!BB$41,"NA"),1)</f>
        <v>78.2</v>
      </c>
      <c r="L32" s="164">
        <f>ROUND(IFERROR('Data Negeri,2D &amp; 7Sub'!BC$41,"NA"),1)</f>
        <v>77.2</v>
      </c>
      <c r="M32" s="164">
        <f>ROUND(IFERROR('Data Negeri,2D &amp; 7Sub'!BD$41,"NA"),1)</f>
        <v>78</v>
      </c>
      <c r="N32" s="164">
        <f>ROUND(IFERROR('Data Negeri,2D &amp; 7Sub'!BE$41,"NA"),1)</f>
        <v>79.2</v>
      </c>
      <c r="O32" s="164">
        <f>ROUND(IFERROR('Data Negeri,2D &amp; 7Sub'!BF$41,"NA"),1)</f>
        <v>77.900000000000006</v>
      </c>
      <c r="P32" s="164">
        <f>ROUND(IFERROR('Data Negeri,2D &amp; 7Sub'!BG$41,"NA"),1)</f>
        <v>78.099999999999994</v>
      </c>
      <c r="Q32" s="164">
        <f>ROUND(IFERROR('Data Negeri,2D &amp; 7Sub'!BH$41,"NA"),1)</f>
        <v>79.2</v>
      </c>
      <c r="R32" s="164">
        <f>ROUND(IFERROR('Data Negeri,2D &amp; 7Sub'!BI$41,"NA"),1)</f>
        <v>76</v>
      </c>
      <c r="S32" s="164">
        <f>ROUND(IFERROR('Data Negeri,2D &amp; 7Sub'!BJ$41,"NA"),1)</f>
        <v>79.3</v>
      </c>
      <c r="T32" s="164">
        <f>ROUND(IFERROR('Data Negeri,2D &amp; 7Sub'!BK$41,"NA"),1)</f>
        <v>78.2</v>
      </c>
      <c r="U32" s="164">
        <f>ROUND(IFERROR('Data Negeri,2D &amp; 7Sub'!BL$41,"NA"),1)</f>
        <v>77.599999999999994</v>
      </c>
      <c r="V32" s="164">
        <f>ROUND(IFERROR('Data Negeri,2D &amp; 7Sub'!BM$41,"NA"),1)</f>
        <v>78.400000000000006</v>
      </c>
      <c r="W32" s="164">
        <f>ROUND(IFERROR('Data Negeri,2D &amp; 7Sub'!BN$41,"NA"),1)</f>
        <v>78.3</v>
      </c>
      <c r="X32" s="164">
        <f>ROUND(IFERROR('Data Negeri,2D &amp; 7Sub'!BO$41,"NA"),1)</f>
        <v>81.5</v>
      </c>
      <c r="Y32" s="164">
        <f>ROUND(IFERROR('Data Negeri,2D &amp; 7Sub'!BP$41,"NA"),1)</f>
        <v>79.7</v>
      </c>
      <c r="Z32" s="164">
        <f>ROUND(IFERROR('Data Negeri,2D &amp; 7Sub'!BQ$41,"NA"),1)</f>
        <v>80.7</v>
      </c>
      <c r="AA32" s="164">
        <f>ROUND(IFERROR('Data Negeri,2D &amp; 7Sub'!BR$41,"NA"),1)</f>
        <v>81.900000000000006</v>
      </c>
      <c r="AB32" s="164">
        <f>ROUND(IFERROR('Data Negeri,2D &amp; 7Sub'!BS$41,"NA"),1)</f>
        <v>82.2</v>
      </c>
      <c r="AC32" s="163"/>
      <c r="AD32" s="293">
        <v>31</v>
      </c>
      <c r="AE32" s="947" t="s">
        <v>23</v>
      </c>
      <c r="AF32" s="947"/>
      <c r="AG32" s="164">
        <f>ROUND(IFERROR('Data Negeri,2D &amp; 7Sub'!BT$41,"NA"),1)</f>
        <v>81.7</v>
      </c>
      <c r="AH32" s="164">
        <f>ROUND(IFERROR('Data Negeri,2D &amp; 7Sub'!BU$41,"NA"),1)</f>
        <v>80.900000000000006</v>
      </c>
      <c r="AI32" s="164">
        <f>ROUND(IFERROR('Data Negeri,2D &amp; 7Sub'!BV$41,"NA"),1)</f>
        <v>83.6</v>
      </c>
      <c r="AJ32" s="164">
        <f>ROUND(IFERROR('Data Negeri,2D &amp; 7Sub'!BW$41,"NA"),1)</f>
        <v>79.2</v>
      </c>
      <c r="AK32" s="164">
        <f>ROUND(IFERROR('Data Negeri,2D &amp; 7Sub'!BX$41,"NA"),1)</f>
        <v>82</v>
      </c>
      <c r="AL32" s="164">
        <f>ROUND(IFERROR('Data Negeri,2D &amp; 7Sub'!BY$41,"NA"),1)</f>
        <v>79.5</v>
      </c>
      <c r="AM32" s="164">
        <f>ROUND(IFERROR('Data Negeri,2D &amp; 7Sub'!BZ$41,"NA"),1)</f>
        <v>79.8</v>
      </c>
      <c r="AN32" s="164">
        <f>ROUND(IFERROR('Data Negeri,2D &amp; 7Sub'!CA$41,"NA"),1)</f>
        <v>82.3</v>
      </c>
      <c r="AO32" s="164">
        <f>ROUND(IFERROR('Data Negeri,2D &amp; 7Sub'!CB$41,"NA"),1)</f>
        <v>81.599999999999994</v>
      </c>
      <c r="AP32" s="164">
        <f>ROUND(IFERROR('Data Negeri,2D &amp; 7Sub'!CC$41,"NA"),1)</f>
        <v>81.8</v>
      </c>
      <c r="AQ32" s="164">
        <f>ROUND(IFERROR('Data Negeri,2D &amp; 7Sub'!CD$41,"NA"),1)</f>
        <v>83.2</v>
      </c>
      <c r="AR32" s="164">
        <f>ROUND(IFERROR('Data Negeri,2D &amp; 7Sub'!CE$41,"NA"),1)</f>
        <v>81.599999999999994</v>
      </c>
      <c r="AS32" s="164">
        <f>ROUND(IFERROR('Data Negeri,2D &amp; 7Sub'!CF$41,"NA"),1)</f>
        <v>80.5</v>
      </c>
      <c r="AT32" s="164">
        <f>ROUND(IFERROR('Data Negeri,2D &amp; 7Sub'!CG$41,"NA"),1)</f>
        <v>78.599999999999994</v>
      </c>
      <c r="AU32" s="164">
        <f>ROUND(IFERROR('Data Negeri,2D &amp; 7Sub'!CH$41,"NA"),1)</f>
        <v>80.599999999999994</v>
      </c>
      <c r="AV32" s="164">
        <f>ROUND(IFERROR('Data Negeri,2D &amp; 7Sub'!CI$41,"NA"),1)</f>
        <v>79.5</v>
      </c>
      <c r="AW32" s="164">
        <f>ROUND(IFERROR('Data Negeri,2D &amp; 7Sub'!CJ$41,"NA"),1)</f>
        <v>80.7</v>
      </c>
      <c r="AX32" s="164">
        <f>ROUND(IFERROR('Data Negeri,2D &amp; 7Sub'!CK$41,"NA"),1)</f>
        <v>80.400000000000006</v>
      </c>
      <c r="AY32" s="164">
        <f>ROUND(IFERROR('Data Negeri,2D &amp; 7Sub'!CL$41,"NA"),1)</f>
        <v>80.5</v>
      </c>
      <c r="AZ32" s="164">
        <f>ROUND(IFERROR('Data Negeri,2D &amp; 7Sub'!CM$41,"NA"),1)</f>
        <v>79.7</v>
      </c>
      <c r="BA32" s="164">
        <f>ROUND(IFERROR('Data Negeri,2D &amp; 7Sub'!CN$41,"NA"),1)</f>
        <v>78.8</v>
      </c>
      <c r="BB32" s="164">
        <f>ROUND(IFERROR('Data Negeri,2D &amp; 7Sub'!CO$41,"NA"),1)</f>
        <v>80.099999999999994</v>
      </c>
      <c r="BC32" s="164">
        <f>ROUND(IFERROR('Data Negeri,2D &amp; 7Sub'!CP$41,"NA"),1)</f>
        <v>80.3</v>
      </c>
      <c r="BD32" s="164">
        <f>ROUND(IFERROR('Data Negeri,2D &amp; 7Sub'!CQ$41,"NA"),1)</f>
        <v>80.3</v>
      </c>
      <c r="BE32" s="164">
        <f>ROUND(IFERROR('Data Negeri,2D &amp; 7Sub'!CR$41,"NA"),1)</f>
        <v>81.5</v>
      </c>
      <c r="BF32" s="164">
        <f>ROUND(IFERROR('Data Negeri,2D &amp; 7Sub'!CS$41,"NA"),1)</f>
        <v>78</v>
      </c>
      <c r="BG32" s="163"/>
      <c r="BH32" s="293">
        <v>31</v>
      </c>
      <c r="BI32" s="947" t="s">
        <v>23</v>
      </c>
      <c r="BJ32" s="947"/>
      <c r="BK32" s="164">
        <f>ROUND(IFERROR('Data Negeri,2D &amp; 7Sub'!CT$41,"NA"),1)</f>
        <v>80.7</v>
      </c>
      <c r="BL32" s="164">
        <f>ROUND(IFERROR('Data Negeri,2D &amp; 7Sub'!CU$41,"NA"),1)</f>
        <v>78.3</v>
      </c>
      <c r="BM32" s="164">
        <f>ROUND(IFERROR('Data Negeri,2D &amp; 7Sub'!CV$41,"NA"),1)</f>
        <v>78.3</v>
      </c>
      <c r="BN32" s="164">
        <f>ROUND(IFERROR('Data Negeri,2D &amp; 7Sub'!CW$41,"NA"),1)</f>
        <v>78.3</v>
      </c>
      <c r="BO32" s="164">
        <f>ROUND(IFERROR('Data Negeri,2D &amp; 7Sub'!CX$41,"NA"),1)</f>
        <v>80.2</v>
      </c>
      <c r="BP32" s="164">
        <f>ROUND(IFERROR('Data Negeri,2D &amp; 7Sub'!CY$41,"NA"),1)</f>
        <v>79.2</v>
      </c>
      <c r="BQ32" s="164">
        <f>ROUND(IFERROR('Data Negeri,2D &amp; 7Sub'!CZ$41,"NA"),1)</f>
        <v>79.400000000000006</v>
      </c>
      <c r="BR32" s="164">
        <f>ROUND(IFERROR('Data Negeri,2D &amp; 7Sub'!DA$41,"NA"),1)</f>
        <v>81.2</v>
      </c>
      <c r="BS32" s="164">
        <f>ROUND(IFERROR('Data Negeri,2D &amp; 7Sub'!DB$41,"NA"),1)</f>
        <v>81.3</v>
      </c>
      <c r="BT32" s="164">
        <f>ROUND(IFERROR('Data Negeri,2D &amp; 7Sub'!DC$41,"NA"),1)</f>
        <v>82.3</v>
      </c>
      <c r="BU32" s="164">
        <f>ROUND(IFERROR('Data Negeri,2D &amp; 7Sub'!DD$41,"NA"),1)</f>
        <v>80.099999999999994</v>
      </c>
      <c r="BV32" s="164">
        <f>ROUND(IFERROR('Data Negeri,2D &amp; 7Sub'!DE$41,"NA"),1)</f>
        <v>79.099999999999994</v>
      </c>
      <c r="BW32" s="164">
        <f>ROUND(IFERROR('Data Negeri,2D &amp; 7Sub'!DF$41,"NA"),1)</f>
        <v>68.599999999999994</v>
      </c>
      <c r="BX32" s="164">
        <f>ROUND(IFERROR('Data Negeri,2D &amp; 7Sub'!DG$41,"NA"),1)</f>
        <v>29.7</v>
      </c>
      <c r="BY32" s="164">
        <f>ROUND(IFERROR('Data Negeri,2D &amp; 7Sub'!DH$41,"NA"),1)</f>
        <v>57.4</v>
      </c>
      <c r="BZ32" s="164">
        <f>ROUND(IFERROR('Data Negeri,2D &amp; 7Sub'!DI$41,"NA"),1)</f>
        <v>66.599999999999994</v>
      </c>
      <c r="CA32" s="164">
        <f>ROUND(IFERROR('Data Negeri,2D &amp; 7Sub'!DJ$41,"NA"),1)</f>
        <v>69.2</v>
      </c>
      <c r="CB32" s="164">
        <f>ROUND(IFERROR('Data Negeri,2D &amp; 7Sub'!DK$41,"NA"),1)</f>
        <v>73.3</v>
      </c>
      <c r="CC32" s="164">
        <f>ROUND(IFERROR('Data Negeri,2D &amp; 7Sub'!DL$41,"NA"),1)</f>
        <v>75.900000000000006</v>
      </c>
      <c r="CD32" s="164">
        <f>ROUND(IFERROR('Data Negeri,2D &amp; 7Sub'!DM$41,"NA"),1)</f>
        <v>76</v>
      </c>
      <c r="CE32" s="164">
        <f>ROUND(IFERROR('Data Negeri,2D &amp; 7Sub'!DN$41,"NA"),1)</f>
        <v>74.8</v>
      </c>
      <c r="CF32" s="164">
        <f>ROUND(IFERROR('Data Negeri,2D &amp; 7Sub'!DO$41,"NA"),1)</f>
        <v>75.8</v>
      </c>
      <c r="CG32" s="164">
        <f>ROUND(IFERROR('Data Negeri,2D &amp; 7Sub'!DP$41,"NA"),1)</f>
        <v>74.7</v>
      </c>
      <c r="CH32" s="164">
        <f>ROUND(IFERROR('Data Negeri,2D &amp; 7Sub'!DQ$41,"NA"),1)</f>
        <v>73.2</v>
      </c>
      <c r="CI32" s="164">
        <f>ROUND(IFERROR('Data Negeri,2D &amp; 7Sub'!DR$41,"NA"),1)</f>
        <v>74.2</v>
      </c>
      <c r="CJ32" s="164">
        <f>ROUND(IFERROR('Data Negeri,2D &amp; 7Sub'!DS$41,"NA"),1)</f>
        <v>72.900000000000006</v>
      </c>
      <c r="CK32" s="163"/>
      <c r="CL32" s="293">
        <v>31</v>
      </c>
      <c r="CM32" s="947" t="s">
        <v>23</v>
      </c>
      <c r="CN32" s="947"/>
      <c r="CO32" s="164">
        <f>ROUND(IFERROR('Data Negeri,2D &amp; 7Sub'!DT$41,"NA"),1)</f>
        <v>69.8</v>
      </c>
      <c r="CP32" s="164">
        <f>ROUND(IFERROR('Data Negeri,2D &amp; 7Sub'!DU$41,"NA"),1)</f>
        <v>59.9</v>
      </c>
      <c r="CQ32" s="164">
        <f>ROUND(IFERROR('Data Negeri,2D &amp; 7Sub'!DV$41,"NA"),1)</f>
        <v>59.5</v>
      </c>
      <c r="CR32" s="164">
        <f>ROUND(IFERROR('Data Negeri,2D &amp; 7Sub'!DW$41,"NA"),1)</f>
        <v>61.5</v>
      </c>
      <c r="CS32" s="164">
        <f>ROUND(IFERROR('Data Negeri,2D &amp; 7Sub'!DX$41,"NA"),1)</f>
        <v>70</v>
      </c>
      <c r="CT32" s="164">
        <f>ROUND(IFERROR('Data Negeri,2D &amp; 7Sub'!DY$41,"NA"),1)</f>
        <v>74.8</v>
      </c>
      <c r="CU32" s="164">
        <f>ROUND(IFERROR('Data Negeri,2D &amp; 7Sub'!DZ$41,"NA"),1)</f>
        <v>75.7</v>
      </c>
      <c r="CV32" s="164">
        <f>ROUND(IFERROR('Data Negeri,2D &amp; 7Sub'!EA$41,"NA"),1)</f>
        <v>76.7</v>
      </c>
      <c r="CW32" s="164">
        <f>ROUND(IFERROR('Data Negeri,2D &amp; 7Sub'!EB$41,"NA"),1)</f>
        <v>83.9</v>
      </c>
      <c r="CX32" s="164">
        <f>ROUND(IFERROR('Data Negeri,2D &amp; 7Sub'!EC$41,"NA"),1)</f>
        <v>80.400000000000006</v>
      </c>
      <c r="CY32" s="164">
        <f>ROUND(IFERROR('Data Negeri,2D &amp; 7Sub'!ED$41,"NA"),1)</f>
        <v>85.2</v>
      </c>
      <c r="CZ32" s="164">
        <f>ROUND(IFERROR('Data Negeri,2D &amp; 7Sub'!EE$41,"NA"),1)</f>
        <v>84.7</v>
      </c>
      <c r="DA32" s="164">
        <f>ROUND(IFERROR('Data Negeri,2D &amp; 7Sub'!EF$41,"NA"),1)</f>
        <v>81.900000000000006</v>
      </c>
      <c r="DB32" s="164">
        <f>ROUND(IFERROR('Data Negeri,2D &amp; 7Sub'!EG$41,"NA"),1)</f>
        <v>85</v>
      </c>
      <c r="DC32" s="164">
        <f>ROUND(IFERROR('Data Negeri,2D &amp; 7Sub'!EH$41,"NA"),1)</f>
        <v>85.1</v>
      </c>
      <c r="DD32" s="164">
        <f>ROUND(IFERROR('Data Negeri,2D &amp; 7Sub'!EI$41,"NA"),1)</f>
        <v>85.8</v>
      </c>
      <c r="DE32" s="164">
        <f>ROUND(IFERROR('Data Negeri,2D &amp; 7Sub'!EJ$41,"NA"),1)</f>
        <v>84.5</v>
      </c>
      <c r="DF32" s="164">
        <f>ROUND(IFERROR('Data Negeri,2D &amp; 7Sub'!EK$41,"NA"),1)</f>
        <v>85.7</v>
      </c>
      <c r="DG32" s="164">
        <f>ROUND(IFERROR('Data Negeri,2D &amp; 7Sub'!EL$41,"NA"),1)</f>
        <v>82.8</v>
      </c>
      <c r="DH32" s="164">
        <f>ROUND(IFERROR('Data Negeri,2D &amp; 7Sub'!EM$41,"NA"),1)</f>
        <v>80.599999999999994</v>
      </c>
      <c r="DI32" s="164">
        <f>ROUND(IFERROR('Data Negeri,2D &amp; 7Sub'!EN$41,"NA"),1)</f>
        <v>78.400000000000006</v>
      </c>
      <c r="DJ32" s="164">
        <f>ROUND(IFERROR('Data Negeri,2D &amp; 7Sub'!EO$41,"NA"),1)</f>
        <v>79.7</v>
      </c>
      <c r="DK32" s="164">
        <f>ROUND(IFERROR('Data Negeri,2D &amp; 7Sub'!EP$41,"NA"),1)</f>
        <v>82.7</v>
      </c>
      <c r="DL32" s="164">
        <f>ROUND(IFERROR('Data Negeri,2D &amp; 7Sub'!EQ$41,"NA"),1)</f>
        <v>79.8</v>
      </c>
      <c r="DM32" s="164">
        <f>ROUND(IFERROR('Data Negeri,2D &amp; 7Sub'!ER$41,"NA"),1)</f>
        <v>80.2</v>
      </c>
      <c r="DN32" s="164">
        <f>ROUND(IFERROR('Data Negeri,2D &amp; 7Sub'!ES$41,"NA"),1)</f>
        <v>78.099999999999994</v>
      </c>
      <c r="DO32" s="210"/>
      <c r="DP32" s="210"/>
    </row>
    <row r="33" spans="1:120" s="162" customFormat="1" ht="60" customHeight="1">
      <c r="A33" s="163"/>
      <c r="B33" s="293"/>
      <c r="C33" s="926" t="s">
        <v>91</v>
      </c>
      <c r="D33" s="926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3"/>
      <c r="AD33" s="293"/>
      <c r="AE33" s="926" t="s">
        <v>91</v>
      </c>
      <c r="AF33" s="926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3"/>
      <c r="BH33" s="293"/>
      <c r="BI33" s="926" t="s">
        <v>91</v>
      </c>
      <c r="BJ33" s="926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3"/>
      <c r="CL33" s="293"/>
      <c r="CM33" s="926" t="s">
        <v>91</v>
      </c>
      <c r="CN33" s="926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210"/>
      <c r="DP33" s="210"/>
    </row>
    <row r="34" spans="1:120" s="162" customFormat="1" ht="48" customHeight="1">
      <c r="A34" s="301">
        <v>4</v>
      </c>
      <c r="B34" s="946" t="s">
        <v>120</v>
      </c>
      <c r="C34" s="946"/>
      <c r="D34" s="946"/>
      <c r="E34" s="161">
        <f>ROUND(IFERROR('Data Negeri,2D &amp; 7Sub'!AV$47,"NA"),1)</f>
        <v>85.3</v>
      </c>
      <c r="F34" s="161">
        <f>ROUND(IFERROR('Data Negeri,2D &amp; 7Sub'!AW$47,"NA"),1)</f>
        <v>84.8</v>
      </c>
      <c r="G34" s="161">
        <f>ROUND(IFERROR('Data Negeri,2D &amp; 7Sub'!AX$47,"NA"),1)</f>
        <v>85</v>
      </c>
      <c r="H34" s="161">
        <f>ROUND(IFERROR('Data Negeri,2D &amp; 7Sub'!AY$47,"NA"),1)</f>
        <v>81.599999999999994</v>
      </c>
      <c r="I34" s="161">
        <f>ROUND(IFERROR('Data Negeri,2D &amp; 7Sub'!AZ$47,"NA"),1)</f>
        <v>82.4</v>
      </c>
      <c r="J34" s="161">
        <f>ROUND(IFERROR('Data Negeri,2D &amp; 7Sub'!BA$47,"NA"),1)</f>
        <v>83.5</v>
      </c>
      <c r="K34" s="161">
        <f>ROUND(IFERROR('Data Negeri,2D &amp; 7Sub'!BB$47,"NA"),1)</f>
        <v>85</v>
      </c>
      <c r="L34" s="161">
        <f>ROUND(IFERROR('Data Negeri,2D &amp; 7Sub'!BC$47,"NA"),1)</f>
        <v>78.8</v>
      </c>
      <c r="M34" s="161">
        <f>ROUND(IFERROR('Data Negeri,2D &amp; 7Sub'!BD$47,"NA"),1)</f>
        <v>81.900000000000006</v>
      </c>
      <c r="N34" s="161">
        <f>ROUND(IFERROR('Data Negeri,2D &amp; 7Sub'!BE$47,"NA"),1)</f>
        <v>85.9</v>
      </c>
      <c r="O34" s="161">
        <f>ROUND(IFERROR('Data Negeri,2D &amp; 7Sub'!BF$47,"NA"),1)</f>
        <v>77.3</v>
      </c>
      <c r="P34" s="161">
        <f>ROUND(IFERROR('Data Negeri,2D &amp; 7Sub'!BG$47,"NA"),1)</f>
        <v>81.7</v>
      </c>
      <c r="Q34" s="161">
        <f>ROUND(IFERROR('Data Negeri,2D &amp; 7Sub'!BH$47,"NA"),1)</f>
        <v>84.1</v>
      </c>
      <c r="R34" s="161">
        <f>ROUND(IFERROR('Data Negeri,2D &amp; 7Sub'!BI$47,"NA"),1)</f>
        <v>83.6</v>
      </c>
      <c r="S34" s="161">
        <f>ROUND(IFERROR('Data Negeri,2D &amp; 7Sub'!BJ$47,"NA"),1)</f>
        <v>84.6</v>
      </c>
      <c r="T34" s="161">
        <f>ROUND(IFERROR('Data Negeri,2D &amp; 7Sub'!BK$47,"NA"),1)</f>
        <v>80.099999999999994</v>
      </c>
      <c r="U34" s="161">
        <f>ROUND(IFERROR('Data Negeri,2D &amp; 7Sub'!BL$47,"NA"),1)</f>
        <v>83.3</v>
      </c>
      <c r="V34" s="161">
        <f>ROUND(IFERROR('Data Negeri,2D &amp; 7Sub'!BM$47,"NA"),1)</f>
        <v>85.1</v>
      </c>
      <c r="W34" s="161">
        <f>ROUND(IFERROR('Data Negeri,2D &amp; 7Sub'!BN$47,"NA"),1)</f>
        <v>83.1</v>
      </c>
      <c r="X34" s="161">
        <f>ROUND(IFERROR('Data Negeri,2D &amp; 7Sub'!BO$47,"NA"),1)</f>
        <v>80.599999999999994</v>
      </c>
      <c r="Y34" s="161">
        <f>ROUND(IFERROR('Data Negeri,2D &amp; 7Sub'!BP$47,"NA"),1)</f>
        <v>82</v>
      </c>
      <c r="Z34" s="161">
        <f>ROUND(IFERROR('Data Negeri,2D &amp; 7Sub'!BQ$47,"NA"),1)</f>
        <v>85</v>
      </c>
      <c r="AA34" s="161">
        <f>ROUND(IFERROR('Data Negeri,2D &amp; 7Sub'!BR$47,"NA"),1)</f>
        <v>85.4</v>
      </c>
      <c r="AB34" s="161">
        <f>ROUND(IFERROR('Data Negeri,2D &amp; 7Sub'!BS$47,"NA"),1)</f>
        <v>86.3</v>
      </c>
      <c r="AC34" s="301">
        <v>4</v>
      </c>
      <c r="AD34" s="946" t="s">
        <v>120</v>
      </c>
      <c r="AE34" s="946"/>
      <c r="AF34" s="946"/>
      <c r="AG34" s="161">
        <f>ROUND(IFERROR('Data Negeri,2D &amp; 7Sub'!BT$47,"NA"),1)</f>
        <v>84.3</v>
      </c>
      <c r="AH34" s="161">
        <f>ROUND(IFERROR('Data Negeri,2D &amp; 7Sub'!BU$47,"NA"),1)</f>
        <v>83.2</v>
      </c>
      <c r="AI34" s="161">
        <f>ROUND(IFERROR('Data Negeri,2D &amp; 7Sub'!BV$47,"NA"),1)</f>
        <v>82.2</v>
      </c>
      <c r="AJ34" s="161">
        <f>ROUND(IFERROR('Data Negeri,2D &amp; 7Sub'!BW$47,"NA"),1)</f>
        <v>76.7</v>
      </c>
      <c r="AK34" s="161">
        <f>ROUND(IFERROR('Data Negeri,2D &amp; 7Sub'!BX$47,"NA"),1)</f>
        <v>79.099999999999994</v>
      </c>
      <c r="AL34" s="161">
        <f>ROUND(IFERROR('Data Negeri,2D &amp; 7Sub'!BY$47,"NA"),1)</f>
        <v>85.1</v>
      </c>
      <c r="AM34" s="161">
        <f>ROUND(IFERROR('Data Negeri,2D &amp; 7Sub'!BZ$47,"NA"),1)</f>
        <v>84.9</v>
      </c>
      <c r="AN34" s="161">
        <f>ROUND(IFERROR('Data Negeri,2D &amp; 7Sub'!CA$47,"NA"),1)</f>
        <v>83.7</v>
      </c>
      <c r="AO34" s="161">
        <f>ROUND(IFERROR('Data Negeri,2D &amp; 7Sub'!CB$47,"NA"),1)</f>
        <v>82.4</v>
      </c>
      <c r="AP34" s="161">
        <f>ROUND(IFERROR('Data Negeri,2D &amp; 7Sub'!CC$47,"NA"),1)</f>
        <v>84</v>
      </c>
      <c r="AQ34" s="161">
        <f>ROUND(IFERROR('Data Negeri,2D &amp; 7Sub'!CD$47,"NA"),1)</f>
        <v>84</v>
      </c>
      <c r="AR34" s="161">
        <f>ROUND(IFERROR('Data Negeri,2D &amp; 7Sub'!CE$47,"NA"),1)</f>
        <v>83.7</v>
      </c>
      <c r="AS34" s="161">
        <f>ROUND(IFERROR('Data Negeri,2D &amp; 7Sub'!CF$47,"NA"),1)</f>
        <v>85.3</v>
      </c>
      <c r="AT34" s="161">
        <f>ROUND(IFERROR('Data Negeri,2D &amp; 7Sub'!CG$47,"NA"),1)</f>
        <v>82.9</v>
      </c>
      <c r="AU34" s="161">
        <f>ROUND(IFERROR('Data Negeri,2D &amp; 7Sub'!CH$47,"NA"),1)</f>
        <v>83.2</v>
      </c>
      <c r="AV34" s="161">
        <f>ROUND(IFERROR('Data Negeri,2D &amp; 7Sub'!CI$47,"NA"),1)</f>
        <v>82.8</v>
      </c>
      <c r="AW34" s="161">
        <f>ROUND(IFERROR('Data Negeri,2D &amp; 7Sub'!CJ$47,"NA"),1)</f>
        <v>83</v>
      </c>
      <c r="AX34" s="161">
        <f>ROUND(IFERROR('Data Negeri,2D &amp; 7Sub'!CK$47,"NA"),1)</f>
        <v>82.2</v>
      </c>
      <c r="AY34" s="161">
        <f>ROUND(IFERROR('Data Negeri,2D &amp; 7Sub'!CL$47,"NA"),1)</f>
        <v>83.7</v>
      </c>
      <c r="AZ34" s="161">
        <f>ROUND(IFERROR('Data Negeri,2D &amp; 7Sub'!CM$47,"NA"),1)</f>
        <v>80.099999999999994</v>
      </c>
      <c r="BA34" s="161">
        <f>ROUND(IFERROR('Data Negeri,2D &amp; 7Sub'!CN$47,"NA"),1)</f>
        <v>79.900000000000006</v>
      </c>
      <c r="BB34" s="161">
        <f>ROUND(IFERROR('Data Negeri,2D &amp; 7Sub'!CO$47,"NA"),1)</f>
        <v>78.7</v>
      </c>
      <c r="BC34" s="161">
        <f>ROUND(IFERROR('Data Negeri,2D &amp; 7Sub'!CP$47,"NA"),1)</f>
        <v>83.3</v>
      </c>
      <c r="BD34" s="161">
        <f>ROUND(IFERROR('Data Negeri,2D &amp; 7Sub'!CQ$47,"NA"),1)</f>
        <v>83.8</v>
      </c>
      <c r="BE34" s="161">
        <f>ROUND(IFERROR('Data Negeri,2D &amp; 7Sub'!CR$47,"NA"),1)</f>
        <v>76.5</v>
      </c>
      <c r="BF34" s="161">
        <f>ROUND(IFERROR('Data Negeri,2D &amp; 7Sub'!CS$47,"NA"),1)</f>
        <v>78.599999999999994</v>
      </c>
      <c r="BG34" s="301">
        <v>4</v>
      </c>
      <c r="BH34" s="946" t="s">
        <v>120</v>
      </c>
      <c r="BI34" s="946"/>
      <c r="BJ34" s="946"/>
      <c r="BK34" s="161">
        <f>ROUND(IFERROR('Data Negeri,2D &amp; 7Sub'!CT$47,"NA"),1)</f>
        <v>75</v>
      </c>
      <c r="BL34" s="161">
        <f>ROUND(IFERROR('Data Negeri,2D &amp; 7Sub'!CU$47,"NA"),1)</f>
        <v>76.5</v>
      </c>
      <c r="BM34" s="161">
        <f>ROUND(IFERROR('Data Negeri,2D &amp; 7Sub'!CV$47,"NA"),1)</f>
        <v>80.900000000000006</v>
      </c>
      <c r="BN34" s="161">
        <f>ROUND(IFERROR('Data Negeri,2D &amp; 7Sub'!CW$47,"NA"),1)</f>
        <v>83.1</v>
      </c>
      <c r="BO34" s="161">
        <f>ROUND(IFERROR('Data Negeri,2D &amp; 7Sub'!CX$47,"NA"),1)</f>
        <v>81.599999999999994</v>
      </c>
      <c r="BP34" s="161">
        <f>ROUND(IFERROR('Data Negeri,2D &amp; 7Sub'!CY$47,"NA"),1)</f>
        <v>80.5</v>
      </c>
      <c r="BQ34" s="161">
        <f>ROUND(IFERROR('Data Negeri,2D &amp; 7Sub'!CZ$47,"NA"),1)</f>
        <v>82.1</v>
      </c>
      <c r="BR34" s="161">
        <f>ROUND(IFERROR('Data Negeri,2D &amp; 7Sub'!DA$47,"NA"),1)</f>
        <v>80.8</v>
      </c>
      <c r="BS34" s="161">
        <f>ROUND(IFERROR('Data Negeri,2D &amp; 7Sub'!DB$47,"NA"),1)</f>
        <v>83.2</v>
      </c>
      <c r="BT34" s="161">
        <f>ROUND(IFERROR('Data Negeri,2D &amp; 7Sub'!DC$47,"NA"),1)</f>
        <v>81.900000000000006</v>
      </c>
      <c r="BU34" s="161">
        <f>ROUND(IFERROR('Data Negeri,2D &amp; 7Sub'!DD$47,"NA"),1)</f>
        <v>73.7</v>
      </c>
      <c r="BV34" s="161">
        <f>ROUND(IFERROR('Data Negeri,2D &amp; 7Sub'!DE$47,"NA"),1)</f>
        <v>74.599999999999994</v>
      </c>
      <c r="BW34" s="161">
        <f>ROUND(IFERROR('Data Negeri,2D &amp; 7Sub'!DF$47,"NA"),1)</f>
        <v>66.3</v>
      </c>
      <c r="BX34" s="161">
        <f>ROUND(IFERROR('Data Negeri,2D &amp; 7Sub'!DG$47,"NA"),1)</f>
        <v>50.1</v>
      </c>
      <c r="BY34" s="161">
        <f>ROUND(IFERROR('Data Negeri,2D &amp; 7Sub'!DH$47,"NA"),1)</f>
        <v>65.7</v>
      </c>
      <c r="BZ34" s="161">
        <f>ROUND(IFERROR('Data Negeri,2D &amp; 7Sub'!DI$47,"NA"),1)</f>
        <v>72.2</v>
      </c>
      <c r="CA34" s="161">
        <f>ROUND(IFERROR('Data Negeri,2D &amp; 7Sub'!DJ$47,"NA"),1)</f>
        <v>72.5</v>
      </c>
      <c r="CB34" s="161">
        <f>ROUND(IFERROR('Data Negeri,2D &amp; 7Sub'!DK$47,"NA"),1)</f>
        <v>72.5</v>
      </c>
      <c r="CC34" s="161">
        <f>ROUND(IFERROR('Data Negeri,2D &amp; 7Sub'!DL$47,"NA"),1)</f>
        <v>74.900000000000006</v>
      </c>
      <c r="CD34" s="161">
        <f>ROUND(IFERROR('Data Negeri,2D &amp; 7Sub'!DM$47,"NA"),1)</f>
        <v>77.2</v>
      </c>
      <c r="CE34" s="161">
        <f>ROUND(IFERROR('Data Negeri,2D &amp; 7Sub'!DN$47,"NA"),1)</f>
        <v>72.099999999999994</v>
      </c>
      <c r="CF34" s="161">
        <f>ROUND(IFERROR('Data Negeri,2D &amp; 7Sub'!DO$47,"NA"),1)</f>
        <v>74.3</v>
      </c>
      <c r="CG34" s="161">
        <f>ROUND(IFERROR('Data Negeri,2D &amp; 7Sub'!DP$47,"NA"),1)</f>
        <v>79.900000000000006</v>
      </c>
      <c r="CH34" s="161">
        <f>ROUND(IFERROR('Data Negeri,2D &amp; 7Sub'!DQ$47,"NA"),1)</f>
        <v>79.8</v>
      </c>
      <c r="CI34" s="161">
        <f>ROUND(IFERROR('Data Negeri,2D &amp; 7Sub'!DR$47,"NA"),1)</f>
        <v>79</v>
      </c>
      <c r="CJ34" s="161">
        <f>ROUND(IFERROR('Data Negeri,2D &amp; 7Sub'!DS$47,"NA"),1)</f>
        <v>78.3</v>
      </c>
      <c r="CK34" s="301">
        <v>4</v>
      </c>
      <c r="CL34" s="946" t="s">
        <v>120</v>
      </c>
      <c r="CM34" s="946"/>
      <c r="CN34" s="946"/>
      <c r="CO34" s="161">
        <f>ROUND(IFERROR('Data Negeri,2D &amp; 7Sub'!DT$47,"NA"),1)</f>
        <v>79.599999999999994</v>
      </c>
      <c r="CP34" s="161">
        <f>ROUND(IFERROR('Data Negeri,2D &amp; 7Sub'!DU$47,"NA"),1)</f>
        <v>75</v>
      </c>
      <c r="CQ34" s="161">
        <f>ROUND(IFERROR('Data Negeri,2D &amp; 7Sub'!DV$47,"NA"),1)</f>
        <v>74.2</v>
      </c>
      <c r="CR34" s="161">
        <f>ROUND(IFERROR('Data Negeri,2D &amp; 7Sub'!DW$47,"NA"),1)</f>
        <v>69.400000000000006</v>
      </c>
      <c r="CS34" s="161">
        <f>ROUND(IFERROR('Data Negeri,2D &amp; 7Sub'!DX$47,"NA"),1)</f>
        <v>67.599999999999994</v>
      </c>
      <c r="CT34" s="161">
        <f>ROUND(IFERROR('Data Negeri,2D &amp; 7Sub'!DY$47,"NA"),1)</f>
        <v>69.599999999999994</v>
      </c>
      <c r="CU34" s="161">
        <f>ROUND(IFERROR('Data Negeri,2D &amp; 7Sub'!DZ$47,"NA"),1)</f>
        <v>73.599999999999994</v>
      </c>
      <c r="CV34" s="161">
        <f>ROUND(IFERROR('Data Negeri,2D &amp; 7Sub'!EA$47,"NA"),1)</f>
        <v>74</v>
      </c>
      <c r="CW34" s="161">
        <f>ROUND(IFERROR('Data Negeri,2D &amp; 7Sub'!EB$47,"NA"),1)</f>
        <v>83.4</v>
      </c>
      <c r="CX34" s="161">
        <f>ROUND(IFERROR('Data Negeri,2D &amp; 7Sub'!EC$47,"NA"),1)</f>
        <v>84</v>
      </c>
      <c r="CY34" s="161">
        <f>ROUND(IFERROR('Data Negeri,2D &amp; 7Sub'!ED$47,"NA"),1)</f>
        <v>80.3</v>
      </c>
      <c r="CZ34" s="161">
        <f>ROUND(IFERROR('Data Negeri,2D &amp; 7Sub'!EE$47,"NA"),1)</f>
        <v>83.9</v>
      </c>
      <c r="DA34" s="161">
        <f>ROUND(IFERROR('Data Negeri,2D &amp; 7Sub'!EF$47,"NA"),1)</f>
        <v>75.900000000000006</v>
      </c>
      <c r="DB34" s="161">
        <f>ROUND(IFERROR('Data Negeri,2D &amp; 7Sub'!EG$47,"NA"),1)</f>
        <v>73.400000000000006</v>
      </c>
      <c r="DC34" s="161">
        <f>ROUND(IFERROR('Data Negeri,2D &amp; 7Sub'!EH$47,"NA"),1)</f>
        <v>80</v>
      </c>
      <c r="DD34" s="161">
        <f>ROUND(IFERROR('Data Negeri,2D &amp; 7Sub'!EI$47,"NA"),1)</f>
        <v>80.900000000000006</v>
      </c>
      <c r="DE34" s="161">
        <f>ROUND(IFERROR('Data Negeri,2D &amp; 7Sub'!EJ$47,"NA"),1)</f>
        <v>81.099999999999994</v>
      </c>
      <c r="DF34" s="161">
        <f>ROUND(IFERROR('Data Negeri,2D &amp; 7Sub'!EK$47,"NA"),1)</f>
        <v>82.6</v>
      </c>
      <c r="DG34" s="161">
        <f>ROUND(IFERROR('Data Negeri,2D &amp; 7Sub'!EL$47,"NA"),1)</f>
        <v>82.6</v>
      </c>
      <c r="DH34" s="161">
        <f>ROUND(IFERROR('Data Negeri,2D &amp; 7Sub'!EM$47,"NA"),1)</f>
        <v>81.3</v>
      </c>
      <c r="DI34" s="161">
        <f>ROUND(IFERROR('Data Negeri,2D &amp; 7Sub'!EN$47,"NA"),1)</f>
        <v>82.3</v>
      </c>
      <c r="DJ34" s="161">
        <f>ROUND(IFERROR('Data Negeri,2D &amp; 7Sub'!EO$47,"NA"),1)</f>
        <v>79.599999999999994</v>
      </c>
      <c r="DK34" s="161">
        <f>ROUND(IFERROR('Data Negeri,2D &amp; 7Sub'!EP$47,"NA"),1)</f>
        <v>80.7</v>
      </c>
      <c r="DL34" s="161">
        <f>ROUND(IFERROR('Data Negeri,2D &amp; 7Sub'!EQ$47,"NA"),1)</f>
        <v>75.7</v>
      </c>
      <c r="DM34" s="161">
        <f>ROUND(IFERROR('Data Negeri,2D &amp; 7Sub'!ER$47,"NA"),1)</f>
        <v>77.5</v>
      </c>
      <c r="DN34" s="161">
        <f>ROUND(IFERROR('Data Negeri,2D &amp; 7Sub'!ES$47,"NA"),1)</f>
        <v>78.400000000000006</v>
      </c>
      <c r="DO34" s="209"/>
      <c r="DP34" s="209"/>
    </row>
    <row r="35" spans="1:120" s="162" customFormat="1" ht="60" customHeight="1">
      <c r="A35" s="301"/>
      <c r="B35" s="938" t="s">
        <v>121</v>
      </c>
      <c r="C35" s="938"/>
      <c r="D35" s="938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301"/>
      <c r="AD35" s="938" t="s">
        <v>121</v>
      </c>
      <c r="AE35" s="938"/>
      <c r="AF35" s="938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301"/>
      <c r="BH35" s="938" t="s">
        <v>121</v>
      </c>
      <c r="BI35" s="938"/>
      <c r="BJ35" s="938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301"/>
      <c r="CL35" s="938" t="s">
        <v>121</v>
      </c>
      <c r="CM35" s="938"/>
      <c r="CN35" s="938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210"/>
      <c r="DP35" s="210"/>
    </row>
    <row r="36" spans="1:120" s="162" customFormat="1" ht="48" customHeight="1">
      <c r="A36" s="163"/>
      <c r="B36" s="293">
        <v>19</v>
      </c>
      <c r="C36" s="947" t="s">
        <v>24</v>
      </c>
      <c r="D36" s="947"/>
      <c r="E36" s="164">
        <f>ROUND(IFERROR('Data Negeri,2D &amp; 7Sub'!AV$43,"NA"),1)</f>
        <v>90.6</v>
      </c>
      <c r="F36" s="164">
        <f>ROUND(IFERROR('Data Negeri,2D &amp; 7Sub'!AW$43,"NA"),1)</f>
        <v>90.5</v>
      </c>
      <c r="G36" s="164">
        <f>ROUND(IFERROR('Data Negeri,2D &amp; 7Sub'!AX$43,"NA"),1)</f>
        <v>89.6</v>
      </c>
      <c r="H36" s="164">
        <f>ROUND(IFERROR('Data Negeri,2D &amp; 7Sub'!AY$43,"NA"),1)</f>
        <v>83.1</v>
      </c>
      <c r="I36" s="164">
        <f>ROUND(IFERROR('Data Negeri,2D &amp; 7Sub'!AZ$43,"NA"),1)</f>
        <v>87.4</v>
      </c>
      <c r="J36" s="164">
        <f>ROUND(IFERROR('Data Negeri,2D &amp; 7Sub'!BA$43,"NA"),1)</f>
        <v>89.3</v>
      </c>
      <c r="K36" s="164">
        <f>ROUND(IFERROR('Data Negeri,2D &amp; 7Sub'!BB$43,"NA"),1)</f>
        <v>89.7</v>
      </c>
      <c r="L36" s="164">
        <f>ROUND(IFERROR('Data Negeri,2D &amp; 7Sub'!BC$43,"NA"),1)</f>
        <v>75.400000000000006</v>
      </c>
      <c r="M36" s="164">
        <f>ROUND(IFERROR('Data Negeri,2D &amp; 7Sub'!BD$43,"NA"),1)</f>
        <v>84</v>
      </c>
      <c r="N36" s="164">
        <f>ROUND(IFERROR('Data Negeri,2D &amp; 7Sub'!BE$43,"NA"),1)</f>
        <v>89.8</v>
      </c>
      <c r="O36" s="164">
        <f>ROUND(IFERROR('Data Negeri,2D &amp; 7Sub'!BF$43,"NA"),1)</f>
        <v>74.099999999999994</v>
      </c>
      <c r="P36" s="164">
        <f>ROUND(IFERROR('Data Negeri,2D &amp; 7Sub'!BG$43,"NA"),1)</f>
        <v>83</v>
      </c>
      <c r="Q36" s="164">
        <f>ROUND(IFERROR('Data Negeri,2D &amp; 7Sub'!BH$43,"NA"),1)</f>
        <v>88.8</v>
      </c>
      <c r="R36" s="164">
        <f>ROUND(IFERROR('Data Negeri,2D &amp; 7Sub'!BI$43,"NA"),1)</f>
        <v>88.3</v>
      </c>
      <c r="S36" s="164">
        <f>ROUND(IFERROR('Data Negeri,2D &amp; 7Sub'!BJ$43,"NA"),1)</f>
        <v>87.7</v>
      </c>
      <c r="T36" s="164">
        <f>ROUND(IFERROR('Data Negeri,2D &amp; 7Sub'!BK$43,"NA"),1)</f>
        <v>78.900000000000006</v>
      </c>
      <c r="U36" s="164">
        <f>ROUND(IFERROR('Data Negeri,2D &amp; 7Sub'!BL$43,"NA"),1)</f>
        <v>86.3</v>
      </c>
      <c r="V36" s="164">
        <f>ROUND(IFERROR('Data Negeri,2D &amp; 7Sub'!BM$43,"NA"),1)</f>
        <v>88.5</v>
      </c>
      <c r="W36" s="164">
        <f>ROUND(IFERROR('Data Negeri,2D &amp; 7Sub'!BN$43,"NA"),1)</f>
        <v>83.9</v>
      </c>
      <c r="X36" s="164">
        <f>ROUND(IFERROR('Data Negeri,2D &amp; 7Sub'!BO$43,"NA"),1)</f>
        <v>79.5</v>
      </c>
      <c r="Y36" s="164">
        <f>ROUND(IFERROR('Data Negeri,2D &amp; 7Sub'!BP$43,"NA"),1)</f>
        <v>82.2</v>
      </c>
      <c r="Z36" s="164">
        <f>ROUND(IFERROR('Data Negeri,2D &amp; 7Sub'!BQ$43,"NA"),1)</f>
        <v>88</v>
      </c>
      <c r="AA36" s="164">
        <f>ROUND(IFERROR('Data Negeri,2D &amp; 7Sub'!BR$43,"NA"),1)</f>
        <v>89.2</v>
      </c>
      <c r="AB36" s="164">
        <f>ROUND(IFERROR('Data Negeri,2D &amp; 7Sub'!BS$43,"NA"),1)</f>
        <v>91.9</v>
      </c>
      <c r="AC36" s="163"/>
      <c r="AD36" s="293">
        <v>19</v>
      </c>
      <c r="AE36" s="947" t="s">
        <v>24</v>
      </c>
      <c r="AF36" s="947"/>
      <c r="AG36" s="164">
        <f>ROUND(IFERROR('Data Negeri,2D &amp; 7Sub'!BT$43,"NA"),1)</f>
        <v>90</v>
      </c>
      <c r="AH36" s="164">
        <f>ROUND(IFERROR('Data Negeri,2D &amp; 7Sub'!BU$43,"NA"),1)</f>
        <v>89.4</v>
      </c>
      <c r="AI36" s="164">
        <f>ROUND(IFERROR('Data Negeri,2D &amp; 7Sub'!BV$43,"NA"),1)</f>
        <v>86.2</v>
      </c>
      <c r="AJ36" s="164">
        <f>ROUND(IFERROR('Data Negeri,2D &amp; 7Sub'!BW$43,"NA"),1)</f>
        <v>76.099999999999994</v>
      </c>
      <c r="AK36" s="164">
        <f>ROUND(IFERROR('Data Negeri,2D &amp; 7Sub'!BX$43,"NA"),1)</f>
        <v>81.8</v>
      </c>
      <c r="AL36" s="164">
        <f>ROUND(IFERROR('Data Negeri,2D &amp; 7Sub'!BY$43,"NA"),1)</f>
        <v>90.7</v>
      </c>
      <c r="AM36" s="164">
        <f>ROUND(IFERROR('Data Negeri,2D &amp; 7Sub'!BZ$43,"NA"),1)</f>
        <v>90.8</v>
      </c>
      <c r="AN36" s="164">
        <f>ROUND(IFERROR('Data Negeri,2D &amp; 7Sub'!CA$43,"NA"),1)</f>
        <v>88.3</v>
      </c>
      <c r="AO36" s="164">
        <f>ROUND(IFERROR('Data Negeri,2D &amp; 7Sub'!CB$43,"NA"),1)</f>
        <v>84.4</v>
      </c>
      <c r="AP36" s="164">
        <f>ROUND(IFERROR('Data Negeri,2D &amp; 7Sub'!CC$43,"NA"),1)</f>
        <v>87.2</v>
      </c>
      <c r="AQ36" s="164">
        <f>ROUND(IFERROR('Data Negeri,2D &amp; 7Sub'!CD$43,"NA"),1)</f>
        <v>89.5</v>
      </c>
      <c r="AR36" s="164">
        <f>ROUND(IFERROR('Data Negeri,2D &amp; 7Sub'!CE$43,"NA"),1)</f>
        <v>88.5</v>
      </c>
      <c r="AS36" s="164">
        <f>ROUND(IFERROR('Data Negeri,2D &amp; 7Sub'!CF$43,"NA"),1)</f>
        <v>88.6</v>
      </c>
      <c r="AT36" s="164">
        <f>ROUND(IFERROR('Data Negeri,2D &amp; 7Sub'!CG$43,"NA"),1)</f>
        <v>84.1</v>
      </c>
      <c r="AU36" s="164">
        <f>ROUND(IFERROR('Data Negeri,2D &amp; 7Sub'!CH$43,"NA"),1)</f>
        <v>84.8</v>
      </c>
      <c r="AV36" s="164">
        <f>ROUND(IFERROR('Data Negeri,2D &amp; 7Sub'!CI$43,"NA"),1)</f>
        <v>86.2</v>
      </c>
      <c r="AW36" s="164">
        <f>ROUND(IFERROR('Data Negeri,2D &amp; 7Sub'!CJ$43,"NA"),1)</f>
        <v>85.2</v>
      </c>
      <c r="AX36" s="164">
        <f>ROUND(IFERROR('Data Negeri,2D &amp; 7Sub'!CK$43,"NA"),1)</f>
        <v>86.4</v>
      </c>
      <c r="AY36" s="164">
        <f>ROUND(IFERROR('Data Negeri,2D &amp; 7Sub'!CL$43,"NA"),1)</f>
        <v>85.8</v>
      </c>
      <c r="AZ36" s="164">
        <f>ROUND(IFERROR('Data Negeri,2D &amp; 7Sub'!CM$43,"NA"),1)</f>
        <v>79.599999999999994</v>
      </c>
      <c r="BA36" s="164">
        <f>ROUND(IFERROR('Data Negeri,2D &amp; 7Sub'!CN$43,"NA"),1)</f>
        <v>80</v>
      </c>
      <c r="BB36" s="164">
        <f>ROUND(IFERROR('Data Negeri,2D &amp; 7Sub'!CO$43,"NA"),1)</f>
        <v>76.400000000000006</v>
      </c>
      <c r="BC36" s="164">
        <f>ROUND(IFERROR('Data Negeri,2D &amp; 7Sub'!CP$43,"NA"),1)</f>
        <v>87</v>
      </c>
      <c r="BD36" s="164">
        <f>ROUND(IFERROR('Data Negeri,2D &amp; 7Sub'!CQ$43,"NA"),1)</f>
        <v>88.2</v>
      </c>
      <c r="BE36" s="164">
        <f>ROUND(IFERROR('Data Negeri,2D &amp; 7Sub'!CR$43,"NA"),1)</f>
        <v>73.8</v>
      </c>
      <c r="BF36" s="164">
        <f>ROUND(IFERROR('Data Negeri,2D &amp; 7Sub'!CS$43,"NA"),1)</f>
        <v>77.400000000000006</v>
      </c>
      <c r="BG36" s="163"/>
      <c r="BH36" s="293">
        <v>19</v>
      </c>
      <c r="BI36" s="947" t="s">
        <v>24</v>
      </c>
      <c r="BJ36" s="947"/>
      <c r="BK36" s="164">
        <f>ROUND(IFERROR('Data Negeri,2D &amp; 7Sub'!CT$43,"NA"),1)</f>
        <v>71.900000000000006</v>
      </c>
      <c r="BL36" s="164">
        <f>ROUND(IFERROR('Data Negeri,2D &amp; 7Sub'!CU$43,"NA"),1)</f>
        <v>72.8</v>
      </c>
      <c r="BM36" s="164">
        <f>ROUND(IFERROR('Data Negeri,2D &amp; 7Sub'!CV$43,"NA"),1)</f>
        <v>80</v>
      </c>
      <c r="BN36" s="164">
        <f>ROUND(IFERROR('Data Negeri,2D &amp; 7Sub'!CW$43,"NA"),1)</f>
        <v>86.5</v>
      </c>
      <c r="BO36" s="164">
        <f>ROUND(IFERROR('Data Negeri,2D &amp; 7Sub'!CX$43,"NA"),1)</f>
        <v>83.4</v>
      </c>
      <c r="BP36" s="164">
        <f>ROUND(IFERROR('Data Negeri,2D &amp; 7Sub'!CY$43,"NA"),1)</f>
        <v>82.4</v>
      </c>
      <c r="BQ36" s="164">
        <f>ROUND(IFERROR('Data Negeri,2D &amp; 7Sub'!CZ$43,"NA"),1)</f>
        <v>84.8</v>
      </c>
      <c r="BR36" s="164">
        <f>ROUND(IFERROR('Data Negeri,2D &amp; 7Sub'!DA$43,"NA"),1)</f>
        <v>81.599999999999994</v>
      </c>
      <c r="BS36" s="164">
        <f>ROUND(IFERROR('Data Negeri,2D &amp; 7Sub'!DB$43,"NA"),1)</f>
        <v>85.6</v>
      </c>
      <c r="BT36" s="164">
        <f>ROUND(IFERROR('Data Negeri,2D &amp; 7Sub'!DC$43,"NA"),1)</f>
        <v>83.8</v>
      </c>
      <c r="BU36" s="164">
        <f>ROUND(IFERROR('Data Negeri,2D &amp; 7Sub'!DD$43,"NA"),1)</f>
        <v>67.5</v>
      </c>
      <c r="BV36" s="164">
        <f>ROUND(IFERROR('Data Negeri,2D &amp; 7Sub'!DE$43,"NA"),1)</f>
        <v>69.2</v>
      </c>
      <c r="BW36" s="164">
        <f>ROUND(IFERROR('Data Negeri,2D &amp; 7Sub'!DF$43,"NA"),1)</f>
        <v>60.3</v>
      </c>
      <c r="BX36" s="164">
        <f>ROUND(IFERROR('Data Negeri,2D &amp; 7Sub'!DG$43,"NA"),1)</f>
        <v>32</v>
      </c>
      <c r="BY36" s="164">
        <f>ROUND(IFERROR('Data Negeri,2D &amp; 7Sub'!DH$43,"NA"),1)</f>
        <v>54.2</v>
      </c>
      <c r="BZ36" s="164">
        <f>ROUND(IFERROR('Data Negeri,2D &amp; 7Sub'!DI$43,"NA"),1)</f>
        <v>66.599999999999994</v>
      </c>
      <c r="CA36" s="164">
        <f>ROUND(IFERROR('Data Negeri,2D &amp; 7Sub'!DJ$43,"NA"),1)</f>
        <v>65.3</v>
      </c>
      <c r="CB36" s="164">
        <f>ROUND(IFERROR('Data Negeri,2D &amp; 7Sub'!DK$43,"NA"),1)</f>
        <v>66.599999999999994</v>
      </c>
      <c r="CC36" s="164">
        <f>ROUND(IFERROR('Data Negeri,2D &amp; 7Sub'!DL$43,"NA"),1)</f>
        <v>69.2</v>
      </c>
      <c r="CD36" s="164">
        <f>ROUND(IFERROR('Data Negeri,2D &amp; 7Sub'!DM$43,"NA"),1)</f>
        <v>73.400000000000006</v>
      </c>
      <c r="CE36" s="164">
        <f>ROUND(IFERROR('Data Negeri,2D &amp; 7Sub'!DN$43,"NA"),1)</f>
        <v>62.6</v>
      </c>
      <c r="CF36" s="164">
        <f>ROUND(IFERROR('Data Negeri,2D &amp; 7Sub'!DO$43,"NA"),1)</f>
        <v>69</v>
      </c>
      <c r="CG36" s="164">
        <f>ROUND(IFERROR('Data Negeri,2D &amp; 7Sub'!DP$43,"NA"),1)</f>
        <v>78.8</v>
      </c>
      <c r="CH36" s="164">
        <f>ROUND(IFERROR('Data Negeri,2D &amp; 7Sub'!DQ$43,"NA"),1)</f>
        <v>79.2</v>
      </c>
      <c r="CI36" s="164">
        <f>ROUND(IFERROR('Data Negeri,2D &amp; 7Sub'!DR$43,"NA"),1)</f>
        <v>78</v>
      </c>
      <c r="CJ36" s="164">
        <f>ROUND(IFERROR('Data Negeri,2D &amp; 7Sub'!DS$43,"NA"),1)</f>
        <v>78</v>
      </c>
      <c r="CK36" s="163"/>
      <c r="CL36" s="293">
        <v>19</v>
      </c>
      <c r="CM36" s="947" t="s">
        <v>24</v>
      </c>
      <c r="CN36" s="947"/>
      <c r="CO36" s="164">
        <f>ROUND(IFERROR('Data Negeri,2D &amp; 7Sub'!DT$43,"NA"),1)</f>
        <v>79.099999999999994</v>
      </c>
      <c r="CP36" s="164">
        <f>ROUND(IFERROR('Data Negeri,2D &amp; 7Sub'!DU$43,"NA"),1)</f>
        <v>74.7</v>
      </c>
      <c r="CQ36" s="164">
        <f>ROUND(IFERROR('Data Negeri,2D &amp; 7Sub'!DV$43,"NA"),1)</f>
        <v>74.3</v>
      </c>
      <c r="CR36" s="164">
        <f>ROUND(IFERROR('Data Negeri,2D &amp; 7Sub'!DW$43,"NA"),1)</f>
        <v>64.5</v>
      </c>
      <c r="CS36" s="164">
        <f>ROUND(IFERROR('Data Negeri,2D &amp; 7Sub'!DX$43,"NA"),1)</f>
        <v>53.8</v>
      </c>
      <c r="CT36" s="164">
        <f>ROUND(IFERROR('Data Negeri,2D &amp; 7Sub'!DY$43,"NA"),1)</f>
        <v>57.3</v>
      </c>
      <c r="CU36" s="164">
        <f>ROUND(IFERROR('Data Negeri,2D &amp; 7Sub'!DZ$43,"NA"),1)</f>
        <v>64.599999999999994</v>
      </c>
      <c r="CV36" s="164">
        <f>ROUND(IFERROR('Data Negeri,2D &amp; 7Sub'!EA$43,"NA"),1)</f>
        <v>67.7</v>
      </c>
      <c r="CW36" s="164">
        <f>ROUND(IFERROR('Data Negeri,2D &amp; 7Sub'!EB$43,"NA"),1)</f>
        <v>85.7</v>
      </c>
      <c r="CX36" s="164">
        <f>ROUND(IFERROR('Data Negeri,2D &amp; 7Sub'!EC$43,"NA"),1)</f>
        <v>90.8</v>
      </c>
      <c r="CY36" s="164">
        <f>ROUND(IFERROR('Data Negeri,2D &amp; 7Sub'!ED$43,"NA"),1)</f>
        <v>76.8</v>
      </c>
      <c r="CZ36" s="164">
        <f>ROUND(IFERROR('Data Negeri,2D &amp; 7Sub'!EE$43,"NA"),1)</f>
        <v>86.4</v>
      </c>
      <c r="DA36" s="164">
        <f>ROUND(IFERROR('Data Negeri,2D &amp; 7Sub'!EF$43,"NA"),1)</f>
        <v>71.599999999999994</v>
      </c>
      <c r="DB36" s="164">
        <f>ROUND(IFERROR('Data Negeri,2D &amp; 7Sub'!EG$43,"NA"),1)</f>
        <v>66.2</v>
      </c>
      <c r="DC36" s="164">
        <f>ROUND(IFERROR('Data Negeri,2D &amp; 7Sub'!EH$43,"NA"),1)</f>
        <v>79.8</v>
      </c>
      <c r="DD36" s="164">
        <f>ROUND(IFERROR('Data Negeri,2D &amp; 7Sub'!EI$43,"NA"),1)</f>
        <v>80.099999999999994</v>
      </c>
      <c r="DE36" s="164">
        <f>ROUND(IFERROR('Data Negeri,2D &amp; 7Sub'!EJ$43,"NA"),1)</f>
        <v>85</v>
      </c>
      <c r="DF36" s="164">
        <f>ROUND(IFERROR('Data Negeri,2D &amp; 7Sub'!EK$43,"NA"),1)</f>
        <v>84.7</v>
      </c>
      <c r="DG36" s="164">
        <f>ROUND(IFERROR('Data Negeri,2D &amp; 7Sub'!EL$43,"NA"),1)</f>
        <v>86.4</v>
      </c>
      <c r="DH36" s="164">
        <f>ROUND(IFERROR('Data Negeri,2D &amp; 7Sub'!EM$43,"NA"),1)</f>
        <v>85.9</v>
      </c>
      <c r="DI36" s="164">
        <f>ROUND(IFERROR('Data Negeri,2D &amp; 7Sub'!EN$43,"NA"),1)</f>
        <v>85.9</v>
      </c>
      <c r="DJ36" s="164">
        <f>ROUND(IFERROR('Data Negeri,2D &amp; 7Sub'!EO$43,"NA"),1)</f>
        <v>79.400000000000006</v>
      </c>
      <c r="DK36" s="164">
        <f>ROUND(IFERROR('Data Negeri,2D &amp; 7Sub'!EP$43,"NA"),1)</f>
        <v>81.400000000000006</v>
      </c>
      <c r="DL36" s="164">
        <f>ROUND(IFERROR('Data Negeri,2D &amp; 7Sub'!EQ$43,"NA"),1)</f>
        <v>72.8</v>
      </c>
      <c r="DM36" s="164">
        <f>ROUND(IFERROR('Data Negeri,2D &amp; 7Sub'!ER$43,"NA"),1)</f>
        <v>73.5</v>
      </c>
      <c r="DN36" s="164">
        <f>ROUND(IFERROR('Data Negeri,2D &amp; 7Sub'!ES$43,"NA"),1)</f>
        <v>74.099999999999994</v>
      </c>
      <c r="DO36" s="210"/>
      <c r="DP36" s="210"/>
    </row>
    <row r="37" spans="1:120" s="162" customFormat="1" ht="60" customHeight="1">
      <c r="A37" s="163"/>
      <c r="B37" s="293"/>
      <c r="C37" s="926" t="s">
        <v>48</v>
      </c>
      <c r="D37" s="926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3"/>
      <c r="AD37" s="293"/>
      <c r="AE37" s="926" t="s">
        <v>48</v>
      </c>
      <c r="AF37" s="926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3"/>
      <c r="BH37" s="293"/>
      <c r="BI37" s="926" t="s">
        <v>48</v>
      </c>
      <c r="BJ37" s="926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3"/>
      <c r="CL37" s="293"/>
      <c r="CM37" s="926" t="s">
        <v>48</v>
      </c>
      <c r="CN37" s="926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210"/>
      <c r="DP37" s="210"/>
    </row>
    <row r="38" spans="1:120" s="162" customFormat="1" ht="48" customHeight="1">
      <c r="A38" s="163"/>
      <c r="B38" s="293">
        <v>20</v>
      </c>
      <c r="C38" s="947" t="s">
        <v>25</v>
      </c>
      <c r="D38" s="947"/>
      <c r="E38" s="164">
        <f>ROUND(IFERROR('Data Negeri,2D &amp; 7Sub'!AV$44,"NA"),1)</f>
        <v>82.3</v>
      </c>
      <c r="F38" s="164">
        <f>ROUND(IFERROR('Data Negeri,2D &amp; 7Sub'!AW$44,"NA"),1)</f>
        <v>82.6</v>
      </c>
      <c r="G38" s="164">
        <f>ROUND(IFERROR('Data Negeri,2D &amp; 7Sub'!AX$44,"NA"),1)</f>
        <v>82.3</v>
      </c>
      <c r="H38" s="164">
        <f>ROUND(IFERROR('Data Negeri,2D &amp; 7Sub'!AY$44,"NA"),1)</f>
        <v>81.5</v>
      </c>
      <c r="I38" s="164">
        <f>ROUND(IFERROR('Data Negeri,2D &amp; 7Sub'!AZ$44,"NA"),1)</f>
        <v>78</v>
      </c>
      <c r="J38" s="164">
        <f>ROUND(IFERROR('Data Negeri,2D &amp; 7Sub'!BA$44,"NA"),1)</f>
        <v>78.900000000000006</v>
      </c>
      <c r="K38" s="164">
        <f>ROUND(IFERROR('Data Negeri,2D &amp; 7Sub'!BB$44,"NA"),1)</f>
        <v>84.4</v>
      </c>
      <c r="L38" s="164">
        <f>ROUND(IFERROR('Data Negeri,2D &amp; 7Sub'!BC$44,"NA"),1)</f>
        <v>83.9</v>
      </c>
      <c r="M38" s="164">
        <f>ROUND(IFERROR('Data Negeri,2D &amp; 7Sub'!BD$44,"NA"),1)</f>
        <v>80.7</v>
      </c>
      <c r="N38" s="164">
        <f>ROUND(IFERROR('Data Negeri,2D &amp; 7Sub'!BE$44,"NA"),1)</f>
        <v>84.6</v>
      </c>
      <c r="O38" s="164">
        <f>ROUND(IFERROR('Data Negeri,2D &amp; 7Sub'!BF$44,"NA"),1)</f>
        <v>80.599999999999994</v>
      </c>
      <c r="P38" s="164">
        <f>ROUND(IFERROR('Data Negeri,2D &amp; 7Sub'!BG$44,"NA"),1)</f>
        <v>81.8</v>
      </c>
      <c r="Q38" s="164">
        <f>ROUND(IFERROR('Data Negeri,2D &amp; 7Sub'!BH$44,"NA"),1)</f>
        <v>81.3</v>
      </c>
      <c r="R38" s="164">
        <f>ROUND(IFERROR('Data Negeri,2D &amp; 7Sub'!BI$44,"NA"),1)</f>
        <v>81.099999999999994</v>
      </c>
      <c r="S38" s="164">
        <f>ROUND(IFERROR('Data Negeri,2D &amp; 7Sub'!BJ$44,"NA"),1)</f>
        <v>83.7</v>
      </c>
      <c r="T38" s="164">
        <f>ROUND(IFERROR('Data Negeri,2D &amp; 7Sub'!BK$44,"NA"),1)</f>
        <v>82.4</v>
      </c>
      <c r="U38" s="164">
        <f>ROUND(IFERROR('Data Negeri,2D &amp; 7Sub'!BL$44,"NA"),1)</f>
        <v>82.4</v>
      </c>
      <c r="V38" s="164">
        <f>ROUND(IFERROR('Data Negeri,2D &amp; 7Sub'!BM$44,"NA"),1)</f>
        <v>84.4</v>
      </c>
      <c r="W38" s="164">
        <f>ROUND(IFERROR('Data Negeri,2D &amp; 7Sub'!BN$44,"NA"),1)</f>
        <v>85.8</v>
      </c>
      <c r="X38" s="164">
        <f>ROUND(IFERROR('Data Negeri,2D &amp; 7Sub'!BO$44,"NA"),1)</f>
        <v>83.8</v>
      </c>
      <c r="Y38" s="164">
        <f>ROUND(IFERROR('Data Negeri,2D &amp; 7Sub'!BP$44,"NA"),1)</f>
        <v>84.4</v>
      </c>
      <c r="Z38" s="164">
        <f>ROUND(IFERROR('Data Negeri,2D &amp; 7Sub'!BQ$44,"NA"),1)</f>
        <v>85</v>
      </c>
      <c r="AA38" s="164">
        <f>ROUND(IFERROR('Data Negeri,2D &amp; 7Sub'!BR$44,"NA"),1)</f>
        <v>84.1</v>
      </c>
      <c r="AB38" s="164">
        <f>ROUND(IFERROR('Data Negeri,2D &amp; 7Sub'!BS$44,"NA"),1)</f>
        <v>83.3</v>
      </c>
      <c r="AC38" s="163"/>
      <c r="AD38" s="293">
        <v>20</v>
      </c>
      <c r="AE38" s="947" t="s">
        <v>25</v>
      </c>
      <c r="AF38" s="947"/>
      <c r="AG38" s="164">
        <f>ROUND(IFERROR('Data Negeri,2D &amp; 7Sub'!BT$44,"NA"),1)</f>
        <v>79.400000000000006</v>
      </c>
      <c r="AH38" s="164">
        <f>ROUND(IFERROR('Data Negeri,2D &amp; 7Sub'!BU$44,"NA"),1)</f>
        <v>77.2</v>
      </c>
      <c r="AI38" s="164">
        <f>ROUND(IFERROR('Data Negeri,2D &amp; 7Sub'!BV$44,"NA"),1)</f>
        <v>77.900000000000006</v>
      </c>
      <c r="AJ38" s="164">
        <f>ROUND(IFERROR('Data Negeri,2D &amp; 7Sub'!BW$44,"NA"),1)</f>
        <v>75.7</v>
      </c>
      <c r="AK38" s="164">
        <f>ROUND(IFERROR('Data Negeri,2D &amp; 7Sub'!BX$44,"NA"),1)</f>
        <v>75.5</v>
      </c>
      <c r="AL38" s="164">
        <f>ROUND(IFERROR('Data Negeri,2D &amp; 7Sub'!BY$44,"NA"),1)</f>
        <v>81.099999999999994</v>
      </c>
      <c r="AM38" s="164">
        <f>ROUND(IFERROR('Data Negeri,2D &amp; 7Sub'!BZ$44,"NA"),1)</f>
        <v>78.900000000000006</v>
      </c>
      <c r="AN38" s="164">
        <f>ROUND(IFERROR('Data Negeri,2D &amp; 7Sub'!CA$44,"NA"),1)</f>
        <v>78.5</v>
      </c>
      <c r="AO38" s="164">
        <f>ROUND(IFERROR('Data Negeri,2D &amp; 7Sub'!CB$44,"NA"),1)</f>
        <v>80.900000000000006</v>
      </c>
      <c r="AP38" s="164">
        <f>ROUND(IFERROR('Data Negeri,2D &amp; 7Sub'!CC$44,"NA"),1)</f>
        <v>81.5</v>
      </c>
      <c r="AQ38" s="164">
        <f>ROUND(IFERROR('Data Negeri,2D &amp; 7Sub'!CD$44,"NA"),1)</f>
        <v>77.900000000000006</v>
      </c>
      <c r="AR38" s="164">
        <f>ROUND(IFERROR('Data Negeri,2D &amp; 7Sub'!CE$44,"NA"),1)</f>
        <v>79.099999999999994</v>
      </c>
      <c r="AS38" s="164">
        <f>ROUND(IFERROR('Data Negeri,2D &amp; 7Sub'!CF$44,"NA"),1)</f>
        <v>84.2</v>
      </c>
      <c r="AT38" s="164">
        <f>ROUND(IFERROR('Data Negeri,2D &amp; 7Sub'!CG$44,"NA"),1)</f>
        <v>84.4</v>
      </c>
      <c r="AU38" s="164">
        <f>ROUND(IFERROR('Data Negeri,2D &amp; 7Sub'!CH$44,"NA"),1)</f>
        <v>83.4</v>
      </c>
      <c r="AV38" s="164">
        <f>ROUND(IFERROR('Data Negeri,2D &amp; 7Sub'!CI$44,"NA"),1)</f>
        <v>80.2</v>
      </c>
      <c r="AW38" s="164">
        <f>ROUND(IFERROR('Data Negeri,2D &amp; 7Sub'!CJ$44,"NA"),1)</f>
        <v>83.3</v>
      </c>
      <c r="AX38" s="164">
        <f>ROUND(IFERROR('Data Negeri,2D &amp; 7Sub'!CK$44,"NA"),1)</f>
        <v>79.400000000000006</v>
      </c>
      <c r="AY38" s="164">
        <f>ROUND(IFERROR('Data Negeri,2D &amp; 7Sub'!CL$44,"NA"),1)</f>
        <v>83.4</v>
      </c>
      <c r="AZ38" s="164">
        <f>ROUND(IFERROR('Data Negeri,2D &amp; 7Sub'!CM$44,"NA"),1)</f>
        <v>81.7</v>
      </c>
      <c r="BA38" s="164">
        <f>ROUND(IFERROR('Data Negeri,2D &amp; 7Sub'!CN$44,"NA"),1)</f>
        <v>81.599999999999994</v>
      </c>
      <c r="BB38" s="164">
        <f>ROUND(IFERROR('Data Negeri,2D &amp; 7Sub'!CO$44,"NA"),1)</f>
        <v>82.2</v>
      </c>
      <c r="BC38" s="164">
        <f>ROUND(IFERROR('Data Negeri,2D &amp; 7Sub'!CP$44,"NA"),1)</f>
        <v>82.2</v>
      </c>
      <c r="BD38" s="164">
        <f>ROUND(IFERROR('Data Negeri,2D &amp; 7Sub'!CQ$44,"NA"),1)</f>
        <v>81.599999999999994</v>
      </c>
      <c r="BE38" s="164">
        <f>ROUND(IFERROR('Data Negeri,2D &amp; 7Sub'!CR$44,"NA"),1)</f>
        <v>79.3</v>
      </c>
      <c r="BF38" s="164">
        <f>ROUND(IFERROR('Data Negeri,2D &amp; 7Sub'!CS$44,"NA"),1)</f>
        <v>82</v>
      </c>
      <c r="BG38" s="163"/>
      <c r="BH38" s="293">
        <v>20</v>
      </c>
      <c r="BI38" s="947" t="s">
        <v>25</v>
      </c>
      <c r="BJ38" s="947"/>
      <c r="BK38" s="164">
        <f>ROUND(IFERROR('Data Negeri,2D &amp; 7Sub'!CT$44,"NA"),1)</f>
        <v>77.900000000000006</v>
      </c>
      <c r="BL38" s="164">
        <f>ROUND(IFERROR('Data Negeri,2D &amp; 7Sub'!CU$44,"NA"),1)</f>
        <v>80.7</v>
      </c>
      <c r="BM38" s="164">
        <f>ROUND(IFERROR('Data Negeri,2D &amp; 7Sub'!CV$44,"NA"),1)</f>
        <v>83.8</v>
      </c>
      <c r="BN38" s="164">
        <f>ROUND(IFERROR('Data Negeri,2D &amp; 7Sub'!CW$44,"NA"),1)</f>
        <v>82</v>
      </c>
      <c r="BO38" s="164">
        <f>ROUND(IFERROR('Data Negeri,2D &amp; 7Sub'!CX$44,"NA"),1)</f>
        <v>81.099999999999994</v>
      </c>
      <c r="BP38" s="164">
        <f>ROUND(IFERROR('Data Negeri,2D &amp; 7Sub'!CY$44,"NA"),1)</f>
        <v>79</v>
      </c>
      <c r="BQ38" s="164">
        <f>ROUND(IFERROR('Data Negeri,2D &amp; 7Sub'!CZ$44,"NA"),1)</f>
        <v>81.7</v>
      </c>
      <c r="BR38" s="164">
        <f>ROUND(IFERROR('Data Negeri,2D &amp; 7Sub'!DA$44,"NA"),1)</f>
        <v>81.400000000000006</v>
      </c>
      <c r="BS38" s="164">
        <f>ROUND(IFERROR('Data Negeri,2D &amp; 7Sub'!DB$44,"NA"),1)</f>
        <v>82.6</v>
      </c>
      <c r="BT38" s="164">
        <f>ROUND(IFERROR('Data Negeri,2D &amp; 7Sub'!DC$44,"NA"),1)</f>
        <v>81.400000000000006</v>
      </c>
      <c r="BU38" s="164">
        <f>ROUND(IFERROR('Data Negeri,2D &amp; 7Sub'!DD$44,"NA"),1)</f>
        <v>78.099999999999994</v>
      </c>
      <c r="BV38" s="164">
        <f>ROUND(IFERROR('Data Negeri,2D &amp; 7Sub'!DE$44,"NA"),1)</f>
        <v>79.3</v>
      </c>
      <c r="BW38" s="164">
        <f>ROUND(IFERROR('Data Negeri,2D &amp; 7Sub'!DF$44,"NA"),1)</f>
        <v>70.8</v>
      </c>
      <c r="BX38" s="164">
        <f>ROUND(IFERROR('Data Negeri,2D &amp; 7Sub'!DG$44,"NA"),1)</f>
        <v>62.8</v>
      </c>
      <c r="BY38" s="164">
        <f>ROUND(IFERROR('Data Negeri,2D &amp; 7Sub'!DH$44,"NA"),1)</f>
        <v>76.5</v>
      </c>
      <c r="BZ38" s="164">
        <f>ROUND(IFERROR('Data Negeri,2D &amp; 7Sub'!DI$44,"NA"),1)</f>
        <v>75.599999999999994</v>
      </c>
      <c r="CA38" s="164">
        <f>ROUND(IFERROR('Data Negeri,2D &amp; 7Sub'!DJ$44,"NA"),1)</f>
        <v>77.900000000000006</v>
      </c>
      <c r="CB38" s="164">
        <f>ROUND(IFERROR('Data Negeri,2D &amp; 7Sub'!DK$44,"NA"),1)</f>
        <v>76.2</v>
      </c>
      <c r="CC38" s="164">
        <f>ROUND(IFERROR('Data Negeri,2D &amp; 7Sub'!DL$44,"NA"),1)</f>
        <v>79.8</v>
      </c>
      <c r="CD38" s="164">
        <f>ROUND(IFERROR('Data Negeri,2D &amp; 7Sub'!DM$44,"NA"),1)</f>
        <v>80.8</v>
      </c>
      <c r="CE38" s="164">
        <f>ROUND(IFERROR('Data Negeri,2D &amp; 7Sub'!DN$44,"NA"),1)</f>
        <v>80.3</v>
      </c>
      <c r="CF38" s="164">
        <f>ROUND(IFERROR('Data Negeri,2D &amp; 7Sub'!DO$44,"NA"),1)</f>
        <v>77.400000000000006</v>
      </c>
      <c r="CG38" s="164">
        <f>ROUND(IFERROR('Data Negeri,2D &amp; 7Sub'!DP$44,"NA"),1)</f>
        <v>82.9</v>
      </c>
      <c r="CH38" s="164">
        <f>ROUND(IFERROR('Data Negeri,2D &amp; 7Sub'!DQ$44,"NA"),1)</f>
        <v>82.5</v>
      </c>
      <c r="CI38" s="164">
        <f>ROUND(IFERROR('Data Negeri,2D &amp; 7Sub'!DR$44,"NA"),1)</f>
        <v>80</v>
      </c>
      <c r="CJ38" s="164">
        <f>ROUND(IFERROR('Data Negeri,2D &amp; 7Sub'!DS$44,"NA"),1)</f>
        <v>78.2</v>
      </c>
      <c r="CK38" s="163"/>
      <c r="CL38" s="293">
        <v>20</v>
      </c>
      <c r="CM38" s="947" t="s">
        <v>25</v>
      </c>
      <c r="CN38" s="947"/>
      <c r="CO38" s="164">
        <f>ROUND(IFERROR('Data Negeri,2D &amp; 7Sub'!DT$44,"NA"),1)</f>
        <v>82.2</v>
      </c>
      <c r="CP38" s="164">
        <f>ROUND(IFERROR('Data Negeri,2D &amp; 7Sub'!DU$44,"NA"),1)</f>
        <v>76.099999999999994</v>
      </c>
      <c r="CQ38" s="164">
        <f>ROUND(IFERROR('Data Negeri,2D &amp; 7Sub'!DV$44,"NA"),1)</f>
        <v>76.599999999999994</v>
      </c>
      <c r="CR38" s="164">
        <f>ROUND(IFERROR('Data Negeri,2D &amp; 7Sub'!DW$44,"NA"),1)</f>
        <v>75.900000000000006</v>
      </c>
      <c r="CS38" s="164">
        <f>ROUND(IFERROR('Data Negeri,2D &amp; 7Sub'!DX$44,"NA"),1)</f>
        <v>82.3</v>
      </c>
      <c r="CT38" s="164">
        <f>ROUND(IFERROR('Data Negeri,2D &amp; 7Sub'!DY$44,"NA"),1)</f>
        <v>81.599999999999994</v>
      </c>
      <c r="CU38" s="164">
        <f>ROUND(IFERROR('Data Negeri,2D &amp; 7Sub'!DZ$44,"NA"),1)</f>
        <v>83.4</v>
      </c>
      <c r="CV38" s="164">
        <f>ROUND(IFERROR('Data Negeri,2D &amp; 7Sub'!EA$44,"NA"),1)</f>
        <v>80.8</v>
      </c>
      <c r="CW38" s="164">
        <f>ROUND(IFERROR('Data Negeri,2D &amp; 7Sub'!EB$44,"NA"),1)</f>
        <v>81.099999999999994</v>
      </c>
      <c r="CX38" s="164">
        <f>ROUND(IFERROR('Data Negeri,2D &amp; 7Sub'!EC$44,"NA"),1)</f>
        <v>77.7</v>
      </c>
      <c r="CY38" s="164">
        <f>ROUND(IFERROR('Data Negeri,2D &amp; 7Sub'!ED$44,"NA"),1)</f>
        <v>84.3</v>
      </c>
      <c r="CZ38" s="164">
        <f>ROUND(IFERROR('Data Negeri,2D &amp; 7Sub'!EE$44,"NA"),1)</f>
        <v>82.1</v>
      </c>
      <c r="DA38" s="164">
        <f>ROUND(IFERROR('Data Negeri,2D &amp; 7Sub'!EF$44,"NA"),1)</f>
        <v>79.7</v>
      </c>
      <c r="DB38" s="164">
        <f>ROUND(IFERROR('Data Negeri,2D &amp; 7Sub'!EG$44,"NA"),1)</f>
        <v>78.5</v>
      </c>
      <c r="DC38" s="164">
        <f>ROUND(IFERROR('Data Negeri,2D &amp; 7Sub'!EH$44,"NA"),1)</f>
        <v>80.8</v>
      </c>
      <c r="DD38" s="164">
        <f>ROUND(IFERROR('Data Negeri,2D &amp; 7Sub'!EI$44,"NA"),1)</f>
        <v>82.5</v>
      </c>
      <c r="DE38" s="164">
        <f>ROUND(IFERROR('Data Negeri,2D &amp; 7Sub'!EJ$44,"NA"),1)</f>
        <v>76.400000000000006</v>
      </c>
      <c r="DF38" s="164">
        <f>ROUND(IFERROR('Data Negeri,2D &amp; 7Sub'!EK$44,"NA"),1)</f>
        <v>81.2</v>
      </c>
      <c r="DG38" s="164">
        <f>ROUND(IFERROR('Data Negeri,2D &amp; 7Sub'!EL$44,"NA"),1)</f>
        <v>80</v>
      </c>
      <c r="DH38" s="164">
        <f>ROUND(IFERROR('Data Negeri,2D &amp; 7Sub'!EM$44,"NA"),1)</f>
        <v>77.400000000000006</v>
      </c>
      <c r="DI38" s="164">
        <f>ROUND(IFERROR('Data Negeri,2D &amp; 7Sub'!EN$44,"NA"),1)</f>
        <v>79.7</v>
      </c>
      <c r="DJ38" s="164">
        <f>ROUND(IFERROR('Data Negeri,2D &amp; 7Sub'!EO$44,"NA"),1)</f>
        <v>80.400000000000006</v>
      </c>
      <c r="DK38" s="164">
        <f>ROUND(IFERROR('Data Negeri,2D &amp; 7Sub'!EP$44,"NA"),1)</f>
        <v>79.900000000000006</v>
      </c>
      <c r="DL38" s="164">
        <f>ROUND(IFERROR('Data Negeri,2D &amp; 7Sub'!EQ$44,"NA"),1)</f>
        <v>79.400000000000006</v>
      </c>
      <c r="DM38" s="164">
        <f>ROUND(IFERROR('Data Negeri,2D &amp; 7Sub'!ER$44,"NA"),1)</f>
        <v>82.1</v>
      </c>
      <c r="DN38" s="164">
        <f>ROUND(IFERROR('Data Negeri,2D &amp; 7Sub'!ES$44,"NA"),1)</f>
        <v>83.4</v>
      </c>
      <c r="DO38" s="210"/>
      <c r="DP38" s="210"/>
    </row>
    <row r="39" spans="1:120" s="162" customFormat="1" ht="60" customHeight="1">
      <c r="A39" s="163"/>
      <c r="B39" s="293"/>
      <c r="C39" s="936" t="s">
        <v>94</v>
      </c>
      <c r="D39" s="936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3"/>
      <c r="AD39" s="293"/>
      <c r="AE39" s="936" t="s">
        <v>94</v>
      </c>
      <c r="AF39" s="936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3"/>
      <c r="BH39" s="293"/>
      <c r="BI39" s="936" t="s">
        <v>94</v>
      </c>
      <c r="BJ39" s="936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3"/>
      <c r="CL39" s="293"/>
      <c r="CM39" s="936" t="s">
        <v>94</v>
      </c>
      <c r="CN39" s="936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210"/>
      <c r="DP39" s="210"/>
    </row>
    <row r="40" spans="1:120" s="162" customFormat="1" ht="48" customHeight="1">
      <c r="A40" s="163"/>
      <c r="B40" s="293">
        <v>21</v>
      </c>
      <c r="C40" s="947" t="s">
        <v>26</v>
      </c>
      <c r="D40" s="947"/>
      <c r="E40" s="164">
        <f>ROUND(IFERROR('Data Negeri,2D &amp; 7Sub'!AV$45,"NA"),1)</f>
        <v>75</v>
      </c>
      <c r="F40" s="164">
        <f>ROUND(IFERROR('Data Negeri,2D &amp; 7Sub'!AW$45,"NA"),1)</f>
        <v>70.099999999999994</v>
      </c>
      <c r="G40" s="164">
        <f>ROUND(IFERROR('Data Negeri,2D &amp; 7Sub'!AX$45,"NA"),1)</f>
        <v>71.5</v>
      </c>
      <c r="H40" s="164">
        <f>ROUND(IFERROR('Data Negeri,2D &amp; 7Sub'!AY$45,"NA"),1)</f>
        <v>71.400000000000006</v>
      </c>
      <c r="I40" s="164">
        <f>ROUND(IFERROR('Data Negeri,2D &amp; 7Sub'!AZ$45,"NA"),1)</f>
        <v>71.5</v>
      </c>
      <c r="J40" s="164">
        <f>ROUND(IFERROR('Data Negeri,2D &amp; 7Sub'!BA$45,"NA"),1)</f>
        <v>73.8</v>
      </c>
      <c r="K40" s="164">
        <f>ROUND(IFERROR('Data Negeri,2D &amp; 7Sub'!BB$45,"NA"),1)</f>
        <v>70</v>
      </c>
      <c r="L40" s="164">
        <f>ROUND(IFERROR('Data Negeri,2D &amp; 7Sub'!BC$45,"NA"),1)</f>
        <v>73.5</v>
      </c>
      <c r="M40" s="164">
        <f>ROUND(IFERROR('Data Negeri,2D &amp; 7Sub'!BD$45,"NA"),1)</f>
        <v>73.099999999999994</v>
      </c>
      <c r="N40" s="164">
        <f>ROUND(IFERROR('Data Negeri,2D &amp; 7Sub'!BE$45,"NA"),1)</f>
        <v>71.8</v>
      </c>
      <c r="O40" s="164">
        <f>ROUND(IFERROR('Data Negeri,2D &amp; 7Sub'!BF$45,"NA"),1)</f>
        <v>75.7</v>
      </c>
      <c r="P40" s="164">
        <f>ROUND(IFERROR('Data Negeri,2D &amp; 7Sub'!BG$45,"NA"),1)</f>
        <v>70.2</v>
      </c>
      <c r="Q40" s="164">
        <f>ROUND(IFERROR('Data Negeri,2D &amp; 7Sub'!BH$45,"NA"),1)</f>
        <v>75.7</v>
      </c>
      <c r="R40" s="164">
        <f>ROUND(IFERROR('Data Negeri,2D &amp; 7Sub'!BI$45,"NA"),1)</f>
        <v>71.3</v>
      </c>
      <c r="S40" s="164">
        <f>ROUND(IFERROR('Data Negeri,2D &amp; 7Sub'!BJ$45,"NA"),1)</f>
        <v>73.5</v>
      </c>
      <c r="T40" s="164">
        <f>ROUND(IFERROR('Data Negeri,2D &amp; 7Sub'!BK$45,"NA"),1)</f>
        <v>75.400000000000006</v>
      </c>
      <c r="U40" s="164">
        <f>ROUND(IFERROR('Data Negeri,2D &amp; 7Sub'!BL$45,"NA"),1)</f>
        <v>78.599999999999994</v>
      </c>
      <c r="V40" s="164">
        <f>ROUND(IFERROR('Data Negeri,2D &amp; 7Sub'!BM$45,"NA"),1)</f>
        <v>80.400000000000006</v>
      </c>
      <c r="W40" s="164">
        <f>ROUND(IFERROR('Data Negeri,2D &amp; 7Sub'!BN$45,"NA"),1)</f>
        <v>70.599999999999994</v>
      </c>
      <c r="X40" s="164">
        <f>ROUND(IFERROR('Data Negeri,2D &amp; 7Sub'!BO$45,"NA"),1)</f>
        <v>75.900000000000006</v>
      </c>
      <c r="Y40" s="164">
        <f>ROUND(IFERROR('Data Negeri,2D &amp; 7Sub'!BP$45,"NA"),1)</f>
        <v>74.099999999999994</v>
      </c>
      <c r="Z40" s="164">
        <f>ROUND(IFERROR('Data Negeri,2D &amp; 7Sub'!BQ$45,"NA"),1)</f>
        <v>73.900000000000006</v>
      </c>
      <c r="AA40" s="164">
        <f>ROUND(IFERROR('Data Negeri,2D &amp; 7Sub'!BR$45,"NA"),1)</f>
        <v>74.3</v>
      </c>
      <c r="AB40" s="164">
        <f>ROUND(IFERROR('Data Negeri,2D &amp; 7Sub'!BS$45,"NA"),1)</f>
        <v>72.5</v>
      </c>
      <c r="AC40" s="163"/>
      <c r="AD40" s="293">
        <v>21</v>
      </c>
      <c r="AE40" s="947" t="s">
        <v>26</v>
      </c>
      <c r="AF40" s="947"/>
      <c r="AG40" s="164">
        <f>ROUND(IFERROR('Data Negeri,2D &amp; 7Sub'!BT$45,"NA"),1)</f>
        <v>72.900000000000006</v>
      </c>
      <c r="AH40" s="164">
        <f>ROUND(IFERROR('Data Negeri,2D &amp; 7Sub'!BU$45,"NA"),1)</f>
        <v>64.3</v>
      </c>
      <c r="AI40" s="164">
        <f>ROUND(IFERROR('Data Negeri,2D &amp; 7Sub'!BV$45,"NA"),1)</f>
        <v>70.599999999999994</v>
      </c>
      <c r="AJ40" s="164">
        <f>ROUND(IFERROR('Data Negeri,2D &amp; 7Sub'!BW$45,"NA"),1)</f>
        <v>74.2</v>
      </c>
      <c r="AK40" s="164">
        <f>ROUND(IFERROR('Data Negeri,2D &amp; 7Sub'!BX$45,"NA"),1)</f>
        <v>69</v>
      </c>
      <c r="AL40" s="164">
        <f>ROUND(IFERROR('Data Negeri,2D &amp; 7Sub'!BY$45,"NA"),1)</f>
        <v>70.400000000000006</v>
      </c>
      <c r="AM40" s="164">
        <f>ROUND(IFERROR('Data Negeri,2D &amp; 7Sub'!BZ$45,"NA"),1)</f>
        <v>72</v>
      </c>
      <c r="AN40" s="164">
        <f>ROUND(IFERROR('Data Negeri,2D &amp; 7Sub'!CA$45,"NA"),1)</f>
        <v>73.400000000000006</v>
      </c>
      <c r="AO40" s="164">
        <f>ROUND(IFERROR('Data Negeri,2D &amp; 7Sub'!CB$45,"NA"),1)</f>
        <v>72.2</v>
      </c>
      <c r="AP40" s="164">
        <f>ROUND(IFERROR('Data Negeri,2D &amp; 7Sub'!CC$45,"NA"),1)</f>
        <v>76</v>
      </c>
      <c r="AQ40" s="164">
        <f>ROUND(IFERROR('Data Negeri,2D &amp; 7Sub'!CD$45,"NA"),1)</f>
        <v>79.900000000000006</v>
      </c>
      <c r="AR40" s="164">
        <f>ROUND(IFERROR('Data Negeri,2D &amp; 7Sub'!CE$45,"NA"),1)</f>
        <v>73.7</v>
      </c>
      <c r="AS40" s="164">
        <f>ROUND(IFERROR('Data Negeri,2D &amp; 7Sub'!CF$45,"NA"),1)</f>
        <v>75.599999999999994</v>
      </c>
      <c r="AT40" s="164">
        <f>ROUND(IFERROR('Data Negeri,2D &amp; 7Sub'!CG$45,"NA"),1)</f>
        <v>73.8</v>
      </c>
      <c r="AU40" s="164">
        <f>ROUND(IFERROR('Data Negeri,2D &amp; 7Sub'!CH$45,"NA"),1)</f>
        <v>75</v>
      </c>
      <c r="AV40" s="164">
        <f>ROUND(IFERROR('Data Negeri,2D &amp; 7Sub'!CI$45,"NA"),1)</f>
        <v>72.2</v>
      </c>
      <c r="AW40" s="164">
        <f>ROUND(IFERROR('Data Negeri,2D &amp; 7Sub'!CJ$45,"NA"),1)</f>
        <v>71.8</v>
      </c>
      <c r="AX40" s="164">
        <f>ROUND(IFERROR('Data Negeri,2D &amp; 7Sub'!CK$45,"NA"),1)</f>
        <v>74.599999999999994</v>
      </c>
      <c r="AY40" s="164">
        <f>ROUND(IFERROR('Data Negeri,2D &amp; 7Sub'!CL$45,"NA"),1)</f>
        <v>79.5</v>
      </c>
      <c r="AZ40" s="164">
        <f>ROUND(IFERROR('Data Negeri,2D &amp; 7Sub'!CM$45,"NA"),1)</f>
        <v>75.900000000000006</v>
      </c>
      <c r="BA40" s="164">
        <f>ROUND(IFERROR('Data Negeri,2D &amp; 7Sub'!CN$45,"NA"),1)</f>
        <v>72.599999999999994</v>
      </c>
      <c r="BB40" s="164">
        <f>ROUND(IFERROR('Data Negeri,2D &amp; 7Sub'!CO$45,"NA"),1)</f>
        <v>75.400000000000006</v>
      </c>
      <c r="BC40" s="164">
        <f>ROUND(IFERROR('Data Negeri,2D &amp; 7Sub'!CP$45,"NA"),1)</f>
        <v>73.099999999999994</v>
      </c>
      <c r="BD40" s="164">
        <f>ROUND(IFERROR('Data Negeri,2D &amp; 7Sub'!CQ$45,"NA"),1)</f>
        <v>75.400000000000006</v>
      </c>
      <c r="BE40" s="164">
        <f>ROUND(IFERROR('Data Negeri,2D &amp; 7Sub'!CR$45,"NA"),1)</f>
        <v>75.8</v>
      </c>
      <c r="BF40" s="164">
        <f>ROUND(IFERROR('Data Negeri,2D &amp; 7Sub'!CS$45,"NA"),1)</f>
        <v>71.7</v>
      </c>
      <c r="BG40" s="163"/>
      <c r="BH40" s="293">
        <v>21</v>
      </c>
      <c r="BI40" s="947" t="s">
        <v>26</v>
      </c>
      <c r="BJ40" s="947"/>
      <c r="BK40" s="164">
        <f>ROUND(IFERROR('Data Negeri,2D &amp; 7Sub'!CT$45,"NA"),1)</f>
        <v>71.400000000000006</v>
      </c>
      <c r="BL40" s="164">
        <f>ROUND(IFERROR('Data Negeri,2D &amp; 7Sub'!CU$45,"NA"),1)</f>
        <v>76.099999999999994</v>
      </c>
      <c r="BM40" s="164">
        <f>ROUND(IFERROR('Data Negeri,2D &amp; 7Sub'!CV$45,"NA"),1)</f>
        <v>75.400000000000006</v>
      </c>
      <c r="BN40" s="164">
        <f>ROUND(IFERROR('Data Negeri,2D &amp; 7Sub'!CW$45,"NA"),1)</f>
        <v>73.599999999999994</v>
      </c>
      <c r="BO40" s="164">
        <f>ROUND(IFERROR('Data Negeri,2D &amp; 7Sub'!CX$45,"NA"),1)</f>
        <v>76.099999999999994</v>
      </c>
      <c r="BP40" s="164">
        <f>ROUND(IFERROR('Data Negeri,2D &amp; 7Sub'!CY$45,"NA"),1)</f>
        <v>75.7</v>
      </c>
      <c r="BQ40" s="164">
        <f>ROUND(IFERROR('Data Negeri,2D &amp; 7Sub'!CZ$45,"NA"),1)</f>
        <v>71.900000000000006</v>
      </c>
      <c r="BR40" s="164">
        <f>ROUND(IFERROR('Data Negeri,2D &amp; 7Sub'!DA$45,"NA"),1)</f>
        <v>72.3</v>
      </c>
      <c r="BS40" s="164">
        <f>ROUND(IFERROR('Data Negeri,2D &amp; 7Sub'!DB$45,"NA"),1)</f>
        <v>72.099999999999994</v>
      </c>
      <c r="BT40" s="164">
        <f>ROUND(IFERROR('Data Negeri,2D &amp; 7Sub'!DC$45,"NA"),1)</f>
        <v>67.5</v>
      </c>
      <c r="BU40" s="164">
        <f>ROUND(IFERROR('Data Negeri,2D &amp; 7Sub'!DD$45,"NA"),1)</f>
        <v>76.2</v>
      </c>
      <c r="BV40" s="164">
        <f>ROUND(IFERROR('Data Negeri,2D &amp; 7Sub'!DE$45,"NA"),1)</f>
        <v>73.5</v>
      </c>
      <c r="BW40" s="164">
        <f>ROUND(IFERROR('Data Negeri,2D &amp; 7Sub'!DF$45,"NA"),1)</f>
        <v>69.2</v>
      </c>
      <c r="BX40" s="164">
        <f>ROUND(IFERROR('Data Negeri,2D &amp; 7Sub'!DG$45,"NA"),1)</f>
        <v>69.400000000000006</v>
      </c>
      <c r="BY40" s="164">
        <f>ROUND(IFERROR('Data Negeri,2D &amp; 7Sub'!DH$45,"NA"),1)</f>
        <v>68.599999999999994</v>
      </c>
      <c r="BZ40" s="164">
        <f>ROUND(IFERROR('Data Negeri,2D &amp; 7Sub'!DI$45,"NA"),1)</f>
        <v>73.599999999999994</v>
      </c>
      <c r="CA40" s="164">
        <f>ROUND(IFERROR('Data Negeri,2D &amp; 7Sub'!DJ$45,"NA"),1)</f>
        <v>73.400000000000006</v>
      </c>
      <c r="CB40" s="164">
        <f>ROUND(IFERROR('Data Negeri,2D &amp; 7Sub'!DK$45,"NA"),1)</f>
        <v>77.099999999999994</v>
      </c>
      <c r="CC40" s="164">
        <f>ROUND(IFERROR('Data Negeri,2D &amp; 7Sub'!DL$45,"NA"),1)</f>
        <v>77.599999999999994</v>
      </c>
      <c r="CD40" s="164">
        <f>ROUND(IFERROR('Data Negeri,2D &amp; 7Sub'!DM$45,"NA"),1)</f>
        <v>76</v>
      </c>
      <c r="CE40" s="164">
        <f>ROUND(IFERROR('Data Negeri,2D &amp; 7Sub'!DN$45,"NA"),1)</f>
        <v>72</v>
      </c>
      <c r="CF40" s="164">
        <f>ROUND(IFERROR('Data Negeri,2D &amp; 7Sub'!DO$45,"NA"),1)</f>
        <v>77.5</v>
      </c>
      <c r="CG40" s="164">
        <f>ROUND(IFERROR('Data Negeri,2D &amp; 7Sub'!DP$45,"NA"),1)</f>
        <v>72.099999999999994</v>
      </c>
      <c r="CH40" s="164">
        <f>ROUND(IFERROR('Data Negeri,2D &amp; 7Sub'!DQ$45,"NA"),1)</f>
        <v>74.099999999999994</v>
      </c>
      <c r="CI40" s="164">
        <f>ROUND(IFERROR('Data Negeri,2D &amp; 7Sub'!DR$45,"NA"),1)</f>
        <v>72.400000000000006</v>
      </c>
      <c r="CJ40" s="164">
        <f>ROUND(IFERROR('Data Negeri,2D &amp; 7Sub'!DS$45,"NA"),1)</f>
        <v>75</v>
      </c>
      <c r="CK40" s="163"/>
      <c r="CL40" s="293">
        <v>21</v>
      </c>
      <c r="CM40" s="947" t="s">
        <v>26</v>
      </c>
      <c r="CN40" s="947"/>
      <c r="CO40" s="164">
        <f>ROUND(IFERROR('Data Negeri,2D &amp; 7Sub'!DT$45,"NA"),1)</f>
        <v>69.8</v>
      </c>
      <c r="CP40" s="164">
        <f>ROUND(IFERROR('Data Negeri,2D &amp; 7Sub'!DU$45,"NA"),1)</f>
        <v>68.900000000000006</v>
      </c>
      <c r="CQ40" s="164">
        <f>ROUND(IFERROR('Data Negeri,2D &amp; 7Sub'!DV$45,"NA"),1)</f>
        <v>72.3</v>
      </c>
      <c r="CR40" s="164">
        <f>ROUND(IFERROR('Data Negeri,2D &amp; 7Sub'!DW$45,"NA"),1)</f>
        <v>74.3</v>
      </c>
      <c r="CS40" s="164">
        <f>ROUND(IFERROR('Data Negeri,2D &amp; 7Sub'!DX$45,"NA"),1)</f>
        <v>76.7</v>
      </c>
      <c r="CT40" s="164">
        <f>ROUND(IFERROR('Data Negeri,2D &amp; 7Sub'!DY$45,"NA"),1)</f>
        <v>69.8</v>
      </c>
      <c r="CU40" s="164">
        <f>ROUND(IFERROR('Data Negeri,2D &amp; 7Sub'!DZ$45,"NA"),1)</f>
        <v>72.400000000000006</v>
      </c>
      <c r="CV40" s="164">
        <f>ROUND(IFERROR('Data Negeri,2D &amp; 7Sub'!EA$45,"NA"),1)</f>
        <v>71.3</v>
      </c>
      <c r="CW40" s="164">
        <f>ROUND(IFERROR('Data Negeri,2D &amp; 7Sub'!EB$45,"NA"),1)</f>
        <v>78.599999999999994</v>
      </c>
      <c r="CX40" s="164">
        <f>ROUND(IFERROR('Data Negeri,2D &amp; 7Sub'!EC$45,"NA"),1)</f>
        <v>71.099999999999994</v>
      </c>
      <c r="CY40" s="164">
        <f>ROUND(IFERROR('Data Negeri,2D &amp; 7Sub'!ED$45,"NA"),1)</f>
        <v>80.400000000000006</v>
      </c>
      <c r="CZ40" s="164">
        <f>ROUND(IFERROR('Data Negeri,2D &amp; 7Sub'!EE$45,"NA"),1)</f>
        <v>78.5</v>
      </c>
      <c r="DA40" s="164">
        <f>ROUND(IFERROR('Data Negeri,2D &amp; 7Sub'!EF$45,"NA"),1)</f>
        <v>76.3</v>
      </c>
      <c r="DB40" s="164">
        <f>ROUND(IFERROR('Data Negeri,2D &amp; 7Sub'!EG$45,"NA"),1)</f>
        <v>84.6</v>
      </c>
      <c r="DC40" s="164">
        <f>ROUND(IFERROR('Data Negeri,2D &amp; 7Sub'!EH$45,"NA"),1)</f>
        <v>86.7</v>
      </c>
      <c r="DD40" s="164">
        <f>ROUND(IFERROR('Data Negeri,2D &amp; 7Sub'!EI$45,"NA"),1)</f>
        <v>88.2</v>
      </c>
      <c r="DE40" s="164">
        <f>ROUND(IFERROR('Data Negeri,2D &amp; 7Sub'!EJ$45,"NA"),1)</f>
        <v>84.2</v>
      </c>
      <c r="DF40" s="164">
        <f>ROUND(IFERROR('Data Negeri,2D &amp; 7Sub'!EK$45,"NA"),1)</f>
        <v>82.2</v>
      </c>
      <c r="DG40" s="164">
        <f>ROUND(IFERROR('Data Negeri,2D &amp; 7Sub'!EL$45,"NA"),1)</f>
        <v>79.2</v>
      </c>
      <c r="DH40" s="164">
        <f>ROUND(IFERROR('Data Negeri,2D &amp; 7Sub'!EM$45,"NA"),1)</f>
        <v>69.5</v>
      </c>
      <c r="DI40" s="164">
        <f>ROUND(IFERROR('Data Negeri,2D &amp; 7Sub'!EN$45,"NA"),1)</f>
        <v>79.599999999999994</v>
      </c>
      <c r="DJ40" s="164">
        <f>ROUND(IFERROR('Data Negeri,2D &amp; 7Sub'!EO$45,"NA"),1)</f>
        <v>85.8</v>
      </c>
      <c r="DK40" s="164">
        <f>ROUND(IFERROR('Data Negeri,2D &amp; 7Sub'!EP$45,"NA"),1)</f>
        <v>83.1</v>
      </c>
      <c r="DL40" s="164">
        <f>ROUND(IFERROR('Data Negeri,2D &amp; 7Sub'!EQ$45,"NA"),1)</f>
        <v>80.7</v>
      </c>
      <c r="DM40" s="164">
        <f>ROUND(IFERROR('Data Negeri,2D &amp; 7Sub'!ER$45,"NA"),1)</f>
        <v>80.599999999999994</v>
      </c>
      <c r="DN40" s="164">
        <f>ROUND(IFERROR('Data Negeri,2D &amp; 7Sub'!ES$45,"NA"),1)</f>
        <v>81</v>
      </c>
      <c r="DO40" s="210"/>
      <c r="DP40" s="210"/>
    </row>
    <row r="41" spans="1:120" s="162" customFormat="1" ht="95.1" customHeight="1">
      <c r="A41" s="163"/>
      <c r="B41" s="293"/>
      <c r="C41" s="936" t="s">
        <v>369</v>
      </c>
      <c r="D41" s="936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3"/>
      <c r="AD41" s="293"/>
      <c r="AE41" s="936" t="s">
        <v>369</v>
      </c>
      <c r="AF41" s="936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3"/>
      <c r="BH41" s="293"/>
      <c r="BI41" s="936" t="s">
        <v>369</v>
      </c>
      <c r="BJ41" s="936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3"/>
      <c r="CL41" s="293"/>
      <c r="CM41" s="936" t="s">
        <v>369</v>
      </c>
      <c r="CN41" s="936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210"/>
      <c r="DP41" s="210"/>
    </row>
    <row r="42" spans="1:120" s="162" customFormat="1" ht="48" customHeight="1">
      <c r="A42" s="163"/>
      <c r="B42" s="293">
        <v>22</v>
      </c>
      <c r="C42" s="947" t="s">
        <v>27</v>
      </c>
      <c r="D42" s="947"/>
      <c r="E42" s="164">
        <f>ROUND(IFERROR('Data Negeri,2D &amp; 7Sub'!AV$46,"NA"),1)</f>
        <v>78.599999999999994</v>
      </c>
      <c r="F42" s="164">
        <f>ROUND(IFERROR('Data Negeri,2D &amp; 7Sub'!AW$46,"NA"),1)</f>
        <v>76.400000000000006</v>
      </c>
      <c r="G42" s="164">
        <f>ROUND(IFERROR('Data Negeri,2D &amp; 7Sub'!AX$46,"NA"),1)</f>
        <v>79.5</v>
      </c>
      <c r="H42" s="164">
        <f>ROUND(IFERROR('Data Negeri,2D &amp; 7Sub'!AY$46,"NA"),1)</f>
        <v>79.2</v>
      </c>
      <c r="I42" s="164">
        <f>ROUND(IFERROR('Data Negeri,2D &amp; 7Sub'!AZ$46,"NA"),1)</f>
        <v>78.400000000000006</v>
      </c>
      <c r="J42" s="164">
        <f>ROUND(IFERROR('Data Negeri,2D &amp; 7Sub'!BA$46,"NA"),1)</f>
        <v>77.8</v>
      </c>
      <c r="K42" s="164">
        <f>ROUND(IFERROR('Data Negeri,2D &amp; 7Sub'!BB$46,"NA"),1)</f>
        <v>76.7</v>
      </c>
      <c r="L42" s="164">
        <f>ROUND(IFERROR('Data Negeri,2D &amp; 7Sub'!BC$46,"NA"),1)</f>
        <v>79.5</v>
      </c>
      <c r="M42" s="164">
        <f>ROUND(IFERROR('Data Negeri,2D &amp; 7Sub'!BD$46,"NA"),1)</f>
        <v>79.5</v>
      </c>
      <c r="N42" s="164">
        <f>ROUND(IFERROR('Data Negeri,2D &amp; 7Sub'!BE$46,"NA"),1)</f>
        <v>79.900000000000006</v>
      </c>
      <c r="O42" s="164">
        <f>ROUND(IFERROR('Data Negeri,2D &amp; 7Sub'!BF$46,"NA"),1)</f>
        <v>79.400000000000006</v>
      </c>
      <c r="P42" s="164">
        <f>ROUND(IFERROR('Data Negeri,2D &amp; 7Sub'!BG$46,"NA"),1)</f>
        <v>79.400000000000006</v>
      </c>
      <c r="Q42" s="164">
        <f>ROUND(IFERROR('Data Negeri,2D &amp; 7Sub'!BH$46,"NA"),1)</f>
        <v>78.400000000000006</v>
      </c>
      <c r="R42" s="164">
        <f>ROUND(IFERROR('Data Negeri,2D &amp; 7Sub'!BI$46,"NA"),1)</f>
        <v>77.599999999999994</v>
      </c>
      <c r="S42" s="164">
        <f>ROUND(IFERROR('Data Negeri,2D &amp; 7Sub'!BJ$46,"NA"),1)</f>
        <v>79.900000000000006</v>
      </c>
      <c r="T42" s="164">
        <f>ROUND(IFERROR('Data Negeri,2D &amp; 7Sub'!BK$46,"NA"),1)</f>
        <v>79.7</v>
      </c>
      <c r="U42" s="164">
        <f>ROUND(IFERROR('Data Negeri,2D &amp; 7Sub'!BL$46,"NA"),1)</f>
        <v>78.5</v>
      </c>
      <c r="V42" s="164">
        <f>ROUND(IFERROR('Data Negeri,2D &amp; 7Sub'!BM$46,"NA"),1)</f>
        <v>79</v>
      </c>
      <c r="W42" s="164">
        <f>ROUND(IFERROR('Data Negeri,2D &amp; 7Sub'!BN$46,"NA"),1)</f>
        <v>78.2</v>
      </c>
      <c r="X42" s="164">
        <f>ROUND(IFERROR('Data Negeri,2D &amp; 7Sub'!BO$46,"NA"),1)</f>
        <v>79</v>
      </c>
      <c r="Y42" s="164">
        <f>ROUND(IFERROR('Data Negeri,2D &amp; 7Sub'!BP$46,"NA"),1)</f>
        <v>78.900000000000006</v>
      </c>
      <c r="Z42" s="164">
        <f>ROUND(IFERROR('Data Negeri,2D &amp; 7Sub'!BQ$46,"NA"),1)</f>
        <v>79.3</v>
      </c>
      <c r="AA42" s="164">
        <f>ROUND(IFERROR('Data Negeri,2D &amp; 7Sub'!BR$46,"NA"),1)</f>
        <v>79.400000000000006</v>
      </c>
      <c r="AB42" s="164">
        <f>ROUND(IFERROR('Data Negeri,2D &amp; 7Sub'!BS$46,"NA"),1)</f>
        <v>79</v>
      </c>
      <c r="AC42" s="163"/>
      <c r="AD42" s="293">
        <v>22</v>
      </c>
      <c r="AE42" s="947" t="s">
        <v>27</v>
      </c>
      <c r="AF42" s="947"/>
      <c r="AG42" s="164">
        <f>ROUND(IFERROR('Data Negeri,2D &amp; 7Sub'!BT$46,"NA"),1)</f>
        <v>79</v>
      </c>
      <c r="AH42" s="164">
        <f>ROUND(IFERROR('Data Negeri,2D &amp; 7Sub'!BU$46,"NA"),1)</f>
        <v>79.2</v>
      </c>
      <c r="AI42" s="164">
        <f>ROUND(IFERROR('Data Negeri,2D &amp; 7Sub'!BV$46,"NA"),1)</f>
        <v>80.3</v>
      </c>
      <c r="AJ42" s="164">
        <f>ROUND(IFERROR('Data Negeri,2D &amp; 7Sub'!BW$46,"NA"),1)</f>
        <v>79.599999999999994</v>
      </c>
      <c r="AK42" s="164">
        <f>ROUND(IFERROR('Data Negeri,2D &amp; 7Sub'!BX$46,"NA"),1)</f>
        <v>78.900000000000006</v>
      </c>
      <c r="AL42" s="164">
        <f>ROUND(IFERROR('Data Negeri,2D &amp; 7Sub'!BY$46,"NA"),1)</f>
        <v>79.5</v>
      </c>
      <c r="AM42" s="164">
        <f>ROUND(IFERROR('Data Negeri,2D &amp; 7Sub'!BZ$46,"NA"),1)</f>
        <v>80.8</v>
      </c>
      <c r="AN42" s="164">
        <f>ROUND(IFERROR('Data Negeri,2D &amp; 7Sub'!CA$46,"NA"),1)</f>
        <v>81.400000000000006</v>
      </c>
      <c r="AO42" s="164">
        <f>ROUND(IFERROR('Data Negeri,2D &amp; 7Sub'!CB$46,"NA"),1)</f>
        <v>80.599999999999994</v>
      </c>
      <c r="AP42" s="164">
        <f>ROUND(IFERROR('Data Negeri,2D &amp; 7Sub'!CC$46,"NA"),1)</f>
        <v>81.099999999999994</v>
      </c>
      <c r="AQ42" s="164">
        <f>ROUND(IFERROR('Data Negeri,2D &amp; 7Sub'!CD$46,"NA"),1)</f>
        <v>80.7</v>
      </c>
      <c r="AR42" s="164">
        <f>ROUND(IFERROR('Data Negeri,2D &amp; 7Sub'!CE$46,"NA"),1)</f>
        <v>80.2</v>
      </c>
      <c r="AS42" s="164">
        <f>ROUND(IFERROR('Data Negeri,2D &amp; 7Sub'!CF$46,"NA"),1)</f>
        <v>80.3</v>
      </c>
      <c r="AT42" s="164">
        <f>ROUND(IFERROR('Data Negeri,2D &amp; 7Sub'!CG$46,"NA"),1)</f>
        <v>78.5</v>
      </c>
      <c r="AU42" s="164">
        <f>ROUND(IFERROR('Data Negeri,2D &amp; 7Sub'!CH$46,"NA"),1)</f>
        <v>79.900000000000006</v>
      </c>
      <c r="AV42" s="164">
        <f>ROUND(IFERROR('Data Negeri,2D &amp; 7Sub'!CI$46,"NA"),1)</f>
        <v>79.400000000000006</v>
      </c>
      <c r="AW42" s="164">
        <f>ROUND(IFERROR('Data Negeri,2D &amp; 7Sub'!CJ$46,"NA"),1)</f>
        <v>78.7</v>
      </c>
      <c r="AX42" s="164">
        <f>ROUND(IFERROR('Data Negeri,2D &amp; 7Sub'!CK$46,"NA"),1)</f>
        <v>77.3</v>
      </c>
      <c r="AY42" s="164">
        <f>ROUND(IFERROR('Data Negeri,2D &amp; 7Sub'!CL$46,"NA"),1)</f>
        <v>80.2</v>
      </c>
      <c r="AZ42" s="164">
        <f>ROUND(IFERROR('Data Negeri,2D &amp; 7Sub'!CM$46,"NA"),1)</f>
        <v>79.5</v>
      </c>
      <c r="BA42" s="164">
        <f>ROUND(IFERROR('Data Negeri,2D &amp; 7Sub'!CN$46,"NA"),1)</f>
        <v>78.099999999999994</v>
      </c>
      <c r="BB42" s="164">
        <f>ROUND(IFERROR('Data Negeri,2D &amp; 7Sub'!CO$46,"NA"),1)</f>
        <v>79.2</v>
      </c>
      <c r="BC42" s="164">
        <f>ROUND(IFERROR('Data Negeri,2D &amp; 7Sub'!CP$46,"NA"),1)</f>
        <v>77.7</v>
      </c>
      <c r="BD42" s="164">
        <f>ROUND(IFERROR('Data Negeri,2D &amp; 7Sub'!CQ$46,"NA"),1)</f>
        <v>78</v>
      </c>
      <c r="BE42" s="164">
        <f>ROUND(IFERROR('Data Negeri,2D &amp; 7Sub'!CR$46,"NA"),1)</f>
        <v>78.3</v>
      </c>
      <c r="BF42" s="164">
        <f>ROUND(IFERROR('Data Negeri,2D &amp; 7Sub'!CS$46,"NA"),1)</f>
        <v>76.5</v>
      </c>
      <c r="BG42" s="163"/>
      <c r="BH42" s="293">
        <v>22</v>
      </c>
      <c r="BI42" s="947" t="s">
        <v>27</v>
      </c>
      <c r="BJ42" s="947"/>
      <c r="BK42" s="164">
        <f>ROUND(IFERROR('Data Negeri,2D &amp; 7Sub'!CT$46,"NA"),1)</f>
        <v>77.900000000000006</v>
      </c>
      <c r="BL42" s="164">
        <f>ROUND(IFERROR('Data Negeri,2D &amp; 7Sub'!CU$46,"NA"),1)</f>
        <v>78.599999999999994</v>
      </c>
      <c r="BM42" s="164">
        <f>ROUND(IFERROR('Data Negeri,2D &amp; 7Sub'!CV$46,"NA"),1)</f>
        <v>79.3</v>
      </c>
      <c r="BN42" s="164">
        <f>ROUND(IFERROR('Data Negeri,2D &amp; 7Sub'!CW$46,"NA"),1)</f>
        <v>77.8</v>
      </c>
      <c r="BO42" s="164">
        <f>ROUND(IFERROR('Data Negeri,2D &amp; 7Sub'!CX$46,"NA"),1)</f>
        <v>79</v>
      </c>
      <c r="BP42" s="164">
        <f>ROUND(IFERROR('Data Negeri,2D &amp; 7Sub'!CY$46,"NA"),1)</f>
        <v>78.7</v>
      </c>
      <c r="BQ42" s="164">
        <f>ROUND(IFERROR('Data Negeri,2D &amp; 7Sub'!CZ$46,"NA"),1)</f>
        <v>77.7</v>
      </c>
      <c r="BR42" s="164">
        <f>ROUND(IFERROR('Data Negeri,2D &amp; 7Sub'!DA$46,"NA"),1)</f>
        <v>78.900000000000006</v>
      </c>
      <c r="BS42" s="164">
        <f>ROUND(IFERROR('Data Negeri,2D &amp; 7Sub'!DB$46,"NA"),1)</f>
        <v>79.599999999999994</v>
      </c>
      <c r="BT42" s="164">
        <f>ROUND(IFERROR('Data Negeri,2D &amp; 7Sub'!DC$46,"NA"),1)</f>
        <v>79.599999999999994</v>
      </c>
      <c r="BU42" s="164">
        <f>ROUND(IFERROR('Data Negeri,2D &amp; 7Sub'!DD$46,"NA"),1)</f>
        <v>80.599999999999994</v>
      </c>
      <c r="BV42" s="164">
        <f>ROUND(IFERROR('Data Negeri,2D &amp; 7Sub'!DE$46,"NA"),1)</f>
        <v>79.5</v>
      </c>
      <c r="BW42" s="164">
        <f>ROUND(IFERROR('Data Negeri,2D &amp; 7Sub'!DF$46,"NA"),1)</f>
        <v>72.7</v>
      </c>
      <c r="BX42" s="164">
        <f>ROUND(IFERROR('Data Negeri,2D &amp; 7Sub'!DG$46,"NA"),1)</f>
        <v>70.8</v>
      </c>
      <c r="BY42" s="164">
        <f>ROUND(IFERROR('Data Negeri,2D &amp; 7Sub'!DH$46,"NA"),1)</f>
        <v>75</v>
      </c>
      <c r="BZ42" s="164">
        <f>ROUND(IFERROR('Data Negeri,2D &amp; 7Sub'!DI$46,"NA"),1)</f>
        <v>79.2</v>
      </c>
      <c r="CA42" s="164">
        <f>ROUND(IFERROR('Data Negeri,2D &amp; 7Sub'!DJ$46,"NA"),1)</f>
        <v>80.099999999999994</v>
      </c>
      <c r="CB42" s="164">
        <f>ROUND(IFERROR('Data Negeri,2D &amp; 7Sub'!DK$46,"NA"),1)</f>
        <v>79.400000000000006</v>
      </c>
      <c r="CC42" s="164">
        <f>ROUND(IFERROR('Data Negeri,2D &amp; 7Sub'!DL$46,"NA"),1)</f>
        <v>80.099999999999994</v>
      </c>
      <c r="CD42" s="164">
        <f>ROUND(IFERROR('Data Negeri,2D &amp; 7Sub'!DM$46,"NA"),1)</f>
        <v>80.599999999999994</v>
      </c>
      <c r="CE42" s="164">
        <f>ROUND(IFERROR('Data Negeri,2D &amp; 7Sub'!DN$46,"NA"),1)</f>
        <v>80.599999999999994</v>
      </c>
      <c r="CF42" s="164">
        <f>ROUND(IFERROR('Data Negeri,2D &amp; 7Sub'!DO$46,"NA"),1)</f>
        <v>81.2</v>
      </c>
      <c r="CG42" s="164">
        <f>ROUND(IFERROR('Data Negeri,2D &amp; 7Sub'!DP$46,"NA"),1)</f>
        <v>78.7</v>
      </c>
      <c r="CH42" s="164">
        <f>ROUND(IFERROR('Data Negeri,2D &amp; 7Sub'!DQ$46,"NA"),1)</f>
        <v>77.599999999999994</v>
      </c>
      <c r="CI42" s="164">
        <f>ROUND(IFERROR('Data Negeri,2D &amp; 7Sub'!DR$46,"NA"),1)</f>
        <v>80.2</v>
      </c>
      <c r="CJ42" s="164">
        <f>ROUND(IFERROR('Data Negeri,2D &amp; 7Sub'!DS$46,"NA"),1)</f>
        <v>79.2</v>
      </c>
      <c r="CK42" s="163"/>
      <c r="CL42" s="293">
        <v>22</v>
      </c>
      <c r="CM42" s="947" t="s">
        <v>27</v>
      </c>
      <c r="CN42" s="947"/>
      <c r="CO42" s="164">
        <f>ROUND(IFERROR('Data Negeri,2D &amp; 7Sub'!DT$46,"NA"),1)</f>
        <v>77.400000000000006</v>
      </c>
      <c r="CP42" s="164">
        <f>ROUND(IFERROR('Data Negeri,2D &amp; 7Sub'!DU$46,"NA"),1)</f>
        <v>74.400000000000006</v>
      </c>
      <c r="CQ42" s="164">
        <f>ROUND(IFERROR('Data Negeri,2D &amp; 7Sub'!DV$46,"NA"),1)</f>
        <v>70.7</v>
      </c>
      <c r="CR42" s="164">
        <f>ROUND(IFERROR('Data Negeri,2D &amp; 7Sub'!DW$46,"NA"),1)</f>
        <v>70.599999999999994</v>
      </c>
      <c r="CS42" s="164">
        <f>ROUND(IFERROR('Data Negeri,2D &amp; 7Sub'!DX$46,"NA"),1)</f>
        <v>75.599999999999994</v>
      </c>
      <c r="CT42" s="164">
        <f>ROUND(IFERROR('Data Negeri,2D &amp; 7Sub'!DY$46,"NA"),1)</f>
        <v>78.8</v>
      </c>
      <c r="CU42" s="164">
        <f>ROUND(IFERROR('Data Negeri,2D &amp; 7Sub'!DZ$46,"NA"),1)</f>
        <v>79.099999999999994</v>
      </c>
      <c r="CV42" s="164">
        <f>ROUND(IFERROR('Data Negeri,2D &amp; 7Sub'!EA$46,"NA"),1)</f>
        <v>78.400000000000006</v>
      </c>
      <c r="CW42" s="164">
        <f>ROUND(IFERROR('Data Negeri,2D &amp; 7Sub'!EB$46,"NA"),1)</f>
        <v>82</v>
      </c>
      <c r="CX42" s="164">
        <f>ROUND(IFERROR('Data Negeri,2D &amp; 7Sub'!EC$46,"NA"),1)</f>
        <v>79.2</v>
      </c>
      <c r="CY42" s="164">
        <f>ROUND(IFERROR('Data Negeri,2D &amp; 7Sub'!ED$46,"NA"),1)</f>
        <v>82.1</v>
      </c>
      <c r="CZ42" s="164">
        <f>ROUND(IFERROR('Data Negeri,2D &amp; 7Sub'!EE$46,"NA"),1)</f>
        <v>81.400000000000006</v>
      </c>
      <c r="DA42" s="164">
        <f>ROUND(IFERROR('Data Negeri,2D &amp; 7Sub'!EF$46,"NA"),1)</f>
        <v>79.5</v>
      </c>
      <c r="DB42" s="164">
        <f>ROUND(IFERROR('Data Negeri,2D &amp; 7Sub'!EG$46,"NA"),1)</f>
        <v>80.8</v>
      </c>
      <c r="DC42" s="164">
        <f>ROUND(IFERROR('Data Negeri,2D &amp; 7Sub'!EH$46,"NA"),1)</f>
        <v>79</v>
      </c>
      <c r="DD42" s="164">
        <f>ROUND(IFERROR('Data Negeri,2D &amp; 7Sub'!EI$46,"NA"),1)</f>
        <v>80</v>
      </c>
      <c r="DE42" s="164">
        <f>ROUND(IFERROR('Data Negeri,2D &amp; 7Sub'!EJ$46,"NA"),1)</f>
        <v>79.400000000000006</v>
      </c>
      <c r="DF42" s="164">
        <f>ROUND(IFERROR('Data Negeri,2D &amp; 7Sub'!EK$46,"NA"),1)</f>
        <v>80</v>
      </c>
      <c r="DG42" s="164">
        <f>ROUND(IFERROR('Data Negeri,2D &amp; 7Sub'!EL$46,"NA"),1)</f>
        <v>78.099999999999994</v>
      </c>
      <c r="DH42" s="164">
        <f>ROUND(IFERROR('Data Negeri,2D &amp; 7Sub'!EM$46,"NA"),1)</f>
        <v>77.400000000000006</v>
      </c>
      <c r="DI42" s="164">
        <f>ROUND(IFERROR('Data Negeri,2D &amp; 7Sub'!EN$46,"NA"),1)</f>
        <v>78.400000000000006</v>
      </c>
      <c r="DJ42" s="164">
        <f>ROUND(IFERROR('Data Negeri,2D &amp; 7Sub'!EO$46,"NA"),1)</f>
        <v>78.3</v>
      </c>
      <c r="DK42" s="164">
        <f>ROUND(IFERROR('Data Negeri,2D &amp; 7Sub'!EP$46,"NA"),1)</f>
        <v>80</v>
      </c>
      <c r="DL42" s="164">
        <f>ROUND(IFERROR('Data Negeri,2D &amp; 7Sub'!EQ$46,"NA"),1)</f>
        <v>76</v>
      </c>
      <c r="DM42" s="164">
        <f>ROUND(IFERROR('Data Negeri,2D &amp; 7Sub'!ER$46,"NA"),1)</f>
        <v>79.2</v>
      </c>
      <c r="DN42" s="164">
        <f>ROUND(IFERROR('Data Negeri,2D &amp; 7Sub'!ES$46,"NA"),1)</f>
        <v>80.099999999999994</v>
      </c>
      <c r="DO42" s="210"/>
      <c r="DP42" s="210"/>
    </row>
    <row r="43" spans="1:120" s="162" customFormat="1" ht="60" customHeight="1">
      <c r="A43" s="163"/>
      <c r="B43" s="293"/>
      <c r="C43" s="926" t="s">
        <v>95</v>
      </c>
      <c r="D43" s="926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3"/>
      <c r="AD43" s="293"/>
      <c r="AE43" s="926" t="s">
        <v>95</v>
      </c>
      <c r="AF43" s="926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3"/>
      <c r="BH43" s="293"/>
      <c r="BI43" s="926" t="s">
        <v>95</v>
      </c>
      <c r="BJ43" s="926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3"/>
      <c r="CL43" s="293"/>
      <c r="CM43" s="926" t="s">
        <v>95</v>
      </c>
      <c r="CN43" s="926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210"/>
      <c r="DP43" s="210"/>
    </row>
    <row r="44" spans="1:120" s="162" customFormat="1" ht="48" customHeight="1">
      <c r="A44" s="301">
        <v>5</v>
      </c>
      <c r="B44" s="954" t="s">
        <v>130</v>
      </c>
      <c r="C44" s="954"/>
      <c r="D44" s="954"/>
      <c r="E44" s="161">
        <f>ROUND(IFERROR('Data Negeri,2D &amp; 7Sub'!AV$51,"NA"),1)</f>
        <v>78.2</v>
      </c>
      <c r="F44" s="161">
        <f>ROUND(IFERROR('Data Negeri,2D &amp; 7Sub'!AW$51,"NA"),1)</f>
        <v>74.599999999999994</v>
      </c>
      <c r="G44" s="161">
        <f>ROUND(IFERROR('Data Negeri,2D &amp; 7Sub'!AX$51,"NA"),1)</f>
        <v>77.8</v>
      </c>
      <c r="H44" s="161">
        <f>ROUND(IFERROR('Data Negeri,2D &amp; 7Sub'!AY$51,"NA"),1)</f>
        <v>76.2</v>
      </c>
      <c r="I44" s="161">
        <f>ROUND(IFERROR('Data Negeri,2D &amp; 7Sub'!AZ$51,"NA"),1)</f>
        <v>75.400000000000006</v>
      </c>
      <c r="J44" s="161">
        <f>ROUND(IFERROR('Data Negeri,2D &amp; 7Sub'!BA$51,"NA"),1)</f>
        <v>74.099999999999994</v>
      </c>
      <c r="K44" s="161">
        <f>ROUND(IFERROR('Data Negeri,2D &amp; 7Sub'!BB$51,"NA"),1)</f>
        <v>73.5</v>
      </c>
      <c r="L44" s="161">
        <f>ROUND(IFERROR('Data Negeri,2D &amp; 7Sub'!BC$51,"NA"),1)</f>
        <v>76.3</v>
      </c>
      <c r="M44" s="161">
        <f>ROUND(IFERROR('Data Negeri,2D &amp; 7Sub'!BD$51,"NA"),1)</f>
        <v>75.599999999999994</v>
      </c>
      <c r="N44" s="161">
        <f>ROUND(IFERROR('Data Negeri,2D &amp; 7Sub'!BE$51,"NA"),1)</f>
        <v>77.8</v>
      </c>
      <c r="O44" s="161">
        <f>ROUND(IFERROR('Data Negeri,2D &amp; 7Sub'!BF$51,"NA"),1)</f>
        <v>75.900000000000006</v>
      </c>
      <c r="P44" s="161">
        <f>ROUND(IFERROR('Data Negeri,2D &amp; 7Sub'!BG$51,"NA"),1)</f>
        <v>76.599999999999994</v>
      </c>
      <c r="Q44" s="161">
        <f>ROUND(IFERROR('Data Negeri,2D &amp; 7Sub'!BH$51,"NA"),1)</f>
        <v>76.8</v>
      </c>
      <c r="R44" s="161">
        <f>ROUND(IFERROR('Data Negeri,2D &amp; 7Sub'!BI$51,"NA"),1)</f>
        <v>72.599999999999994</v>
      </c>
      <c r="S44" s="161">
        <f>ROUND(IFERROR('Data Negeri,2D &amp; 7Sub'!BJ$51,"NA"),1)</f>
        <v>76.099999999999994</v>
      </c>
      <c r="T44" s="161">
        <f>ROUND(IFERROR('Data Negeri,2D &amp; 7Sub'!BK$51,"NA"),1)</f>
        <v>76.900000000000006</v>
      </c>
      <c r="U44" s="161">
        <f>ROUND(IFERROR('Data Negeri,2D &amp; 7Sub'!BL$51,"NA"),1)</f>
        <v>77.2</v>
      </c>
      <c r="V44" s="161">
        <f>ROUND(IFERROR('Data Negeri,2D &amp; 7Sub'!BM$51,"NA"),1)</f>
        <v>76.7</v>
      </c>
      <c r="W44" s="161">
        <f>ROUND(IFERROR('Data Negeri,2D &amp; 7Sub'!BN$51,"NA"),1)</f>
        <v>72.400000000000006</v>
      </c>
      <c r="X44" s="161">
        <f>ROUND(IFERROR('Data Negeri,2D &amp; 7Sub'!BO$51,"NA"),1)</f>
        <v>75.8</v>
      </c>
      <c r="Y44" s="161">
        <f>ROUND(IFERROR('Data Negeri,2D &amp; 7Sub'!BP$51,"NA"),1)</f>
        <v>76.400000000000006</v>
      </c>
      <c r="Z44" s="161">
        <f>ROUND(IFERROR('Data Negeri,2D &amp; 7Sub'!BQ$51,"NA"),1)</f>
        <v>76.900000000000006</v>
      </c>
      <c r="AA44" s="161">
        <f>ROUND(IFERROR('Data Negeri,2D &amp; 7Sub'!BR$51,"NA"),1)</f>
        <v>77.7</v>
      </c>
      <c r="AB44" s="161">
        <f>ROUND(IFERROR('Data Negeri,2D &amp; 7Sub'!BS$51,"NA"),1)</f>
        <v>77.8</v>
      </c>
      <c r="AC44" s="301">
        <v>5</v>
      </c>
      <c r="AD44" s="954" t="s">
        <v>130</v>
      </c>
      <c r="AE44" s="954"/>
      <c r="AF44" s="954"/>
      <c r="AG44" s="161">
        <f>ROUND(IFERROR('Data Negeri,2D &amp; 7Sub'!BT$51,"NA"),1)</f>
        <v>75.5</v>
      </c>
      <c r="AH44" s="161">
        <f>ROUND(IFERROR('Data Negeri,2D &amp; 7Sub'!BU$51,"NA"),1)</f>
        <v>73.7</v>
      </c>
      <c r="AI44" s="161">
        <f>ROUND(IFERROR('Data Negeri,2D &amp; 7Sub'!BV$51,"NA"),1)</f>
        <v>75.5</v>
      </c>
      <c r="AJ44" s="161">
        <f>ROUND(IFERROR('Data Negeri,2D &amp; 7Sub'!BW$51,"NA"),1)</f>
        <v>73.8</v>
      </c>
      <c r="AK44" s="161">
        <f>ROUND(IFERROR('Data Negeri,2D &amp; 7Sub'!BX$51,"NA"),1)</f>
        <v>74.400000000000006</v>
      </c>
      <c r="AL44" s="161">
        <f>ROUND(IFERROR('Data Negeri,2D &amp; 7Sub'!BY$51,"NA"),1)</f>
        <v>71.8</v>
      </c>
      <c r="AM44" s="161">
        <f>ROUND(IFERROR('Data Negeri,2D &amp; 7Sub'!BZ$51,"NA"),1)</f>
        <v>75.2</v>
      </c>
      <c r="AN44" s="161">
        <f>ROUND(IFERROR('Data Negeri,2D &amp; 7Sub'!CA$51,"NA"),1)</f>
        <v>75.400000000000006</v>
      </c>
      <c r="AO44" s="161">
        <f>ROUND(IFERROR('Data Negeri,2D &amp; 7Sub'!CB$51,"NA"),1)</f>
        <v>72.7</v>
      </c>
      <c r="AP44" s="161">
        <f>ROUND(IFERROR('Data Negeri,2D &amp; 7Sub'!CC$51,"NA"),1)</f>
        <v>75.2</v>
      </c>
      <c r="AQ44" s="161">
        <f>ROUND(IFERROR('Data Negeri,2D &amp; 7Sub'!CD$51,"NA"),1)</f>
        <v>76.099999999999994</v>
      </c>
      <c r="AR44" s="161">
        <f>ROUND(IFERROR('Data Negeri,2D &amp; 7Sub'!CE$51,"NA"),1)</f>
        <v>75.900000000000006</v>
      </c>
      <c r="AS44" s="161">
        <f>ROUND(IFERROR('Data Negeri,2D &amp; 7Sub'!CF$51,"NA"),1)</f>
        <v>77.099999999999994</v>
      </c>
      <c r="AT44" s="161">
        <f>ROUND(IFERROR('Data Negeri,2D &amp; 7Sub'!CG$51,"NA"),1)</f>
        <v>73.099999999999994</v>
      </c>
      <c r="AU44" s="161">
        <f>ROUND(IFERROR('Data Negeri,2D &amp; 7Sub'!CH$51,"NA"),1)</f>
        <v>77.400000000000006</v>
      </c>
      <c r="AV44" s="161">
        <f>ROUND(IFERROR('Data Negeri,2D &amp; 7Sub'!CI$51,"NA"),1)</f>
        <v>76.900000000000006</v>
      </c>
      <c r="AW44" s="161">
        <f>ROUND(IFERROR('Data Negeri,2D &amp; 7Sub'!CJ$51,"NA"),1)</f>
        <v>75.7</v>
      </c>
      <c r="AX44" s="161">
        <f>ROUND(IFERROR('Data Negeri,2D &amp; 7Sub'!CK$51,"NA"),1)</f>
        <v>73.599999999999994</v>
      </c>
      <c r="AY44" s="161">
        <f>ROUND(IFERROR('Data Negeri,2D &amp; 7Sub'!CL$51,"NA"),1)</f>
        <v>77</v>
      </c>
      <c r="AZ44" s="161">
        <f>ROUND(IFERROR('Data Negeri,2D &amp; 7Sub'!CM$51,"NA"),1)</f>
        <v>76.3</v>
      </c>
      <c r="BA44" s="161">
        <f>ROUND(IFERROR('Data Negeri,2D &amp; 7Sub'!CN$51,"NA"),1)</f>
        <v>75.7</v>
      </c>
      <c r="BB44" s="161">
        <f>ROUND(IFERROR('Data Negeri,2D &amp; 7Sub'!CO$51,"NA"),1)</f>
        <v>76.8</v>
      </c>
      <c r="BC44" s="161">
        <f>ROUND(IFERROR('Data Negeri,2D &amp; 7Sub'!CP$51,"NA"),1)</f>
        <v>74.7</v>
      </c>
      <c r="BD44" s="161">
        <f>ROUND(IFERROR('Data Negeri,2D &amp; 7Sub'!CQ$51,"NA"),1)</f>
        <v>75.3</v>
      </c>
      <c r="BE44" s="161">
        <f>ROUND(IFERROR('Data Negeri,2D &amp; 7Sub'!CR$51,"NA"),1)</f>
        <v>75.400000000000006</v>
      </c>
      <c r="BF44" s="161">
        <f>ROUND(IFERROR('Data Negeri,2D &amp; 7Sub'!CS$51,"NA"),1)</f>
        <v>71.400000000000006</v>
      </c>
      <c r="BG44" s="301">
        <v>5</v>
      </c>
      <c r="BH44" s="954" t="s">
        <v>130</v>
      </c>
      <c r="BI44" s="954"/>
      <c r="BJ44" s="954"/>
      <c r="BK44" s="161">
        <f>ROUND(IFERROR('Data Negeri,2D &amp; 7Sub'!CT$51,"NA"),1)</f>
        <v>75.099999999999994</v>
      </c>
      <c r="BL44" s="161">
        <f>ROUND(IFERROR('Data Negeri,2D &amp; 7Sub'!CU$51,"NA"),1)</f>
        <v>76.400000000000006</v>
      </c>
      <c r="BM44" s="161">
        <f>ROUND(IFERROR('Data Negeri,2D &amp; 7Sub'!CV$51,"NA"),1)</f>
        <v>75.2</v>
      </c>
      <c r="BN44" s="161">
        <f>ROUND(IFERROR('Data Negeri,2D &amp; 7Sub'!CW$51,"NA"),1)</f>
        <v>71.8</v>
      </c>
      <c r="BO44" s="161">
        <f>ROUND(IFERROR('Data Negeri,2D &amp; 7Sub'!CX$51,"NA"),1)</f>
        <v>75.7</v>
      </c>
      <c r="BP44" s="161">
        <f>ROUND(IFERROR('Data Negeri,2D &amp; 7Sub'!CY$51,"NA"),1)</f>
        <v>75.400000000000006</v>
      </c>
      <c r="BQ44" s="161">
        <f>ROUND(IFERROR('Data Negeri,2D &amp; 7Sub'!CZ$51,"NA"),1)</f>
        <v>74.099999999999994</v>
      </c>
      <c r="BR44" s="161">
        <f>ROUND(IFERROR('Data Negeri,2D &amp; 7Sub'!DA$51,"NA"),1)</f>
        <v>75.5</v>
      </c>
      <c r="BS44" s="161">
        <f>ROUND(IFERROR('Data Negeri,2D &amp; 7Sub'!DB$51,"NA"),1)</f>
        <v>74.900000000000006</v>
      </c>
      <c r="BT44" s="161">
        <f>ROUND(IFERROR('Data Negeri,2D &amp; 7Sub'!DC$51,"NA"),1)</f>
        <v>74.7</v>
      </c>
      <c r="BU44" s="161">
        <f>ROUND(IFERROR('Data Negeri,2D &amp; 7Sub'!DD$51,"NA"),1)</f>
        <v>74.099999999999994</v>
      </c>
      <c r="BV44" s="161">
        <f>ROUND(IFERROR('Data Negeri,2D &amp; 7Sub'!DE$51,"NA"),1)</f>
        <v>72.5</v>
      </c>
      <c r="BW44" s="161">
        <f>ROUND(IFERROR('Data Negeri,2D &amp; 7Sub'!DF$51,"NA"),1)</f>
        <v>60.1</v>
      </c>
      <c r="BX44" s="161">
        <f>ROUND(IFERROR('Data Negeri,2D &amp; 7Sub'!DG$51,"NA"),1)</f>
        <v>47</v>
      </c>
      <c r="BY44" s="161">
        <f>ROUND(IFERROR('Data Negeri,2D &amp; 7Sub'!DH$51,"NA"),1)</f>
        <v>62.1</v>
      </c>
      <c r="BZ44" s="161">
        <f>ROUND(IFERROR('Data Negeri,2D &amp; 7Sub'!DI$51,"NA"),1)</f>
        <v>68</v>
      </c>
      <c r="CA44" s="161">
        <f>ROUND(IFERROR('Data Negeri,2D &amp; 7Sub'!DJ$51,"NA"),1)</f>
        <v>72</v>
      </c>
      <c r="CB44" s="161">
        <f>ROUND(IFERROR('Data Negeri,2D &amp; 7Sub'!DK$51,"NA"),1)</f>
        <v>70</v>
      </c>
      <c r="CC44" s="161">
        <f>ROUND(IFERROR('Data Negeri,2D &amp; 7Sub'!DL$51,"NA"),1)</f>
        <v>73.400000000000006</v>
      </c>
      <c r="CD44" s="161">
        <f>ROUND(IFERROR('Data Negeri,2D &amp; 7Sub'!DM$51,"NA"),1)</f>
        <v>72.099999999999994</v>
      </c>
      <c r="CE44" s="161">
        <f>ROUND(IFERROR('Data Negeri,2D &amp; 7Sub'!DN$51,"NA"),1)</f>
        <v>71.400000000000006</v>
      </c>
      <c r="CF44" s="161">
        <f>ROUND(IFERROR('Data Negeri,2D &amp; 7Sub'!DO$51,"NA"),1)</f>
        <v>73.7</v>
      </c>
      <c r="CG44" s="161">
        <f>ROUND(IFERROR('Data Negeri,2D &amp; 7Sub'!DP$51,"NA"),1)</f>
        <v>73.5</v>
      </c>
      <c r="CH44" s="161">
        <f>ROUND(IFERROR('Data Negeri,2D &amp; 7Sub'!DQ$51,"NA"),1)</f>
        <v>71</v>
      </c>
      <c r="CI44" s="161">
        <f>ROUND(IFERROR('Data Negeri,2D &amp; 7Sub'!DR$51,"NA"),1)</f>
        <v>75.2</v>
      </c>
      <c r="CJ44" s="161">
        <f>ROUND(IFERROR('Data Negeri,2D &amp; 7Sub'!DS$51,"NA"),1)</f>
        <v>74.7</v>
      </c>
      <c r="CK44" s="301">
        <v>5</v>
      </c>
      <c r="CL44" s="954" t="s">
        <v>130</v>
      </c>
      <c r="CM44" s="954"/>
      <c r="CN44" s="954"/>
      <c r="CO44" s="161">
        <f>ROUND(IFERROR('Data Negeri,2D &amp; 7Sub'!DT$51,"NA"),1)</f>
        <v>69.3</v>
      </c>
      <c r="CP44" s="161">
        <f>ROUND(IFERROR('Data Negeri,2D &amp; 7Sub'!DU$51,"NA"),1)</f>
        <v>57.6</v>
      </c>
      <c r="CQ44" s="161">
        <f>ROUND(IFERROR('Data Negeri,2D &amp; 7Sub'!DV$51,"NA"),1)</f>
        <v>60.1</v>
      </c>
      <c r="CR44" s="161">
        <f>ROUND(IFERROR('Data Negeri,2D &amp; 7Sub'!DW$51,"NA"),1)</f>
        <v>64.2</v>
      </c>
      <c r="CS44" s="161">
        <f>ROUND(IFERROR('Data Negeri,2D &amp; 7Sub'!DX$51,"NA"),1)</f>
        <v>70.5</v>
      </c>
      <c r="CT44" s="161">
        <f>ROUND(IFERROR('Data Negeri,2D &amp; 7Sub'!DY$51,"NA"),1)</f>
        <v>72.8</v>
      </c>
      <c r="CU44" s="161">
        <f>ROUND(IFERROR('Data Negeri,2D &amp; 7Sub'!DZ$51,"NA"),1)</f>
        <v>72.099999999999994</v>
      </c>
      <c r="CV44" s="161">
        <f>ROUND(IFERROR('Data Negeri,2D &amp; 7Sub'!EA$51,"NA"),1)</f>
        <v>72</v>
      </c>
      <c r="CW44" s="161">
        <f>ROUND(IFERROR('Data Negeri,2D &amp; 7Sub'!EB$51,"NA"),1)</f>
        <v>81.3</v>
      </c>
      <c r="CX44" s="161">
        <f>ROUND(IFERROR('Data Negeri,2D &amp; 7Sub'!EC$51,"NA"),1)</f>
        <v>76.400000000000006</v>
      </c>
      <c r="CY44" s="161">
        <f>ROUND(IFERROR('Data Negeri,2D &amp; 7Sub'!ED$51,"NA"),1)</f>
        <v>80.400000000000006</v>
      </c>
      <c r="CZ44" s="161">
        <f>ROUND(IFERROR('Data Negeri,2D &amp; 7Sub'!EE$51,"NA"),1)</f>
        <v>80.400000000000006</v>
      </c>
      <c r="DA44" s="161">
        <f>ROUND(IFERROR('Data Negeri,2D &amp; 7Sub'!EF$51,"NA"),1)</f>
        <v>76.400000000000006</v>
      </c>
      <c r="DB44" s="161">
        <f>ROUND(IFERROR('Data Negeri,2D &amp; 7Sub'!EG$51,"NA"),1)</f>
        <v>79.5</v>
      </c>
      <c r="DC44" s="161">
        <f>ROUND(IFERROR('Data Negeri,2D &amp; 7Sub'!EH$51,"NA"),1)</f>
        <v>80.8</v>
      </c>
      <c r="DD44" s="161">
        <f>ROUND(IFERROR('Data Negeri,2D &amp; 7Sub'!EI$51,"NA"),1)</f>
        <v>79.900000000000006</v>
      </c>
      <c r="DE44" s="161">
        <f>ROUND(IFERROR('Data Negeri,2D &amp; 7Sub'!EJ$51,"NA"),1)</f>
        <v>78.900000000000006</v>
      </c>
      <c r="DF44" s="161">
        <f>ROUND(IFERROR('Data Negeri,2D &amp; 7Sub'!EK$51,"NA"),1)</f>
        <v>79.3</v>
      </c>
      <c r="DG44" s="161">
        <f>ROUND(IFERROR('Data Negeri,2D &amp; 7Sub'!EL$51,"NA"),1)</f>
        <v>79.099999999999994</v>
      </c>
      <c r="DH44" s="161">
        <f>ROUND(IFERROR('Data Negeri,2D &amp; 7Sub'!EM$51,"NA"),1)</f>
        <v>77.8</v>
      </c>
      <c r="DI44" s="161">
        <f>ROUND(IFERROR('Data Negeri,2D &amp; 7Sub'!EN$51,"NA"),1)</f>
        <v>76.099999999999994</v>
      </c>
      <c r="DJ44" s="161">
        <f>ROUND(IFERROR('Data Negeri,2D &amp; 7Sub'!EO$51,"NA"),1)</f>
        <v>79.2</v>
      </c>
      <c r="DK44" s="161">
        <f>ROUND(IFERROR('Data Negeri,2D &amp; 7Sub'!EP$51,"NA"),1)</f>
        <v>81.5</v>
      </c>
      <c r="DL44" s="161">
        <f>ROUND(IFERROR('Data Negeri,2D &amp; 7Sub'!EQ$51,"NA"),1)</f>
        <v>78.599999999999994</v>
      </c>
      <c r="DM44" s="161">
        <f>ROUND(IFERROR('Data Negeri,2D &amp; 7Sub'!ER$51,"NA"),1)</f>
        <v>79.2</v>
      </c>
      <c r="DN44" s="161">
        <f>ROUND(IFERROR('Data Negeri,2D &amp; 7Sub'!ES$51,"NA"),1)</f>
        <v>79.7</v>
      </c>
      <c r="DO44" s="209"/>
      <c r="DP44" s="209"/>
    </row>
    <row r="45" spans="1:120" s="162" customFormat="1" ht="84.95" customHeight="1">
      <c r="A45" s="301"/>
      <c r="B45" s="943" t="s">
        <v>28</v>
      </c>
      <c r="C45" s="943"/>
      <c r="D45" s="943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301"/>
      <c r="AD45" s="943" t="s">
        <v>28</v>
      </c>
      <c r="AE45" s="943"/>
      <c r="AF45" s="943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301"/>
      <c r="BH45" s="943" t="s">
        <v>28</v>
      </c>
      <c r="BI45" s="943"/>
      <c r="BJ45" s="943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301"/>
      <c r="CL45" s="943" t="s">
        <v>28</v>
      </c>
      <c r="CM45" s="943"/>
      <c r="CN45" s="943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210"/>
      <c r="DP45" s="210"/>
    </row>
    <row r="46" spans="1:120" s="162" customFormat="1" ht="48" customHeight="1">
      <c r="A46" s="163"/>
      <c r="B46" s="293">
        <v>23</v>
      </c>
      <c r="C46" s="947" t="s">
        <v>29</v>
      </c>
      <c r="D46" s="947"/>
      <c r="E46" s="164">
        <f>ROUND(IFERROR('Data Negeri,2D &amp; 7Sub'!AV$48,"NA"),1)</f>
        <v>76.400000000000006</v>
      </c>
      <c r="F46" s="164">
        <f>ROUND(IFERROR('Data Negeri,2D &amp; 7Sub'!AW$48,"NA"),1)</f>
        <v>75</v>
      </c>
      <c r="G46" s="164">
        <f>ROUND(IFERROR('Data Negeri,2D &amp; 7Sub'!AX$48,"NA"),1)</f>
        <v>74.3</v>
      </c>
      <c r="H46" s="164">
        <f>ROUND(IFERROR('Data Negeri,2D &amp; 7Sub'!AY$48,"NA"),1)</f>
        <v>73.400000000000006</v>
      </c>
      <c r="I46" s="164">
        <f>ROUND(IFERROR('Data Negeri,2D &amp; 7Sub'!AZ$48,"NA"),1)</f>
        <v>71.7</v>
      </c>
      <c r="J46" s="164">
        <f>ROUND(IFERROR('Data Negeri,2D &amp; 7Sub'!BA$48,"NA"),1)</f>
        <v>72.400000000000006</v>
      </c>
      <c r="K46" s="164">
        <f>ROUND(IFERROR('Data Negeri,2D &amp; 7Sub'!BB$48,"NA"),1)</f>
        <v>71.5</v>
      </c>
      <c r="L46" s="164">
        <f>ROUND(IFERROR('Data Negeri,2D &amp; 7Sub'!BC$48,"NA"),1)</f>
        <v>75.7</v>
      </c>
      <c r="M46" s="164">
        <f>ROUND(IFERROR('Data Negeri,2D &amp; 7Sub'!BD$48,"NA"),1)</f>
        <v>75.099999999999994</v>
      </c>
      <c r="N46" s="164">
        <f>ROUND(IFERROR('Data Negeri,2D &amp; 7Sub'!BE$48,"NA"),1)</f>
        <v>76.599999999999994</v>
      </c>
      <c r="O46" s="164">
        <f>ROUND(IFERROR('Data Negeri,2D &amp; 7Sub'!BF$48,"NA"),1)</f>
        <v>73.599999999999994</v>
      </c>
      <c r="P46" s="164">
        <f>ROUND(IFERROR('Data Negeri,2D &amp; 7Sub'!BG$48,"NA"),1)</f>
        <v>72.2</v>
      </c>
      <c r="Q46" s="164">
        <f>ROUND(IFERROR('Data Negeri,2D &amp; 7Sub'!BH$48,"NA"),1)</f>
        <v>77.900000000000006</v>
      </c>
      <c r="R46" s="164">
        <f>ROUND(IFERROR('Data Negeri,2D &amp; 7Sub'!BI$48,"NA"),1)</f>
        <v>73.599999999999994</v>
      </c>
      <c r="S46" s="164">
        <f>ROUND(IFERROR('Data Negeri,2D &amp; 7Sub'!BJ$48,"NA"),1)</f>
        <v>75.900000000000006</v>
      </c>
      <c r="T46" s="164">
        <f>ROUND(IFERROR('Data Negeri,2D &amp; 7Sub'!BK$48,"NA"),1)</f>
        <v>76.900000000000006</v>
      </c>
      <c r="U46" s="164">
        <f>ROUND(IFERROR('Data Negeri,2D &amp; 7Sub'!BL$48,"NA"),1)</f>
        <v>76.099999999999994</v>
      </c>
      <c r="V46" s="164">
        <f>ROUND(IFERROR('Data Negeri,2D &amp; 7Sub'!BM$48,"NA"),1)</f>
        <v>75.3</v>
      </c>
      <c r="W46" s="164">
        <f>ROUND(IFERROR('Data Negeri,2D &amp; 7Sub'!BN$48,"NA"),1)</f>
        <v>72.400000000000006</v>
      </c>
      <c r="X46" s="164">
        <f>ROUND(IFERROR('Data Negeri,2D &amp; 7Sub'!BO$48,"NA"),1)</f>
        <v>75.7</v>
      </c>
      <c r="Y46" s="164">
        <f>ROUND(IFERROR('Data Negeri,2D &amp; 7Sub'!BP$48,"NA"),1)</f>
        <v>75.400000000000006</v>
      </c>
      <c r="Z46" s="164">
        <f>ROUND(IFERROR('Data Negeri,2D &amp; 7Sub'!BQ$48,"NA"),1)</f>
        <v>76</v>
      </c>
      <c r="AA46" s="164">
        <f>ROUND(IFERROR('Data Negeri,2D &amp; 7Sub'!BR$48,"NA"),1)</f>
        <v>77.400000000000006</v>
      </c>
      <c r="AB46" s="164">
        <f>ROUND(IFERROR('Data Negeri,2D &amp; 7Sub'!BS$48,"NA"),1)</f>
        <v>75.7</v>
      </c>
      <c r="AC46" s="163"/>
      <c r="AD46" s="293">
        <v>23</v>
      </c>
      <c r="AE46" s="947" t="s">
        <v>29</v>
      </c>
      <c r="AF46" s="947"/>
      <c r="AG46" s="164">
        <f>ROUND(IFERROR('Data Negeri,2D &amp; 7Sub'!BT$48,"NA"),1)</f>
        <v>76.3</v>
      </c>
      <c r="AH46" s="164">
        <f>ROUND(IFERROR('Data Negeri,2D &amp; 7Sub'!BU$48,"NA"),1)</f>
        <v>72.8</v>
      </c>
      <c r="AI46" s="164">
        <f>ROUND(IFERROR('Data Negeri,2D &amp; 7Sub'!BV$48,"NA"),1)</f>
        <v>71.5</v>
      </c>
      <c r="AJ46" s="164">
        <f>ROUND(IFERROR('Data Negeri,2D &amp; 7Sub'!BW$48,"NA"),1)</f>
        <v>72.599999999999994</v>
      </c>
      <c r="AK46" s="164">
        <f>ROUND(IFERROR('Data Negeri,2D &amp; 7Sub'!BX$48,"NA"),1)</f>
        <v>70.599999999999994</v>
      </c>
      <c r="AL46" s="164">
        <f>ROUND(IFERROR('Data Negeri,2D &amp; 7Sub'!BY$48,"NA"),1)</f>
        <v>71.599999999999994</v>
      </c>
      <c r="AM46" s="164">
        <f>ROUND(IFERROR('Data Negeri,2D &amp; 7Sub'!BZ$48,"NA"),1)</f>
        <v>71.400000000000006</v>
      </c>
      <c r="AN46" s="164">
        <f>ROUND(IFERROR('Data Negeri,2D &amp; 7Sub'!CA$48,"NA"),1)</f>
        <v>71.7</v>
      </c>
      <c r="AO46" s="164">
        <f>ROUND(IFERROR('Data Negeri,2D &amp; 7Sub'!CB$48,"NA"),1)</f>
        <v>70.7</v>
      </c>
      <c r="AP46" s="164">
        <f>ROUND(IFERROR('Data Negeri,2D &amp; 7Sub'!CC$48,"NA"),1)</f>
        <v>72.599999999999994</v>
      </c>
      <c r="AQ46" s="164">
        <f>ROUND(IFERROR('Data Negeri,2D &amp; 7Sub'!CD$48,"NA"),1)</f>
        <v>74.2</v>
      </c>
      <c r="AR46" s="164">
        <f>ROUND(IFERROR('Data Negeri,2D &amp; 7Sub'!CE$48,"NA"),1)</f>
        <v>72.5</v>
      </c>
      <c r="AS46" s="164">
        <f>ROUND(IFERROR('Data Negeri,2D &amp; 7Sub'!CF$48,"NA"),1)</f>
        <v>74.2</v>
      </c>
      <c r="AT46" s="164">
        <f>ROUND(IFERROR('Data Negeri,2D &amp; 7Sub'!CG$48,"NA"),1)</f>
        <v>69.599999999999994</v>
      </c>
      <c r="AU46" s="164">
        <f>ROUND(IFERROR('Data Negeri,2D &amp; 7Sub'!CH$48,"NA"),1)</f>
        <v>74.5</v>
      </c>
      <c r="AV46" s="164">
        <f>ROUND(IFERROR('Data Negeri,2D &amp; 7Sub'!CI$48,"NA"),1)</f>
        <v>73.8</v>
      </c>
      <c r="AW46" s="164">
        <f>ROUND(IFERROR('Data Negeri,2D &amp; 7Sub'!CJ$48,"NA"),1)</f>
        <v>72.7</v>
      </c>
      <c r="AX46" s="164">
        <f>ROUND(IFERROR('Data Negeri,2D &amp; 7Sub'!CK$48,"NA"),1)</f>
        <v>70.7</v>
      </c>
      <c r="AY46" s="164">
        <f>ROUND(IFERROR('Data Negeri,2D &amp; 7Sub'!CL$48,"NA"),1)</f>
        <v>74.400000000000006</v>
      </c>
      <c r="AZ46" s="164">
        <f>ROUND(IFERROR('Data Negeri,2D &amp; 7Sub'!CM$48,"NA"),1)</f>
        <v>73.8</v>
      </c>
      <c r="BA46" s="164">
        <f>ROUND(IFERROR('Data Negeri,2D &amp; 7Sub'!CN$48,"NA"),1)</f>
        <v>73.2</v>
      </c>
      <c r="BB46" s="164">
        <f>ROUND(IFERROR('Data Negeri,2D &amp; 7Sub'!CO$48,"NA"),1)</f>
        <v>72.900000000000006</v>
      </c>
      <c r="BC46" s="164">
        <f>ROUND(IFERROR('Data Negeri,2D &amp; 7Sub'!CP$48,"NA"),1)</f>
        <v>72.3</v>
      </c>
      <c r="BD46" s="164">
        <f>ROUND(IFERROR('Data Negeri,2D &amp; 7Sub'!CQ$48,"NA"),1)</f>
        <v>71</v>
      </c>
      <c r="BE46" s="164">
        <f>ROUND(IFERROR('Data Negeri,2D &amp; 7Sub'!CR$48,"NA"),1)</f>
        <v>72.599999999999994</v>
      </c>
      <c r="BF46" s="164">
        <f>ROUND(IFERROR('Data Negeri,2D &amp; 7Sub'!CS$48,"NA"),1)</f>
        <v>69.099999999999994</v>
      </c>
      <c r="BG46" s="163"/>
      <c r="BH46" s="293">
        <v>23</v>
      </c>
      <c r="BI46" s="947" t="s">
        <v>29</v>
      </c>
      <c r="BJ46" s="947"/>
      <c r="BK46" s="164">
        <f>ROUND(IFERROR('Data Negeri,2D &amp; 7Sub'!CT$48,"NA"),1)</f>
        <v>73.5</v>
      </c>
      <c r="BL46" s="164">
        <f>ROUND(IFERROR('Data Negeri,2D &amp; 7Sub'!CU$48,"NA"),1)</f>
        <v>73.900000000000006</v>
      </c>
      <c r="BM46" s="164">
        <f>ROUND(IFERROR('Data Negeri,2D &amp; 7Sub'!CV$48,"NA"),1)</f>
        <v>72.2</v>
      </c>
      <c r="BN46" s="164">
        <f>ROUND(IFERROR('Data Negeri,2D &amp; 7Sub'!CW$48,"NA"),1)</f>
        <v>68.8</v>
      </c>
      <c r="BO46" s="164">
        <f>ROUND(IFERROR('Data Negeri,2D &amp; 7Sub'!CX$48,"NA"),1)</f>
        <v>73.400000000000006</v>
      </c>
      <c r="BP46" s="164">
        <f>ROUND(IFERROR('Data Negeri,2D &amp; 7Sub'!CY$48,"NA"),1)</f>
        <v>72.599999999999994</v>
      </c>
      <c r="BQ46" s="164">
        <f>ROUND(IFERROR('Data Negeri,2D &amp; 7Sub'!CZ$48,"NA"),1)</f>
        <v>70</v>
      </c>
      <c r="BR46" s="164">
        <f>ROUND(IFERROR('Data Negeri,2D &amp; 7Sub'!DA$48,"NA"),1)</f>
        <v>73.099999999999994</v>
      </c>
      <c r="BS46" s="164">
        <f>ROUND(IFERROR('Data Negeri,2D &amp; 7Sub'!DB$48,"NA"),1)</f>
        <v>72.5</v>
      </c>
      <c r="BT46" s="164">
        <f>ROUND(IFERROR('Data Negeri,2D &amp; 7Sub'!DC$48,"NA"),1)</f>
        <v>73</v>
      </c>
      <c r="BU46" s="164">
        <f>ROUND(IFERROR('Data Negeri,2D &amp; 7Sub'!DD$48,"NA"),1)</f>
        <v>71.400000000000006</v>
      </c>
      <c r="BV46" s="164">
        <f>ROUND(IFERROR('Data Negeri,2D &amp; 7Sub'!DE$48,"NA"),1)</f>
        <v>66.8</v>
      </c>
      <c r="BW46" s="164">
        <f>ROUND(IFERROR('Data Negeri,2D &amp; 7Sub'!DF$48,"NA"),1)</f>
        <v>55.1</v>
      </c>
      <c r="BX46" s="164">
        <f>ROUND(IFERROR('Data Negeri,2D &amp; 7Sub'!DG$48,"NA"),1)</f>
        <v>40.200000000000003</v>
      </c>
      <c r="BY46" s="164">
        <f>ROUND(IFERROR('Data Negeri,2D &amp; 7Sub'!DH$48,"NA"),1)</f>
        <v>57.4</v>
      </c>
      <c r="BZ46" s="164">
        <f>ROUND(IFERROR('Data Negeri,2D &amp; 7Sub'!DI$48,"NA"),1)</f>
        <v>62.5</v>
      </c>
      <c r="CA46" s="164">
        <f>ROUND(IFERROR('Data Negeri,2D &amp; 7Sub'!DJ$48,"NA"),1)</f>
        <v>68.7</v>
      </c>
      <c r="CB46" s="164">
        <f>ROUND(IFERROR('Data Negeri,2D &amp; 7Sub'!DK$48,"NA"),1)</f>
        <v>69.5</v>
      </c>
      <c r="CC46" s="164">
        <f>ROUND(IFERROR('Data Negeri,2D &amp; 7Sub'!DL$48,"NA"),1)</f>
        <v>69.099999999999994</v>
      </c>
      <c r="CD46" s="164">
        <f>ROUND(IFERROR('Data Negeri,2D &amp; 7Sub'!DM$48,"NA"),1)</f>
        <v>69.8</v>
      </c>
      <c r="CE46" s="164">
        <f>ROUND(IFERROR('Data Negeri,2D &amp; 7Sub'!DN$48,"NA"),1)</f>
        <v>68.7</v>
      </c>
      <c r="CF46" s="164">
        <f>ROUND(IFERROR('Data Negeri,2D &amp; 7Sub'!DO$48,"NA"),1)</f>
        <v>70.7</v>
      </c>
      <c r="CG46" s="164">
        <f>ROUND(IFERROR('Data Negeri,2D &amp; 7Sub'!DP$48,"NA"),1)</f>
        <v>70</v>
      </c>
      <c r="CH46" s="164">
        <f>ROUND(IFERROR('Data Negeri,2D &amp; 7Sub'!DQ$48,"NA"),1)</f>
        <v>70.2</v>
      </c>
      <c r="CI46" s="164">
        <f>ROUND(IFERROR('Data Negeri,2D &amp; 7Sub'!DR$48,"NA"),1)</f>
        <v>73.900000000000006</v>
      </c>
      <c r="CJ46" s="164">
        <f>ROUND(IFERROR('Data Negeri,2D &amp; 7Sub'!DS$48,"NA"),1)</f>
        <v>74</v>
      </c>
      <c r="CK46" s="163"/>
      <c r="CL46" s="293">
        <v>23</v>
      </c>
      <c r="CM46" s="947" t="s">
        <v>29</v>
      </c>
      <c r="CN46" s="947"/>
      <c r="CO46" s="164">
        <f>ROUND(IFERROR('Data Negeri,2D &amp; 7Sub'!DT$48,"NA"),1)</f>
        <v>68.7</v>
      </c>
      <c r="CP46" s="164">
        <f>ROUND(IFERROR('Data Negeri,2D &amp; 7Sub'!DU$48,"NA"),1)</f>
        <v>54.8</v>
      </c>
      <c r="CQ46" s="164">
        <f>ROUND(IFERROR('Data Negeri,2D &amp; 7Sub'!DV$48,"NA"),1)</f>
        <v>58.8</v>
      </c>
      <c r="CR46" s="164">
        <f>ROUND(IFERROR('Data Negeri,2D &amp; 7Sub'!DW$48,"NA"),1)</f>
        <v>63.5</v>
      </c>
      <c r="CS46" s="164">
        <f>ROUND(IFERROR('Data Negeri,2D &amp; 7Sub'!DX$48,"NA"),1)</f>
        <v>68.5</v>
      </c>
      <c r="CT46" s="164">
        <f>ROUND(IFERROR('Data Negeri,2D &amp; 7Sub'!DY$48,"NA"),1)</f>
        <v>70.8</v>
      </c>
      <c r="CU46" s="164">
        <f>ROUND(IFERROR('Data Negeri,2D &amp; 7Sub'!DZ$48,"NA"),1)</f>
        <v>70</v>
      </c>
      <c r="CV46" s="164">
        <f>ROUND(IFERROR('Data Negeri,2D &amp; 7Sub'!EA$48,"NA"),1)</f>
        <v>71.900000000000006</v>
      </c>
      <c r="CW46" s="164">
        <f>ROUND(IFERROR('Data Negeri,2D &amp; 7Sub'!EB$48,"NA"),1)</f>
        <v>82.3</v>
      </c>
      <c r="CX46" s="164">
        <f>ROUND(IFERROR('Data Negeri,2D &amp; 7Sub'!EC$48,"NA"),1)</f>
        <v>76.599999999999994</v>
      </c>
      <c r="CY46" s="164">
        <f>ROUND(IFERROR('Data Negeri,2D &amp; 7Sub'!ED$48,"NA"),1)</f>
        <v>77.7</v>
      </c>
      <c r="CZ46" s="164">
        <f>ROUND(IFERROR('Data Negeri,2D &amp; 7Sub'!EE$48,"NA"),1)</f>
        <v>81.2</v>
      </c>
      <c r="DA46" s="164">
        <f>ROUND(IFERROR('Data Negeri,2D &amp; 7Sub'!EF$48,"NA"),1)</f>
        <v>79.099999999999994</v>
      </c>
      <c r="DB46" s="164">
        <f>ROUND(IFERROR('Data Negeri,2D &amp; 7Sub'!EG$48,"NA"),1)</f>
        <v>81.400000000000006</v>
      </c>
      <c r="DC46" s="164">
        <f>ROUND(IFERROR('Data Negeri,2D &amp; 7Sub'!EH$48,"NA"),1)</f>
        <v>82.7</v>
      </c>
      <c r="DD46" s="164">
        <f>ROUND(IFERROR('Data Negeri,2D &amp; 7Sub'!EI$48,"NA"),1)</f>
        <v>82</v>
      </c>
      <c r="DE46" s="164">
        <f>ROUND(IFERROR('Data Negeri,2D &amp; 7Sub'!EJ$48,"NA"),1)</f>
        <v>80.7</v>
      </c>
      <c r="DF46" s="164">
        <f>ROUND(IFERROR('Data Negeri,2D &amp; 7Sub'!EK$48,"NA"),1)</f>
        <v>80</v>
      </c>
      <c r="DG46" s="164">
        <f>ROUND(IFERROR('Data Negeri,2D &amp; 7Sub'!EL$48,"NA"),1)</f>
        <v>78.7</v>
      </c>
      <c r="DH46" s="164">
        <f>ROUND(IFERROR('Data Negeri,2D &amp; 7Sub'!EM$48,"NA"),1)</f>
        <v>78.7</v>
      </c>
      <c r="DI46" s="164">
        <f>ROUND(IFERROR('Data Negeri,2D &amp; 7Sub'!EN$48,"NA"),1)</f>
        <v>73.3</v>
      </c>
      <c r="DJ46" s="164">
        <f>ROUND(IFERROR('Data Negeri,2D &amp; 7Sub'!EO$48,"NA"),1)</f>
        <v>78.400000000000006</v>
      </c>
      <c r="DK46" s="164">
        <f>ROUND(IFERROR('Data Negeri,2D &amp; 7Sub'!EP$48,"NA"),1)</f>
        <v>80.400000000000006</v>
      </c>
      <c r="DL46" s="164">
        <f>ROUND(IFERROR('Data Negeri,2D &amp; 7Sub'!EQ$48,"NA"),1)</f>
        <v>80.3</v>
      </c>
      <c r="DM46" s="164">
        <f>ROUND(IFERROR('Data Negeri,2D &amp; 7Sub'!ER$48,"NA"),1)</f>
        <v>79.3</v>
      </c>
      <c r="DN46" s="164">
        <f>ROUND(IFERROR('Data Negeri,2D &amp; 7Sub'!ES$48,"NA"),1)</f>
        <v>81.400000000000006</v>
      </c>
      <c r="DO46" s="210"/>
      <c r="DP46" s="210"/>
    </row>
    <row r="47" spans="1:120" s="162" customFormat="1" ht="60" customHeight="1">
      <c r="A47" s="163"/>
      <c r="B47" s="293"/>
      <c r="C47" s="926" t="s">
        <v>371</v>
      </c>
      <c r="D47" s="926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3"/>
      <c r="AD47" s="293"/>
      <c r="AE47" s="926" t="s">
        <v>30</v>
      </c>
      <c r="AF47" s="926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3"/>
      <c r="BH47" s="293"/>
      <c r="BI47" s="926" t="s">
        <v>30</v>
      </c>
      <c r="BJ47" s="926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3"/>
      <c r="CL47" s="293"/>
      <c r="CM47" s="926" t="s">
        <v>30</v>
      </c>
      <c r="CN47" s="926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210"/>
      <c r="DP47" s="210"/>
    </row>
    <row r="48" spans="1:120" s="162" customFormat="1" ht="48" customHeight="1">
      <c r="A48" s="163"/>
      <c r="B48" s="293">
        <v>24</v>
      </c>
      <c r="C48" s="947" t="s">
        <v>31</v>
      </c>
      <c r="D48" s="947"/>
      <c r="E48" s="164">
        <f>ROUND(IFERROR('Data Negeri,2D &amp; 7Sub'!AV$49,"NA"),1)</f>
        <v>80.900000000000006</v>
      </c>
      <c r="F48" s="164">
        <f>ROUND(IFERROR('Data Negeri,2D &amp; 7Sub'!AW$49,"NA"),1)</f>
        <v>74.2</v>
      </c>
      <c r="G48" s="164">
        <f>ROUND(IFERROR('Data Negeri,2D &amp; 7Sub'!AX$49,"NA"),1)</f>
        <v>80.7</v>
      </c>
      <c r="H48" s="164">
        <f>ROUND(IFERROR('Data Negeri,2D &amp; 7Sub'!AY$49,"NA"),1)</f>
        <v>77.599999999999994</v>
      </c>
      <c r="I48" s="164">
        <f>ROUND(IFERROR('Data Negeri,2D &amp; 7Sub'!AZ$49,"NA"),1)</f>
        <v>77</v>
      </c>
      <c r="J48" s="164">
        <f>ROUND(IFERROR('Data Negeri,2D &amp; 7Sub'!BA$49,"NA"),1)</f>
        <v>71.5</v>
      </c>
      <c r="K48" s="164">
        <f>ROUND(IFERROR('Data Negeri,2D &amp; 7Sub'!BB$49,"NA"),1)</f>
        <v>71.099999999999994</v>
      </c>
      <c r="L48" s="164">
        <f>ROUND(IFERROR('Data Negeri,2D &amp; 7Sub'!BC$49,"NA"),1)</f>
        <v>75.2</v>
      </c>
      <c r="M48" s="164">
        <f>ROUND(IFERROR('Data Negeri,2D &amp; 7Sub'!BD$49,"NA"),1)</f>
        <v>74.2</v>
      </c>
      <c r="N48" s="164">
        <f>ROUND(IFERROR('Data Negeri,2D &amp; 7Sub'!BE$49,"NA"),1)</f>
        <v>78.400000000000006</v>
      </c>
      <c r="O48" s="164">
        <f>ROUND(IFERROR('Data Negeri,2D &amp; 7Sub'!BF$49,"NA"),1)</f>
        <v>74.7</v>
      </c>
      <c r="P48" s="164">
        <f>ROUND(IFERROR('Data Negeri,2D &amp; 7Sub'!BG$49,"NA"),1)</f>
        <v>78.5</v>
      </c>
      <c r="Q48" s="164">
        <f>ROUND(IFERROR('Data Negeri,2D &amp; 7Sub'!BH$49,"NA"),1)</f>
        <v>74.2</v>
      </c>
      <c r="R48" s="164">
        <f>ROUND(IFERROR('Data Negeri,2D &amp; 7Sub'!BI$49,"NA"),1)</f>
        <v>69.8</v>
      </c>
      <c r="S48" s="164">
        <f>ROUND(IFERROR('Data Negeri,2D &amp; 7Sub'!BJ$49,"NA"),1)</f>
        <v>76.8</v>
      </c>
      <c r="T48" s="164">
        <f>ROUND(IFERROR('Data Negeri,2D &amp; 7Sub'!BK$49,"NA"),1)</f>
        <v>78</v>
      </c>
      <c r="U48" s="164">
        <f>ROUND(IFERROR('Data Negeri,2D &amp; 7Sub'!BL$49,"NA"),1)</f>
        <v>79.900000000000006</v>
      </c>
      <c r="V48" s="164">
        <f>ROUND(IFERROR('Data Negeri,2D &amp; 7Sub'!BM$49,"NA"),1)</f>
        <v>79.5</v>
      </c>
      <c r="W48" s="164">
        <f>ROUND(IFERROR('Data Negeri,2D &amp; 7Sub'!BN$49,"NA"),1)</f>
        <v>71</v>
      </c>
      <c r="X48" s="164">
        <f>ROUND(IFERROR('Data Negeri,2D &amp; 7Sub'!BO$49,"NA"),1)</f>
        <v>76.7</v>
      </c>
      <c r="Y48" s="164">
        <f>ROUND(IFERROR('Data Negeri,2D &amp; 7Sub'!BP$49,"NA"),1)</f>
        <v>76.900000000000006</v>
      </c>
      <c r="Z48" s="164">
        <f>ROUND(IFERROR('Data Negeri,2D &amp; 7Sub'!BQ$49,"NA"),1)</f>
        <v>78.099999999999994</v>
      </c>
      <c r="AA48" s="164">
        <f>ROUND(IFERROR('Data Negeri,2D &amp; 7Sub'!BR$49,"NA"),1)</f>
        <v>78.5</v>
      </c>
      <c r="AB48" s="164">
        <f>ROUND(IFERROR('Data Negeri,2D &amp; 7Sub'!BS$49,"NA"),1)</f>
        <v>80.099999999999994</v>
      </c>
      <c r="AC48" s="163"/>
      <c r="AD48" s="293">
        <v>24</v>
      </c>
      <c r="AE48" s="947" t="s">
        <v>31</v>
      </c>
      <c r="AF48" s="947"/>
      <c r="AG48" s="164">
        <f>ROUND(IFERROR('Data Negeri,2D &amp; 7Sub'!BT$49,"NA"),1)</f>
        <v>78.900000000000006</v>
      </c>
      <c r="AH48" s="164">
        <f>ROUND(IFERROR('Data Negeri,2D &amp; 7Sub'!BU$49,"NA"),1)</f>
        <v>74.400000000000006</v>
      </c>
      <c r="AI48" s="164">
        <f>ROUND(IFERROR('Data Negeri,2D &amp; 7Sub'!BV$49,"NA"),1)</f>
        <v>81.7</v>
      </c>
      <c r="AJ48" s="164">
        <f>ROUND(IFERROR('Data Negeri,2D &amp; 7Sub'!BW$49,"NA"),1)</f>
        <v>75.8</v>
      </c>
      <c r="AK48" s="164">
        <f>ROUND(IFERROR('Data Negeri,2D &amp; 7Sub'!BX$49,"NA"),1)</f>
        <v>77.7</v>
      </c>
      <c r="AL48" s="164">
        <f>ROUND(IFERROR('Data Negeri,2D &amp; 7Sub'!BY$49,"NA"),1)</f>
        <v>71.599999999999994</v>
      </c>
      <c r="AM48" s="164">
        <f>ROUND(IFERROR('Data Negeri,2D &amp; 7Sub'!BZ$49,"NA"),1)</f>
        <v>80.099999999999994</v>
      </c>
      <c r="AN48" s="164">
        <f>ROUND(IFERROR('Data Negeri,2D &amp; 7Sub'!CA$49,"NA"),1)</f>
        <v>81.7</v>
      </c>
      <c r="AO48" s="164">
        <f>ROUND(IFERROR('Data Negeri,2D &amp; 7Sub'!CB$49,"NA"),1)</f>
        <v>75.2</v>
      </c>
      <c r="AP48" s="164">
        <f>ROUND(IFERROR('Data Negeri,2D &amp; 7Sub'!CC$49,"NA"),1)</f>
        <v>78.900000000000006</v>
      </c>
      <c r="AQ48" s="164">
        <f>ROUND(IFERROR('Data Negeri,2D &amp; 7Sub'!CD$49,"NA"),1)</f>
        <v>79.599999999999994</v>
      </c>
      <c r="AR48" s="164">
        <f>ROUND(IFERROR('Data Negeri,2D &amp; 7Sub'!CE$49,"NA"),1)</f>
        <v>78.5</v>
      </c>
      <c r="AS48" s="164">
        <f>ROUND(IFERROR('Data Negeri,2D &amp; 7Sub'!CF$49,"NA"),1)</f>
        <v>78.7</v>
      </c>
      <c r="AT48" s="164">
        <f>ROUND(IFERROR('Data Negeri,2D &amp; 7Sub'!CG$49,"NA"),1)</f>
        <v>73.7</v>
      </c>
      <c r="AU48" s="164">
        <f>ROUND(IFERROR('Data Negeri,2D &amp; 7Sub'!CH$49,"NA"),1)</f>
        <v>79.900000000000006</v>
      </c>
      <c r="AV48" s="164">
        <f>ROUND(IFERROR('Data Negeri,2D &amp; 7Sub'!CI$49,"NA"),1)</f>
        <v>78.8</v>
      </c>
      <c r="AW48" s="164">
        <f>ROUND(IFERROR('Data Negeri,2D &amp; 7Sub'!CJ$49,"NA"),1)</f>
        <v>77.7</v>
      </c>
      <c r="AX48" s="164">
        <f>ROUND(IFERROR('Data Negeri,2D &amp; 7Sub'!CK$49,"NA"),1)</f>
        <v>73.400000000000006</v>
      </c>
      <c r="AY48" s="164">
        <f>ROUND(IFERROR('Data Negeri,2D &amp; 7Sub'!CL$49,"NA"),1)</f>
        <v>79.599999999999994</v>
      </c>
      <c r="AZ48" s="164">
        <f>ROUND(IFERROR('Data Negeri,2D &amp; 7Sub'!CM$49,"NA"),1)</f>
        <v>77.2</v>
      </c>
      <c r="BA48" s="164">
        <f>ROUND(IFERROR('Data Negeri,2D &amp; 7Sub'!CN$49,"NA"),1)</f>
        <v>76.099999999999994</v>
      </c>
      <c r="BB48" s="164">
        <f>ROUND(IFERROR('Data Negeri,2D &amp; 7Sub'!CO$49,"NA"),1)</f>
        <v>79.3</v>
      </c>
      <c r="BC48" s="164">
        <f>ROUND(IFERROR('Data Negeri,2D &amp; 7Sub'!CP$49,"NA"),1)</f>
        <v>73.7</v>
      </c>
      <c r="BD48" s="164">
        <f>ROUND(IFERROR('Data Negeri,2D &amp; 7Sub'!CQ$49,"NA"),1)</f>
        <v>77.599999999999994</v>
      </c>
      <c r="BE48" s="164">
        <f>ROUND(IFERROR('Data Negeri,2D &amp; 7Sub'!CR$49,"NA"),1)</f>
        <v>74.599999999999994</v>
      </c>
      <c r="BF48" s="164">
        <f>ROUND(IFERROR('Data Negeri,2D &amp; 7Sub'!CS$49,"NA"),1)</f>
        <v>70.099999999999994</v>
      </c>
      <c r="BG48" s="163"/>
      <c r="BH48" s="293">
        <v>24</v>
      </c>
      <c r="BI48" s="947" t="s">
        <v>31</v>
      </c>
      <c r="BJ48" s="947"/>
      <c r="BK48" s="164">
        <f>ROUND(IFERROR('Data Negeri,2D &amp; 7Sub'!CT$49,"NA"),1)</f>
        <v>75.099999999999994</v>
      </c>
      <c r="BL48" s="164">
        <f>ROUND(IFERROR('Data Negeri,2D &amp; 7Sub'!CU$49,"NA"),1)</f>
        <v>77.400000000000006</v>
      </c>
      <c r="BM48" s="164">
        <f>ROUND(IFERROR('Data Negeri,2D &amp; 7Sub'!CV$49,"NA"),1)</f>
        <v>77.900000000000006</v>
      </c>
      <c r="BN48" s="164">
        <f>ROUND(IFERROR('Data Negeri,2D &amp; 7Sub'!CW$49,"NA"),1)</f>
        <v>71.5</v>
      </c>
      <c r="BO48" s="164">
        <f>ROUND(IFERROR('Data Negeri,2D &amp; 7Sub'!CX$49,"NA"),1)</f>
        <v>77.2</v>
      </c>
      <c r="BP48" s="164">
        <f>ROUND(IFERROR('Data Negeri,2D &amp; 7Sub'!CY$49,"NA"),1)</f>
        <v>78.3</v>
      </c>
      <c r="BQ48" s="164">
        <f>ROUND(IFERROR('Data Negeri,2D &amp; 7Sub'!CZ$49,"NA"),1)</f>
        <v>76.900000000000006</v>
      </c>
      <c r="BR48" s="164">
        <f>ROUND(IFERROR('Data Negeri,2D &amp; 7Sub'!DA$49,"NA"),1)</f>
        <v>78.5</v>
      </c>
      <c r="BS48" s="164">
        <f>ROUND(IFERROR('Data Negeri,2D &amp; 7Sub'!DB$49,"NA"),1)</f>
        <v>76.3</v>
      </c>
      <c r="BT48" s="164">
        <f>ROUND(IFERROR('Data Negeri,2D &amp; 7Sub'!DC$49,"NA"),1)</f>
        <v>74.7</v>
      </c>
      <c r="BU48" s="164">
        <f>ROUND(IFERROR('Data Negeri,2D &amp; 7Sub'!DD$49,"NA"),1)</f>
        <v>74.900000000000006</v>
      </c>
      <c r="BV48" s="164">
        <f>ROUND(IFERROR('Data Negeri,2D &amp; 7Sub'!DE$49,"NA"),1)</f>
        <v>72.5</v>
      </c>
      <c r="BW48" s="164">
        <f>ROUND(IFERROR('Data Negeri,2D &amp; 7Sub'!DF$49,"NA"),1)</f>
        <v>59.5</v>
      </c>
      <c r="BX48" s="164">
        <f>ROUND(IFERROR('Data Negeri,2D &amp; 7Sub'!DG$49,"NA"),1)</f>
        <v>49.3</v>
      </c>
      <c r="BY48" s="164">
        <f>ROUND(IFERROR('Data Negeri,2D &amp; 7Sub'!DH$49,"NA"),1)</f>
        <v>62.7</v>
      </c>
      <c r="BZ48" s="164">
        <f>ROUND(IFERROR('Data Negeri,2D &amp; 7Sub'!DI$49,"NA"),1)</f>
        <v>68.8</v>
      </c>
      <c r="CA48" s="164">
        <f>ROUND(IFERROR('Data Negeri,2D &amp; 7Sub'!DJ$49,"NA"),1)</f>
        <v>71.900000000000006</v>
      </c>
      <c r="CB48" s="164">
        <f>ROUND(IFERROR('Data Negeri,2D &amp; 7Sub'!DK$49,"NA"),1)</f>
        <v>67.3</v>
      </c>
      <c r="CC48" s="164">
        <f>ROUND(IFERROR('Data Negeri,2D &amp; 7Sub'!DL$49,"NA"),1)</f>
        <v>72.400000000000006</v>
      </c>
      <c r="CD48" s="164">
        <f>ROUND(IFERROR('Data Negeri,2D &amp; 7Sub'!DM$49,"NA"),1)</f>
        <v>71.5</v>
      </c>
      <c r="CE48" s="164">
        <f>ROUND(IFERROR('Data Negeri,2D &amp; 7Sub'!DN$49,"NA"),1)</f>
        <v>70.3</v>
      </c>
      <c r="CF48" s="164">
        <f>ROUND(IFERROR('Data Negeri,2D &amp; 7Sub'!DO$49,"NA"),1)</f>
        <v>74.7</v>
      </c>
      <c r="CG48" s="164">
        <f>ROUND(IFERROR('Data Negeri,2D &amp; 7Sub'!DP$49,"NA"),1)</f>
        <v>73.7</v>
      </c>
      <c r="CH48" s="164">
        <f>ROUND(IFERROR('Data Negeri,2D &amp; 7Sub'!DQ$49,"NA"),1)</f>
        <v>68.900000000000006</v>
      </c>
      <c r="CI48" s="164">
        <f>ROUND(IFERROR('Data Negeri,2D &amp; 7Sub'!DR$49,"NA"),1)</f>
        <v>73.900000000000006</v>
      </c>
      <c r="CJ48" s="164">
        <f>ROUND(IFERROR('Data Negeri,2D &amp; 7Sub'!DS$49,"NA"),1)</f>
        <v>73.7</v>
      </c>
      <c r="CK48" s="163"/>
      <c r="CL48" s="293">
        <v>24</v>
      </c>
      <c r="CM48" s="947" t="s">
        <v>31</v>
      </c>
      <c r="CN48" s="947"/>
      <c r="CO48" s="164">
        <f>ROUND(IFERROR('Data Negeri,2D &amp; 7Sub'!DT$49,"NA"),1)</f>
        <v>67.900000000000006</v>
      </c>
      <c r="CP48" s="164">
        <f>ROUND(IFERROR('Data Negeri,2D &amp; 7Sub'!DU$49,"NA"),1)</f>
        <v>54.6</v>
      </c>
      <c r="CQ48" s="164">
        <f>ROUND(IFERROR('Data Negeri,2D &amp; 7Sub'!DV$49,"NA"),1)</f>
        <v>57.2</v>
      </c>
      <c r="CR48" s="164">
        <f>ROUND(IFERROR('Data Negeri,2D &amp; 7Sub'!DW$49,"NA"),1)</f>
        <v>62.6</v>
      </c>
      <c r="CS48" s="164">
        <f>ROUND(IFERROR('Data Negeri,2D &amp; 7Sub'!DX$49,"NA"),1)</f>
        <v>74.099999999999994</v>
      </c>
      <c r="CT48" s="164">
        <f>ROUND(IFERROR('Data Negeri,2D &amp; 7Sub'!DY$49,"NA"),1)</f>
        <v>74.8</v>
      </c>
      <c r="CU48" s="164">
        <f>ROUND(IFERROR('Data Negeri,2D &amp; 7Sub'!DZ$49,"NA"),1)</f>
        <v>73.3</v>
      </c>
      <c r="CV48" s="164">
        <f>ROUND(IFERROR('Data Negeri,2D &amp; 7Sub'!EA$49,"NA"),1)</f>
        <v>70.2</v>
      </c>
      <c r="CW48" s="164">
        <f>ROUND(IFERROR('Data Negeri,2D &amp; 7Sub'!EB$49,"NA"),1)</f>
        <v>80.2</v>
      </c>
      <c r="CX48" s="164">
        <f>ROUND(IFERROR('Data Negeri,2D &amp; 7Sub'!EC$49,"NA"),1)</f>
        <v>74.099999999999994</v>
      </c>
      <c r="CY48" s="164">
        <f>ROUND(IFERROR('Data Negeri,2D &amp; 7Sub'!ED$49,"NA"),1)</f>
        <v>80.2</v>
      </c>
      <c r="CZ48" s="164">
        <f>ROUND(IFERROR('Data Negeri,2D &amp; 7Sub'!EE$49,"NA"),1)</f>
        <v>77.8</v>
      </c>
      <c r="DA48" s="164">
        <f>ROUND(IFERROR('Data Negeri,2D &amp; 7Sub'!EF$49,"NA"),1)</f>
        <v>74.2</v>
      </c>
      <c r="DB48" s="164">
        <f>ROUND(IFERROR('Data Negeri,2D &amp; 7Sub'!EG$49,"NA"),1)</f>
        <v>77.2</v>
      </c>
      <c r="DC48" s="164">
        <f>ROUND(IFERROR('Data Negeri,2D &amp; 7Sub'!EH$49,"NA"),1)</f>
        <v>79.900000000000006</v>
      </c>
      <c r="DD48" s="164">
        <f>ROUND(IFERROR('Data Negeri,2D &amp; 7Sub'!EI$49,"NA"),1)</f>
        <v>79.099999999999994</v>
      </c>
      <c r="DE48" s="164">
        <f>ROUND(IFERROR('Data Negeri,2D &amp; 7Sub'!EJ$49,"NA"),1)</f>
        <v>76.7</v>
      </c>
      <c r="DF48" s="164">
        <f>ROUND(IFERROR('Data Negeri,2D &amp; 7Sub'!EK$49,"NA"),1)</f>
        <v>75.8</v>
      </c>
      <c r="DG48" s="164">
        <f>ROUND(IFERROR('Data Negeri,2D &amp; 7Sub'!EL$49,"NA"),1)</f>
        <v>77.2</v>
      </c>
      <c r="DH48" s="164">
        <f>ROUND(IFERROR('Data Negeri,2D &amp; 7Sub'!EM$49,"NA"),1)</f>
        <v>74</v>
      </c>
      <c r="DI48" s="164">
        <f>ROUND(IFERROR('Data Negeri,2D &amp; 7Sub'!EN$49,"NA"),1)</f>
        <v>73.900000000000006</v>
      </c>
      <c r="DJ48" s="164">
        <f>ROUND(IFERROR('Data Negeri,2D &amp; 7Sub'!EO$49,"NA"),1)</f>
        <v>78.7</v>
      </c>
      <c r="DK48" s="164">
        <f>ROUND(IFERROR('Data Negeri,2D &amp; 7Sub'!EP$49,"NA"),1)</f>
        <v>82.5</v>
      </c>
      <c r="DL48" s="164">
        <f>ROUND(IFERROR('Data Negeri,2D &amp; 7Sub'!EQ$49,"NA"),1)</f>
        <v>78</v>
      </c>
      <c r="DM48" s="164">
        <f>ROUND(IFERROR('Data Negeri,2D &amp; 7Sub'!ER$49,"NA"),1)</f>
        <v>77.099999999999994</v>
      </c>
      <c r="DN48" s="164">
        <f>ROUND(IFERROR('Data Negeri,2D &amp; 7Sub'!ES$49,"NA"),1)</f>
        <v>77</v>
      </c>
      <c r="DO48" s="210"/>
      <c r="DP48" s="210"/>
    </row>
    <row r="49" spans="1:120" s="162" customFormat="1" ht="60" customHeight="1">
      <c r="A49" s="163"/>
      <c r="B49" s="293"/>
      <c r="C49" s="926" t="s">
        <v>32</v>
      </c>
      <c r="D49" s="926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3"/>
      <c r="AD49" s="293"/>
      <c r="AE49" s="926" t="s">
        <v>32</v>
      </c>
      <c r="AF49" s="926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3"/>
      <c r="BH49" s="293"/>
      <c r="BI49" s="926" t="s">
        <v>32</v>
      </c>
      <c r="BJ49" s="926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3"/>
      <c r="CL49" s="293"/>
      <c r="CM49" s="926" t="s">
        <v>32</v>
      </c>
      <c r="CN49" s="926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210"/>
      <c r="DP49" s="210"/>
    </row>
    <row r="50" spans="1:120" s="162" customFormat="1" ht="48" customHeight="1">
      <c r="A50" s="163"/>
      <c r="B50" s="293">
        <v>25</v>
      </c>
      <c r="C50" s="947" t="s">
        <v>33</v>
      </c>
      <c r="D50" s="947"/>
      <c r="E50" s="164">
        <f>ROUND(IFERROR('Data Negeri,2D &amp; 7Sub'!AV$50,"NA"),1)</f>
        <v>77.400000000000006</v>
      </c>
      <c r="F50" s="164">
        <f>ROUND(IFERROR('Data Negeri,2D &amp; 7Sub'!AW$50,"NA"),1)</f>
        <v>74.599999999999994</v>
      </c>
      <c r="G50" s="164">
        <f>ROUND(IFERROR('Data Negeri,2D &amp; 7Sub'!AX$50,"NA"),1)</f>
        <v>78</v>
      </c>
      <c r="H50" s="164">
        <f>ROUND(IFERROR('Data Negeri,2D &amp; 7Sub'!AY$50,"NA"),1)</f>
        <v>77.099999999999994</v>
      </c>
      <c r="I50" s="164">
        <f>ROUND(IFERROR('Data Negeri,2D &amp; 7Sub'!AZ$50,"NA"),1)</f>
        <v>76.900000000000006</v>
      </c>
      <c r="J50" s="164">
        <f>ROUND(IFERROR('Data Negeri,2D &amp; 7Sub'!BA$50,"NA"),1)</f>
        <v>77.7</v>
      </c>
      <c r="K50" s="164">
        <f>ROUND(IFERROR('Data Negeri,2D &amp; 7Sub'!BB$50,"NA"),1)</f>
        <v>76.900000000000006</v>
      </c>
      <c r="L50" s="164">
        <f>ROUND(IFERROR('Data Negeri,2D &amp; 7Sub'!BC$50,"NA"),1)</f>
        <v>77.7</v>
      </c>
      <c r="M50" s="164">
        <f>ROUND(IFERROR('Data Negeri,2D &amp; 7Sub'!BD$50,"NA"),1)</f>
        <v>77.099999999999994</v>
      </c>
      <c r="N50" s="164">
        <f>ROUND(IFERROR('Data Negeri,2D &amp; 7Sub'!BE$50,"NA"),1)</f>
        <v>78.2</v>
      </c>
      <c r="O50" s="164">
        <f>ROUND(IFERROR('Data Negeri,2D &amp; 7Sub'!BF$50,"NA"),1)</f>
        <v>78.7</v>
      </c>
      <c r="P50" s="164">
        <f>ROUND(IFERROR('Data Negeri,2D &amp; 7Sub'!BG$50,"NA"),1)</f>
        <v>78.3</v>
      </c>
      <c r="Q50" s="164">
        <f>ROUND(IFERROR('Data Negeri,2D &amp; 7Sub'!BH$50,"NA"),1)</f>
        <v>78.099999999999994</v>
      </c>
      <c r="R50" s="164">
        <f>ROUND(IFERROR('Data Negeri,2D &amp; 7Sub'!BI$50,"NA"),1)</f>
        <v>74.099999999999994</v>
      </c>
      <c r="S50" s="164">
        <f>ROUND(IFERROR('Data Negeri,2D &amp; 7Sub'!BJ$50,"NA"),1)</f>
        <v>75.8</v>
      </c>
      <c r="T50" s="164">
        <f>ROUND(IFERROR('Data Negeri,2D &amp; 7Sub'!BK$50,"NA"),1)</f>
        <v>75.900000000000006</v>
      </c>
      <c r="U50" s="164">
        <f>ROUND(IFERROR('Data Negeri,2D &amp; 7Sub'!BL$50,"NA"),1)</f>
        <v>75.900000000000006</v>
      </c>
      <c r="V50" s="164">
        <f>ROUND(IFERROR('Data Negeri,2D &amp; 7Sub'!BM$50,"NA"),1)</f>
        <v>75.400000000000006</v>
      </c>
      <c r="W50" s="164">
        <f>ROUND(IFERROR('Data Negeri,2D &amp; 7Sub'!BN$50,"NA"),1)</f>
        <v>73.599999999999994</v>
      </c>
      <c r="X50" s="164">
        <f>ROUND(IFERROR('Data Negeri,2D &amp; 7Sub'!BO$50,"NA"),1)</f>
        <v>75.2</v>
      </c>
      <c r="Y50" s="164">
        <f>ROUND(IFERROR('Data Negeri,2D &amp; 7Sub'!BP$50,"NA"),1)</f>
        <v>76.7</v>
      </c>
      <c r="Z50" s="164">
        <f>ROUND(IFERROR('Data Negeri,2D &amp; 7Sub'!BQ$50,"NA"),1)</f>
        <v>76.599999999999994</v>
      </c>
      <c r="AA50" s="164">
        <f>ROUND(IFERROR('Data Negeri,2D &amp; 7Sub'!BR$50,"NA"),1)</f>
        <v>77.3</v>
      </c>
      <c r="AB50" s="164">
        <f>ROUND(IFERROR('Data Negeri,2D &amp; 7Sub'!BS$50,"NA"),1)</f>
        <v>77.5</v>
      </c>
      <c r="AC50" s="163"/>
      <c r="AD50" s="293">
        <v>25</v>
      </c>
      <c r="AE50" s="947" t="s">
        <v>33</v>
      </c>
      <c r="AF50" s="947"/>
      <c r="AG50" s="164">
        <f>ROUND(IFERROR('Data Negeri,2D &amp; 7Sub'!BT$50,"NA"),1)</f>
        <v>72.2</v>
      </c>
      <c r="AH50" s="164">
        <f>ROUND(IFERROR('Data Negeri,2D &amp; 7Sub'!BU$50,"NA"),1)</f>
        <v>73.900000000000006</v>
      </c>
      <c r="AI50" s="164">
        <f>ROUND(IFERROR('Data Negeri,2D &amp; 7Sub'!BV$50,"NA"),1)</f>
        <v>73.7</v>
      </c>
      <c r="AJ50" s="164">
        <f>ROUND(IFERROR('Data Negeri,2D &amp; 7Sub'!BW$50,"NA"),1)</f>
        <v>73.2</v>
      </c>
      <c r="AK50" s="164">
        <f>ROUND(IFERROR('Data Negeri,2D &amp; 7Sub'!BX$50,"NA"),1)</f>
        <v>74.7</v>
      </c>
      <c r="AL50" s="164">
        <f>ROUND(IFERROR('Data Negeri,2D &amp; 7Sub'!BY$50,"NA"),1)</f>
        <v>72</v>
      </c>
      <c r="AM50" s="164">
        <f>ROUND(IFERROR('Data Negeri,2D &amp; 7Sub'!BZ$50,"NA"),1)</f>
        <v>74.3</v>
      </c>
      <c r="AN50" s="164">
        <f>ROUND(IFERROR('Data Negeri,2D &amp; 7Sub'!CA$50,"NA"),1)</f>
        <v>73.400000000000006</v>
      </c>
      <c r="AO50" s="164">
        <f>ROUND(IFERROR('Data Negeri,2D &amp; 7Sub'!CB$50,"NA"),1)</f>
        <v>72.400000000000006</v>
      </c>
      <c r="AP50" s="164">
        <f>ROUND(IFERROR('Data Negeri,2D &amp; 7Sub'!CC$50,"NA"),1)</f>
        <v>74.5</v>
      </c>
      <c r="AQ50" s="164">
        <f>ROUND(IFERROR('Data Negeri,2D &amp; 7Sub'!CD$50,"NA"),1)</f>
        <v>74.8</v>
      </c>
      <c r="AR50" s="164">
        <f>ROUND(IFERROR('Data Negeri,2D &amp; 7Sub'!CE$50,"NA"),1)</f>
        <v>76.599999999999994</v>
      </c>
      <c r="AS50" s="164">
        <f>ROUND(IFERROR('Data Negeri,2D &amp; 7Sub'!CF$50,"NA"),1)</f>
        <v>78</v>
      </c>
      <c r="AT50" s="164">
        <f>ROUND(IFERROR('Data Negeri,2D &amp; 7Sub'!CG$50,"NA"),1)</f>
        <v>75.400000000000006</v>
      </c>
      <c r="AU50" s="164">
        <f>ROUND(IFERROR('Data Negeri,2D &amp; 7Sub'!CH$50,"NA"),1)</f>
        <v>77.8</v>
      </c>
      <c r="AV50" s="164">
        <f>ROUND(IFERROR('Data Negeri,2D &amp; 7Sub'!CI$50,"NA"),1)</f>
        <v>77.7</v>
      </c>
      <c r="AW50" s="164">
        <f>ROUND(IFERROR('Data Negeri,2D &amp; 7Sub'!CJ$50,"NA"),1)</f>
        <v>76.599999999999994</v>
      </c>
      <c r="AX50" s="164">
        <f>ROUND(IFERROR('Data Negeri,2D &amp; 7Sub'!CK$50,"NA"),1)</f>
        <v>75.900000000000006</v>
      </c>
      <c r="AY50" s="164">
        <f>ROUND(IFERROR('Data Negeri,2D &amp; 7Sub'!CL$50,"NA"),1)</f>
        <v>77</v>
      </c>
      <c r="AZ50" s="164">
        <f>ROUND(IFERROR('Data Negeri,2D &amp; 7Sub'!CM$50,"NA"),1)</f>
        <v>77.5</v>
      </c>
      <c r="BA50" s="164">
        <f>ROUND(IFERROR('Data Negeri,2D &amp; 7Sub'!CN$50,"NA"),1)</f>
        <v>77.2</v>
      </c>
      <c r="BB50" s="164">
        <f>ROUND(IFERROR('Data Negeri,2D &amp; 7Sub'!CO$50,"NA"),1)</f>
        <v>78</v>
      </c>
      <c r="BC50" s="164">
        <f>ROUND(IFERROR('Data Negeri,2D &amp; 7Sub'!CP$50,"NA"),1)</f>
        <v>77.3</v>
      </c>
      <c r="BD50" s="164">
        <f>ROUND(IFERROR('Data Negeri,2D &amp; 7Sub'!CQ$50,"NA"),1)</f>
        <v>76.8</v>
      </c>
      <c r="BE50" s="164">
        <f>ROUND(IFERROR('Data Negeri,2D &amp; 7Sub'!CR$50,"NA"),1)</f>
        <v>78.2</v>
      </c>
      <c r="BF50" s="164">
        <f>ROUND(IFERROR('Data Negeri,2D &amp; 7Sub'!CS$50,"NA"),1)</f>
        <v>74.2</v>
      </c>
      <c r="BG50" s="163"/>
      <c r="BH50" s="293">
        <v>25</v>
      </c>
      <c r="BI50" s="947" t="s">
        <v>33</v>
      </c>
      <c r="BJ50" s="947"/>
      <c r="BK50" s="164">
        <f>ROUND(IFERROR('Data Negeri,2D &amp; 7Sub'!CT$50,"NA"),1)</f>
        <v>76.2</v>
      </c>
      <c r="BL50" s="164">
        <f>ROUND(IFERROR('Data Negeri,2D &amp; 7Sub'!CU$50,"NA"),1)</f>
        <v>77.599999999999994</v>
      </c>
      <c r="BM50" s="164">
        <f>ROUND(IFERROR('Data Negeri,2D &amp; 7Sub'!CV$50,"NA"),1)</f>
        <v>75.400000000000006</v>
      </c>
      <c r="BN50" s="164">
        <f>ROUND(IFERROR('Data Negeri,2D &amp; 7Sub'!CW$50,"NA"),1)</f>
        <v>74.5</v>
      </c>
      <c r="BO50" s="164">
        <f>ROUND(IFERROR('Data Negeri,2D &amp; 7Sub'!CX$50,"NA"),1)</f>
        <v>76.099999999999994</v>
      </c>
      <c r="BP50" s="164">
        <f>ROUND(IFERROR('Data Negeri,2D &amp; 7Sub'!CY$50,"NA"),1)</f>
        <v>75.2</v>
      </c>
      <c r="BQ50" s="164">
        <f>ROUND(IFERROR('Data Negeri,2D &amp; 7Sub'!CZ$50,"NA"),1)</f>
        <v>75.099999999999994</v>
      </c>
      <c r="BR50" s="164">
        <f>ROUND(IFERROR('Data Negeri,2D &amp; 7Sub'!DA$50,"NA"),1)</f>
        <v>75</v>
      </c>
      <c r="BS50" s="164">
        <f>ROUND(IFERROR('Data Negeri,2D &amp; 7Sub'!DB$50,"NA"),1)</f>
        <v>75.599999999999994</v>
      </c>
      <c r="BT50" s="164">
        <f>ROUND(IFERROR('Data Negeri,2D &amp; 7Sub'!DC$50,"NA"),1)</f>
        <v>75.900000000000006</v>
      </c>
      <c r="BU50" s="164">
        <f>ROUND(IFERROR('Data Negeri,2D &amp; 7Sub'!DD$50,"NA"),1)</f>
        <v>75.599999999999994</v>
      </c>
      <c r="BV50" s="164">
        <f>ROUND(IFERROR('Data Negeri,2D &amp; 7Sub'!DE$50,"NA"),1)</f>
        <v>76.7</v>
      </c>
      <c r="BW50" s="164">
        <f>ROUND(IFERROR('Data Negeri,2D &amp; 7Sub'!DF$50,"NA"),1)</f>
        <v>64.2</v>
      </c>
      <c r="BX50" s="164">
        <f>ROUND(IFERROR('Data Negeri,2D &amp; 7Sub'!DG$50,"NA"),1)</f>
        <v>49.2</v>
      </c>
      <c r="BY50" s="164">
        <f>ROUND(IFERROR('Data Negeri,2D &amp; 7Sub'!DH$50,"NA"),1)</f>
        <v>65</v>
      </c>
      <c r="BZ50" s="164">
        <f>ROUND(IFERROR('Data Negeri,2D &amp; 7Sub'!DI$50,"NA"),1)</f>
        <v>71.3</v>
      </c>
      <c r="CA50" s="164">
        <f>ROUND(IFERROR('Data Negeri,2D &amp; 7Sub'!DJ$50,"NA"),1)</f>
        <v>74.5</v>
      </c>
      <c r="CB50" s="164">
        <f>ROUND(IFERROR('Data Negeri,2D &amp; 7Sub'!DK$50,"NA"),1)</f>
        <v>72.5</v>
      </c>
      <c r="CC50" s="164">
        <f>ROUND(IFERROR('Data Negeri,2D &amp; 7Sub'!DL$50,"NA"),1)</f>
        <v>77.3</v>
      </c>
      <c r="CD50" s="164">
        <f>ROUND(IFERROR('Data Negeri,2D &amp; 7Sub'!DM$50,"NA"),1)</f>
        <v>74.2</v>
      </c>
      <c r="CE50" s="164">
        <f>ROUND(IFERROR('Data Negeri,2D &amp; 7Sub'!DN$50,"NA"),1)</f>
        <v>74.099999999999994</v>
      </c>
      <c r="CF50" s="164">
        <f>ROUND(IFERROR('Data Negeri,2D &amp; 7Sub'!DO$50,"NA"),1)</f>
        <v>75.099999999999994</v>
      </c>
      <c r="CG50" s="164">
        <f>ROUND(IFERROR('Data Negeri,2D &amp; 7Sub'!DP$50,"NA"),1)</f>
        <v>76.099999999999994</v>
      </c>
      <c r="CH50" s="164">
        <f>ROUND(IFERROR('Data Negeri,2D &amp; 7Sub'!DQ$50,"NA"),1)</f>
        <v>73.3</v>
      </c>
      <c r="CI50" s="164">
        <f>ROUND(IFERROR('Data Negeri,2D &amp; 7Sub'!DR$50,"NA"),1)</f>
        <v>77.2</v>
      </c>
      <c r="CJ50" s="164">
        <f>ROUND(IFERROR('Data Negeri,2D &amp; 7Sub'!DS$50,"NA"),1)</f>
        <v>76</v>
      </c>
      <c r="CK50" s="163"/>
      <c r="CL50" s="293">
        <v>25</v>
      </c>
      <c r="CM50" s="947" t="s">
        <v>33</v>
      </c>
      <c r="CN50" s="947"/>
      <c r="CO50" s="164">
        <f>ROUND(IFERROR('Data Negeri,2D &amp; 7Sub'!DT$50,"NA"),1)</f>
        <v>71</v>
      </c>
      <c r="CP50" s="164">
        <f>ROUND(IFERROR('Data Negeri,2D &amp; 7Sub'!DU$50,"NA"),1)</f>
        <v>62.1</v>
      </c>
      <c r="CQ50" s="164">
        <f>ROUND(IFERROR('Data Negeri,2D &amp; 7Sub'!DV$50,"NA"),1)</f>
        <v>63.4</v>
      </c>
      <c r="CR50" s="164">
        <f>ROUND(IFERROR('Data Negeri,2D &amp; 7Sub'!DW$50,"NA"),1)</f>
        <v>66</v>
      </c>
      <c r="CS50" s="164">
        <f>ROUND(IFERROR('Data Negeri,2D &amp; 7Sub'!DX$50,"NA"),1)</f>
        <v>69.3</v>
      </c>
      <c r="CT50" s="164">
        <f>ROUND(IFERROR('Data Negeri,2D &amp; 7Sub'!DY$50,"NA"),1)</f>
        <v>72.599999999999994</v>
      </c>
      <c r="CU50" s="164">
        <f>ROUND(IFERROR('Data Negeri,2D &amp; 7Sub'!DZ$50,"NA"),1)</f>
        <v>72.599999999999994</v>
      </c>
      <c r="CV50" s="164">
        <f>ROUND(IFERROR('Data Negeri,2D &amp; 7Sub'!EA$50,"NA"),1)</f>
        <v>73.5</v>
      </c>
      <c r="CW50" s="164">
        <f>ROUND(IFERROR('Data Negeri,2D &amp; 7Sub'!EB$50,"NA"),1)</f>
        <v>81.400000000000006</v>
      </c>
      <c r="CX50" s="164">
        <f>ROUND(IFERROR('Data Negeri,2D &amp; 7Sub'!EC$50,"NA"),1)</f>
        <v>78.099999999999994</v>
      </c>
      <c r="CY50" s="164">
        <f>ROUND(IFERROR('Data Negeri,2D &amp; 7Sub'!ED$50,"NA"),1)</f>
        <v>82.6</v>
      </c>
      <c r="CZ50" s="164">
        <f>ROUND(IFERROR('Data Negeri,2D &amp; 7Sub'!EE$50,"NA"),1)</f>
        <v>81.8</v>
      </c>
      <c r="DA50" s="164">
        <f>ROUND(IFERROR('Data Negeri,2D &amp; 7Sub'!EF$50,"NA"),1)</f>
        <v>76.099999999999994</v>
      </c>
      <c r="DB50" s="164">
        <f>ROUND(IFERROR('Data Negeri,2D &amp; 7Sub'!EG$50,"NA"),1)</f>
        <v>79.900000000000006</v>
      </c>
      <c r="DC50" s="164">
        <f>ROUND(IFERROR('Data Negeri,2D &amp; 7Sub'!EH$50,"NA"),1)</f>
        <v>80.2</v>
      </c>
      <c r="DD50" s="164">
        <f>ROUND(IFERROR('Data Negeri,2D &amp; 7Sub'!EI$50,"NA"),1)</f>
        <v>78.900000000000006</v>
      </c>
      <c r="DE50" s="164">
        <f>ROUND(IFERROR('Data Negeri,2D &amp; 7Sub'!EJ$50,"NA"),1)</f>
        <v>79.400000000000006</v>
      </c>
      <c r="DF50" s="164">
        <f>ROUND(IFERROR('Data Negeri,2D &amp; 7Sub'!EK$50,"NA"),1)</f>
        <v>81.5</v>
      </c>
      <c r="DG50" s="164">
        <f>ROUND(IFERROR('Data Negeri,2D &amp; 7Sub'!EL$50,"NA"),1)</f>
        <v>81</v>
      </c>
      <c r="DH50" s="164">
        <f>ROUND(IFERROR('Data Negeri,2D &amp; 7Sub'!EM$50,"NA"),1)</f>
        <v>80.2</v>
      </c>
      <c r="DI50" s="164">
        <f>ROUND(IFERROR('Data Negeri,2D &amp; 7Sub'!EN$50,"NA"),1)</f>
        <v>80</v>
      </c>
      <c r="DJ50" s="164">
        <f>ROUND(IFERROR('Data Negeri,2D &amp; 7Sub'!EO$50,"NA"),1)</f>
        <v>80.2</v>
      </c>
      <c r="DK50" s="164">
        <f>ROUND(IFERROR('Data Negeri,2D &amp; 7Sub'!EP$50,"NA"),1)</f>
        <v>81.599999999999994</v>
      </c>
      <c r="DL50" s="164">
        <f>ROUND(IFERROR('Data Negeri,2D &amp; 7Sub'!EQ$50,"NA"),1)</f>
        <v>77.5</v>
      </c>
      <c r="DM50" s="164">
        <f>ROUND(IFERROR('Data Negeri,2D &amp; 7Sub'!ER$50,"NA"),1)</f>
        <v>80.5</v>
      </c>
      <c r="DN50" s="164">
        <f>ROUND(IFERROR('Data Negeri,2D &amp; 7Sub'!ES$50,"NA"),1)</f>
        <v>80</v>
      </c>
      <c r="DO50" s="210"/>
      <c r="DP50" s="210"/>
    </row>
    <row r="51" spans="1:120" s="162" customFormat="1" ht="95.1" customHeight="1">
      <c r="A51" s="163"/>
      <c r="B51" s="292"/>
      <c r="C51" s="936" t="s">
        <v>34</v>
      </c>
      <c r="D51" s="93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163"/>
      <c r="AD51" s="292"/>
      <c r="AE51" s="936" t="s">
        <v>34</v>
      </c>
      <c r="AF51" s="936"/>
      <c r="AG51" s="266"/>
      <c r="AH51" s="266"/>
      <c r="AI51" s="266"/>
      <c r="AJ51" s="266"/>
      <c r="AK51" s="266"/>
      <c r="AL51" s="266"/>
      <c r="AM51" s="266"/>
      <c r="AN51" s="266"/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163"/>
      <c r="BH51" s="292"/>
      <c r="BI51" s="936" t="s">
        <v>34</v>
      </c>
      <c r="BJ51" s="936"/>
      <c r="BK51" s="266"/>
      <c r="BL51" s="266"/>
      <c r="BM51" s="266"/>
      <c r="BN51" s="266"/>
      <c r="BO51" s="266"/>
      <c r="BP51" s="266"/>
      <c r="BQ51" s="266"/>
      <c r="BR51" s="266"/>
      <c r="BS51" s="266"/>
      <c r="BT51" s="266"/>
      <c r="BU51" s="266"/>
      <c r="BV51" s="266"/>
      <c r="BW51" s="266"/>
      <c r="BX51" s="266"/>
      <c r="BY51" s="266"/>
      <c r="BZ51" s="266"/>
      <c r="CA51" s="266"/>
      <c r="CB51" s="266"/>
      <c r="CC51" s="266"/>
      <c r="CD51" s="266"/>
      <c r="CE51" s="266"/>
      <c r="CF51" s="266"/>
      <c r="CG51" s="266"/>
      <c r="CH51" s="266"/>
      <c r="CI51" s="266"/>
      <c r="CJ51" s="266"/>
      <c r="CK51" s="163"/>
      <c r="CL51" s="292"/>
      <c r="CM51" s="936" t="s">
        <v>34</v>
      </c>
      <c r="CN51" s="936"/>
      <c r="CO51" s="266"/>
      <c r="CP51" s="266"/>
      <c r="CQ51" s="266"/>
      <c r="CR51" s="266"/>
      <c r="CS51" s="266"/>
      <c r="CT51" s="266"/>
      <c r="CU51" s="266"/>
      <c r="CV51" s="266"/>
      <c r="CW51" s="266"/>
      <c r="CX51" s="266"/>
      <c r="CY51" s="266"/>
      <c r="CZ51" s="266"/>
      <c r="DA51" s="266"/>
      <c r="DB51" s="266"/>
      <c r="DC51" s="266"/>
      <c r="DD51" s="266"/>
      <c r="DE51" s="266"/>
      <c r="DF51" s="266"/>
      <c r="DG51" s="266"/>
      <c r="DH51" s="266"/>
      <c r="DI51" s="266"/>
      <c r="DJ51" s="266"/>
      <c r="DK51" s="266"/>
      <c r="DL51" s="266"/>
      <c r="DM51" s="266"/>
      <c r="DN51" s="266"/>
      <c r="DO51" s="267"/>
      <c r="DP51" s="267"/>
    </row>
    <row r="52" spans="1:120" s="162" customFormat="1" ht="48" customHeight="1">
      <c r="A52" s="301">
        <v>6</v>
      </c>
      <c r="B52" s="946" t="s">
        <v>713</v>
      </c>
      <c r="C52" s="946"/>
      <c r="D52" s="946"/>
      <c r="E52" s="161">
        <f>ROUND(IFERROR('Data Negeri,2D &amp; 7Sub'!AV$55,"NA"),1)</f>
        <v>79</v>
      </c>
      <c r="F52" s="161">
        <f>ROUND(IFERROR('Data Negeri,2D &amp; 7Sub'!AW$55,"NA"),1)</f>
        <v>77.599999999999994</v>
      </c>
      <c r="G52" s="161">
        <f>ROUND(IFERROR('Data Negeri,2D &amp; 7Sub'!AX$55,"NA"),1)</f>
        <v>80.099999999999994</v>
      </c>
      <c r="H52" s="161">
        <f>ROUND(IFERROR('Data Negeri,2D &amp; 7Sub'!AY$55,"NA"),1)</f>
        <v>79.900000000000006</v>
      </c>
      <c r="I52" s="161">
        <f>ROUND(IFERROR('Data Negeri,2D &amp; 7Sub'!AZ$55,"NA"),1)</f>
        <v>80.5</v>
      </c>
      <c r="J52" s="161">
        <f>ROUND(IFERROR('Data Negeri,2D &amp; 7Sub'!BA$55,"NA"),1)</f>
        <v>81.400000000000006</v>
      </c>
      <c r="K52" s="161">
        <f>ROUND(IFERROR('Data Negeri,2D &amp; 7Sub'!BB$55,"NA"),1)</f>
        <v>80.400000000000006</v>
      </c>
      <c r="L52" s="161">
        <f>ROUND(IFERROR('Data Negeri,2D &amp; 7Sub'!BC$55,"NA"),1)</f>
        <v>81.2</v>
      </c>
      <c r="M52" s="161">
        <f>ROUND(IFERROR('Data Negeri,2D &amp; 7Sub'!BD$55,"NA"),1)</f>
        <v>84.7</v>
      </c>
      <c r="N52" s="161">
        <f>ROUND(IFERROR('Data Negeri,2D &amp; 7Sub'!BE$55,"NA"),1)</f>
        <v>82.3</v>
      </c>
      <c r="O52" s="161">
        <f>ROUND(IFERROR('Data Negeri,2D &amp; 7Sub'!BF$55,"NA"),1)</f>
        <v>81.2</v>
      </c>
      <c r="P52" s="161">
        <f>ROUND(IFERROR('Data Negeri,2D &amp; 7Sub'!BG$55,"NA"),1)</f>
        <v>79.8</v>
      </c>
      <c r="Q52" s="161">
        <f>ROUND(IFERROR('Data Negeri,2D &amp; 7Sub'!BH$55,"NA"),1)</f>
        <v>80.599999999999994</v>
      </c>
      <c r="R52" s="161">
        <f>ROUND(IFERROR('Data Negeri,2D &amp; 7Sub'!BI$55,"NA"),1)</f>
        <v>79.2</v>
      </c>
      <c r="S52" s="161">
        <f>ROUND(IFERROR('Data Negeri,2D &amp; 7Sub'!BJ$55,"NA"),1)</f>
        <v>83</v>
      </c>
      <c r="T52" s="161">
        <f>ROUND(IFERROR('Data Negeri,2D &amp; 7Sub'!BK$55,"NA"),1)</f>
        <v>80.3</v>
      </c>
      <c r="U52" s="161">
        <f>ROUND(IFERROR('Data Negeri,2D &amp; 7Sub'!BL$55,"NA"),1)</f>
        <v>79.599999999999994</v>
      </c>
      <c r="V52" s="161">
        <f>ROUND(IFERROR('Data Negeri,2D &amp; 7Sub'!BM$55,"NA"),1)</f>
        <v>81</v>
      </c>
      <c r="W52" s="161">
        <f>ROUND(IFERROR('Data Negeri,2D &amp; 7Sub'!BN$55,"NA"),1)</f>
        <v>76.900000000000006</v>
      </c>
      <c r="X52" s="161">
        <f>ROUND(IFERROR('Data Negeri,2D &amp; 7Sub'!BO$55,"NA"),1)</f>
        <v>81.7</v>
      </c>
      <c r="Y52" s="161">
        <f>ROUND(IFERROR('Data Negeri,2D &amp; 7Sub'!BP$55,"NA"),1)</f>
        <v>82.9</v>
      </c>
      <c r="Z52" s="161">
        <f>ROUND(IFERROR('Data Negeri,2D &amp; 7Sub'!BQ$55,"NA"),1)</f>
        <v>81.400000000000006</v>
      </c>
      <c r="AA52" s="161">
        <f>ROUND(IFERROR('Data Negeri,2D &amp; 7Sub'!BR$55,"NA"),1)</f>
        <v>81.2</v>
      </c>
      <c r="AB52" s="161">
        <f>ROUND(IFERROR('Data Negeri,2D &amp; 7Sub'!BS$55,"NA"),1)</f>
        <v>81.099999999999994</v>
      </c>
      <c r="AC52" s="301">
        <v>6</v>
      </c>
      <c r="AD52" s="946" t="s">
        <v>713</v>
      </c>
      <c r="AE52" s="946"/>
      <c r="AF52" s="946"/>
      <c r="AG52" s="161">
        <f>ROUND(IFERROR('Data Negeri,2D &amp; 7Sub'!BT$55,"NA"),1)</f>
        <v>78.7</v>
      </c>
      <c r="AH52" s="161">
        <f>ROUND(IFERROR('Data Negeri,2D &amp; 7Sub'!BU$55,"NA"),1)</f>
        <v>78.8</v>
      </c>
      <c r="AI52" s="161">
        <f>ROUND(IFERROR('Data Negeri,2D &amp; 7Sub'!BV$55,"NA"),1)</f>
        <v>80.7</v>
      </c>
      <c r="AJ52" s="161">
        <f>ROUND(IFERROR('Data Negeri,2D &amp; 7Sub'!BW$55,"NA"),1)</f>
        <v>78.400000000000006</v>
      </c>
      <c r="AK52" s="161">
        <f>ROUND(IFERROR('Data Negeri,2D &amp; 7Sub'!BX$55,"NA"),1)</f>
        <v>79.900000000000006</v>
      </c>
      <c r="AL52" s="161">
        <f>ROUND(IFERROR('Data Negeri,2D &amp; 7Sub'!BY$55,"NA"),1)</f>
        <v>78.400000000000006</v>
      </c>
      <c r="AM52" s="161">
        <f>ROUND(IFERROR('Data Negeri,2D &amp; 7Sub'!BZ$55,"NA"),1)</f>
        <v>80.3</v>
      </c>
      <c r="AN52" s="161">
        <f>ROUND(IFERROR('Data Negeri,2D &amp; 7Sub'!CA$55,"NA"),1)</f>
        <v>82.4</v>
      </c>
      <c r="AO52" s="161">
        <f>ROUND(IFERROR('Data Negeri,2D &amp; 7Sub'!CB$55,"NA"),1)</f>
        <v>83.5</v>
      </c>
      <c r="AP52" s="161">
        <f>ROUND(IFERROR('Data Negeri,2D &amp; 7Sub'!CC$55,"NA"),1)</f>
        <v>81.5</v>
      </c>
      <c r="AQ52" s="161">
        <f>ROUND(IFERROR('Data Negeri,2D &amp; 7Sub'!CD$55,"NA"),1)</f>
        <v>81.3</v>
      </c>
      <c r="AR52" s="161">
        <f>ROUND(IFERROR('Data Negeri,2D &amp; 7Sub'!CE$55,"NA"),1)</f>
        <v>80.099999999999994</v>
      </c>
      <c r="AS52" s="161">
        <f>ROUND(IFERROR('Data Negeri,2D &amp; 7Sub'!CF$55,"NA"),1)</f>
        <v>78.2</v>
      </c>
      <c r="AT52" s="161">
        <f>ROUND(IFERROR('Data Negeri,2D &amp; 7Sub'!CG$55,"NA"),1)</f>
        <v>76.900000000000006</v>
      </c>
      <c r="AU52" s="161">
        <f>ROUND(IFERROR('Data Negeri,2D &amp; 7Sub'!CH$55,"NA"),1)</f>
        <v>83.2</v>
      </c>
      <c r="AV52" s="161">
        <f>ROUND(IFERROR('Data Negeri,2D &amp; 7Sub'!CI$55,"NA"),1)</f>
        <v>79.400000000000006</v>
      </c>
      <c r="AW52" s="161">
        <f>ROUND(IFERROR('Data Negeri,2D &amp; 7Sub'!CJ$55,"NA"),1)</f>
        <v>79.900000000000006</v>
      </c>
      <c r="AX52" s="161">
        <f>ROUND(IFERROR('Data Negeri,2D &amp; 7Sub'!CK$55,"NA"),1)</f>
        <v>78</v>
      </c>
      <c r="AY52" s="161">
        <f>ROUND(IFERROR('Data Negeri,2D &amp; 7Sub'!CL$55,"NA"),1)</f>
        <v>80.5</v>
      </c>
      <c r="AZ52" s="161">
        <f>ROUND(IFERROR('Data Negeri,2D &amp; 7Sub'!CM$55,"NA"),1)</f>
        <v>80.099999999999994</v>
      </c>
      <c r="BA52" s="161">
        <f>ROUND(IFERROR('Data Negeri,2D &amp; 7Sub'!CN$55,"NA"),1)</f>
        <v>79.599999999999994</v>
      </c>
      <c r="BB52" s="161">
        <f>ROUND(IFERROR('Data Negeri,2D &amp; 7Sub'!CO$55,"NA"),1)</f>
        <v>78.8</v>
      </c>
      <c r="BC52" s="161">
        <f>ROUND(IFERROR('Data Negeri,2D &amp; 7Sub'!CP$55,"NA"),1)</f>
        <v>75.7</v>
      </c>
      <c r="BD52" s="161">
        <f>ROUND(IFERROR('Data Negeri,2D &amp; 7Sub'!CQ$55,"NA"),1)</f>
        <v>75.8</v>
      </c>
      <c r="BE52" s="161">
        <f>ROUND(IFERROR('Data Negeri,2D &amp; 7Sub'!CR$55,"NA"),1)</f>
        <v>76.8</v>
      </c>
      <c r="BF52" s="161">
        <f>ROUND(IFERROR('Data Negeri,2D &amp; 7Sub'!CS$55,"NA"),1)</f>
        <v>74.3</v>
      </c>
      <c r="BG52" s="301">
        <v>6</v>
      </c>
      <c r="BH52" s="946" t="s">
        <v>713</v>
      </c>
      <c r="BI52" s="946"/>
      <c r="BJ52" s="946"/>
      <c r="BK52" s="161">
        <f>ROUND(IFERROR('Data Negeri,2D &amp; 7Sub'!CT$55,"NA"),1)</f>
        <v>76.5</v>
      </c>
      <c r="BL52" s="161">
        <f>ROUND(IFERROR('Data Negeri,2D &amp; 7Sub'!CU$55,"NA"),1)</f>
        <v>77</v>
      </c>
      <c r="BM52" s="161">
        <f>ROUND(IFERROR('Data Negeri,2D &amp; 7Sub'!CV$55,"NA"),1)</f>
        <v>77.099999999999994</v>
      </c>
      <c r="BN52" s="161">
        <f>ROUND(IFERROR('Data Negeri,2D &amp; 7Sub'!CW$55,"NA"),1)</f>
        <v>76.900000000000006</v>
      </c>
      <c r="BO52" s="161">
        <f>ROUND(IFERROR('Data Negeri,2D &amp; 7Sub'!CX$55,"NA"),1)</f>
        <v>79.900000000000006</v>
      </c>
      <c r="BP52" s="161">
        <f>ROUND(IFERROR('Data Negeri,2D &amp; 7Sub'!CY$55,"NA"),1)</f>
        <v>78.7</v>
      </c>
      <c r="BQ52" s="161">
        <f>ROUND(IFERROR('Data Negeri,2D &amp; 7Sub'!CZ$55,"NA"),1)</f>
        <v>77.400000000000006</v>
      </c>
      <c r="BR52" s="161">
        <f>ROUND(IFERROR('Data Negeri,2D &amp; 7Sub'!DA$55,"NA"),1)</f>
        <v>78.400000000000006</v>
      </c>
      <c r="BS52" s="161">
        <f>ROUND(IFERROR('Data Negeri,2D &amp; 7Sub'!DB$55,"NA"),1)</f>
        <v>77.099999999999994</v>
      </c>
      <c r="BT52" s="161">
        <f>ROUND(IFERROR('Data Negeri,2D &amp; 7Sub'!DC$55,"NA"),1)</f>
        <v>77.900000000000006</v>
      </c>
      <c r="BU52" s="161">
        <f>ROUND(IFERROR('Data Negeri,2D &amp; 7Sub'!DD$55,"NA"),1)</f>
        <v>75.5</v>
      </c>
      <c r="BV52" s="161">
        <f>ROUND(IFERROR('Data Negeri,2D &amp; 7Sub'!DE$55,"NA"),1)</f>
        <v>76.099999999999994</v>
      </c>
      <c r="BW52" s="161">
        <f>ROUND(IFERROR('Data Negeri,2D &amp; 7Sub'!DF$55,"NA"),1)</f>
        <v>63.8</v>
      </c>
      <c r="BX52" s="161">
        <f>ROUND(IFERROR('Data Negeri,2D &amp; 7Sub'!DG$55,"NA"),1)</f>
        <v>48.4</v>
      </c>
      <c r="BY52" s="161">
        <f>ROUND(IFERROR('Data Negeri,2D &amp; 7Sub'!DH$55,"NA"),1)</f>
        <v>65.900000000000006</v>
      </c>
      <c r="BZ52" s="161">
        <f>ROUND(IFERROR('Data Negeri,2D &amp; 7Sub'!DI$55,"NA"),1)</f>
        <v>71.599999999999994</v>
      </c>
      <c r="CA52" s="161">
        <f>ROUND(IFERROR('Data Negeri,2D &amp; 7Sub'!DJ$55,"NA"),1)</f>
        <v>73</v>
      </c>
      <c r="CB52" s="161">
        <f>ROUND(IFERROR('Data Negeri,2D &amp; 7Sub'!DK$55,"NA"),1)</f>
        <v>73.599999999999994</v>
      </c>
      <c r="CC52" s="161">
        <f>ROUND(IFERROR('Data Negeri,2D &amp; 7Sub'!DL$55,"NA"),1)</f>
        <v>75.099999999999994</v>
      </c>
      <c r="CD52" s="161">
        <f>ROUND(IFERROR('Data Negeri,2D &amp; 7Sub'!DM$55,"NA"),1)</f>
        <v>75.400000000000006</v>
      </c>
      <c r="CE52" s="161">
        <f>ROUND(IFERROR('Data Negeri,2D &amp; 7Sub'!DN$55,"NA"),1)</f>
        <v>74.599999999999994</v>
      </c>
      <c r="CF52" s="161">
        <f>ROUND(IFERROR('Data Negeri,2D &amp; 7Sub'!DO$55,"NA"),1)</f>
        <v>76</v>
      </c>
      <c r="CG52" s="161">
        <f>ROUND(IFERROR('Data Negeri,2D &amp; 7Sub'!DP$55,"NA"),1)</f>
        <v>75.2</v>
      </c>
      <c r="CH52" s="161">
        <f>ROUND(IFERROR('Data Negeri,2D &amp; 7Sub'!DQ$55,"NA"),1)</f>
        <v>75.599999999999994</v>
      </c>
      <c r="CI52" s="161">
        <f>ROUND(IFERROR('Data Negeri,2D &amp; 7Sub'!DR$55,"NA"),1)</f>
        <v>78</v>
      </c>
      <c r="CJ52" s="161">
        <f>ROUND(IFERROR('Data Negeri,2D &amp; 7Sub'!DS$55,"NA"),1)</f>
        <v>77.400000000000006</v>
      </c>
      <c r="CK52" s="301">
        <v>6</v>
      </c>
      <c r="CL52" s="946" t="s">
        <v>713</v>
      </c>
      <c r="CM52" s="946"/>
      <c r="CN52" s="946"/>
      <c r="CO52" s="161">
        <f>ROUND(IFERROR('Data Negeri,2D &amp; 7Sub'!DT$55,"NA"),1)</f>
        <v>76.599999999999994</v>
      </c>
      <c r="CP52" s="161">
        <f>ROUND(IFERROR('Data Negeri,2D &amp; 7Sub'!DU$55,"NA"),1)</f>
        <v>77.3</v>
      </c>
      <c r="CQ52" s="161">
        <f>ROUND(IFERROR('Data Negeri,2D &amp; 7Sub'!DV$55,"NA"),1)</f>
        <v>71.400000000000006</v>
      </c>
      <c r="CR52" s="161">
        <f>ROUND(IFERROR('Data Negeri,2D &amp; 7Sub'!DW$55,"NA"),1)</f>
        <v>72.900000000000006</v>
      </c>
      <c r="CS52" s="161">
        <f>ROUND(IFERROR('Data Negeri,2D &amp; 7Sub'!DX$55,"NA"),1)</f>
        <v>79.099999999999994</v>
      </c>
      <c r="CT52" s="161">
        <f>ROUND(IFERROR('Data Negeri,2D &amp; 7Sub'!DY$55,"NA"),1)</f>
        <v>78.900000000000006</v>
      </c>
      <c r="CU52" s="161">
        <f>ROUND(IFERROR('Data Negeri,2D &amp; 7Sub'!DZ$55,"NA"),1)</f>
        <v>78.400000000000006</v>
      </c>
      <c r="CV52" s="161">
        <f>ROUND(IFERROR('Data Negeri,2D &amp; 7Sub'!EA$55,"NA"),1)</f>
        <v>79.900000000000006</v>
      </c>
      <c r="CW52" s="161">
        <f>ROUND(IFERROR('Data Negeri,2D &amp; 7Sub'!EB$55,"NA"),1)</f>
        <v>80.599999999999994</v>
      </c>
      <c r="CX52" s="161">
        <f>ROUND(IFERROR('Data Negeri,2D &amp; 7Sub'!EC$55,"NA"),1)</f>
        <v>78.5</v>
      </c>
      <c r="CY52" s="161">
        <f>ROUND(IFERROR('Data Negeri,2D &amp; 7Sub'!ED$55,"NA"),1)</f>
        <v>83.1</v>
      </c>
      <c r="CZ52" s="161">
        <f>ROUND(IFERROR('Data Negeri,2D &amp; 7Sub'!EE$55,"NA"),1)</f>
        <v>78.3</v>
      </c>
      <c r="DA52" s="161">
        <f>ROUND(IFERROR('Data Negeri,2D &amp; 7Sub'!EF$55,"NA"),1)</f>
        <v>77.7</v>
      </c>
      <c r="DB52" s="161">
        <f>ROUND(IFERROR('Data Negeri,2D &amp; 7Sub'!EG$55,"NA"),1)</f>
        <v>82.8</v>
      </c>
      <c r="DC52" s="161">
        <f>ROUND(IFERROR('Data Negeri,2D &amp; 7Sub'!EH$55,"NA"),1)</f>
        <v>82.2</v>
      </c>
      <c r="DD52" s="161">
        <f>ROUND(IFERROR('Data Negeri,2D &amp; 7Sub'!EI$55,"NA"),1)</f>
        <v>81.400000000000006</v>
      </c>
      <c r="DE52" s="161">
        <f>ROUND(IFERROR('Data Negeri,2D &amp; 7Sub'!EJ$55,"NA"),1)</f>
        <v>83.1</v>
      </c>
      <c r="DF52" s="161">
        <f>ROUND(IFERROR('Data Negeri,2D &amp; 7Sub'!EK$55,"NA"),1)</f>
        <v>78.099999999999994</v>
      </c>
      <c r="DG52" s="161">
        <f>ROUND(IFERROR('Data Negeri,2D &amp; 7Sub'!EL$55,"NA"),1)</f>
        <v>79</v>
      </c>
      <c r="DH52" s="161">
        <f>ROUND(IFERROR('Data Negeri,2D &amp; 7Sub'!EM$55,"NA"),1)</f>
        <v>81.900000000000006</v>
      </c>
      <c r="DI52" s="161">
        <f>ROUND(IFERROR('Data Negeri,2D &amp; 7Sub'!EN$55,"NA"),1)</f>
        <v>78</v>
      </c>
      <c r="DJ52" s="161">
        <f>ROUND(IFERROR('Data Negeri,2D &amp; 7Sub'!EO$55,"NA"),1)</f>
        <v>78.5</v>
      </c>
      <c r="DK52" s="161">
        <f>ROUND(IFERROR('Data Negeri,2D &amp; 7Sub'!EP$55,"NA"),1)</f>
        <v>80</v>
      </c>
      <c r="DL52" s="161">
        <f>ROUND(IFERROR('Data Negeri,2D &amp; 7Sub'!EQ$55,"NA"),1)</f>
        <v>77.5</v>
      </c>
      <c r="DM52" s="161">
        <f>ROUND(IFERROR('Data Negeri,2D &amp; 7Sub'!ER$55,"NA"),1)</f>
        <v>79.8</v>
      </c>
      <c r="DN52" s="161">
        <f>ROUND(IFERROR('Data Negeri,2D &amp; 7Sub'!ES$55,"NA"),1)</f>
        <v>81</v>
      </c>
      <c r="DO52" s="209"/>
      <c r="DP52" s="209"/>
    </row>
    <row r="53" spans="1:120" s="162" customFormat="1" ht="60" customHeight="1">
      <c r="A53" s="301"/>
      <c r="B53" s="943" t="s">
        <v>122</v>
      </c>
      <c r="C53" s="943"/>
      <c r="D53" s="943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301"/>
      <c r="AD53" s="943" t="s">
        <v>122</v>
      </c>
      <c r="AE53" s="943"/>
      <c r="AF53" s="943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301"/>
      <c r="BH53" s="943" t="s">
        <v>122</v>
      </c>
      <c r="BI53" s="943"/>
      <c r="BJ53" s="943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  <c r="CF53" s="161"/>
      <c r="CG53" s="161"/>
      <c r="CH53" s="161"/>
      <c r="CI53" s="161"/>
      <c r="CJ53" s="161"/>
      <c r="CK53" s="301"/>
      <c r="CL53" s="943" t="s">
        <v>122</v>
      </c>
      <c r="CM53" s="943"/>
      <c r="CN53" s="943"/>
      <c r="CO53" s="161"/>
      <c r="CP53" s="161"/>
      <c r="CQ53" s="161"/>
      <c r="CR53" s="161"/>
      <c r="CS53" s="161"/>
      <c r="CT53" s="161"/>
      <c r="CU53" s="161"/>
      <c r="CV53" s="161"/>
      <c r="CW53" s="161"/>
      <c r="CX53" s="161"/>
      <c r="CY53" s="161"/>
      <c r="CZ53" s="161"/>
      <c r="DA53" s="161"/>
      <c r="DB53" s="161"/>
      <c r="DC53" s="161"/>
      <c r="DD53" s="161"/>
      <c r="DE53" s="161"/>
      <c r="DF53" s="161"/>
      <c r="DG53" s="161"/>
      <c r="DH53" s="161"/>
      <c r="DI53" s="161"/>
      <c r="DJ53" s="161"/>
      <c r="DK53" s="161"/>
      <c r="DL53" s="161"/>
      <c r="DM53" s="161"/>
      <c r="DN53" s="161"/>
      <c r="DO53" s="210"/>
      <c r="DP53" s="210"/>
    </row>
    <row r="54" spans="1:120" s="162" customFormat="1" ht="48" customHeight="1">
      <c r="A54" s="163"/>
      <c r="B54" s="293">
        <v>26</v>
      </c>
      <c r="C54" s="947" t="s">
        <v>35</v>
      </c>
      <c r="D54" s="947"/>
      <c r="E54" s="164">
        <f>ROUND(IFERROR('Data Negeri,2D &amp; 7Sub'!AV$52,"NA"),1)</f>
        <v>78.900000000000006</v>
      </c>
      <c r="F54" s="164">
        <f>ROUND(IFERROR('Data Negeri,2D &amp; 7Sub'!AW$52,"NA"),1)</f>
        <v>77.5</v>
      </c>
      <c r="G54" s="164">
        <f>ROUND(IFERROR('Data Negeri,2D &amp; 7Sub'!AX$52,"NA"),1)</f>
        <v>80</v>
      </c>
      <c r="H54" s="164">
        <f>ROUND(IFERROR('Data Negeri,2D &amp; 7Sub'!AY$52,"NA"),1)</f>
        <v>80.2</v>
      </c>
      <c r="I54" s="164">
        <f>ROUND(IFERROR('Data Negeri,2D &amp; 7Sub'!AZ$52,"NA"),1)</f>
        <v>81.3</v>
      </c>
      <c r="J54" s="164">
        <f>ROUND(IFERROR('Data Negeri,2D &amp; 7Sub'!BA$52,"NA"),1)</f>
        <v>82</v>
      </c>
      <c r="K54" s="164">
        <f>ROUND(IFERROR('Data Negeri,2D &amp; 7Sub'!BB$52,"NA"),1)</f>
        <v>80.8</v>
      </c>
      <c r="L54" s="164">
        <f>ROUND(IFERROR('Data Negeri,2D &amp; 7Sub'!BC$52,"NA"),1)</f>
        <v>81.900000000000006</v>
      </c>
      <c r="M54" s="164">
        <f>ROUND(IFERROR('Data Negeri,2D &amp; 7Sub'!BD$52,"NA"),1)</f>
        <v>85.9</v>
      </c>
      <c r="N54" s="164">
        <f>ROUND(IFERROR('Data Negeri,2D &amp; 7Sub'!BE$52,"NA"),1)</f>
        <v>83.4</v>
      </c>
      <c r="O54" s="164">
        <f>ROUND(IFERROR('Data Negeri,2D &amp; 7Sub'!BF$52,"NA"),1)</f>
        <v>82</v>
      </c>
      <c r="P54" s="164">
        <f>ROUND(IFERROR('Data Negeri,2D &amp; 7Sub'!BG$52,"NA"),1)</f>
        <v>80.5</v>
      </c>
      <c r="Q54" s="164">
        <f>ROUND(IFERROR('Data Negeri,2D &amp; 7Sub'!BH$52,"NA"),1)</f>
        <v>81.400000000000006</v>
      </c>
      <c r="R54" s="164">
        <f>ROUND(IFERROR('Data Negeri,2D &amp; 7Sub'!BI$52,"NA"),1)</f>
        <v>79.900000000000006</v>
      </c>
      <c r="S54" s="164">
        <f>ROUND(IFERROR('Data Negeri,2D &amp; 7Sub'!BJ$52,"NA"),1)</f>
        <v>84.1</v>
      </c>
      <c r="T54" s="164">
        <f>ROUND(IFERROR('Data Negeri,2D &amp; 7Sub'!BK$52,"NA"),1)</f>
        <v>80.900000000000006</v>
      </c>
      <c r="U54" s="164">
        <f>ROUND(IFERROR('Data Negeri,2D &amp; 7Sub'!BL$52,"NA"),1)</f>
        <v>80.400000000000006</v>
      </c>
      <c r="V54" s="164">
        <f>ROUND(IFERROR('Data Negeri,2D &amp; 7Sub'!BM$52,"NA"),1)</f>
        <v>81.8</v>
      </c>
      <c r="W54" s="164">
        <f>ROUND(IFERROR('Data Negeri,2D &amp; 7Sub'!BN$52,"NA"),1)</f>
        <v>77.5</v>
      </c>
      <c r="X54" s="164">
        <f>ROUND(IFERROR('Data Negeri,2D &amp; 7Sub'!BO$52,"NA"),1)</f>
        <v>82.6</v>
      </c>
      <c r="Y54" s="164">
        <f>ROUND(IFERROR('Data Negeri,2D &amp; 7Sub'!BP$52,"NA"),1)</f>
        <v>84.4</v>
      </c>
      <c r="Z54" s="164">
        <f>ROUND(IFERROR('Data Negeri,2D &amp; 7Sub'!BQ$52,"NA"),1)</f>
        <v>82.6</v>
      </c>
      <c r="AA54" s="164">
        <f>ROUND(IFERROR('Data Negeri,2D &amp; 7Sub'!BR$52,"NA"),1)</f>
        <v>82.3</v>
      </c>
      <c r="AB54" s="164">
        <f>ROUND(IFERROR('Data Negeri,2D &amp; 7Sub'!BS$52,"NA"),1)</f>
        <v>81.8</v>
      </c>
      <c r="AC54" s="163"/>
      <c r="AD54" s="293">
        <v>26</v>
      </c>
      <c r="AE54" s="947" t="s">
        <v>35</v>
      </c>
      <c r="AF54" s="947"/>
      <c r="AG54" s="164">
        <f>ROUND(IFERROR('Data Negeri,2D &amp; 7Sub'!BT$52,"NA"),1)</f>
        <v>78.5</v>
      </c>
      <c r="AH54" s="164">
        <f>ROUND(IFERROR('Data Negeri,2D &amp; 7Sub'!BU$52,"NA"),1)</f>
        <v>79</v>
      </c>
      <c r="AI54" s="164">
        <f>ROUND(IFERROR('Data Negeri,2D &amp; 7Sub'!BV$52,"NA"),1)</f>
        <v>81</v>
      </c>
      <c r="AJ54" s="164">
        <f>ROUND(IFERROR('Data Negeri,2D &amp; 7Sub'!BW$52,"NA"),1)</f>
        <v>78.2</v>
      </c>
      <c r="AK54" s="164">
        <f>ROUND(IFERROR('Data Negeri,2D &amp; 7Sub'!BX$52,"NA"),1)</f>
        <v>80.099999999999994</v>
      </c>
      <c r="AL54" s="164">
        <f>ROUND(IFERROR('Data Negeri,2D &amp; 7Sub'!BY$52,"NA"),1)</f>
        <v>78.900000000000006</v>
      </c>
      <c r="AM54" s="164">
        <f>ROUND(IFERROR('Data Negeri,2D &amp; 7Sub'!BZ$52,"NA"),1)</f>
        <v>80.5</v>
      </c>
      <c r="AN54" s="164">
        <f>ROUND(IFERROR('Data Negeri,2D &amp; 7Sub'!CA$52,"NA"),1)</f>
        <v>83.1</v>
      </c>
      <c r="AO54" s="164">
        <f>ROUND(IFERROR('Data Negeri,2D &amp; 7Sub'!CB$52,"NA"),1)</f>
        <v>84.9</v>
      </c>
      <c r="AP54" s="164">
        <f>ROUND(IFERROR('Data Negeri,2D &amp; 7Sub'!CC$52,"NA"),1)</f>
        <v>82.2</v>
      </c>
      <c r="AQ54" s="164">
        <f>ROUND(IFERROR('Data Negeri,2D &amp; 7Sub'!CD$52,"NA"),1)</f>
        <v>81.900000000000006</v>
      </c>
      <c r="AR54" s="164">
        <f>ROUND(IFERROR('Data Negeri,2D &amp; 7Sub'!CE$52,"NA"),1)</f>
        <v>80.5</v>
      </c>
      <c r="AS54" s="164">
        <f>ROUND(IFERROR('Data Negeri,2D &amp; 7Sub'!CF$52,"NA"),1)</f>
        <v>77.7</v>
      </c>
      <c r="AT54" s="164">
        <f>ROUND(IFERROR('Data Negeri,2D &amp; 7Sub'!CG$52,"NA"),1)</f>
        <v>76.400000000000006</v>
      </c>
      <c r="AU54" s="164">
        <f>ROUND(IFERROR('Data Negeri,2D &amp; 7Sub'!CH$52,"NA"),1)</f>
        <v>83.5</v>
      </c>
      <c r="AV54" s="164">
        <f>ROUND(IFERROR('Data Negeri,2D &amp; 7Sub'!CI$52,"NA"),1)</f>
        <v>78.900000000000006</v>
      </c>
      <c r="AW54" s="164">
        <f>ROUND(IFERROR('Data Negeri,2D &amp; 7Sub'!CJ$52,"NA"),1)</f>
        <v>79.900000000000006</v>
      </c>
      <c r="AX54" s="164">
        <f>ROUND(IFERROR('Data Negeri,2D &amp; 7Sub'!CK$52,"NA"),1)</f>
        <v>78.2</v>
      </c>
      <c r="AY54" s="164">
        <f>ROUND(IFERROR('Data Negeri,2D &amp; 7Sub'!CL$52,"NA"),1)</f>
        <v>81</v>
      </c>
      <c r="AZ54" s="164">
        <f>ROUND(IFERROR('Data Negeri,2D &amp; 7Sub'!CM$52,"NA"),1)</f>
        <v>80.8</v>
      </c>
      <c r="BA54" s="164">
        <f>ROUND(IFERROR('Data Negeri,2D &amp; 7Sub'!CN$52,"NA"),1)</f>
        <v>80.099999999999994</v>
      </c>
      <c r="BB54" s="164">
        <f>ROUND(IFERROR('Data Negeri,2D &amp; 7Sub'!CO$52,"NA"),1)</f>
        <v>78.8</v>
      </c>
      <c r="BC54" s="164">
        <f>ROUND(IFERROR('Data Negeri,2D &amp; 7Sub'!CP$52,"NA"),1)</f>
        <v>75.5</v>
      </c>
      <c r="BD54" s="164">
        <f>ROUND(IFERROR('Data Negeri,2D &amp; 7Sub'!CQ$52,"NA"),1)</f>
        <v>75.5</v>
      </c>
      <c r="BE54" s="164">
        <f>ROUND(IFERROR('Data Negeri,2D &amp; 7Sub'!CR$52,"NA"),1)</f>
        <v>76.5</v>
      </c>
      <c r="BF54" s="164">
        <f>ROUND(IFERROR('Data Negeri,2D &amp; 7Sub'!CS$52,"NA"),1)</f>
        <v>73.599999999999994</v>
      </c>
      <c r="BG54" s="163"/>
      <c r="BH54" s="293">
        <v>26</v>
      </c>
      <c r="BI54" s="947" t="s">
        <v>35</v>
      </c>
      <c r="BJ54" s="947"/>
      <c r="BK54" s="164">
        <f>ROUND(IFERROR('Data Negeri,2D &amp; 7Sub'!CT$52,"NA"),1)</f>
        <v>75.8</v>
      </c>
      <c r="BL54" s="164">
        <f>ROUND(IFERROR('Data Negeri,2D &amp; 7Sub'!CU$52,"NA"),1)</f>
        <v>76.400000000000006</v>
      </c>
      <c r="BM54" s="164">
        <f>ROUND(IFERROR('Data Negeri,2D &amp; 7Sub'!CV$52,"NA"),1)</f>
        <v>76.8</v>
      </c>
      <c r="BN54" s="164">
        <f>ROUND(IFERROR('Data Negeri,2D &amp; 7Sub'!CW$52,"NA"),1)</f>
        <v>77.099999999999994</v>
      </c>
      <c r="BO54" s="164">
        <f>ROUND(IFERROR('Data Negeri,2D &amp; 7Sub'!CX$52,"NA"),1)</f>
        <v>80.400000000000006</v>
      </c>
      <c r="BP54" s="164">
        <f>ROUND(IFERROR('Data Negeri,2D &amp; 7Sub'!CY$52,"NA"),1)</f>
        <v>79.2</v>
      </c>
      <c r="BQ54" s="164">
        <f>ROUND(IFERROR('Data Negeri,2D &amp; 7Sub'!CZ$52,"NA"),1)</f>
        <v>77.3</v>
      </c>
      <c r="BR54" s="164">
        <f>ROUND(IFERROR('Data Negeri,2D &amp; 7Sub'!DA$52,"NA"),1)</f>
        <v>78.2</v>
      </c>
      <c r="BS54" s="164">
        <f>ROUND(IFERROR('Data Negeri,2D &amp; 7Sub'!DB$52,"NA"),1)</f>
        <v>76.599999999999994</v>
      </c>
      <c r="BT54" s="164">
        <f>ROUND(IFERROR('Data Negeri,2D &amp; 7Sub'!DC$52,"NA"),1)</f>
        <v>77.8</v>
      </c>
      <c r="BU54" s="164">
        <f>ROUND(IFERROR('Data Negeri,2D &amp; 7Sub'!DD$52,"NA"),1)</f>
        <v>75</v>
      </c>
      <c r="BV54" s="164">
        <f>ROUND(IFERROR('Data Negeri,2D &amp; 7Sub'!DE$52,"NA"),1)</f>
        <v>76.099999999999994</v>
      </c>
      <c r="BW54" s="164">
        <f>ROUND(IFERROR('Data Negeri,2D &amp; 7Sub'!DF$52,"NA"),1)</f>
        <v>64.2</v>
      </c>
      <c r="BX54" s="164">
        <f>ROUND(IFERROR('Data Negeri,2D &amp; 7Sub'!DG$52,"NA"),1)</f>
        <v>47.9</v>
      </c>
      <c r="BY54" s="164">
        <f>ROUND(IFERROR('Data Negeri,2D &amp; 7Sub'!DH$52,"NA"),1)</f>
        <v>65.099999999999994</v>
      </c>
      <c r="BZ54" s="164">
        <f>ROUND(IFERROR('Data Negeri,2D &amp; 7Sub'!DI$52,"NA"),1)</f>
        <v>71.3</v>
      </c>
      <c r="CA54" s="164">
        <f>ROUND(IFERROR('Data Negeri,2D &amp; 7Sub'!DJ$52,"NA"),1)</f>
        <v>72.7</v>
      </c>
      <c r="CB54" s="164">
        <f>ROUND(IFERROR('Data Negeri,2D &amp; 7Sub'!DK$52,"NA"),1)</f>
        <v>73.400000000000006</v>
      </c>
      <c r="CC54" s="164">
        <f>ROUND(IFERROR('Data Negeri,2D &amp; 7Sub'!DL$52,"NA"),1)</f>
        <v>75.099999999999994</v>
      </c>
      <c r="CD54" s="164">
        <f>ROUND(IFERROR('Data Negeri,2D &amp; 7Sub'!DM$52,"NA"),1)</f>
        <v>75.099999999999994</v>
      </c>
      <c r="CE54" s="164">
        <f>ROUND(IFERROR('Data Negeri,2D &amp; 7Sub'!DN$52,"NA"),1)</f>
        <v>74.3</v>
      </c>
      <c r="CF54" s="164">
        <f>ROUND(IFERROR('Data Negeri,2D &amp; 7Sub'!DO$52,"NA"),1)</f>
        <v>75.900000000000006</v>
      </c>
      <c r="CG54" s="164">
        <f>ROUND(IFERROR('Data Negeri,2D &amp; 7Sub'!DP$52,"NA"),1)</f>
        <v>75.099999999999994</v>
      </c>
      <c r="CH54" s="164">
        <f>ROUND(IFERROR('Data Negeri,2D &amp; 7Sub'!DQ$52,"NA"),1)</f>
        <v>75.5</v>
      </c>
      <c r="CI54" s="164">
        <f>ROUND(IFERROR('Data Negeri,2D &amp; 7Sub'!DR$52,"NA"),1)</f>
        <v>77.7</v>
      </c>
      <c r="CJ54" s="164">
        <f>ROUND(IFERROR('Data Negeri,2D &amp; 7Sub'!DS$52,"NA"),1)</f>
        <v>77.2</v>
      </c>
      <c r="CK54" s="163"/>
      <c r="CL54" s="293">
        <v>26</v>
      </c>
      <c r="CM54" s="947" t="s">
        <v>35</v>
      </c>
      <c r="CN54" s="947"/>
      <c r="CO54" s="164">
        <f>ROUND(IFERROR('Data Negeri,2D &amp; 7Sub'!DT$52,"NA"),1)</f>
        <v>76.7</v>
      </c>
      <c r="CP54" s="164">
        <f>ROUND(IFERROR('Data Negeri,2D &amp; 7Sub'!DU$52,"NA"),1)</f>
        <v>79.3</v>
      </c>
      <c r="CQ54" s="164">
        <f>ROUND(IFERROR('Data Negeri,2D &amp; 7Sub'!DV$52,"NA"),1)</f>
        <v>73.3</v>
      </c>
      <c r="CR54" s="164">
        <f>ROUND(IFERROR('Data Negeri,2D &amp; 7Sub'!DW$52,"NA"),1)</f>
        <v>72.7</v>
      </c>
      <c r="CS54" s="164">
        <f>ROUND(IFERROR('Data Negeri,2D &amp; 7Sub'!DX$52,"NA"),1)</f>
        <v>79.400000000000006</v>
      </c>
      <c r="CT54" s="164">
        <f>ROUND(IFERROR('Data Negeri,2D &amp; 7Sub'!DY$52,"NA"),1)</f>
        <v>78.599999999999994</v>
      </c>
      <c r="CU54" s="164">
        <f>ROUND(IFERROR('Data Negeri,2D &amp; 7Sub'!DZ$52,"NA"),1)</f>
        <v>77.5</v>
      </c>
      <c r="CV54" s="164">
        <f>ROUND(IFERROR('Data Negeri,2D &amp; 7Sub'!EA$52,"NA"),1)</f>
        <v>80.099999999999994</v>
      </c>
      <c r="CW54" s="164">
        <f>ROUND(IFERROR('Data Negeri,2D &amp; 7Sub'!EB$52,"NA"),1)</f>
        <v>79.900000000000006</v>
      </c>
      <c r="CX54" s="164">
        <f>ROUND(IFERROR('Data Negeri,2D &amp; 7Sub'!EC$52,"NA"),1)</f>
        <v>78.5</v>
      </c>
      <c r="CY54" s="164">
        <f>ROUND(IFERROR('Data Negeri,2D &amp; 7Sub'!ED$52,"NA"),1)</f>
        <v>82.8</v>
      </c>
      <c r="CZ54" s="164">
        <f>ROUND(IFERROR('Data Negeri,2D &amp; 7Sub'!EE$52,"NA"),1)</f>
        <v>77.099999999999994</v>
      </c>
      <c r="DA54" s="164">
        <f>ROUND(IFERROR('Data Negeri,2D &amp; 7Sub'!EF$52,"NA"),1)</f>
        <v>77.400000000000006</v>
      </c>
      <c r="DB54" s="164">
        <f>ROUND(IFERROR('Data Negeri,2D &amp; 7Sub'!EG$52,"NA"),1)</f>
        <v>82.8</v>
      </c>
      <c r="DC54" s="164">
        <f>ROUND(IFERROR('Data Negeri,2D &amp; 7Sub'!EH$52,"NA"),1)</f>
        <v>81.400000000000006</v>
      </c>
      <c r="DD54" s="164">
        <f>ROUND(IFERROR('Data Negeri,2D &amp; 7Sub'!EI$52,"NA"),1)</f>
        <v>80.3</v>
      </c>
      <c r="DE54" s="164">
        <f>ROUND(IFERROR('Data Negeri,2D &amp; 7Sub'!EJ$52,"NA"),1)</f>
        <v>83.3</v>
      </c>
      <c r="DF54" s="164">
        <f>ROUND(IFERROR('Data Negeri,2D &amp; 7Sub'!EK$52,"NA"),1)</f>
        <v>77.7</v>
      </c>
      <c r="DG54" s="164">
        <f>ROUND(IFERROR('Data Negeri,2D &amp; 7Sub'!EL$52,"NA"),1)</f>
        <v>78.5</v>
      </c>
      <c r="DH54" s="164">
        <f>ROUND(IFERROR('Data Negeri,2D &amp; 7Sub'!EM$52,"NA"),1)</f>
        <v>81.5</v>
      </c>
      <c r="DI54" s="164">
        <f>ROUND(IFERROR('Data Negeri,2D &amp; 7Sub'!EN$52,"NA"),1)</f>
        <v>77.900000000000006</v>
      </c>
      <c r="DJ54" s="164">
        <f>ROUND(IFERROR('Data Negeri,2D &amp; 7Sub'!EO$52,"NA"),1)</f>
        <v>78.2</v>
      </c>
      <c r="DK54" s="164">
        <f>ROUND(IFERROR('Data Negeri,2D &amp; 7Sub'!EP$52,"NA"),1)</f>
        <v>79.3</v>
      </c>
      <c r="DL54" s="164">
        <f>ROUND(IFERROR('Data Negeri,2D &amp; 7Sub'!EQ$52,"NA"),1)</f>
        <v>77</v>
      </c>
      <c r="DM54" s="164">
        <f>ROUND(IFERROR('Data Negeri,2D &amp; 7Sub'!ER$52,"NA"),1)</f>
        <v>79</v>
      </c>
      <c r="DN54" s="164">
        <f>ROUND(IFERROR('Data Negeri,2D &amp; 7Sub'!ES$52,"NA"),1)</f>
        <v>81</v>
      </c>
      <c r="DO54" s="210"/>
      <c r="DP54" s="210"/>
    </row>
    <row r="55" spans="1:120" s="162" customFormat="1" ht="60" customHeight="1">
      <c r="A55" s="163"/>
      <c r="B55" s="293"/>
      <c r="C55" s="926" t="s">
        <v>124</v>
      </c>
      <c r="D55" s="926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3"/>
      <c r="AD55" s="293"/>
      <c r="AE55" s="926" t="s">
        <v>124</v>
      </c>
      <c r="AF55" s="926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3"/>
      <c r="BH55" s="293"/>
      <c r="BI55" s="926" t="s">
        <v>124</v>
      </c>
      <c r="BJ55" s="926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3"/>
      <c r="CL55" s="293"/>
      <c r="CM55" s="926" t="s">
        <v>124</v>
      </c>
      <c r="CN55" s="926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210"/>
      <c r="DP55" s="210"/>
    </row>
    <row r="56" spans="1:120" s="162" customFormat="1" ht="48" customHeight="1">
      <c r="A56" s="163"/>
      <c r="B56" s="293">
        <v>27</v>
      </c>
      <c r="C56" s="947" t="s">
        <v>36</v>
      </c>
      <c r="D56" s="947"/>
      <c r="E56" s="164">
        <f>ROUND(IFERROR('Data Negeri,2D &amp; 7Sub'!AV$53,"NA"),1)</f>
        <v>80.2</v>
      </c>
      <c r="F56" s="164">
        <f>ROUND(IFERROR('Data Negeri,2D &amp; 7Sub'!AW$53,"NA"),1)</f>
        <v>78.599999999999994</v>
      </c>
      <c r="G56" s="164">
        <f>ROUND(IFERROR('Data Negeri,2D &amp; 7Sub'!AX$53,"NA"),1)</f>
        <v>79.900000000000006</v>
      </c>
      <c r="H56" s="164">
        <f>ROUND(IFERROR('Data Negeri,2D &amp; 7Sub'!AY$53,"NA"),1)</f>
        <v>77.400000000000006</v>
      </c>
      <c r="I56" s="164">
        <f>ROUND(IFERROR('Data Negeri,2D &amp; 7Sub'!AZ$53,"NA"),1)</f>
        <v>75</v>
      </c>
      <c r="J56" s="164">
        <f>ROUND(IFERROR('Data Negeri,2D &amp; 7Sub'!BA$53,"NA"),1)</f>
        <v>77.900000000000006</v>
      </c>
      <c r="K56" s="164">
        <f>ROUND(IFERROR('Data Negeri,2D &amp; 7Sub'!BB$53,"NA"),1)</f>
        <v>78.599999999999994</v>
      </c>
      <c r="L56" s="164">
        <f>ROUND(IFERROR('Data Negeri,2D &amp; 7Sub'!BC$53,"NA"),1)</f>
        <v>77.3</v>
      </c>
      <c r="M56" s="164">
        <f>ROUND(IFERROR('Data Negeri,2D &amp; 7Sub'!BD$53,"NA"),1)</f>
        <v>78.5</v>
      </c>
      <c r="N56" s="164">
        <f>ROUND(IFERROR('Data Negeri,2D &amp; 7Sub'!BE$53,"NA"),1)</f>
        <v>77.3</v>
      </c>
      <c r="O56" s="164">
        <f>ROUND(IFERROR('Data Negeri,2D &amp; 7Sub'!BF$53,"NA"),1)</f>
        <v>77.400000000000006</v>
      </c>
      <c r="P56" s="164">
        <f>ROUND(IFERROR('Data Negeri,2D &amp; 7Sub'!BG$53,"NA"),1)</f>
        <v>76.599999999999994</v>
      </c>
      <c r="Q56" s="164">
        <f>ROUND(IFERROR('Data Negeri,2D &amp; 7Sub'!BH$53,"NA"),1)</f>
        <v>76.5</v>
      </c>
      <c r="R56" s="164">
        <f>ROUND(IFERROR('Data Negeri,2D &amp; 7Sub'!BI$53,"NA"),1)</f>
        <v>75.400000000000006</v>
      </c>
      <c r="S56" s="164">
        <f>ROUND(IFERROR('Data Negeri,2D &amp; 7Sub'!BJ$53,"NA"),1)</f>
        <v>77.599999999999994</v>
      </c>
      <c r="T56" s="164">
        <f>ROUND(IFERROR('Data Negeri,2D &amp; 7Sub'!BK$53,"NA"),1)</f>
        <v>77.400000000000006</v>
      </c>
      <c r="U56" s="164">
        <f>ROUND(IFERROR('Data Negeri,2D &amp; 7Sub'!BL$53,"NA"),1)</f>
        <v>76</v>
      </c>
      <c r="V56" s="164">
        <f>ROUND(IFERROR('Data Negeri,2D &amp; 7Sub'!BM$53,"NA"),1)</f>
        <v>77.599999999999994</v>
      </c>
      <c r="W56" s="164">
        <f>ROUND(IFERROR('Data Negeri,2D &amp; 7Sub'!BN$53,"NA"),1)</f>
        <v>75.400000000000006</v>
      </c>
      <c r="X56" s="164">
        <f>ROUND(IFERROR('Data Negeri,2D &amp; 7Sub'!BO$53,"NA"),1)</f>
        <v>78.3</v>
      </c>
      <c r="Y56" s="164">
        <f>ROUND(IFERROR('Data Negeri,2D &amp; 7Sub'!BP$53,"NA"),1)</f>
        <v>76.099999999999994</v>
      </c>
      <c r="Z56" s="164">
        <f>ROUND(IFERROR('Data Negeri,2D &amp; 7Sub'!BQ$53,"NA"),1)</f>
        <v>75.5</v>
      </c>
      <c r="AA56" s="164">
        <f>ROUND(IFERROR('Data Negeri,2D &amp; 7Sub'!BR$53,"NA"),1)</f>
        <v>75.900000000000006</v>
      </c>
      <c r="AB56" s="164">
        <f>ROUND(IFERROR('Data Negeri,2D &amp; 7Sub'!BS$53,"NA"),1)</f>
        <v>78.400000000000006</v>
      </c>
      <c r="AC56" s="163"/>
      <c r="AD56" s="293">
        <v>27</v>
      </c>
      <c r="AE56" s="947" t="s">
        <v>36</v>
      </c>
      <c r="AF56" s="947"/>
      <c r="AG56" s="164">
        <f>ROUND(IFERROR('Data Negeri,2D &amp; 7Sub'!BT$53,"NA"),1)</f>
        <v>80.2</v>
      </c>
      <c r="AH56" s="164">
        <f>ROUND(IFERROR('Data Negeri,2D &amp; 7Sub'!BU$53,"NA"),1)</f>
        <v>79.400000000000006</v>
      </c>
      <c r="AI56" s="164">
        <f>ROUND(IFERROR('Data Negeri,2D &amp; 7Sub'!BV$53,"NA"),1)</f>
        <v>79.599999999999994</v>
      </c>
      <c r="AJ56" s="164">
        <f>ROUND(IFERROR('Data Negeri,2D &amp; 7Sub'!BW$53,"NA"),1)</f>
        <v>80.599999999999994</v>
      </c>
      <c r="AK56" s="164">
        <f>ROUND(IFERROR('Data Negeri,2D &amp; 7Sub'!BX$53,"NA"),1)</f>
        <v>81.2</v>
      </c>
      <c r="AL56" s="164">
        <f>ROUND(IFERROR('Data Negeri,2D &amp; 7Sub'!BY$53,"NA"),1)</f>
        <v>79.3</v>
      </c>
      <c r="AM56" s="164">
        <f>ROUND(IFERROR('Data Negeri,2D &amp; 7Sub'!BZ$53,"NA"),1)</f>
        <v>83.2</v>
      </c>
      <c r="AN56" s="164">
        <f>ROUND(IFERROR('Data Negeri,2D &amp; 7Sub'!CA$53,"NA"),1)</f>
        <v>82.8</v>
      </c>
      <c r="AO56" s="164">
        <f>ROUND(IFERROR('Data Negeri,2D &amp; 7Sub'!CB$53,"NA"),1)</f>
        <v>81.400000000000006</v>
      </c>
      <c r="AP56" s="164">
        <f>ROUND(IFERROR('Data Negeri,2D &amp; 7Sub'!CC$53,"NA"),1)</f>
        <v>82.1</v>
      </c>
      <c r="AQ56" s="164">
        <f>ROUND(IFERROR('Data Negeri,2D &amp; 7Sub'!CD$53,"NA"),1)</f>
        <v>81.2</v>
      </c>
      <c r="AR56" s="164">
        <f>ROUND(IFERROR('Data Negeri,2D &amp; 7Sub'!CE$53,"NA"),1)</f>
        <v>80.400000000000006</v>
      </c>
      <c r="AS56" s="164">
        <f>ROUND(IFERROR('Data Negeri,2D &amp; 7Sub'!CF$53,"NA"),1)</f>
        <v>81.7</v>
      </c>
      <c r="AT56" s="164">
        <f>ROUND(IFERROR('Data Negeri,2D &amp; 7Sub'!CG$53,"NA"),1)</f>
        <v>80.2</v>
      </c>
      <c r="AU56" s="164">
        <f>ROUND(IFERROR('Data Negeri,2D &amp; 7Sub'!CH$53,"NA"),1)</f>
        <v>82</v>
      </c>
      <c r="AV56" s="164">
        <f>ROUND(IFERROR('Data Negeri,2D &amp; 7Sub'!CI$53,"NA"),1)</f>
        <v>83.3</v>
      </c>
      <c r="AW56" s="164">
        <f>ROUND(IFERROR('Data Negeri,2D &amp; 7Sub'!CJ$53,"NA"),1)</f>
        <v>82.2</v>
      </c>
      <c r="AX56" s="164">
        <f>ROUND(IFERROR('Data Negeri,2D &amp; 7Sub'!CK$53,"NA"),1)</f>
        <v>80.5</v>
      </c>
      <c r="AY56" s="164">
        <f>ROUND(IFERROR('Data Negeri,2D &amp; 7Sub'!CL$53,"NA"),1)</f>
        <v>79.900000000000006</v>
      </c>
      <c r="AZ56" s="164">
        <f>ROUND(IFERROR('Data Negeri,2D &amp; 7Sub'!CM$53,"NA"),1)</f>
        <v>79.3</v>
      </c>
      <c r="BA56" s="164">
        <f>ROUND(IFERROR('Data Negeri,2D &amp; 7Sub'!CN$53,"NA"),1)</f>
        <v>79.3</v>
      </c>
      <c r="BB56" s="164">
        <f>ROUND(IFERROR('Data Negeri,2D &amp; 7Sub'!CO$53,"NA"),1)</f>
        <v>81</v>
      </c>
      <c r="BC56" s="164">
        <f>ROUND(IFERROR('Data Negeri,2D &amp; 7Sub'!CP$53,"NA"),1)</f>
        <v>79.2</v>
      </c>
      <c r="BD56" s="164">
        <f>ROUND(IFERROR('Data Negeri,2D &amp; 7Sub'!CQ$53,"NA"),1)</f>
        <v>79.099999999999994</v>
      </c>
      <c r="BE56" s="164">
        <f>ROUND(IFERROR('Data Negeri,2D &amp; 7Sub'!CR$53,"NA"),1)</f>
        <v>81.2</v>
      </c>
      <c r="BF56" s="164">
        <f>ROUND(IFERROR('Data Negeri,2D &amp; 7Sub'!CS$53,"NA"),1)</f>
        <v>80.099999999999994</v>
      </c>
      <c r="BG56" s="163"/>
      <c r="BH56" s="293">
        <v>27</v>
      </c>
      <c r="BI56" s="947" t="s">
        <v>36</v>
      </c>
      <c r="BJ56" s="947"/>
      <c r="BK56" s="164">
        <f>ROUND(IFERROR('Data Negeri,2D &amp; 7Sub'!CT$53,"NA"),1)</f>
        <v>81.400000000000006</v>
      </c>
      <c r="BL56" s="164">
        <f>ROUND(IFERROR('Data Negeri,2D &amp; 7Sub'!CU$53,"NA"),1)</f>
        <v>81.099999999999994</v>
      </c>
      <c r="BM56" s="164">
        <f>ROUND(IFERROR('Data Negeri,2D &amp; 7Sub'!CV$53,"NA"),1)</f>
        <v>80.900000000000006</v>
      </c>
      <c r="BN56" s="164">
        <f>ROUND(IFERROR('Data Negeri,2D &amp; 7Sub'!CW$53,"NA"),1)</f>
        <v>76.8</v>
      </c>
      <c r="BO56" s="164">
        <f>ROUND(IFERROR('Data Negeri,2D &amp; 7Sub'!CX$53,"NA"),1)</f>
        <v>79.900000000000006</v>
      </c>
      <c r="BP56" s="164">
        <f>ROUND(IFERROR('Data Negeri,2D &amp; 7Sub'!CY$53,"NA"),1)</f>
        <v>79.5</v>
      </c>
      <c r="BQ56" s="164">
        <f>ROUND(IFERROR('Data Negeri,2D &amp; 7Sub'!CZ$53,"NA"),1)</f>
        <v>80.099999999999994</v>
      </c>
      <c r="BR56" s="164">
        <f>ROUND(IFERROR('Data Negeri,2D &amp; 7Sub'!DA$53,"NA"),1)</f>
        <v>81.5</v>
      </c>
      <c r="BS56" s="164">
        <f>ROUND(IFERROR('Data Negeri,2D &amp; 7Sub'!DB$53,"NA"),1)</f>
        <v>80.8</v>
      </c>
      <c r="BT56" s="164">
        <f>ROUND(IFERROR('Data Negeri,2D &amp; 7Sub'!DC$53,"NA"),1)</f>
        <v>79.8</v>
      </c>
      <c r="BU56" s="164">
        <f>ROUND(IFERROR('Data Negeri,2D &amp; 7Sub'!DD$53,"NA"),1)</f>
        <v>78.900000000000006</v>
      </c>
      <c r="BV56" s="164">
        <f>ROUND(IFERROR('Data Negeri,2D &amp; 7Sub'!DE$53,"NA"),1)</f>
        <v>77.3</v>
      </c>
      <c r="BW56" s="164">
        <f>ROUND(IFERROR('Data Negeri,2D &amp; 7Sub'!DF$53,"NA"),1)</f>
        <v>63.3</v>
      </c>
      <c r="BX56" s="164">
        <f>ROUND(IFERROR('Data Negeri,2D &amp; 7Sub'!DG$53,"NA"),1)</f>
        <v>49.1</v>
      </c>
      <c r="BY56" s="164">
        <f>ROUND(IFERROR('Data Negeri,2D &amp; 7Sub'!DH$53,"NA"),1)</f>
        <v>69.400000000000006</v>
      </c>
      <c r="BZ56" s="164">
        <f>ROUND(IFERROR('Data Negeri,2D &amp; 7Sub'!DI$53,"NA"),1)</f>
        <v>71.8</v>
      </c>
      <c r="CA56" s="164">
        <f>ROUND(IFERROR('Data Negeri,2D &amp; 7Sub'!DJ$53,"NA"),1)</f>
        <v>75.5</v>
      </c>
      <c r="CB56" s="164">
        <f>ROUND(IFERROR('Data Negeri,2D &amp; 7Sub'!DK$53,"NA"),1)</f>
        <v>75.5</v>
      </c>
      <c r="CC56" s="164">
        <f>ROUND(IFERROR('Data Negeri,2D &amp; 7Sub'!DL$53,"NA"),1)</f>
        <v>76.8</v>
      </c>
      <c r="CD56" s="164">
        <f>ROUND(IFERROR('Data Negeri,2D &amp; 7Sub'!DM$53,"NA"),1)</f>
        <v>75.099999999999994</v>
      </c>
      <c r="CE56" s="164">
        <f>ROUND(IFERROR('Data Negeri,2D &amp; 7Sub'!DN$53,"NA"),1)</f>
        <v>74.2</v>
      </c>
      <c r="CF56" s="164">
        <f>ROUND(IFERROR('Data Negeri,2D &amp; 7Sub'!DO$53,"NA"),1)</f>
        <v>74.2</v>
      </c>
      <c r="CG56" s="164">
        <f>ROUND(IFERROR('Data Negeri,2D &amp; 7Sub'!DP$53,"NA"),1)</f>
        <v>75.400000000000006</v>
      </c>
      <c r="CH56" s="164">
        <f>ROUND(IFERROR('Data Negeri,2D &amp; 7Sub'!DQ$53,"NA"),1)</f>
        <v>75.5</v>
      </c>
      <c r="CI56" s="164">
        <f>ROUND(IFERROR('Data Negeri,2D &amp; 7Sub'!DR$53,"NA"),1)</f>
        <v>79</v>
      </c>
      <c r="CJ56" s="164">
        <f>ROUND(IFERROR('Data Negeri,2D &amp; 7Sub'!DS$53,"NA"),1)</f>
        <v>79</v>
      </c>
      <c r="CK56" s="163"/>
      <c r="CL56" s="293">
        <v>27</v>
      </c>
      <c r="CM56" s="947" t="s">
        <v>36</v>
      </c>
      <c r="CN56" s="947"/>
      <c r="CO56" s="164">
        <f>ROUND(IFERROR('Data Negeri,2D &amp; 7Sub'!DT$53,"NA"),1)</f>
        <v>78.099999999999994</v>
      </c>
      <c r="CP56" s="164">
        <f>ROUND(IFERROR('Data Negeri,2D &amp; 7Sub'!DU$53,"NA"),1)</f>
        <v>73</v>
      </c>
      <c r="CQ56" s="164">
        <f>ROUND(IFERROR('Data Negeri,2D &amp; 7Sub'!DV$53,"NA"),1)</f>
        <v>68.3</v>
      </c>
      <c r="CR56" s="164">
        <f>ROUND(IFERROR('Data Negeri,2D &amp; 7Sub'!DW$53,"NA"),1)</f>
        <v>73.599999999999994</v>
      </c>
      <c r="CS56" s="164">
        <f>ROUND(IFERROR('Data Negeri,2D &amp; 7Sub'!DX$53,"NA"),1)</f>
        <v>78.599999999999994</v>
      </c>
      <c r="CT56" s="164">
        <f>ROUND(IFERROR('Data Negeri,2D &amp; 7Sub'!DY$53,"NA"),1)</f>
        <v>81.3</v>
      </c>
      <c r="CU56" s="164">
        <f>ROUND(IFERROR('Data Negeri,2D &amp; 7Sub'!DZ$53,"NA"),1)</f>
        <v>83.2</v>
      </c>
      <c r="CV56" s="164">
        <f>ROUND(IFERROR('Data Negeri,2D &amp; 7Sub'!EA$53,"NA"),1)</f>
        <v>80.5</v>
      </c>
      <c r="CW56" s="164">
        <f>ROUND(IFERROR('Data Negeri,2D &amp; 7Sub'!EB$53,"NA"),1)</f>
        <v>83.3</v>
      </c>
      <c r="CX56" s="164">
        <f>ROUND(IFERROR('Data Negeri,2D &amp; 7Sub'!EC$53,"NA"),1)</f>
        <v>78.099999999999994</v>
      </c>
      <c r="CY56" s="164">
        <f>ROUND(IFERROR('Data Negeri,2D &amp; 7Sub'!ED$53,"NA"),1)</f>
        <v>85.2</v>
      </c>
      <c r="CZ56" s="164">
        <f>ROUND(IFERROR('Data Negeri,2D &amp; 7Sub'!EE$53,"NA"),1)</f>
        <v>81.5</v>
      </c>
      <c r="DA56" s="164">
        <f>ROUND(IFERROR('Data Negeri,2D &amp; 7Sub'!EF$53,"NA"),1)</f>
        <v>78.099999999999994</v>
      </c>
      <c r="DB56" s="164">
        <f>ROUND(IFERROR('Data Negeri,2D &amp; 7Sub'!EG$53,"NA"),1)</f>
        <v>82.7</v>
      </c>
      <c r="DC56" s="164">
        <f>ROUND(IFERROR('Data Negeri,2D &amp; 7Sub'!EH$53,"NA"),1)</f>
        <v>85.8</v>
      </c>
      <c r="DD56" s="164">
        <f>ROUND(IFERROR('Data Negeri,2D &amp; 7Sub'!EI$53,"NA"),1)</f>
        <v>86.2</v>
      </c>
      <c r="DE56" s="164">
        <f>ROUND(IFERROR('Data Negeri,2D &amp; 7Sub'!EJ$53,"NA"),1)</f>
        <v>83.5</v>
      </c>
      <c r="DF56" s="164">
        <f>ROUND(IFERROR('Data Negeri,2D &amp; 7Sub'!EK$53,"NA"),1)</f>
        <v>81.400000000000006</v>
      </c>
      <c r="DG56" s="164">
        <f>ROUND(IFERROR('Data Negeri,2D &amp; 7Sub'!EL$53,"NA"),1)</f>
        <v>81.7</v>
      </c>
      <c r="DH56" s="164">
        <f>ROUND(IFERROR('Data Negeri,2D &amp; 7Sub'!EM$53,"NA"),1)</f>
        <v>85.6</v>
      </c>
      <c r="DI56" s="164">
        <f>ROUND(IFERROR('Data Negeri,2D &amp; 7Sub'!EN$53,"NA"),1)</f>
        <v>79.3</v>
      </c>
      <c r="DJ56" s="164">
        <f>ROUND(IFERROR('Data Negeri,2D &amp; 7Sub'!EO$53,"NA"),1)</f>
        <v>81.099999999999994</v>
      </c>
      <c r="DK56" s="164">
        <f>ROUND(IFERROR('Data Negeri,2D &amp; 7Sub'!EP$53,"NA"),1)</f>
        <v>82.4</v>
      </c>
      <c r="DL56" s="164">
        <f>ROUND(IFERROR('Data Negeri,2D &amp; 7Sub'!EQ$53,"NA"),1)</f>
        <v>74.900000000000006</v>
      </c>
      <c r="DM56" s="164">
        <f>ROUND(IFERROR('Data Negeri,2D &amp; 7Sub'!ER$53,"NA"),1)</f>
        <v>78.8</v>
      </c>
      <c r="DN56" s="164">
        <f>ROUND(IFERROR('Data Negeri,2D &amp; 7Sub'!ES$53,"NA"),1)</f>
        <v>79.599999999999994</v>
      </c>
      <c r="DO56" s="210"/>
      <c r="DP56" s="210"/>
    </row>
    <row r="57" spans="1:120" s="162" customFormat="1" ht="60" customHeight="1">
      <c r="A57" s="163"/>
      <c r="B57" s="293"/>
      <c r="C57" s="926" t="s">
        <v>37</v>
      </c>
      <c r="D57" s="926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3"/>
      <c r="AD57" s="293"/>
      <c r="AE57" s="926" t="s">
        <v>37</v>
      </c>
      <c r="AF57" s="926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3"/>
      <c r="BH57" s="293"/>
      <c r="BI57" s="926" t="s">
        <v>37</v>
      </c>
      <c r="BJ57" s="926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3"/>
      <c r="CL57" s="293"/>
      <c r="CM57" s="926" t="s">
        <v>37</v>
      </c>
      <c r="CN57" s="926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210"/>
      <c r="DP57" s="210"/>
    </row>
    <row r="58" spans="1:120" s="162" customFormat="1" ht="48" customHeight="1">
      <c r="A58" s="163"/>
      <c r="B58" s="293">
        <v>28</v>
      </c>
      <c r="C58" s="947" t="s">
        <v>38</v>
      </c>
      <c r="D58" s="947"/>
      <c r="E58" s="164">
        <f>ROUND(IFERROR('Data Negeri,2D &amp; 7Sub'!AV$54,"NA"),1)</f>
        <v>78.8</v>
      </c>
      <c r="F58" s="164">
        <f>ROUND(IFERROR('Data Negeri,2D &amp; 7Sub'!AW$54,"NA"),1)</f>
        <v>76.8</v>
      </c>
      <c r="G58" s="164">
        <f>ROUND(IFERROR('Data Negeri,2D &amp; 7Sub'!AX$54,"NA"),1)</f>
        <v>81.2</v>
      </c>
      <c r="H58" s="164">
        <f>ROUND(IFERROR('Data Negeri,2D &amp; 7Sub'!AY$54,"NA"),1)</f>
        <v>80.599999999999994</v>
      </c>
      <c r="I58" s="164">
        <f>ROUND(IFERROR('Data Negeri,2D &amp; 7Sub'!AZ$54,"NA"),1)</f>
        <v>78.8</v>
      </c>
      <c r="J58" s="164">
        <f>ROUND(IFERROR('Data Negeri,2D &amp; 7Sub'!BA$54,"NA"),1)</f>
        <v>79.400000000000006</v>
      </c>
      <c r="K58" s="164">
        <f>ROUND(IFERROR('Data Negeri,2D &amp; 7Sub'!BB$54,"NA"),1)</f>
        <v>77.3</v>
      </c>
      <c r="L58" s="164">
        <f>ROUND(IFERROR('Data Negeri,2D &amp; 7Sub'!BC$54,"NA"),1)</f>
        <v>78.8</v>
      </c>
      <c r="M58" s="164">
        <f>ROUND(IFERROR('Data Negeri,2D &amp; 7Sub'!BD$54,"NA"),1)</f>
        <v>79.3</v>
      </c>
      <c r="N58" s="164">
        <f>ROUND(IFERROR('Data Negeri,2D &amp; 7Sub'!BE$54,"NA"),1)</f>
        <v>77</v>
      </c>
      <c r="O58" s="164">
        <f>ROUND(IFERROR('Data Negeri,2D &amp; 7Sub'!BF$54,"NA"),1)</f>
        <v>77.3</v>
      </c>
      <c r="P58" s="164">
        <f>ROUND(IFERROR('Data Negeri,2D &amp; 7Sub'!BG$54,"NA"),1)</f>
        <v>76.3</v>
      </c>
      <c r="Q58" s="164">
        <f>ROUND(IFERROR('Data Negeri,2D &amp; 7Sub'!BH$54,"NA"),1)</f>
        <v>78</v>
      </c>
      <c r="R58" s="164">
        <f>ROUND(IFERROR('Data Negeri,2D &amp; 7Sub'!BI$54,"NA"),1)</f>
        <v>77.7</v>
      </c>
      <c r="S58" s="164">
        <f>ROUND(IFERROR('Data Negeri,2D &amp; 7Sub'!BJ$54,"NA"),1)</f>
        <v>78.099999999999994</v>
      </c>
      <c r="T58" s="164">
        <f>ROUND(IFERROR('Data Negeri,2D &amp; 7Sub'!BK$54,"NA"),1)</f>
        <v>77.400000000000006</v>
      </c>
      <c r="U58" s="164">
        <f>ROUND(IFERROR('Data Negeri,2D &amp; 7Sub'!BL$54,"NA"),1)</f>
        <v>76</v>
      </c>
      <c r="V58" s="164">
        <f>ROUND(IFERROR('Data Negeri,2D &amp; 7Sub'!BM$54,"NA"),1)</f>
        <v>77.5</v>
      </c>
      <c r="W58" s="164">
        <f>ROUND(IFERROR('Data Negeri,2D &amp; 7Sub'!BN$54,"NA"),1)</f>
        <v>72.8</v>
      </c>
      <c r="X58" s="164">
        <f>ROUND(IFERROR('Data Negeri,2D &amp; 7Sub'!BO$54,"NA"),1)</f>
        <v>77.400000000000006</v>
      </c>
      <c r="Y58" s="164">
        <f>ROUND(IFERROR('Data Negeri,2D &amp; 7Sub'!BP$54,"NA"),1)</f>
        <v>75.7</v>
      </c>
      <c r="Z58" s="164">
        <f>ROUND(IFERROR('Data Negeri,2D &amp; 7Sub'!BQ$54,"NA"),1)</f>
        <v>77.5</v>
      </c>
      <c r="AA58" s="164">
        <f>ROUND(IFERROR('Data Negeri,2D &amp; 7Sub'!BR$54,"NA"),1)</f>
        <v>77.099999999999994</v>
      </c>
      <c r="AB58" s="164">
        <f>ROUND(IFERROR('Data Negeri,2D &amp; 7Sub'!BS$54,"NA"),1)</f>
        <v>76.599999999999994</v>
      </c>
      <c r="AC58" s="163"/>
      <c r="AD58" s="293">
        <v>28</v>
      </c>
      <c r="AE58" s="947" t="s">
        <v>38</v>
      </c>
      <c r="AF58" s="947"/>
      <c r="AG58" s="164">
        <f>ROUND(IFERROR('Data Negeri,2D &amp; 7Sub'!BT$54,"NA"),1)</f>
        <v>78.3</v>
      </c>
      <c r="AH58" s="164">
        <f>ROUND(IFERROR('Data Negeri,2D &amp; 7Sub'!BU$54,"NA"),1)</f>
        <v>76.2</v>
      </c>
      <c r="AI58" s="164">
        <f>ROUND(IFERROR('Data Negeri,2D &amp; 7Sub'!BV$54,"NA"),1)</f>
        <v>79.3</v>
      </c>
      <c r="AJ58" s="164">
        <f>ROUND(IFERROR('Data Negeri,2D &amp; 7Sub'!BW$54,"NA"),1)</f>
        <v>78.2</v>
      </c>
      <c r="AK58" s="164">
        <f>ROUND(IFERROR('Data Negeri,2D &amp; 7Sub'!BX$54,"NA"),1)</f>
        <v>77.2</v>
      </c>
      <c r="AL58" s="164">
        <f>ROUND(IFERROR('Data Negeri,2D &amp; 7Sub'!BY$54,"NA"),1)</f>
        <v>73.099999999999994</v>
      </c>
      <c r="AM58" s="164">
        <f>ROUND(IFERROR('Data Negeri,2D &amp; 7Sub'!BZ$54,"NA"),1)</f>
        <v>74.400000000000006</v>
      </c>
      <c r="AN58" s="164">
        <f>ROUND(IFERROR('Data Negeri,2D &amp; 7Sub'!CA$54,"NA"),1)</f>
        <v>75.099999999999994</v>
      </c>
      <c r="AO58" s="164">
        <f>ROUND(IFERROR('Data Negeri,2D &amp; 7Sub'!CB$54,"NA"),1)</f>
        <v>73.8</v>
      </c>
      <c r="AP58" s="164">
        <f>ROUND(IFERROR('Data Negeri,2D &amp; 7Sub'!CC$54,"NA"),1)</f>
        <v>74.8</v>
      </c>
      <c r="AQ58" s="164">
        <f>ROUND(IFERROR('Data Negeri,2D &amp; 7Sub'!CD$54,"NA"),1)</f>
        <v>76.2</v>
      </c>
      <c r="AR58" s="164">
        <f>ROUND(IFERROR('Data Negeri,2D &amp; 7Sub'!CE$54,"NA"),1)</f>
        <v>75.400000000000006</v>
      </c>
      <c r="AS58" s="164">
        <f>ROUND(IFERROR('Data Negeri,2D &amp; 7Sub'!CF$54,"NA"),1)</f>
        <v>77.8</v>
      </c>
      <c r="AT58" s="164">
        <f>ROUND(IFERROR('Data Negeri,2D &amp; 7Sub'!CG$54,"NA"),1)</f>
        <v>77.3</v>
      </c>
      <c r="AU58" s="164">
        <f>ROUND(IFERROR('Data Negeri,2D &amp; 7Sub'!CH$54,"NA"),1)</f>
        <v>82.5</v>
      </c>
      <c r="AV58" s="164">
        <f>ROUND(IFERROR('Data Negeri,2D &amp; 7Sub'!CI$54,"NA"),1)</f>
        <v>79</v>
      </c>
      <c r="AW58" s="164">
        <f>ROUND(IFERROR('Data Negeri,2D &amp; 7Sub'!CJ$54,"NA"),1)</f>
        <v>76.7</v>
      </c>
      <c r="AX58" s="164">
        <f>ROUND(IFERROR('Data Negeri,2D &amp; 7Sub'!CK$54,"NA"),1)</f>
        <v>73.5</v>
      </c>
      <c r="AY58" s="164">
        <f>ROUND(IFERROR('Data Negeri,2D &amp; 7Sub'!CL$54,"NA"),1)</f>
        <v>76.599999999999994</v>
      </c>
      <c r="AZ58" s="164">
        <f>ROUND(IFERROR('Data Negeri,2D &amp; 7Sub'!CM$54,"NA"),1)</f>
        <v>74.8</v>
      </c>
      <c r="BA58" s="164">
        <f>ROUND(IFERROR('Data Negeri,2D &amp; 7Sub'!CN$54,"NA"),1)</f>
        <v>75.5</v>
      </c>
      <c r="BB58" s="164">
        <f>ROUND(IFERROR('Data Negeri,2D &amp; 7Sub'!CO$54,"NA"),1)</f>
        <v>75.7</v>
      </c>
      <c r="BC58" s="164">
        <f>ROUND(IFERROR('Data Negeri,2D &amp; 7Sub'!CP$54,"NA"),1)</f>
        <v>73.099999999999994</v>
      </c>
      <c r="BD58" s="164">
        <f>ROUND(IFERROR('Data Negeri,2D &amp; 7Sub'!CQ$54,"NA"),1)</f>
        <v>74.3</v>
      </c>
      <c r="BE58" s="164">
        <f>ROUND(IFERROR('Data Negeri,2D &amp; 7Sub'!CR$54,"NA"),1)</f>
        <v>74</v>
      </c>
      <c r="BF58" s="164">
        <f>ROUND(IFERROR('Data Negeri,2D &amp; 7Sub'!CS$54,"NA"),1)</f>
        <v>73.2</v>
      </c>
      <c r="BG58" s="163"/>
      <c r="BH58" s="293">
        <v>28</v>
      </c>
      <c r="BI58" s="947" t="s">
        <v>38</v>
      </c>
      <c r="BJ58" s="947"/>
      <c r="BK58" s="164">
        <f>ROUND(IFERROR('Data Negeri,2D &amp; 7Sub'!CT$54,"NA"),1)</f>
        <v>76.7</v>
      </c>
      <c r="BL58" s="164">
        <f>ROUND(IFERROR('Data Negeri,2D &amp; 7Sub'!CU$54,"NA"),1)</f>
        <v>76.7</v>
      </c>
      <c r="BM58" s="164">
        <f>ROUND(IFERROR('Data Negeri,2D &amp; 7Sub'!CV$54,"NA"),1)</f>
        <v>75.599999999999994</v>
      </c>
      <c r="BN58" s="164">
        <f>ROUND(IFERROR('Data Negeri,2D &amp; 7Sub'!CW$54,"NA"),1)</f>
        <v>74.7</v>
      </c>
      <c r="BO58" s="164">
        <f>ROUND(IFERROR('Data Negeri,2D &amp; 7Sub'!CX$54,"NA"),1)</f>
        <v>76.099999999999994</v>
      </c>
      <c r="BP58" s="164">
        <f>ROUND(IFERROR('Data Negeri,2D &amp; 7Sub'!CY$54,"NA"),1)</f>
        <v>74</v>
      </c>
      <c r="BQ58" s="164">
        <f>ROUND(IFERROR('Data Negeri,2D &amp; 7Sub'!CZ$54,"NA"),1)</f>
        <v>75.099999999999994</v>
      </c>
      <c r="BR58" s="164">
        <f>ROUND(IFERROR('Data Negeri,2D &amp; 7Sub'!DA$54,"NA"),1)</f>
        <v>76.7</v>
      </c>
      <c r="BS58" s="164">
        <f>ROUND(IFERROR('Data Negeri,2D &amp; 7Sub'!DB$54,"NA"),1)</f>
        <v>77</v>
      </c>
      <c r="BT58" s="164">
        <f>ROUND(IFERROR('Data Negeri,2D &amp; 7Sub'!DC$54,"NA"),1)</f>
        <v>76.3</v>
      </c>
      <c r="BU58" s="164">
        <f>ROUND(IFERROR('Data Negeri,2D &amp; 7Sub'!DD$54,"NA"),1)</f>
        <v>76.2</v>
      </c>
      <c r="BV58" s="164">
        <f>ROUND(IFERROR('Data Negeri,2D &amp; 7Sub'!DE$54,"NA"),1)</f>
        <v>74.5</v>
      </c>
      <c r="BW58" s="164">
        <f>ROUND(IFERROR('Data Negeri,2D &amp; 7Sub'!DF$54,"NA"),1)</f>
        <v>61.4</v>
      </c>
      <c r="BX58" s="164">
        <f>ROUND(IFERROR('Data Negeri,2D &amp; 7Sub'!DG$54,"NA"),1)</f>
        <v>52.6</v>
      </c>
      <c r="BY58" s="164">
        <f>ROUND(IFERROR('Data Negeri,2D &amp; 7Sub'!DH$54,"NA"),1)</f>
        <v>68.900000000000006</v>
      </c>
      <c r="BZ58" s="164">
        <f>ROUND(IFERROR('Data Negeri,2D &amp; 7Sub'!DI$54,"NA"),1)</f>
        <v>73.7</v>
      </c>
      <c r="CA58" s="164">
        <f>ROUND(IFERROR('Data Negeri,2D &amp; 7Sub'!DJ$54,"NA"),1)</f>
        <v>73.3</v>
      </c>
      <c r="CB58" s="164">
        <f>ROUND(IFERROR('Data Negeri,2D &amp; 7Sub'!DK$54,"NA"),1)</f>
        <v>72.5</v>
      </c>
      <c r="CC58" s="164">
        <f>ROUND(IFERROR('Data Negeri,2D &amp; 7Sub'!DL$54,"NA"),1)</f>
        <v>73.099999999999994</v>
      </c>
      <c r="CD58" s="164">
        <f>ROUND(IFERROR('Data Negeri,2D &amp; 7Sub'!DM$54,"NA"),1)</f>
        <v>78.900000000000006</v>
      </c>
      <c r="CE58" s="164">
        <f>ROUND(IFERROR('Data Negeri,2D &amp; 7Sub'!DN$54,"NA"),1)</f>
        <v>77.900000000000006</v>
      </c>
      <c r="CF58" s="164">
        <f>ROUND(IFERROR('Data Negeri,2D &amp; 7Sub'!DO$54,"NA"),1)</f>
        <v>79.8</v>
      </c>
      <c r="CG58" s="164">
        <f>ROUND(IFERROR('Data Negeri,2D &amp; 7Sub'!DP$54,"NA"),1)</f>
        <v>76.7</v>
      </c>
      <c r="CH58" s="164">
        <f>ROUND(IFERROR('Data Negeri,2D &amp; 7Sub'!DQ$54,"NA"),1)</f>
        <v>76.2</v>
      </c>
      <c r="CI58" s="164">
        <f>ROUND(IFERROR('Data Negeri,2D &amp; 7Sub'!DR$54,"NA"),1)</f>
        <v>79.5</v>
      </c>
      <c r="CJ58" s="164">
        <f>ROUND(IFERROR('Data Negeri,2D &amp; 7Sub'!DS$54,"NA"),1)</f>
        <v>76.8</v>
      </c>
      <c r="CK58" s="163"/>
      <c r="CL58" s="293">
        <v>28</v>
      </c>
      <c r="CM58" s="947" t="s">
        <v>38</v>
      </c>
      <c r="CN58" s="947"/>
      <c r="CO58" s="164">
        <f>ROUND(IFERROR('Data Negeri,2D &amp; 7Sub'!DT$54,"NA"),1)</f>
        <v>73.8</v>
      </c>
      <c r="CP58" s="164">
        <f>ROUND(IFERROR('Data Negeri,2D &amp; 7Sub'!DU$54,"NA"),1)</f>
        <v>63.6</v>
      </c>
      <c r="CQ58" s="164">
        <f>ROUND(IFERROR('Data Negeri,2D &amp; 7Sub'!DV$54,"NA"),1)</f>
        <v>57.7</v>
      </c>
      <c r="CR58" s="164">
        <f>ROUND(IFERROR('Data Negeri,2D &amp; 7Sub'!DW$54,"NA"),1)</f>
        <v>74</v>
      </c>
      <c r="CS58" s="164">
        <f>ROUND(IFERROR('Data Negeri,2D &amp; 7Sub'!DX$54,"NA"),1)</f>
        <v>77</v>
      </c>
      <c r="CT58" s="164">
        <f>ROUND(IFERROR('Data Negeri,2D &amp; 7Sub'!DY$54,"NA"),1)</f>
        <v>78.8</v>
      </c>
      <c r="CU58" s="164">
        <f>ROUND(IFERROR('Data Negeri,2D &amp; 7Sub'!DZ$54,"NA"),1)</f>
        <v>80.3</v>
      </c>
      <c r="CV58" s="164">
        <f>ROUND(IFERROR('Data Negeri,2D &amp; 7Sub'!EA$54,"NA"),1)</f>
        <v>77</v>
      </c>
      <c r="CW58" s="164">
        <f>ROUND(IFERROR('Data Negeri,2D &amp; 7Sub'!EB$54,"NA"),1)</f>
        <v>82.7</v>
      </c>
      <c r="CX58" s="164">
        <f>ROUND(IFERROR('Data Negeri,2D &amp; 7Sub'!EC$54,"NA"),1)</f>
        <v>79</v>
      </c>
      <c r="CY58" s="164">
        <f>ROUND(IFERROR('Data Negeri,2D &amp; 7Sub'!ED$54,"NA"),1)</f>
        <v>83.4</v>
      </c>
      <c r="CZ58" s="164">
        <f>ROUND(IFERROR('Data Negeri,2D &amp; 7Sub'!EE$54,"NA"),1)</f>
        <v>84.5</v>
      </c>
      <c r="DA58" s="164">
        <f>ROUND(IFERROR('Data Negeri,2D &amp; 7Sub'!EF$54,"NA"),1)</f>
        <v>79.400000000000006</v>
      </c>
      <c r="DB58" s="164">
        <f>ROUND(IFERROR('Data Negeri,2D &amp; 7Sub'!EG$54,"NA"),1)</f>
        <v>83.1</v>
      </c>
      <c r="DC58" s="164">
        <f>ROUND(IFERROR('Data Negeri,2D &amp; 7Sub'!EH$54,"NA"),1)</f>
        <v>84.5</v>
      </c>
      <c r="DD58" s="164">
        <f>ROUND(IFERROR('Data Negeri,2D &amp; 7Sub'!EI$54,"NA"),1)</f>
        <v>84.6</v>
      </c>
      <c r="DE58" s="164">
        <f>ROUND(IFERROR('Data Negeri,2D &amp; 7Sub'!EJ$54,"NA"),1)</f>
        <v>80.400000000000006</v>
      </c>
      <c r="DF58" s="164">
        <f>ROUND(IFERROR('Data Negeri,2D &amp; 7Sub'!EK$54,"NA"),1)</f>
        <v>77.599999999999994</v>
      </c>
      <c r="DG58" s="164">
        <f>ROUND(IFERROR('Data Negeri,2D &amp; 7Sub'!EL$54,"NA"),1)</f>
        <v>80.400000000000006</v>
      </c>
      <c r="DH58" s="164">
        <f>ROUND(IFERROR('Data Negeri,2D &amp; 7Sub'!EM$54,"NA"),1)</f>
        <v>81.400000000000006</v>
      </c>
      <c r="DI58" s="164">
        <f>ROUND(IFERROR('Data Negeri,2D &amp; 7Sub'!EN$54,"NA"),1)</f>
        <v>77.599999999999994</v>
      </c>
      <c r="DJ58" s="164">
        <f>ROUND(IFERROR('Data Negeri,2D &amp; 7Sub'!EO$54,"NA"),1)</f>
        <v>78.599999999999994</v>
      </c>
      <c r="DK58" s="164">
        <f>ROUND(IFERROR('Data Negeri,2D &amp; 7Sub'!EP$54,"NA"),1)</f>
        <v>83.5</v>
      </c>
      <c r="DL58" s="164">
        <f>ROUND(IFERROR('Data Negeri,2D &amp; 7Sub'!EQ$54,"NA"),1)</f>
        <v>83.9</v>
      </c>
      <c r="DM58" s="164">
        <f>ROUND(IFERROR('Data Negeri,2D &amp; 7Sub'!ER$54,"NA"),1)</f>
        <v>85.8</v>
      </c>
      <c r="DN58" s="164">
        <f>ROUND(IFERROR('Data Negeri,2D &amp; 7Sub'!ES$54,"NA"),1)</f>
        <v>83</v>
      </c>
      <c r="DO58" s="210"/>
      <c r="DP58" s="210"/>
    </row>
    <row r="59" spans="1:120" s="162" customFormat="1" ht="60" customHeight="1">
      <c r="A59" s="163"/>
      <c r="B59" s="293"/>
      <c r="C59" s="926" t="s">
        <v>39</v>
      </c>
      <c r="D59" s="926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3"/>
      <c r="AD59" s="293"/>
      <c r="AE59" s="926" t="s">
        <v>39</v>
      </c>
      <c r="AF59" s="926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3"/>
      <c r="BH59" s="293"/>
      <c r="BI59" s="926" t="s">
        <v>39</v>
      </c>
      <c r="BJ59" s="926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3"/>
      <c r="CL59" s="293"/>
      <c r="CM59" s="926" t="s">
        <v>39</v>
      </c>
      <c r="CN59" s="926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210"/>
      <c r="DP59" s="210"/>
    </row>
    <row r="60" spans="1:120" s="165" customFormat="1" ht="48" customHeight="1">
      <c r="A60" s="301">
        <v>7</v>
      </c>
      <c r="B60" s="946" t="s">
        <v>714</v>
      </c>
      <c r="C60" s="946"/>
      <c r="D60" s="946"/>
      <c r="E60" s="161">
        <f>ROUND(IFERROR('Data Negeri,2D &amp; 7Sub'!AV$60,"NA"),1)</f>
        <v>75.7</v>
      </c>
      <c r="F60" s="161">
        <f>ROUND(IFERROR('Data Negeri,2D &amp; 7Sub'!AW$60,"NA"),1)</f>
        <v>77.7</v>
      </c>
      <c r="G60" s="161">
        <f>ROUND(IFERROR('Data Negeri,2D &amp; 7Sub'!AX$60,"NA"),1)</f>
        <v>76.7</v>
      </c>
      <c r="H60" s="161">
        <f>ROUND(IFERROR('Data Negeri,2D &amp; 7Sub'!AY$60,"NA"),1)</f>
        <v>76.599999999999994</v>
      </c>
      <c r="I60" s="161">
        <f>ROUND(IFERROR('Data Negeri,2D &amp; 7Sub'!AZ$60,"NA"),1)</f>
        <v>78.900000000000006</v>
      </c>
      <c r="J60" s="161">
        <f>ROUND(IFERROR('Data Negeri,2D &amp; 7Sub'!BA$60,"NA"),1)</f>
        <v>73.5</v>
      </c>
      <c r="K60" s="161">
        <f>ROUND(IFERROR('Data Negeri,2D &amp; 7Sub'!BB$60,"NA"),1)</f>
        <v>74.599999999999994</v>
      </c>
      <c r="L60" s="161">
        <f>ROUND(IFERROR('Data Negeri,2D &amp; 7Sub'!BC$60,"NA"),1)</f>
        <v>77</v>
      </c>
      <c r="M60" s="161">
        <f>ROUND(IFERROR('Data Negeri,2D &amp; 7Sub'!BD$60,"NA"),1)</f>
        <v>76</v>
      </c>
      <c r="N60" s="161">
        <f>ROUND(IFERROR('Data Negeri,2D &amp; 7Sub'!BE$60,"NA"),1)</f>
        <v>79</v>
      </c>
      <c r="O60" s="161">
        <f>ROUND(IFERROR('Data Negeri,2D &amp; 7Sub'!BF$60,"NA"),1)</f>
        <v>77.400000000000006</v>
      </c>
      <c r="P60" s="161">
        <f>ROUND(IFERROR('Data Negeri,2D &amp; 7Sub'!BG$60,"NA"),1)</f>
        <v>76</v>
      </c>
      <c r="Q60" s="161">
        <f>ROUND(IFERROR('Data Negeri,2D &amp; 7Sub'!BH$60,"NA"),1)</f>
        <v>73.7</v>
      </c>
      <c r="R60" s="161">
        <f>ROUND(IFERROR('Data Negeri,2D &amp; 7Sub'!BI$60,"NA"),1)</f>
        <v>73.400000000000006</v>
      </c>
      <c r="S60" s="161">
        <f>ROUND(IFERROR('Data Negeri,2D &amp; 7Sub'!BJ$60,"NA"),1)</f>
        <v>78</v>
      </c>
      <c r="T60" s="161">
        <f>ROUND(IFERROR('Data Negeri,2D &amp; 7Sub'!BK$60,"NA"),1)</f>
        <v>74.400000000000006</v>
      </c>
      <c r="U60" s="161">
        <f>ROUND(IFERROR('Data Negeri,2D &amp; 7Sub'!BL$60,"NA"),1)</f>
        <v>73.8</v>
      </c>
      <c r="V60" s="161">
        <f>ROUND(IFERROR('Data Negeri,2D &amp; 7Sub'!BM$60,"NA"),1)</f>
        <v>72</v>
      </c>
      <c r="W60" s="161">
        <f>ROUND(IFERROR('Data Negeri,2D &amp; 7Sub'!BN$60,"NA"),1)</f>
        <v>72.8</v>
      </c>
      <c r="X60" s="161">
        <f>ROUND(IFERROR('Data Negeri,2D &amp; 7Sub'!BO$60,"NA"),1)</f>
        <v>69.5</v>
      </c>
      <c r="Y60" s="161">
        <f>ROUND(IFERROR('Data Negeri,2D &amp; 7Sub'!BP$60,"NA"),1)</f>
        <v>71.7</v>
      </c>
      <c r="Z60" s="161">
        <f>ROUND(IFERROR('Data Negeri,2D &amp; 7Sub'!BQ$60,"NA"),1)</f>
        <v>73.599999999999994</v>
      </c>
      <c r="AA60" s="161">
        <f>ROUND(IFERROR('Data Negeri,2D &amp; 7Sub'!BR$60,"NA"),1)</f>
        <v>74.5</v>
      </c>
      <c r="AB60" s="161">
        <f>ROUND(IFERROR('Data Negeri,2D &amp; 7Sub'!BS$60,"NA"),1)</f>
        <v>74.8</v>
      </c>
      <c r="AC60" s="301">
        <v>7</v>
      </c>
      <c r="AD60" s="946" t="s">
        <v>714</v>
      </c>
      <c r="AE60" s="946"/>
      <c r="AF60" s="946"/>
      <c r="AG60" s="161">
        <f>ROUND(IFERROR('Data Negeri,2D &amp; 7Sub'!BT$60,"NA"),1)</f>
        <v>75.2</v>
      </c>
      <c r="AH60" s="161">
        <f>ROUND(IFERROR('Data Negeri,2D &amp; 7Sub'!BU$60,"NA"),1)</f>
        <v>72.2</v>
      </c>
      <c r="AI60" s="161">
        <f>ROUND(IFERROR('Data Negeri,2D &amp; 7Sub'!BV$60,"NA"),1)</f>
        <v>72.400000000000006</v>
      </c>
      <c r="AJ60" s="161">
        <f>ROUND(IFERROR('Data Negeri,2D &amp; 7Sub'!BW$60,"NA"),1)</f>
        <v>70.7</v>
      </c>
      <c r="AK60" s="161">
        <f>ROUND(IFERROR('Data Negeri,2D &amp; 7Sub'!BX$60,"NA"),1)</f>
        <v>73.8</v>
      </c>
      <c r="AL60" s="161">
        <f>ROUND(IFERROR('Data Negeri,2D &amp; 7Sub'!BY$60,"NA"),1)</f>
        <v>73.599999999999994</v>
      </c>
      <c r="AM60" s="161">
        <f>ROUND(IFERROR('Data Negeri,2D &amp; 7Sub'!BZ$60,"NA"),1)</f>
        <v>74</v>
      </c>
      <c r="AN60" s="161">
        <f>ROUND(IFERROR('Data Negeri,2D &amp; 7Sub'!CA$60,"NA"),1)</f>
        <v>71.599999999999994</v>
      </c>
      <c r="AO60" s="161">
        <f>ROUND(IFERROR('Data Negeri,2D &amp; 7Sub'!CB$60,"NA"),1)</f>
        <v>71.3</v>
      </c>
      <c r="AP60" s="161">
        <f>ROUND(IFERROR('Data Negeri,2D &amp; 7Sub'!CC$60,"NA"),1)</f>
        <v>69.3</v>
      </c>
      <c r="AQ60" s="161">
        <f>ROUND(IFERROR('Data Negeri,2D &amp; 7Sub'!CD$60,"NA"),1)</f>
        <v>77.099999999999994</v>
      </c>
      <c r="AR60" s="161">
        <f>ROUND(IFERROR('Data Negeri,2D &amp; 7Sub'!CE$60,"NA"),1)</f>
        <v>77.2</v>
      </c>
      <c r="AS60" s="161">
        <f>ROUND(IFERROR('Data Negeri,2D &amp; 7Sub'!CF$60,"NA"),1)</f>
        <v>79.5</v>
      </c>
      <c r="AT60" s="161">
        <f>ROUND(IFERROR('Data Negeri,2D &amp; 7Sub'!CG$60,"NA"),1)</f>
        <v>75.3</v>
      </c>
      <c r="AU60" s="161">
        <f>ROUND(IFERROR('Data Negeri,2D &amp; 7Sub'!CH$60,"NA"),1)</f>
        <v>76.5</v>
      </c>
      <c r="AV60" s="161">
        <f>ROUND(IFERROR('Data Negeri,2D &amp; 7Sub'!CI$60,"NA"),1)</f>
        <v>77.400000000000006</v>
      </c>
      <c r="AW60" s="161">
        <f>ROUND(IFERROR('Data Negeri,2D &amp; 7Sub'!CJ$60,"NA"),1)</f>
        <v>79</v>
      </c>
      <c r="AX60" s="161">
        <f>ROUND(IFERROR('Data Negeri,2D &amp; 7Sub'!CK$60,"NA"),1)</f>
        <v>77.599999999999994</v>
      </c>
      <c r="AY60" s="161">
        <f>ROUND(IFERROR('Data Negeri,2D &amp; 7Sub'!CL$60,"NA"),1)</f>
        <v>78.900000000000006</v>
      </c>
      <c r="AZ60" s="161">
        <f>ROUND(IFERROR('Data Negeri,2D &amp; 7Sub'!CM$60,"NA"),1)</f>
        <v>74.7</v>
      </c>
      <c r="BA60" s="161">
        <f>ROUND(IFERROR('Data Negeri,2D &amp; 7Sub'!CN$60,"NA"),1)</f>
        <v>69.599999999999994</v>
      </c>
      <c r="BB60" s="161">
        <f>ROUND(IFERROR('Data Negeri,2D &amp; 7Sub'!CO$60,"NA"),1)</f>
        <v>76.5</v>
      </c>
      <c r="BC60" s="161">
        <f>ROUND(IFERROR('Data Negeri,2D &amp; 7Sub'!CP$60,"NA"),1)</f>
        <v>79</v>
      </c>
      <c r="BD60" s="161">
        <f>ROUND(IFERROR('Data Negeri,2D &amp; 7Sub'!CQ$60,"NA"),1)</f>
        <v>76.400000000000006</v>
      </c>
      <c r="BE60" s="161">
        <f>ROUND(IFERROR('Data Negeri,2D &amp; 7Sub'!CR$60,"NA"),1)</f>
        <v>76.8</v>
      </c>
      <c r="BF60" s="161">
        <f>ROUND(IFERROR('Data Negeri,2D &amp; 7Sub'!CS$60,"NA"),1)</f>
        <v>80.400000000000006</v>
      </c>
      <c r="BG60" s="301">
        <v>7</v>
      </c>
      <c r="BH60" s="946" t="s">
        <v>714</v>
      </c>
      <c r="BI60" s="946"/>
      <c r="BJ60" s="946"/>
      <c r="BK60" s="161">
        <f>ROUND(IFERROR('Data Negeri,2D &amp; 7Sub'!CT$60,"NA"),1)</f>
        <v>79.099999999999994</v>
      </c>
      <c r="BL60" s="161">
        <f>ROUND(IFERROR('Data Negeri,2D &amp; 7Sub'!CU$60,"NA"),1)</f>
        <v>77.900000000000006</v>
      </c>
      <c r="BM60" s="161">
        <f>ROUND(IFERROR('Data Negeri,2D &amp; 7Sub'!CV$60,"NA"),1)</f>
        <v>78.099999999999994</v>
      </c>
      <c r="BN60" s="161">
        <f>ROUND(IFERROR('Data Negeri,2D &amp; 7Sub'!CW$60,"NA"),1)</f>
        <v>76.5</v>
      </c>
      <c r="BO60" s="161">
        <f>ROUND(IFERROR('Data Negeri,2D &amp; 7Sub'!CX$60,"NA"),1)</f>
        <v>78.900000000000006</v>
      </c>
      <c r="BP60" s="161">
        <f>ROUND(IFERROR('Data Negeri,2D &amp; 7Sub'!CY$60,"NA"),1)</f>
        <v>76.599999999999994</v>
      </c>
      <c r="BQ60" s="161">
        <f>ROUND(IFERROR('Data Negeri,2D &amp; 7Sub'!CZ$60,"NA"),1)</f>
        <v>78.3</v>
      </c>
      <c r="BR60" s="161">
        <f>ROUND(IFERROR('Data Negeri,2D &amp; 7Sub'!DA$60,"NA"),1)</f>
        <v>79.5</v>
      </c>
      <c r="BS60" s="161">
        <f>ROUND(IFERROR('Data Negeri,2D &amp; 7Sub'!DB$60,"NA"),1)</f>
        <v>80</v>
      </c>
      <c r="BT60" s="161">
        <f>ROUND(IFERROR('Data Negeri,2D &amp; 7Sub'!DC$60,"NA"),1)</f>
        <v>75.7</v>
      </c>
      <c r="BU60" s="161">
        <f>ROUND(IFERROR('Data Negeri,2D &amp; 7Sub'!DD$60,"NA"),1)</f>
        <v>74.3</v>
      </c>
      <c r="BV60" s="161">
        <f>ROUND(IFERROR('Data Negeri,2D &amp; 7Sub'!DE$60,"NA"),1)</f>
        <v>72.900000000000006</v>
      </c>
      <c r="BW60" s="161">
        <f>ROUND(IFERROR('Data Negeri,2D &amp; 7Sub'!DF$60,"NA"),1)</f>
        <v>65.7</v>
      </c>
      <c r="BX60" s="161">
        <f>ROUND(IFERROR('Data Negeri,2D &amp; 7Sub'!DG$60,"NA"),1)</f>
        <v>34.200000000000003</v>
      </c>
      <c r="BY60" s="161">
        <f>ROUND(IFERROR('Data Negeri,2D &amp; 7Sub'!DH$60,"NA"),1)</f>
        <v>55</v>
      </c>
      <c r="BZ60" s="161">
        <f>ROUND(IFERROR('Data Negeri,2D &amp; 7Sub'!DI$60,"NA"),1)</f>
        <v>69</v>
      </c>
      <c r="CA60" s="161">
        <f>ROUND(IFERROR('Data Negeri,2D &amp; 7Sub'!DJ$60,"NA"),1)</f>
        <v>69.7</v>
      </c>
      <c r="CB60" s="161">
        <f>ROUND(IFERROR('Data Negeri,2D &amp; 7Sub'!DK$60,"NA"),1)</f>
        <v>72.2</v>
      </c>
      <c r="CC60" s="161">
        <f>ROUND(IFERROR('Data Negeri,2D &amp; 7Sub'!DL$60,"NA"),1)</f>
        <v>73.8</v>
      </c>
      <c r="CD60" s="161">
        <f>ROUND(IFERROR('Data Negeri,2D &amp; 7Sub'!DM$60,"NA"),1)</f>
        <v>74.2</v>
      </c>
      <c r="CE60" s="161">
        <f>ROUND(IFERROR('Data Negeri,2D &amp; 7Sub'!DN$60,"NA"),1)</f>
        <v>72.7</v>
      </c>
      <c r="CF60" s="161">
        <f>ROUND(IFERROR('Data Negeri,2D &amp; 7Sub'!DO$60,"NA"),1)</f>
        <v>73.5</v>
      </c>
      <c r="CG60" s="161">
        <f>ROUND(IFERROR('Data Negeri,2D &amp; 7Sub'!DP$60,"NA"),1)</f>
        <v>76.8</v>
      </c>
      <c r="CH60" s="161">
        <f>ROUND(IFERROR('Data Negeri,2D &amp; 7Sub'!DQ$60,"NA"),1)</f>
        <v>73.3</v>
      </c>
      <c r="CI60" s="161">
        <f>ROUND(IFERROR('Data Negeri,2D &amp; 7Sub'!DR$60,"NA"),1)</f>
        <v>79.2</v>
      </c>
      <c r="CJ60" s="161">
        <f>ROUND(IFERROR('Data Negeri,2D &amp; 7Sub'!DS$60,"NA"),1)</f>
        <v>76.5</v>
      </c>
      <c r="CK60" s="301">
        <v>7</v>
      </c>
      <c r="CL60" s="946" t="s">
        <v>714</v>
      </c>
      <c r="CM60" s="946"/>
      <c r="CN60" s="946"/>
      <c r="CO60" s="161">
        <f>ROUND(IFERROR('Data Negeri,2D &amp; 7Sub'!DT$60,"NA"),1)</f>
        <v>76.8</v>
      </c>
      <c r="CP60" s="161">
        <f>ROUND(IFERROR('Data Negeri,2D &amp; 7Sub'!DU$60,"NA"),1)</f>
        <v>50</v>
      </c>
      <c r="CQ60" s="161">
        <f>ROUND(IFERROR('Data Negeri,2D &amp; 7Sub'!DV$60,"NA"),1)</f>
        <v>47</v>
      </c>
      <c r="CR60" s="161">
        <f>ROUND(IFERROR('Data Negeri,2D &amp; 7Sub'!DW$60,"NA"),1)</f>
        <v>60.4</v>
      </c>
      <c r="CS60" s="161">
        <f>ROUND(IFERROR('Data Negeri,2D &amp; 7Sub'!DX$60,"NA"),1)</f>
        <v>73.2</v>
      </c>
      <c r="CT60" s="161">
        <f>ROUND(IFERROR('Data Negeri,2D &amp; 7Sub'!DY$60,"NA"),1)</f>
        <v>79</v>
      </c>
      <c r="CU60" s="161">
        <f>ROUND(IFERROR('Data Negeri,2D &amp; 7Sub'!DZ$60,"NA"),1)</f>
        <v>74.900000000000006</v>
      </c>
      <c r="CV60" s="161">
        <f>ROUND(IFERROR('Data Negeri,2D &amp; 7Sub'!EA$60,"NA"),1)</f>
        <v>74.2</v>
      </c>
      <c r="CW60" s="161">
        <f>ROUND(IFERROR('Data Negeri,2D &amp; 7Sub'!EB$60,"NA"),1)</f>
        <v>77.900000000000006</v>
      </c>
      <c r="CX60" s="161">
        <f>ROUND(IFERROR('Data Negeri,2D &amp; 7Sub'!EC$60,"NA"),1)</f>
        <v>81.5</v>
      </c>
      <c r="CY60" s="161">
        <f>ROUND(IFERROR('Data Negeri,2D &amp; 7Sub'!ED$60,"NA"),1)</f>
        <v>83.6</v>
      </c>
      <c r="CZ60" s="161">
        <f>ROUND(IFERROR('Data Negeri,2D &amp; 7Sub'!EE$60,"NA"),1)</f>
        <v>77.3</v>
      </c>
      <c r="DA60" s="161">
        <f>ROUND(IFERROR('Data Negeri,2D &amp; 7Sub'!EF$60,"NA"),1)</f>
        <v>82.1</v>
      </c>
      <c r="DB60" s="161">
        <f>ROUND(IFERROR('Data Negeri,2D &amp; 7Sub'!EG$60,"NA"),1)</f>
        <v>82.5</v>
      </c>
      <c r="DC60" s="161">
        <f>ROUND(IFERROR('Data Negeri,2D &amp; 7Sub'!EH$60,"NA"),1)</f>
        <v>81.3</v>
      </c>
      <c r="DD60" s="161">
        <f>ROUND(IFERROR('Data Negeri,2D &amp; 7Sub'!EI$60,"NA"),1)</f>
        <v>86.2</v>
      </c>
      <c r="DE60" s="161">
        <f>ROUND(IFERROR('Data Negeri,2D &amp; 7Sub'!EJ$60,"NA"),1)</f>
        <v>85.1</v>
      </c>
      <c r="DF60" s="161">
        <f>ROUND(IFERROR('Data Negeri,2D &amp; 7Sub'!EK$60,"NA"),1)</f>
        <v>81.7</v>
      </c>
      <c r="DG60" s="161">
        <f>ROUND(IFERROR('Data Negeri,2D &amp; 7Sub'!EL$60,"NA"),1)</f>
        <v>84.1</v>
      </c>
      <c r="DH60" s="161">
        <f>ROUND(IFERROR('Data Negeri,2D &amp; 7Sub'!EM$60,"NA"),1)</f>
        <v>75.7</v>
      </c>
      <c r="DI60" s="161">
        <f>ROUND(IFERROR('Data Negeri,2D &amp; 7Sub'!EN$60,"NA"),1)</f>
        <v>82.3</v>
      </c>
      <c r="DJ60" s="161">
        <f>ROUND(IFERROR('Data Negeri,2D &amp; 7Sub'!EO$60,"NA"),1)</f>
        <v>83.6</v>
      </c>
      <c r="DK60" s="161">
        <f>ROUND(IFERROR('Data Negeri,2D &amp; 7Sub'!EP$60,"NA"),1)</f>
        <v>86.1</v>
      </c>
      <c r="DL60" s="161">
        <f>ROUND(IFERROR('Data Negeri,2D &amp; 7Sub'!EQ$60,"NA"),1)</f>
        <v>76.599999999999994</v>
      </c>
      <c r="DM60" s="161">
        <f>ROUND(IFERROR('Data Negeri,2D &amp; 7Sub'!ER$60,"NA"),1)</f>
        <v>83.9</v>
      </c>
      <c r="DN60" s="161">
        <f>ROUND(IFERROR('Data Negeri,2D &amp; 7Sub'!ES$60,"NA"),1)</f>
        <v>80.8</v>
      </c>
      <c r="DO60" s="209"/>
      <c r="DP60" s="209"/>
    </row>
    <row r="61" spans="1:120" s="162" customFormat="1" ht="60" customHeight="1">
      <c r="A61" s="301"/>
      <c r="B61" s="938" t="s">
        <v>126</v>
      </c>
      <c r="C61" s="938"/>
      <c r="D61" s="938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301"/>
      <c r="AD61" s="938" t="s">
        <v>126</v>
      </c>
      <c r="AE61" s="938"/>
      <c r="AF61" s="938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301"/>
      <c r="BH61" s="938" t="s">
        <v>126</v>
      </c>
      <c r="BI61" s="938"/>
      <c r="BJ61" s="938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301"/>
      <c r="CL61" s="938" t="s">
        <v>126</v>
      </c>
      <c r="CM61" s="938"/>
      <c r="CN61" s="938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210"/>
      <c r="DP61" s="210"/>
    </row>
    <row r="62" spans="1:120" s="162" customFormat="1" ht="48" customHeight="1">
      <c r="A62" s="163"/>
      <c r="B62" s="293">
        <v>29</v>
      </c>
      <c r="C62" s="947" t="s">
        <v>40</v>
      </c>
      <c r="D62" s="947"/>
      <c r="E62" s="164">
        <f>ROUND(IFERROR('Data Negeri,2D &amp; 7Sub'!AV$56,"NA"),1)</f>
        <v>74.099999999999994</v>
      </c>
      <c r="F62" s="164">
        <f>ROUND(IFERROR('Data Negeri,2D &amp; 7Sub'!AW$56,"NA"),1)</f>
        <v>77.900000000000006</v>
      </c>
      <c r="G62" s="164">
        <f>ROUND(IFERROR('Data Negeri,2D &amp; 7Sub'!AX$56,"NA"),1)</f>
        <v>77.099999999999994</v>
      </c>
      <c r="H62" s="164">
        <f>ROUND(IFERROR('Data Negeri,2D &amp; 7Sub'!AY$56,"NA"),1)</f>
        <v>78</v>
      </c>
      <c r="I62" s="164">
        <f>ROUND(IFERROR('Data Negeri,2D &amp; 7Sub'!AZ$56,"NA"),1)</f>
        <v>81.3</v>
      </c>
      <c r="J62" s="164">
        <f>ROUND(IFERROR('Data Negeri,2D &amp; 7Sub'!BA$56,"NA"),1)</f>
        <v>73.3</v>
      </c>
      <c r="K62" s="164">
        <f>ROUND(IFERROR('Data Negeri,2D &amp; 7Sub'!BB$56,"NA"),1)</f>
        <v>74.599999999999994</v>
      </c>
      <c r="L62" s="164">
        <f>ROUND(IFERROR('Data Negeri,2D &amp; 7Sub'!BC$56,"NA"),1)</f>
        <v>77.8</v>
      </c>
      <c r="M62" s="164">
        <f>ROUND(IFERROR('Data Negeri,2D &amp; 7Sub'!BD$56,"NA"),1)</f>
        <v>78.3</v>
      </c>
      <c r="N62" s="164">
        <f>ROUND(IFERROR('Data Negeri,2D &amp; 7Sub'!BE$56,"NA"),1)</f>
        <v>80.900000000000006</v>
      </c>
      <c r="O62" s="164">
        <f>ROUND(IFERROR('Data Negeri,2D &amp; 7Sub'!BF$56,"NA"),1)</f>
        <v>80.8</v>
      </c>
      <c r="P62" s="164">
        <f>ROUND(IFERROR('Data Negeri,2D &amp; 7Sub'!BG$56,"NA"),1)</f>
        <v>77.2</v>
      </c>
      <c r="Q62" s="164">
        <f>ROUND(IFERROR('Data Negeri,2D &amp; 7Sub'!BH$56,"NA"),1)</f>
        <v>72.900000000000006</v>
      </c>
      <c r="R62" s="164">
        <f>ROUND(IFERROR('Data Negeri,2D &amp; 7Sub'!BI$56,"NA"),1)</f>
        <v>72.900000000000006</v>
      </c>
      <c r="S62" s="164">
        <f>ROUND(IFERROR('Data Negeri,2D &amp; 7Sub'!BJ$56,"NA"),1)</f>
        <v>77.8</v>
      </c>
      <c r="T62" s="164">
        <f>ROUND(IFERROR('Data Negeri,2D &amp; 7Sub'!BK$56,"NA"),1)</f>
        <v>76.2</v>
      </c>
      <c r="U62" s="164">
        <f>ROUND(IFERROR('Data Negeri,2D &amp; 7Sub'!BL$56,"NA"),1)</f>
        <v>73.8</v>
      </c>
      <c r="V62" s="164">
        <f>ROUND(IFERROR('Data Negeri,2D &amp; 7Sub'!BM$56,"NA"),1)</f>
        <v>70.400000000000006</v>
      </c>
      <c r="W62" s="164">
        <f>ROUND(IFERROR('Data Negeri,2D &amp; 7Sub'!BN$56,"NA"),1)</f>
        <v>74.3</v>
      </c>
      <c r="X62" s="164">
        <f>ROUND(IFERROR('Data Negeri,2D &amp; 7Sub'!BO$56,"NA"),1)</f>
        <v>66.599999999999994</v>
      </c>
      <c r="Y62" s="164">
        <f>ROUND(IFERROR('Data Negeri,2D &amp; 7Sub'!BP$56,"NA"),1)</f>
        <v>70.3</v>
      </c>
      <c r="Z62" s="164">
        <f>ROUND(IFERROR('Data Negeri,2D &amp; 7Sub'!BQ$56,"NA"),1)</f>
        <v>73.2</v>
      </c>
      <c r="AA62" s="164">
        <f>ROUND(IFERROR('Data Negeri,2D &amp; 7Sub'!BR$56,"NA"),1)</f>
        <v>72.599999999999994</v>
      </c>
      <c r="AB62" s="164">
        <f>ROUND(IFERROR('Data Negeri,2D &amp; 7Sub'!BS$56,"NA"),1)</f>
        <v>72.3</v>
      </c>
      <c r="AC62" s="163"/>
      <c r="AD62" s="293">
        <v>29</v>
      </c>
      <c r="AE62" s="947" t="s">
        <v>40</v>
      </c>
      <c r="AF62" s="947"/>
      <c r="AG62" s="164">
        <f>ROUND(IFERROR('Data Negeri,2D &amp; 7Sub'!BT$56,"NA"),1)</f>
        <v>71.3</v>
      </c>
      <c r="AH62" s="164">
        <f>ROUND(IFERROR('Data Negeri,2D &amp; 7Sub'!BU$56,"NA"),1)</f>
        <v>68.3</v>
      </c>
      <c r="AI62" s="164">
        <f>ROUND(IFERROR('Data Negeri,2D &amp; 7Sub'!BV$56,"NA"),1)</f>
        <v>70.8</v>
      </c>
      <c r="AJ62" s="164">
        <f>ROUND(IFERROR('Data Negeri,2D &amp; 7Sub'!BW$56,"NA"),1)</f>
        <v>66.8</v>
      </c>
      <c r="AK62" s="164">
        <f>ROUND(IFERROR('Data Negeri,2D &amp; 7Sub'!BX$56,"NA"),1)</f>
        <v>72.2</v>
      </c>
      <c r="AL62" s="164">
        <f>ROUND(IFERROR('Data Negeri,2D &amp; 7Sub'!BY$56,"NA"),1)</f>
        <v>73.400000000000006</v>
      </c>
      <c r="AM62" s="164">
        <f>ROUND(IFERROR('Data Negeri,2D &amp; 7Sub'!BZ$56,"NA"),1)</f>
        <v>72.2</v>
      </c>
      <c r="AN62" s="164">
        <f>ROUND(IFERROR('Data Negeri,2D &amp; 7Sub'!CA$56,"NA"),1)</f>
        <v>67.7</v>
      </c>
      <c r="AO62" s="164">
        <f>ROUND(IFERROR('Data Negeri,2D &amp; 7Sub'!CB$56,"NA"),1)</f>
        <v>67</v>
      </c>
      <c r="AP62" s="164">
        <f>ROUND(IFERROR('Data Negeri,2D &amp; 7Sub'!CC$56,"NA"),1)</f>
        <v>64.099999999999994</v>
      </c>
      <c r="AQ62" s="164">
        <f>ROUND(IFERROR('Data Negeri,2D &amp; 7Sub'!CD$56,"NA"),1)</f>
        <v>76.3</v>
      </c>
      <c r="AR62" s="164">
        <f>ROUND(IFERROR('Data Negeri,2D &amp; 7Sub'!CE$56,"NA"),1)</f>
        <v>76.7</v>
      </c>
      <c r="AS62" s="164">
        <f>ROUND(IFERROR('Data Negeri,2D &amp; 7Sub'!CF$56,"NA"),1)</f>
        <v>79.900000000000006</v>
      </c>
      <c r="AT62" s="164">
        <f>ROUND(IFERROR('Data Negeri,2D &amp; 7Sub'!CG$56,"NA"),1)</f>
        <v>74.3</v>
      </c>
      <c r="AU62" s="164">
        <f>ROUND(IFERROR('Data Negeri,2D &amp; 7Sub'!CH$56,"NA"),1)</f>
        <v>79.599999999999994</v>
      </c>
      <c r="AV62" s="164">
        <f>ROUND(IFERROR('Data Negeri,2D &amp; 7Sub'!CI$56,"NA"),1)</f>
        <v>80.900000000000006</v>
      </c>
      <c r="AW62" s="164">
        <f>ROUND(IFERROR('Data Negeri,2D &amp; 7Sub'!CJ$56,"NA"),1)</f>
        <v>80.599999999999994</v>
      </c>
      <c r="AX62" s="164">
        <f>ROUND(IFERROR('Data Negeri,2D &amp; 7Sub'!CK$56,"NA"),1)</f>
        <v>80.3</v>
      </c>
      <c r="AY62" s="164">
        <f>ROUND(IFERROR('Data Negeri,2D &amp; 7Sub'!CL$56,"NA"),1)</f>
        <v>82.6</v>
      </c>
      <c r="AZ62" s="164">
        <f>ROUND(IFERROR('Data Negeri,2D &amp; 7Sub'!CM$56,"NA"),1)</f>
        <v>73.900000000000006</v>
      </c>
      <c r="BA62" s="164">
        <f>ROUND(IFERROR('Data Negeri,2D &amp; 7Sub'!CN$56,"NA"),1)</f>
        <v>67.7</v>
      </c>
      <c r="BB62" s="164">
        <f>ROUND(IFERROR('Data Negeri,2D &amp; 7Sub'!CO$56,"NA"),1)</f>
        <v>78</v>
      </c>
      <c r="BC62" s="164">
        <f>ROUND(IFERROR('Data Negeri,2D &amp; 7Sub'!CP$56,"NA"),1)</f>
        <v>80.7</v>
      </c>
      <c r="BD62" s="164">
        <f>ROUND(IFERROR('Data Negeri,2D &amp; 7Sub'!CQ$56,"NA"),1)</f>
        <v>76.099999999999994</v>
      </c>
      <c r="BE62" s="164">
        <f>ROUND(IFERROR('Data Negeri,2D &amp; 7Sub'!CR$56,"NA"),1)</f>
        <v>76.2</v>
      </c>
      <c r="BF62" s="164">
        <f>ROUND(IFERROR('Data Negeri,2D &amp; 7Sub'!CS$56,"NA"),1)</f>
        <v>83.8</v>
      </c>
      <c r="BG62" s="163"/>
      <c r="BH62" s="293">
        <v>29</v>
      </c>
      <c r="BI62" s="947" t="s">
        <v>40</v>
      </c>
      <c r="BJ62" s="947"/>
      <c r="BK62" s="164">
        <f>ROUND(IFERROR('Data Negeri,2D &amp; 7Sub'!CT$56,"NA"),1)</f>
        <v>80.5</v>
      </c>
      <c r="BL62" s="164">
        <f>ROUND(IFERROR('Data Negeri,2D &amp; 7Sub'!CU$56,"NA"),1)</f>
        <v>77.8</v>
      </c>
      <c r="BM62" s="164">
        <f>ROUND(IFERROR('Data Negeri,2D &amp; 7Sub'!CV$56,"NA"),1)</f>
        <v>77.8</v>
      </c>
      <c r="BN62" s="164">
        <f>ROUND(IFERROR('Data Negeri,2D &amp; 7Sub'!CW$56,"NA"),1)</f>
        <v>77.2</v>
      </c>
      <c r="BO62" s="164">
        <f>ROUND(IFERROR('Data Negeri,2D &amp; 7Sub'!CX$56,"NA"),1)</f>
        <v>79.400000000000006</v>
      </c>
      <c r="BP62" s="164">
        <f>ROUND(IFERROR('Data Negeri,2D &amp; 7Sub'!CY$56,"NA"),1)</f>
        <v>76.8</v>
      </c>
      <c r="BQ62" s="164">
        <f>ROUND(IFERROR('Data Negeri,2D &amp; 7Sub'!CZ$56,"NA"),1)</f>
        <v>79.400000000000006</v>
      </c>
      <c r="BR62" s="164">
        <f>ROUND(IFERROR('Data Negeri,2D &amp; 7Sub'!DA$56,"NA"),1)</f>
        <v>82.2</v>
      </c>
      <c r="BS62" s="164">
        <f>ROUND(IFERROR('Data Negeri,2D &amp; 7Sub'!DB$56,"NA"),1)</f>
        <v>80.7</v>
      </c>
      <c r="BT62" s="164">
        <f>ROUND(IFERROR('Data Negeri,2D &amp; 7Sub'!DC$56,"NA"),1)</f>
        <v>75.3</v>
      </c>
      <c r="BU62" s="164">
        <f>ROUND(IFERROR('Data Negeri,2D &amp; 7Sub'!DD$56,"NA"),1)</f>
        <v>71.400000000000006</v>
      </c>
      <c r="BV62" s="164">
        <f>ROUND(IFERROR('Data Negeri,2D &amp; 7Sub'!DE$56,"NA"),1)</f>
        <v>70.3</v>
      </c>
      <c r="BW62" s="164">
        <f>ROUND(IFERROR('Data Negeri,2D &amp; 7Sub'!DF$56,"NA"),1)</f>
        <v>64.8</v>
      </c>
      <c r="BX62" s="164">
        <f>ROUND(IFERROR('Data Negeri,2D &amp; 7Sub'!DG$56,"NA"),1)</f>
        <v>24.7</v>
      </c>
      <c r="BY62" s="164">
        <f>ROUND(IFERROR('Data Negeri,2D &amp; 7Sub'!DH$56,"NA"),1)</f>
        <v>49.1</v>
      </c>
      <c r="BZ62" s="164">
        <f>ROUND(IFERROR('Data Negeri,2D &amp; 7Sub'!DI$56,"NA"),1)</f>
        <v>65.599999999999994</v>
      </c>
      <c r="CA62" s="164">
        <f>ROUND(IFERROR('Data Negeri,2D &amp; 7Sub'!DJ$56,"NA"),1)</f>
        <v>69.3</v>
      </c>
      <c r="CB62" s="164">
        <f>ROUND(IFERROR('Data Negeri,2D &amp; 7Sub'!DK$56,"NA"),1)</f>
        <v>71.900000000000006</v>
      </c>
      <c r="CC62" s="164">
        <f>ROUND(IFERROR('Data Negeri,2D &amp; 7Sub'!DL$56,"NA"),1)</f>
        <v>73</v>
      </c>
      <c r="CD62" s="164">
        <f>ROUND(IFERROR('Data Negeri,2D &amp; 7Sub'!DM$56,"NA"),1)</f>
        <v>72.8</v>
      </c>
      <c r="CE62" s="164">
        <f>ROUND(IFERROR('Data Negeri,2D &amp; 7Sub'!DN$56,"NA"),1)</f>
        <v>72.099999999999994</v>
      </c>
      <c r="CF62" s="164">
        <f>ROUND(IFERROR('Data Negeri,2D &amp; 7Sub'!DO$56,"NA"),1)</f>
        <v>73.7</v>
      </c>
      <c r="CG62" s="164">
        <f>ROUND(IFERROR('Data Negeri,2D &amp; 7Sub'!DP$56,"NA"),1)</f>
        <v>77.5</v>
      </c>
      <c r="CH62" s="164">
        <f>ROUND(IFERROR('Data Negeri,2D &amp; 7Sub'!DQ$56,"NA"),1)</f>
        <v>74.400000000000006</v>
      </c>
      <c r="CI62" s="164">
        <f>ROUND(IFERROR('Data Negeri,2D &amp; 7Sub'!DR$56,"NA"),1)</f>
        <v>81.599999999999994</v>
      </c>
      <c r="CJ62" s="164">
        <f>ROUND(IFERROR('Data Negeri,2D &amp; 7Sub'!DS$56,"NA"),1)</f>
        <v>77.2</v>
      </c>
      <c r="CK62" s="163"/>
      <c r="CL62" s="293">
        <v>29</v>
      </c>
      <c r="CM62" s="947" t="s">
        <v>40</v>
      </c>
      <c r="CN62" s="947"/>
      <c r="CO62" s="164">
        <f>ROUND(IFERROR('Data Negeri,2D &amp; 7Sub'!DT$56,"NA"),1)</f>
        <v>78.900000000000006</v>
      </c>
      <c r="CP62" s="164">
        <f>ROUND(IFERROR('Data Negeri,2D &amp; 7Sub'!DU$56,"NA"),1)</f>
        <v>38.6</v>
      </c>
      <c r="CQ62" s="164">
        <f>ROUND(IFERROR('Data Negeri,2D &amp; 7Sub'!DV$56,"NA"),1)</f>
        <v>37</v>
      </c>
      <c r="CR62" s="164">
        <f>ROUND(IFERROR('Data Negeri,2D &amp; 7Sub'!DW$56,"NA"),1)</f>
        <v>54.7</v>
      </c>
      <c r="CS62" s="164">
        <f>ROUND(IFERROR('Data Negeri,2D &amp; 7Sub'!DX$56,"NA"),1)</f>
        <v>73.8</v>
      </c>
      <c r="CT62" s="164">
        <f>ROUND(IFERROR('Data Negeri,2D &amp; 7Sub'!DY$56,"NA"),1)</f>
        <v>82.8</v>
      </c>
      <c r="CU62" s="164">
        <f>ROUND(IFERROR('Data Negeri,2D &amp; 7Sub'!DZ$56,"NA"),1)</f>
        <v>75.599999999999994</v>
      </c>
      <c r="CV62" s="164">
        <f>ROUND(IFERROR('Data Negeri,2D &amp; 7Sub'!EA$56,"NA"),1)</f>
        <v>75.3</v>
      </c>
      <c r="CW62" s="164">
        <f>ROUND(IFERROR('Data Negeri,2D &amp; 7Sub'!EB$56,"NA"),1)</f>
        <v>77.7</v>
      </c>
      <c r="CX62" s="164">
        <f>ROUND(IFERROR('Data Negeri,2D &amp; 7Sub'!EC$56,"NA"),1)</f>
        <v>85.2</v>
      </c>
      <c r="CY62" s="164">
        <f>ROUND(IFERROR('Data Negeri,2D &amp; 7Sub'!ED$56,"NA"),1)</f>
        <v>85</v>
      </c>
      <c r="CZ62" s="164">
        <f>ROUND(IFERROR('Data Negeri,2D &amp; 7Sub'!EE$56,"NA"),1)</f>
        <v>80.3</v>
      </c>
      <c r="DA62" s="164">
        <f>ROUND(IFERROR('Data Negeri,2D &amp; 7Sub'!EF$56,"NA"),1)</f>
        <v>82.2</v>
      </c>
      <c r="DB62" s="164">
        <f>ROUND(IFERROR('Data Negeri,2D &amp; 7Sub'!EG$56,"NA"),1)</f>
        <v>82.5</v>
      </c>
      <c r="DC62" s="164">
        <f>ROUND(IFERROR('Data Negeri,2D &amp; 7Sub'!EH$56,"NA"),1)</f>
        <v>81.2</v>
      </c>
      <c r="DD62" s="164">
        <f>ROUND(IFERROR('Data Negeri,2D &amp; 7Sub'!EI$56,"NA"),1)</f>
        <v>87.4</v>
      </c>
      <c r="DE62" s="164">
        <f>ROUND(IFERROR('Data Negeri,2D &amp; 7Sub'!EJ$56,"NA"),1)</f>
        <v>90.4</v>
      </c>
      <c r="DF62" s="164">
        <f>ROUND(IFERROR('Data Negeri,2D &amp; 7Sub'!EK$56,"NA"),1)</f>
        <v>83.7</v>
      </c>
      <c r="DG62" s="164">
        <f>ROUND(IFERROR('Data Negeri,2D &amp; 7Sub'!EL$56,"NA"),1)</f>
        <v>87.7</v>
      </c>
      <c r="DH62" s="164">
        <f>ROUND(IFERROR('Data Negeri,2D &amp; 7Sub'!EM$56,"NA"),1)</f>
        <v>72.599999999999994</v>
      </c>
      <c r="DI62" s="164">
        <f>ROUND(IFERROR('Data Negeri,2D &amp; 7Sub'!EN$56,"NA"),1)</f>
        <v>83.4</v>
      </c>
      <c r="DJ62" s="164">
        <f>ROUND(IFERROR('Data Negeri,2D &amp; 7Sub'!EO$56,"NA"),1)</f>
        <v>85.9</v>
      </c>
      <c r="DK62" s="164">
        <f>ROUND(IFERROR('Data Negeri,2D &amp; 7Sub'!EP$56,"NA"),1)</f>
        <v>89</v>
      </c>
      <c r="DL62" s="164">
        <f>ROUND(IFERROR('Data Negeri,2D &amp; 7Sub'!EQ$56,"NA"),1)</f>
        <v>74.8</v>
      </c>
      <c r="DM62" s="164">
        <f>ROUND(IFERROR('Data Negeri,2D &amp; 7Sub'!ER$56,"NA"),1)</f>
        <v>88.3</v>
      </c>
      <c r="DN62" s="164">
        <f>ROUND(IFERROR('Data Negeri,2D &amp; 7Sub'!ES$56,"NA"),1)</f>
        <v>82</v>
      </c>
      <c r="DO62" s="210"/>
      <c r="DP62" s="210"/>
    </row>
    <row r="63" spans="1:120" s="162" customFormat="1" ht="60" customHeight="1">
      <c r="A63" s="163"/>
      <c r="B63" s="293"/>
      <c r="C63" s="926" t="s">
        <v>41</v>
      </c>
      <c r="D63" s="926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3"/>
      <c r="AD63" s="293"/>
      <c r="AE63" s="926" t="s">
        <v>41</v>
      </c>
      <c r="AF63" s="926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3"/>
      <c r="BH63" s="293"/>
      <c r="BI63" s="926" t="s">
        <v>41</v>
      </c>
      <c r="BJ63" s="926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3"/>
      <c r="CL63" s="293"/>
      <c r="CM63" s="926" t="s">
        <v>41</v>
      </c>
      <c r="CN63" s="926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210"/>
      <c r="DP63" s="210"/>
    </row>
    <row r="64" spans="1:120" s="162" customFormat="1" ht="48" customHeight="1">
      <c r="A64" s="163"/>
      <c r="B64" s="293">
        <v>30</v>
      </c>
      <c r="C64" s="947" t="s">
        <v>42</v>
      </c>
      <c r="D64" s="947"/>
      <c r="E64" s="164">
        <f>ROUND(IFERROR('Data Negeri,2D &amp; 7Sub'!AV$57,"NA"),1)</f>
        <v>80.400000000000006</v>
      </c>
      <c r="F64" s="164">
        <f>ROUND(IFERROR('Data Negeri,2D &amp; 7Sub'!AW$57,"NA"),1)</f>
        <v>77.099999999999994</v>
      </c>
      <c r="G64" s="164">
        <f>ROUND(IFERROR('Data Negeri,2D &amp; 7Sub'!AX$57,"NA"),1)</f>
        <v>78.900000000000006</v>
      </c>
      <c r="H64" s="164">
        <f>ROUND(IFERROR('Data Negeri,2D &amp; 7Sub'!AY$57,"NA"),1)</f>
        <v>75.900000000000006</v>
      </c>
      <c r="I64" s="164">
        <f>ROUND(IFERROR('Data Negeri,2D &amp; 7Sub'!AZ$57,"NA"),1)</f>
        <v>77.099999999999994</v>
      </c>
      <c r="J64" s="164">
        <f>ROUND(IFERROR('Data Negeri,2D &amp; 7Sub'!BA$57,"NA"),1)</f>
        <v>74.7</v>
      </c>
      <c r="K64" s="164">
        <f>ROUND(IFERROR('Data Negeri,2D &amp; 7Sub'!BB$57,"NA"),1)</f>
        <v>74.400000000000006</v>
      </c>
      <c r="L64" s="164">
        <f>ROUND(IFERROR('Data Negeri,2D &amp; 7Sub'!BC$57,"NA"),1)</f>
        <v>76.8</v>
      </c>
      <c r="M64" s="164">
        <f>ROUND(IFERROR('Data Negeri,2D &amp; 7Sub'!BD$57,"NA"),1)</f>
        <v>69.400000000000006</v>
      </c>
      <c r="N64" s="164">
        <f>ROUND(IFERROR('Data Negeri,2D &amp; 7Sub'!BE$57,"NA"),1)</f>
        <v>74.8</v>
      </c>
      <c r="O64" s="164">
        <f>ROUND(IFERROR('Data Negeri,2D &amp; 7Sub'!BF$57,"NA"),1)</f>
        <v>68.8</v>
      </c>
      <c r="P64" s="164">
        <f>ROUND(IFERROR('Data Negeri,2D &amp; 7Sub'!BG$57,"NA"),1)</f>
        <v>74.400000000000006</v>
      </c>
      <c r="Q64" s="164">
        <f>ROUND(IFERROR('Data Negeri,2D &amp; 7Sub'!BH$57,"NA"),1)</f>
        <v>74.900000000000006</v>
      </c>
      <c r="R64" s="164">
        <f>ROUND(IFERROR('Data Negeri,2D &amp; 7Sub'!BI$57,"NA"),1)</f>
        <v>76.7</v>
      </c>
      <c r="S64" s="164">
        <f>ROUND(IFERROR('Data Negeri,2D &amp; 7Sub'!BJ$57,"NA"),1)</f>
        <v>79.8</v>
      </c>
      <c r="T64" s="164">
        <f>ROUND(IFERROR('Data Negeri,2D &amp; 7Sub'!BK$57,"NA"),1)</f>
        <v>68.3</v>
      </c>
      <c r="U64" s="164">
        <f>ROUND(IFERROR('Data Negeri,2D &amp; 7Sub'!BL$57,"NA"),1)</f>
        <v>72.3</v>
      </c>
      <c r="V64" s="164">
        <f>ROUND(IFERROR('Data Negeri,2D &amp; 7Sub'!BM$57,"NA"),1)</f>
        <v>73.900000000000006</v>
      </c>
      <c r="W64" s="164">
        <f>ROUND(IFERROR('Data Negeri,2D &amp; 7Sub'!BN$57,"NA"),1)</f>
        <v>65.900000000000006</v>
      </c>
      <c r="X64" s="164">
        <f>ROUND(IFERROR('Data Negeri,2D &amp; 7Sub'!BO$57,"NA"),1)</f>
        <v>74.099999999999994</v>
      </c>
      <c r="Y64" s="164">
        <f>ROUND(IFERROR('Data Negeri,2D &amp; 7Sub'!BP$57,"NA"),1)</f>
        <v>75.599999999999994</v>
      </c>
      <c r="Z64" s="164">
        <f>ROUND(IFERROR('Data Negeri,2D &amp; 7Sub'!BQ$57,"NA"),1)</f>
        <v>73.3</v>
      </c>
      <c r="AA64" s="164">
        <f>ROUND(IFERROR('Data Negeri,2D &amp; 7Sub'!BR$57,"NA"),1)</f>
        <v>79.5</v>
      </c>
      <c r="AB64" s="164">
        <f>ROUND(IFERROR('Data Negeri,2D &amp; 7Sub'!BS$57,"NA"),1)</f>
        <v>80.400000000000006</v>
      </c>
      <c r="AC64" s="163"/>
      <c r="AD64" s="293">
        <v>30</v>
      </c>
      <c r="AE64" s="947" t="s">
        <v>42</v>
      </c>
      <c r="AF64" s="947"/>
      <c r="AG64" s="164">
        <f>ROUND(IFERROR('Data Negeri,2D &amp; 7Sub'!BT$57,"NA"),1)</f>
        <v>84.6</v>
      </c>
      <c r="AH64" s="164">
        <f>ROUND(IFERROR('Data Negeri,2D &amp; 7Sub'!BU$57,"NA"),1)</f>
        <v>81.900000000000006</v>
      </c>
      <c r="AI64" s="164">
        <f>ROUND(IFERROR('Data Negeri,2D &amp; 7Sub'!BV$57,"NA"),1)</f>
        <v>73</v>
      </c>
      <c r="AJ64" s="164">
        <f>ROUND(IFERROR('Data Negeri,2D &amp; 7Sub'!BW$57,"NA"),1)</f>
        <v>76.900000000000006</v>
      </c>
      <c r="AK64" s="164">
        <f>ROUND(IFERROR('Data Negeri,2D &amp; 7Sub'!BX$57,"NA"),1)</f>
        <v>75.3</v>
      </c>
      <c r="AL64" s="164">
        <f>ROUND(IFERROR('Data Negeri,2D &amp; 7Sub'!BY$57,"NA"),1)</f>
        <v>70.2</v>
      </c>
      <c r="AM64" s="164">
        <f>ROUND(IFERROR('Data Negeri,2D &amp; 7Sub'!BZ$57,"NA"),1)</f>
        <v>77.3</v>
      </c>
      <c r="AN64" s="164">
        <f>ROUND(IFERROR('Data Negeri,2D &amp; 7Sub'!CA$57,"NA"),1)</f>
        <v>76.900000000000006</v>
      </c>
      <c r="AO64" s="164">
        <f>ROUND(IFERROR('Data Negeri,2D &amp; 7Sub'!CB$57,"NA"),1)</f>
        <v>79.099999999999994</v>
      </c>
      <c r="AP64" s="164">
        <f>ROUND(IFERROR('Data Negeri,2D &amp; 7Sub'!CC$57,"NA"),1)</f>
        <v>77.900000000000006</v>
      </c>
      <c r="AQ64" s="164">
        <f>ROUND(IFERROR('Data Negeri,2D &amp; 7Sub'!CD$57,"NA"),1)</f>
        <v>80</v>
      </c>
      <c r="AR64" s="164">
        <f>ROUND(IFERROR('Data Negeri,2D &amp; 7Sub'!CE$57,"NA"),1)</f>
        <v>79.5</v>
      </c>
      <c r="AS64" s="164">
        <f>ROUND(IFERROR('Data Negeri,2D &amp; 7Sub'!CF$57,"NA"),1)</f>
        <v>79.900000000000006</v>
      </c>
      <c r="AT64" s="164">
        <f>ROUND(IFERROR('Data Negeri,2D &amp; 7Sub'!CG$57,"NA"),1)</f>
        <v>77.8</v>
      </c>
      <c r="AU64" s="164">
        <f>ROUND(IFERROR('Data Negeri,2D &amp; 7Sub'!CH$57,"NA"),1)</f>
        <v>67.8</v>
      </c>
      <c r="AV64" s="164">
        <f>ROUND(IFERROR('Data Negeri,2D &amp; 7Sub'!CI$57,"NA"),1)</f>
        <v>68.5</v>
      </c>
      <c r="AW64" s="164">
        <f>ROUND(IFERROR('Data Negeri,2D &amp; 7Sub'!CJ$57,"NA"),1)</f>
        <v>77.599999999999994</v>
      </c>
      <c r="AX64" s="164">
        <f>ROUND(IFERROR('Data Negeri,2D &amp; 7Sub'!CK$57,"NA"),1)</f>
        <v>72.8</v>
      </c>
      <c r="AY64" s="164">
        <f>ROUND(IFERROR('Data Negeri,2D &amp; 7Sub'!CL$57,"NA"),1)</f>
        <v>71.3</v>
      </c>
      <c r="AZ64" s="164">
        <f>ROUND(IFERROR('Data Negeri,2D &amp; 7Sub'!CM$57,"NA"),1)</f>
        <v>76</v>
      </c>
      <c r="BA64" s="164">
        <f>ROUND(IFERROR('Data Negeri,2D &amp; 7Sub'!CN$57,"NA"),1)</f>
        <v>72.099999999999994</v>
      </c>
      <c r="BB64" s="164">
        <f>ROUND(IFERROR('Data Negeri,2D &amp; 7Sub'!CO$57,"NA"),1)</f>
        <v>73.8</v>
      </c>
      <c r="BC64" s="164">
        <f>ROUND(IFERROR('Data Negeri,2D &amp; 7Sub'!CP$57,"NA"),1)</f>
        <v>79.3</v>
      </c>
      <c r="BD64" s="164">
        <f>ROUND(IFERROR('Data Negeri,2D &amp; 7Sub'!CQ$57,"NA"),1)</f>
        <v>80.400000000000006</v>
      </c>
      <c r="BE64" s="164">
        <f>ROUND(IFERROR('Data Negeri,2D &amp; 7Sub'!CR$57,"NA"),1)</f>
        <v>80.900000000000006</v>
      </c>
      <c r="BF64" s="164">
        <f>ROUND(IFERROR('Data Negeri,2D &amp; 7Sub'!CS$57,"NA"),1)</f>
        <v>78.099999999999994</v>
      </c>
      <c r="BG64" s="163"/>
      <c r="BH64" s="293">
        <v>30</v>
      </c>
      <c r="BI64" s="947" t="s">
        <v>42</v>
      </c>
      <c r="BJ64" s="947"/>
      <c r="BK64" s="164">
        <f>ROUND(IFERROR('Data Negeri,2D &amp; 7Sub'!CT$57,"NA"),1)</f>
        <v>80.400000000000006</v>
      </c>
      <c r="BL64" s="164">
        <f>ROUND(IFERROR('Data Negeri,2D &amp; 7Sub'!CU$57,"NA"),1)</f>
        <v>80.8</v>
      </c>
      <c r="BM64" s="164">
        <f>ROUND(IFERROR('Data Negeri,2D &amp; 7Sub'!CV$57,"NA"),1)</f>
        <v>81</v>
      </c>
      <c r="BN64" s="164">
        <f>ROUND(IFERROR('Data Negeri,2D &amp; 7Sub'!CW$57,"NA"),1)</f>
        <v>76.900000000000006</v>
      </c>
      <c r="BO64" s="164">
        <f>ROUND(IFERROR('Data Negeri,2D &amp; 7Sub'!CX$57,"NA"),1)</f>
        <v>81.099999999999994</v>
      </c>
      <c r="BP64" s="164">
        <f>ROUND(IFERROR('Data Negeri,2D &amp; 7Sub'!CY$57,"NA"),1)</f>
        <v>77.900000000000006</v>
      </c>
      <c r="BQ64" s="164">
        <f>ROUND(IFERROR('Data Negeri,2D &amp; 7Sub'!CZ$57,"NA"),1)</f>
        <v>76.7</v>
      </c>
      <c r="BR64" s="164">
        <f>ROUND(IFERROR('Data Negeri,2D &amp; 7Sub'!DA$57,"NA"),1)</f>
        <v>75.099999999999994</v>
      </c>
      <c r="BS64" s="164">
        <f>ROUND(IFERROR('Data Negeri,2D &amp; 7Sub'!DB$57,"NA"),1)</f>
        <v>76.599999999999994</v>
      </c>
      <c r="BT64" s="164">
        <f>ROUND(IFERROR('Data Negeri,2D &amp; 7Sub'!DC$57,"NA"),1)</f>
        <v>76.3</v>
      </c>
      <c r="BU64" s="164">
        <f>ROUND(IFERROR('Data Negeri,2D &amp; 7Sub'!DD$57,"NA"),1)</f>
        <v>80.099999999999994</v>
      </c>
      <c r="BV64" s="164">
        <f>ROUND(IFERROR('Data Negeri,2D &amp; 7Sub'!DE$57,"NA"),1)</f>
        <v>79</v>
      </c>
      <c r="BW64" s="164">
        <f>ROUND(IFERROR('Data Negeri,2D &amp; 7Sub'!DF$57,"NA"),1)</f>
        <v>68.8</v>
      </c>
      <c r="BX64" s="164">
        <f>ROUND(IFERROR('Data Negeri,2D &amp; 7Sub'!DG$57,"NA"),1)</f>
        <v>47.1</v>
      </c>
      <c r="BY64" s="164">
        <f>ROUND(IFERROR('Data Negeri,2D &amp; 7Sub'!DH$57,"NA"),1)</f>
        <v>61.4</v>
      </c>
      <c r="BZ64" s="164">
        <f>ROUND(IFERROR('Data Negeri,2D &amp; 7Sub'!DI$57,"NA"),1)</f>
        <v>72.099999999999994</v>
      </c>
      <c r="CA64" s="164">
        <f>ROUND(IFERROR('Data Negeri,2D &amp; 7Sub'!DJ$57,"NA"),1)</f>
        <v>66.8</v>
      </c>
      <c r="CB64" s="164">
        <f>ROUND(IFERROR('Data Negeri,2D &amp; 7Sub'!DK$57,"NA"),1)</f>
        <v>66.900000000000006</v>
      </c>
      <c r="CC64" s="164">
        <f>ROUND(IFERROR('Data Negeri,2D &amp; 7Sub'!DL$57,"NA"),1)</f>
        <v>72.8</v>
      </c>
      <c r="CD64" s="164">
        <f>ROUND(IFERROR('Data Negeri,2D &amp; 7Sub'!DM$57,"NA"),1)</f>
        <v>77.599999999999994</v>
      </c>
      <c r="CE64" s="164">
        <f>ROUND(IFERROR('Data Negeri,2D &amp; 7Sub'!DN$57,"NA"),1)</f>
        <v>72</v>
      </c>
      <c r="CF64" s="164">
        <f>ROUND(IFERROR('Data Negeri,2D &amp; 7Sub'!DO$57,"NA"),1)</f>
        <v>70.599999999999994</v>
      </c>
      <c r="CG64" s="164">
        <f>ROUND(IFERROR('Data Negeri,2D &amp; 7Sub'!DP$57,"NA"),1)</f>
        <v>73.599999999999994</v>
      </c>
      <c r="CH64" s="164">
        <f>ROUND(IFERROR('Data Negeri,2D &amp; 7Sub'!DQ$57,"NA"),1)</f>
        <v>68.400000000000006</v>
      </c>
      <c r="CI64" s="164">
        <f>ROUND(IFERROR('Data Negeri,2D &amp; 7Sub'!DR$57,"NA"),1)</f>
        <v>76.599999999999994</v>
      </c>
      <c r="CJ64" s="164">
        <f>ROUND(IFERROR('Data Negeri,2D &amp; 7Sub'!DS$57,"NA"),1)</f>
        <v>76.5</v>
      </c>
      <c r="CK64" s="163"/>
      <c r="CL64" s="293">
        <v>30</v>
      </c>
      <c r="CM64" s="947" t="s">
        <v>42</v>
      </c>
      <c r="CN64" s="947"/>
      <c r="CO64" s="164">
        <f>ROUND(IFERROR('Data Negeri,2D &amp; 7Sub'!DT$57,"NA"),1)</f>
        <v>74.5</v>
      </c>
      <c r="CP64" s="164">
        <f>ROUND(IFERROR('Data Negeri,2D &amp; 7Sub'!DU$57,"NA"),1)</f>
        <v>68.400000000000006</v>
      </c>
      <c r="CQ64" s="164">
        <f>ROUND(IFERROR('Data Negeri,2D &amp; 7Sub'!DV$57,"NA"),1)</f>
        <v>62.1</v>
      </c>
      <c r="CR64" s="164">
        <f>ROUND(IFERROR('Data Negeri,2D &amp; 7Sub'!DW$57,"NA"),1)</f>
        <v>71.8</v>
      </c>
      <c r="CS64" s="164">
        <f>ROUND(IFERROR('Data Negeri,2D &amp; 7Sub'!DX$57,"NA"),1)</f>
        <v>74.400000000000006</v>
      </c>
      <c r="CT64" s="164">
        <f>ROUND(IFERROR('Data Negeri,2D &amp; 7Sub'!DY$57,"NA"),1)</f>
        <v>71.7</v>
      </c>
      <c r="CU64" s="164">
        <f>ROUND(IFERROR('Data Negeri,2D &amp; 7Sub'!DZ$57,"NA"),1)</f>
        <v>74.2</v>
      </c>
      <c r="CV64" s="164">
        <f>ROUND(IFERROR('Data Negeri,2D &amp; 7Sub'!EA$57,"NA"),1)</f>
        <v>71.3</v>
      </c>
      <c r="CW64" s="164">
        <f>ROUND(IFERROR('Data Negeri,2D &amp; 7Sub'!EB$57,"NA"),1)</f>
        <v>77</v>
      </c>
      <c r="CX64" s="164">
        <f>ROUND(IFERROR('Data Negeri,2D &amp; 7Sub'!EC$57,"NA"),1)</f>
        <v>75</v>
      </c>
      <c r="CY64" s="164">
        <f>ROUND(IFERROR('Data Negeri,2D &amp; 7Sub'!ED$57,"NA"),1)</f>
        <v>82.3</v>
      </c>
      <c r="CZ64" s="164">
        <f>ROUND(IFERROR('Data Negeri,2D &amp; 7Sub'!EE$57,"NA"),1)</f>
        <v>79.7</v>
      </c>
      <c r="DA64" s="164">
        <f>ROUND(IFERROR('Data Negeri,2D &amp; 7Sub'!EF$57,"NA"),1)</f>
        <v>82</v>
      </c>
      <c r="DB64" s="164">
        <f>ROUND(IFERROR('Data Negeri,2D &amp; 7Sub'!EG$57,"NA"),1)</f>
        <v>84.3</v>
      </c>
      <c r="DC64" s="164">
        <f>ROUND(IFERROR('Data Negeri,2D &amp; 7Sub'!EH$57,"NA"),1)</f>
        <v>84.9</v>
      </c>
      <c r="DD64" s="164">
        <f>ROUND(IFERROR('Data Negeri,2D &amp; 7Sub'!EI$57,"NA"),1)</f>
        <v>88.9</v>
      </c>
      <c r="DE64" s="164">
        <f>ROUND(IFERROR('Data Negeri,2D &amp; 7Sub'!EJ$57,"NA"),1)</f>
        <v>73.2</v>
      </c>
      <c r="DF64" s="164">
        <f>ROUND(IFERROR('Data Negeri,2D &amp; 7Sub'!EK$57,"NA"),1)</f>
        <v>79.8</v>
      </c>
      <c r="DG64" s="164">
        <f>ROUND(IFERROR('Data Negeri,2D &amp; 7Sub'!EL$57,"NA"),1)</f>
        <v>77</v>
      </c>
      <c r="DH64" s="164">
        <f>ROUND(IFERROR('Data Negeri,2D &amp; 7Sub'!EM$57,"NA"),1)</f>
        <v>91.6</v>
      </c>
      <c r="DI64" s="164">
        <f>ROUND(IFERROR('Data Negeri,2D &amp; 7Sub'!EN$57,"NA"),1)</f>
        <v>79.599999999999994</v>
      </c>
      <c r="DJ64" s="164">
        <f>ROUND(IFERROR('Data Negeri,2D &amp; 7Sub'!EO$57,"NA"),1)</f>
        <v>79.900000000000006</v>
      </c>
      <c r="DK64" s="164">
        <f>ROUND(IFERROR('Data Negeri,2D &amp; 7Sub'!EP$57,"NA"),1)</f>
        <v>80.3</v>
      </c>
      <c r="DL64" s="164">
        <f>ROUND(IFERROR('Data Negeri,2D &amp; 7Sub'!EQ$57,"NA"),1)</f>
        <v>80.2</v>
      </c>
      <c r="DM64" s="164">
        <f>ROUND(IFERROR('Data Negeri,2D &amp; 7Sub'!ER$57,"NA"),1)</f>
        <v>76.599999999999994</v>
      </c>
      <c r="DN64" s="164">
        <f>ROUND(IFERROR('Data Negeri,2D &amp; 7Sub'!ES$57,"NA"),1)</f>
        <v>79.099999999999994</v>
      </c>
      <c r="DO64" s="210"/>
      <c r="DP64" s="210"/>
    </row>
    <row r="65" spans="1:120" s="162" customFormat="1" ht="60" customHeight="1">
      <c r="A65" s="163"/>
      <c r="B65" s="293"/>
      <c r="C65" s="926" t="s">
        <v>43</v>
      </c>
      <c r="D65" s="926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3"/>
      <c r="AD65" s="293"/>
      <c r="AE65" s="926" t="s">
        <v>43</v>
      </c>
      <c r="AF65" s="926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3"/>
      <c r="BH65" s="293"/>
      <c r="BI65" s="926" t="s">
        <v>43</v>
      </c>
      <c r="BJ65" s="926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3"/>
      <c r="CL65" s="293"/>
      <c r="CM65" s="926" t="s">
        <v>43</v>
      </c>
      <c r="CN65" s="926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210"/>
      <c r="DP65" s="210"/>
    </row>
    <row r="66" spans="1:120" s="162" customFormat="1" ht="48" customHeight="1">
      <c r="A66" s="163"/>
      <c r="B66" s="293">
        <v>32</v>
      </c>
      <c r="C66" s="947" t="s">
        <v>44</v>
      </c>
      <c r="D66" s="947"/>
      <c r="E66" s="164">
        <f>ROUND(IFERROR('Data Negeri,2D &amp; 7Sub'!AV$58,"NA"),1)</f>
        <v>81.400000000000006</v>
      </c>
      <c r="F66" s="164">
        <f>ROUND(IFERROR('Data Negeri,2D &amp; 7Sub'!AW$58,"NA"),1)</f>
        <v>77.900000000000006</v>
      </c>
      <c r="G66" s="164">
        <f>ROUND(IFERROR('Data Negeri,2D &amp; 7Sub'!AX$58,"NA"),1)</f>
        <v>77.599999999999994</v>
      </c>
      <c r="H66" s="164">
        <f>ROUND(IFERROR('Data Negeri,2D &amp; 7Sub'!AY$58,"NA"),1)</f>
        <v>76.8</v>
      </c>
      <c r="I66" s="164">
        <f>ROUND(IFERROR('Data Negeri,2D &amp; 7Sub'!AZ$58,"NA"),1)</f>
        <v>73.7</v>
      </c>
      <c r="J66" s="164">
        <f>ROUND(IFERROR('Data Negeri,2D &amp; 7Sub'!BA$58,"NA"),1)</f>
        <v>75.8</v>
      </c>
      <c r="K66" s="164">
        <f>ROUND(IFERROR('Data Negeri,2D &amp; 7Sub'!BB$58,"NA"),1)</f>
        <v>78.2</v>
      </c>
      <c r="L66" s="164">
        <f>ROUND(IFERROR('Data Negeri,2D &amp; 7Sub'!BC$58,"NA"),1)</f>
        <v>73.099999999999994</v>
      </c>
      <c r="M66" s="164">
        <f>ROUND(IFERROR('Data Negeri,2D &amp; 7Sub'!BD$58,"NA"),1)</f>
        <v>78.3</v>
      </c>
      <c r="N66" s="164">
        <f>ROUND(IFERROR('Data Negeri,2D &amp; 7Sub'!BE$58,"NA"),1)</f>
        <v>78</v>
      </c>
      <c r="O66" s="164">
        <f>ROUND(IFERROR('Data Negeri,2D &amp; 7Sub'!BF$58,"NA"),1)</f>
        <v>72.900000000000006</v>
      </c>
      <c r="P66" s="164">
        <f>ROUND(IFERROR('Data Negeri,2D &amp; 7Sub'!BG$58,"NA"),1)</f>
        <v>73</v>
      </c>
      <c r="Q66" s="164">
        <f>ROUND(IFERROR('Data Negeri,2D &amp; 7Sub'!BH$58,"NA"),1)</f>
        <v>75.8</v>
      </c>
      <c r="R66" s="164">
        <f>ROUND(IFERROR('Data Negeri,2D &amp; 7Sub'!BI$58,"NA"),1)</f>
        <v>68.900000000000006</v>
      </c>
      <c r="S66" s="164">
        <f>ROUND(IFERROR('Data Negeri,2D &amp; 7Sub'!BJ$58,"NA"),1)</f>
        <v>75.5</v>
      </c>
      <c r="T66" s="164">
        <f>ROUND(IFERROR('Data Negeri,2D &amp; 7Sub'!BK$58,"NA"),1)</f>
        <v>77</v>
      </c>
      <c r="U66" s="164">
        <f>ROUND(IFERROR('Data Negeri,2D &amp; 7Sub'!BL$58,"NA"),1)</f>
        <v>78.3</v>
      </c>
      <c r="V66" s="164">
        <f>ROUND(IFERROR('Data Negeri,2D &amp; 7Sub'!BM$58,"NA"),1)</f>
        <v>78</v>
      </c>
      <c r="W66" s="164">
        <f>ROUND(IFERROR('Data Negeri,2D &amp; 7Sub'!BN$58,"NA"),1)</f>
        <v>75.8</v>
      </c>
      <c r="X66" s="164">
        <f>ROUND(IFERROR('Data Negeri,2D &amp; 7Sub'!BO$58,"NA"),1)</f>
        <v>78.900000000000006</v>
      </c>
      <c r="Y66" s="164">
        <f>ROUND(IFERROR('Data Negeri,2D &amp; 7Sub'!BP$58,"NA"),1)</f>
        <v>71.2</v>
      </c>
      <c r="Z66" s="164">
        <f>ROUND(IFERROR('Data Negeri,2D &amp; 7Sub'!BQ$58,"NA"),1)</f>
        <v>75.2</v>
      </c>
      <c r="AA66" s="164">
        <f>ROUND(IFERROR('Data Negeri,2D &amp; 7Sub'!BR$58,"NA"),1)</f>
        <v>76.099999999999994</v>
      </c>
      <c r="AB66" s="164">
        <f>ROUND(IFERROR('Data Negeri,2D &amp; 7Sub'!BS$58,"NA"),1)</f>
        <v>80.2</v>
      </c>
      <c r="AC66" s="163"/>
      <c r="AD66" s="293">
        <v>32</v>
      </c>
      <c r="AE66" s="947" t="s">
        <v>44</v>
      </c>
      <c r="AF66" s="947"/>
      <c r="AG66" s="164">
        <f>ROUND(IFERROR('Data Negeri,2D &amp; 7Sub'!BT$58,"NA"),1)</f>
        <v>80.900000000000006</v>
      </c>
      <c r="AH66" s="164">
        <f>ROUND(IFERROR('Data Negeri,2D &amp; 7Sub'!BU$58,"NA"),1)</f>
        <v>74.2</v>
      </c>
      <c r="AI66" s="164">
        <f>ROUND(IFERROR('Data Negeri,2D &amp; 7Sub'!BV$58,"NA"),1)</f>
        <v>77.7</v>
      </c>
      <c r="AJ66" s="164">
        <f>ROUND(IFERROR('Data Negeri,2D &amp; 7Sub'!BW$58,"NA"),1)</f>
        <v>76</v>
      </c>
      <c r="AK66" s="164">
        <f>ROUND(IFERROR('Data Negeri,2D &amp; 7Sub'!BX$58,"NA"),1)</f>
        <v>75.5</v>
      </c>
      <c r="AL66" s="164">
        <f>ROUND(IFERROR('Data Negeri,2D &amp; 7Sub'!BY$58,"NA"),1)</f>
        <v>77</v>
      </c>
      <c r="AM66" s="164">
        <f>ROUND(IFERROR('Data Negeri,2D &amp; 7Sub'!BZ$58,"NA"),1)</f>
        <v>76.2</v>
      </c>
      <c r="AN66" s="164">
        <f>ROUND(IFERROR('Data Negeri,2D &amp; 7Sub'!CA$58,"NA"),1)</f>
        <v>78.5</v>
      </c>
      <c r="AO66" s="164">
        <f>ROUND(IFERROR('Data Negeri,2D &amp; 7Sub'!CB$58,"NA"),1)</f>
        <v>77.8</v>
      </c>
      <c r="AP66" s="164">
        <f>ROUND(IFERROR('Data Negeri,2D &amp; 7Sub'!CC$58,"NA"),1)</f>
        <v>75.7</v>
      </c>
      <c r="AQ66" s="164">
        <f>ROUND(IFERROR('Data Negeri,2D &amp; 7Sub'!CD$58,"NA"),1)</f>
        <v>74</v>
      </c>
      <c r="AR66" s="164">
        <f>ROUND(IFERROR('Data Negeri,2D &amp; 7Sub'!CE$58,"NA"),1)</f>
        <v>75.400000000000006</v>
      </c>
      <c r="AS66" s="164">
        <f>ROUND(IFERROR('Data Negeri,2D &amp; 7Sub'!CF$58,"NA"),1)</f>
        <v>77</v>
      </c>
      <c r="AT66" s="164">
        <f>ROUND(IFERROR('Data Negeri,2D &amp; 7Sub'!CG$58,"NA"),1)</f>
        <v>73.400000000000006</v>
      </c>
      <c r="AU66" s="164">
        <f>ROUND(IFERROR('Data Negeri,2D &amp; 7Sub'!CH$58,"NA"),1)</f>
        <v>72.400000000000006</v>
      </c>
      <c r="AV66" s="164">
        <f>ROUND(IFERROR('Data Negeri,2D &amp; 7Sub'!CI$58,"NA"),1)</f>
        <v>74.7</v>
      </c>
      <c r="AW66" s="164">
        <f>ROUND(IFERROR('Data Negeri,2D &amp; 7Sub'!CJ$58,"NA"),1)</f>
        <v>74.5</v>
      </c>
      <c r="AX66" s="164">
        <f>ROUND(IFERROR('Data Negeri,2D &amp; 7Sub'!CK$58,"NA"),1)</f>
        <v>71.8</v>
      </c>
      <c r="AY66" s="164">
        <f>ROUND(IFERROR('Data Negeri,2D &amp; 7Sub'!CL$58,"NA"),1)</f>
        <v>71.900000000000006</v>
      </c>
      <c r="AZ66" s="164">
        <f>ROUND(IFERROR('Data Negeri,2D &amp; 7Sub'!CM$58,"NA"),1)</f>
        <v>75.599999999999994</v>
      </c>
      <c r="BA66" s="164">
        <f>ROUND(IFERROR('Data Negeri,2D &amp; 7Sub'!CN$58,"NA"),1)</f>
        <v>71.599999999999994</v>
      </c>
      <c r="BB66" s="164">
        <f>ROUND(IFERROR('Data Negeri,2D &amp; 7Sub'!CO$58,"NA"),1)</f>
        <v>73.900000000000006</v>
      </c>
      <c r="BC66" s="164">
        <f>ROUND(IFERROR('Data Negeri,2D &amp; 7Sub'!CP$58,"NA"),1)</f>
        <v>76.3</v>
      </c>
      <c r="BD66" s="164">
        <f>ROUND(IFERROR('Data Negeri,2D &amp; 7Sub'!CQ$58,"NA"),1)</f>
        <v>73.400000000000006</v>
      </c>
      <c r="BE66" s="164">
        <f>ROUND(IFERROR('Data Negeri,2D &amp; 7Sub'!CR$58,"NA"),1)</f>
        <v>79.5</v>
      </c>
      <c r="BF66" s="164">
        <f>ROUND(IFERROR('Data Negeri,2D &amp; 7Sub'!CS$58,"NA"),1)</f>
        <v>71.099999999999994</v>
      </c>
      <c r="BG66" s="163"/>
      <c r="BH66" s="293">
        <v>32</v>
      </c>
      <c r="BI66" s="947" t="s">
        <v>44</v>
      </c>
      <c r="BJ66" s="947"/>
      <c r="BK66" s="164">
        <f>ROUND(IFERROR('Data Negeri,2D &amp; 7Sub'!CT$58,"NA"),1)</f>
        <v>74.8</v>
      </c>
      <c r="BL66" s="164">
        <f>ROUND(IFERROR('Data Negeri,2D &amp; 7Sub'!CU$58,"NA"),1)</f>
        <v>78</v>
      </c>
      <c r="BM66" s="164">
        <f>ROUND(IFERROR('Data Negeri,2D &amp; 7Sub'!CV$58,"NA"),1)</f>
        <v>78.900000000000006</v>
      </c>
      <c r="BN66" s="164">
        <f>ROUND(IFERROR('Data Negeri,2D &amp; 7Sub'!CW$58,"NA"),1)</f>
        <v>75.3</v>
      </c>
      <c r="BO66" s="164">
        <f>ROUND(IFERROR('Data Negeri,2D &amp; 7Sub'!CX$58,"NA"),1)</f>
        <v>75.7</v>
      </c>
      <c r="BP66" s="164">
        <f>ROUND(IFERROR('Data Negeri,2D &amp; 7Sub'!CY$58,"NA"),1)</f>
        <v>75.400000000000006</v>
      </c>
      <c r="BQ66" s="164">
        <f>ROUND(IFERROR('Data Negeri,2D &amp; 7Sub'!CZ$58,"NA"),1)</f>
        <v>77</v>
      </c>
      <c r="BR66" s="164">
        <f>ROUND(IFERROR('Data Negeri,2D &amp; 7Sub'!DA$58,"NA"),1)</f>
        <v>75.2</v>
      </c>
      <c r="BS66" s="164">
        <f>ROUND(IFERROR('Data Negeri,2D &amp; 7Sub'!DB$58,"NA"),1)</f>
        <v>78.8</v>
      </c>
      <c r="BT66" s="164">
        <f>ROUND(IFERROR('Data Negeri,2D &amp; 7Sub'!DC$58,"NA"),1)</f>
        <v>75.7</v>
      </c>
      <c r="BU66" s="164">
        <f>ROUND(IFERROR('Data Negeri,2D &amp; 7Sub'!DD$58,"NA"),1)</f>
        <v>77.8</v>
      </c>
      <c r="BV66" s="164">
        <f>ROUND(IFERROR('Data Negeri,2D &amp; 7Sub'!DE$58,"NA"),1)</f>
        <v>75.2</v>
      </c>
      <c r="BW66" s="164">
        <f>ROUND(IFERROR('Data Negeri,2D &amp; 7Sub'!DF$58,"NA"),1)</f>
        <v>62.9</v>
      </c>
      <c r="BX66" s="164">
        <f>ROUND(IFERROR('Data Negeri,2D &amp; 7Sub'!DG$58,"NA"),1)</f>
        <v>56.5</v>
      </c>
      <c r="BY66" s="164">
        <f>ROUND(IFERROR('Data Negeri,2D &amp; 7Sub'!DH$58,"NA"),1)</f>
        <v>67.3</v>
      </c>
      <c r="BZ66" s="164">
        <f>ROUND(IFERROR('Data Negeri,2D &amp; 7Sub'!DI$58,"NA"),1)</f>
        <v>73.900000000000006</v>
      </c>
      <c r="CA66" s="164">
        <f>ROUND(IFERROR('Data Negeri,2D &amp; 7Sub'!DJ$58,"NA"),1)</f>
        <v>74.7</v>
      </c>
      <c r="CB66" s="164">
        <f>ROUND(IFERROR('Data Negeri,2D &amp; 7Sub'!DK$58,"NA"),1)</f>
        <v>78.2</v>
      </c>
      <c r="CC66" s="164">
        <f>ROUND(IFERROR('Data Negeri,2D &amp; 7Sub'!DL$58,"NA"),1)</f>
        <v>78.2</v>
      </c>
      <c r="CD66" s="164">
        <f>ROUND(IFERROR('Data Negeri,2D &amp; 7Sub'!DM$58,"NA"),1)</f>
        <v>75.2</v>
      </c>
      <c r="CE66" s="164">
        <f>ROUND(IFERROR('Data Negeri,2D &amp; 7Sub'!DN$58,"NA"),1)</f>
        <v>75</v>
      </c>
      <c r="CF66" s="164">
        <f>ROUND(IFERROR('Data Negeri,2D &amp; 7Sub'!DO$58,"NA"),1)</f>
        <v>76.5</v>
      </c>
      <c r="CG66" s="164">
        <f>ROUND(IFERROR('Data Negeri,2D &amp; 7Sub'!DP$58,"NA"),1)</f>
        <v>76.099999999999994</v>
      </c>
      <c r="CH66" s="164">
        <f>ROUND(IFERROR('Data Negeri,2D &amp; 7Sub'!DQ$58,"NA"),1)</f>
        <v>73.900000000000006</v>
      </c>
      <c r="CI66" s="164">
        <f>ROUND(IFERROR('Data Negeri,2D &amp; 7Sub'!DR$58,"NA"),1)</f>
        <v>75.099999999999994</v>
      </c>
      <c r="CJ66" s="164">
        <f>ROUND(IFERROR('Data Negeri,2D &amp; 7Sub'!DS$58,"NA"),1)</f>
        <v>74.599999999999994</v>
      </c>
      <c r="CK66" s="163"/>
      <c r="CL66" s="293">
        <v>32</v>
      </c>
      <c r="CM66" s="947" t="s">
        <v>44</v>
      </c>
      <c r="CN66" s="947"/>
      <c r="CO66" s="164">
        <f>ROUND(IFERROR('Data Negeri,2D &amp; 7Sub'!DT$58,"NA"),1)</f>
        <v>72.099999999999994</v>
      </c>
      <c r="CP66" s="164">
        <f>ROUND(IFERROR('Data Negeri,2D &amp; 7Sub'!DU$58,"NA"),1)</f>
        <v>68.8</v>
      </c>
      <c r="CQ66" s="164">
        <f>ROUND(IFERROR('Data Negeri,2D &amp; 7Sub'!DV$58,"NA"),1)</f>
        <v>68.3</v>
      </c>
      <c r="CR66" s="164">
        <f>ROUND(IFERROR('Data Negeri,2D &amp; 7Sub'!DW$58,"NA"),1)</f>
        <v>67.400000000000006</v>
      </c>
      <c r="CS66" s="164">
        <f>ROUND(IFERROR('Data Negeri,2D &amp; 7Sub'!DX$58,"NA"),1)</f>
        <v>68.599999999999994</v>
      </c>
      <c r="CT66" s="164">
        <f>ROUND(IFERROR('Data Negeri,2D &amp; 7Sub'!DY$58,"NA"),1)</f>
        <v>72.400000000000006</v>
      </c>
      <c r="CU66" s="164">
        <f>ROUND(IFERROR('Data Negeri,2D &amp; 7Sub'!DZ$58,"NA"),1)</f>
        <v>73.400000000000006</v>
      </c>
      <c r="CV66" s="164">
        <f>ROUND(IFERROR('Data Negeri,2D &amp; 7Sub'!EA$58,"NA"),1)</f>
        <v>72.7</v>
      </c>
      <c r="CW66" s="164">
        <f>ROUND(IFERROR('Data Negeri,2D &amp; 7Sub'!EB$58,"NA"),1)</f>
        <v>78.900000000000006</v>
      </c>
      <c r="CX66" s="164">
        <f>ROUND(IFERROR('Data Negeri,2D &amp; 7Sub'!EC$58,"NA"),1)</f>
        <v>72.599999999999994</v>
      </c>
      <c r="CY66" s="164">
        <f>ROUND(IFERROR('Data Negeri,2D &amp; 7Sub'!ED$58,"NA"),1)</f>
        <v>76.2</v>
      </c>
      <c r="CZ66" s="164">
        <f>ROUND(IFERROR('Data Negeri,2D &amp; 7Sub'!EE$58,"NA"),1)</f>
        <v>70.099999999999994</v>
      </c>
      <c r="DA66" s="164">
        <f>ROUND(IFERROR('Data Negeri,2D &amp; 7Sub'!EF$58,"NA"),1)</f>
        <v>79.099999999999994</v>
      </c>
      <c r="DB66" s="164">
        <f>ROUND(IFERROR('Data Negeri,2D &amp; 7Sub'!EG$58,"NA"),1)</f>
        <v>78.400000000000006</v>
      </c>
      <c r="DC66" s="164">
        <f>ROUND(IFERROR('Data Negeri,2D &amp; 7Sub'!EH$58,"NA"),1)</f>
        <v>77.7</v>
      </c>
      <c r="DD66" s="164">
        <f>ROUND(IFERROR('Data Negeri,2D &amp; 7Sub'!EI$58,"NA"),1)</f>
        <v>78.400000000000006</v>
      </c>
      <c r="DE66" s="164">
        <f>ROUND(IFERROR('Data Negeri,2D &amp; 7Sub'!EJ$58,"NA"),1)</f>
        <v>77.599999999999994</v>
      </c>
      <c r="DF66" s="164">
        <f>ROUND(IFERROR('Data Negeri,2D &amp; 7Sub'!EK$58,"NA"),1)</f>
        <v>76.900000000000006</v>
      </c>
      <c r="DG66" s="164">
        <f>ROUND(IFERROR('Data Negeri,2D &amp; 7Sub'!EL$58,"NA"),1)</f>
        <v>77.2</v>
      </c>
      <c r="DH66" s="164">
        <f>ROUND(IFERROR('Data Negeri,2D &amp; 7Sub'!EM$58,"NA"),1)</f>
        <v>79.400000000000006</v>
      </c>
      <c r="DI66" s="164">
        <f>ROUND(IFERROR('Data Negeri,2D &amp; 7Sub'!EN$58,"NA"),1)</f>
        <v>80.2</v>
      </c>
      <c r="DJ66" s="164">
        <f>ROUND(IFERROR('Data Negeri,2D &amp; 7Sub'!EO$58,"NA"),1)</f>
        <v>78.8</v>
      </c>
      <c r="DK66" s="164">
        <f>ROUND(IFERROR('Data Negeri,2D &amp; 7Sub'!EP$58,"NA"),1)</f>
        <v>82.7</v>
      </c>
      <c r="DL66" s="164">
        <f>ROUND(IFERROR('Data Negeri,2D &amp; 7Sub'!EQ$58,"NA"),1)</f>
        <v>77.2</v>
      </c>
      <c r="DM66" s="164">
        <f>ROUND(IFERROR('Data Negeri,2D &amp; 7Sub'!ER$58,"NA"),1)</f>
        <v>81.5</v>
      </c>
      <c r="DN66" s="164">
        <f>ROUND(IFERROR('Data Negeri,2D &amp; 7Sub'!ES$58,"NA"),1)</f>
        <v>78.400000000000006</v>
      </c>
      <c r="DO66" s="210"/>
      <c r="DP66" s="210"/>
    </row>
    <row r="67" spans="1:120" s="162" customFormat="1" ht="60" customHeight="1">
      <c r="A67" s="163"/>
      <c r="B67" s="293"/>
      <c r="C67" s="926" t="s">
        <v>45</v>
      </c>
      <c r="D67" s="926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3"/>
      <c r="AD67" s="293"/>
      <c r="AE67" s="926" t="s">
        <v>45</v>
      </c>
      <c r="AF67" s="926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3"/>
      <c r="BH67" s="293"/>
      <c r="BI67" s="926" t="s">
        <v>45</v>
      </c>
      <c r="BJ67" s="926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3"/>
      <c r="CL67" s="293"/>
      <c r="CM67" s="926" t="s">
        <v>45</v>
      </c>
      <c r="CN67" s="926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210"/>
      <c r="DP67" s="210"/>
    </row>
    <row r="68" spans="1:120" s="162" customFormat="1" ht="48" customHeight="1">
      <c r="A68" s="163"/>
      <c r="B68" s="293">
        <v>33</v>
      </c>
      <c r="C68" s="947" t="s">
        <v>46</v>
      </c>
      <c r="D68" s="947"/>
      <c r="E68" s="164">
        <f>ROUND(IFERROR('Data Negeri,2D &amp; 7Sub'!AV$59,"NA"),1)</f>
        <v>69.599999999999994</v>
      </c>
      <c r="F68" s="164">
        <f>ROUND(IFERROR('Data Negeri,2D &amp; 7Sub'!AW$59,"NA"),1)</f>
        <v>76.599999999999994</v>
      </c>
      <c r="G68" s="164">
        <f>ROUND(IFERROR('Data Negeri,2D &amp; 7Sub'!AX$59,"NA"),1)</f>
        <v>60</v>
      </c>
      <c r="H68" s="164">
        <f>ROUND(IFERROR('Data Negeri,2D &amp; 7Sub'!AY$59,"NA"),1)</f>
        <v>59.2</v>
      </c>
      <c r="I68" s="164">
        <f>ROUND(IFERROR('Data Negeri,2D &amp; 7Sub'!AZ$59,"NA"),1)</f>
        <v>59.6</v>
      </c>
      <c r="J68" s="164">
        <f>ROUND(IFERROR('Data Negeri,2D &amp; 7Sub'!BA$59,"NA"),1)</f>
        <v>69.099999999999994</v>
      </c>
      <c r="K68" s="164">
        <f>ROUND(IFERROR('Data Negeri,2D &amp; 7Sub'!BB$59,"NA"),1)</f>
        <v>69.599999999999994</v>
      </c>
      <c r="L68" s="164">
        <f>ROUND(IFERROR('Data Negeri,2D &amp; 7Sub'!BC$59,"NA"),1)</f>
        <v>70.599999999999994</v>
      </c>
      <c r="M68" s="164">
        <f>ROUND(IFERROR('Data Negeri,2D &amp; 7Sub'!BD$59,"NA"),1)</f>
        <v>68.599999999999994</v>
      </c>
      <c r="N68" s="164">
        <f>ROUND(IFERROR('Data Negeri,2D &amp; 7Sub'!BE$59,"NA"),1)</f>
        <v>71.2</v>
      </c>
      <c r="O68" s="164">
        <f>ROUND(IFERROR('Data Negeri,2D &amp; 7Sub'!BF$59,"NA"),1)</f>
        <v>71.7</v>
      </c>
      <c r="P68" s="164">
        <f>ROUND(IFERROR('Data Negeri,2D &amp; 7Sub'!BG$59,"NA"),1)</f>
        <v>69.400000000000006</v>
      </c>
      <c r="Q68" s="164">
        <f>ROUND(IFERROR('Data Negeri,2D &amp; 7Sub'!BH$59,"NA"),1)</f>
        <v>77.2</v>
      </c>
      <c r="R68" s="164">
        <f>ROUND(IFERROR('Data Negeri,2D &amp; 7Sub'!BI$59,"NA"),1)</f>
        <v>72.900000000000006</v>
      </c>
      <c r="S68" s="164">
        <f>ROUND(IFERROR('Data Negeri,2D &amp; 7Sub'!BJ$59,"NA"),1)</f>
        <v>77.2</v>
      </c>
      <c r="T68" s="164">
        <f>ROUND(IFERROR('Data Negeri,2D &amp; 7Sub'!BK$59,"NA"),1)</f>
        <v>71.099999999999994</v>
      </c>
      <c r="U68" s="164">
        <f>ROUND(IFERROR('Data Negeri,2D &amp; 7Sub'!BL$59,"NA"),1)</f>
        <v>72.8</v>
      </c>
      <c r="V68" s="164">
        <f>ROUND(IFERROR('Data Negeri,2D &amp; 7Sub'!BM$59,"NA"),1)</f>
        <v>76.400000000000006</v>
      </c>
      <c r="W68" s="164">
        <f>ROUND(IFERROR('Data Negeri,2D &amp; 7Sub'!BN$59,"NA"),1)</f>
        <v>76.900000000000006</v>
      </c>
      <c r="X68" s="164">
        <f>ROUND(IFERROR('Data Negeri,2D &amp; 7Sub'!BO$59,"NA"),1)</f>
        <v>77.8</v>
      </c>
      <c r="Y68" s="164">
        <f>ROUND(IFERROR('Data Negeri,2D &amp; 7Sub'!BP$59,"NA"),1)</f>
        <v>76.599999999999994</v>
      </c>
      <c r="Z68" s="164">
        <f>ROUND(IFERROR('Data Negeri,2D &amp; 7Sub'!BQ$59,"NA"),1)</f>
        <v>78.2</v>
      </c>
      <c r="AA68" s="164">
        <f>ROUND(IFERROR('Data Negeri,2D &amp; 7Sub'!BR$59,"NA"),1)</f>
        <v>77.2</v>
      </c>
      <c r="AB68" s="164">
        <f>ROUND(IFERROR('Data Negeri,2D &amp; 7Sub'!BS$59,"NA"),1)</f>
        <v>78.8</v>
      </c>
      <c r="AC68" s="163"/>
      <c r="AD68" s="293">
        <v>33</v>
      </c>
      <c r="AE68" s="947" t="s">
        <v>46</v>
      </c>
      <c r="AF68" s="947"/>
      <c r="AG68" s="164">
        <f>ROUND(IFERROR('Data Negeri,2D &amp; 7Sub'!BT$59,"NA"),1)</f>
        <v>75.400000000000006</v>
      </c>
      <c r="AH68" s="164">
        <f>ROUND(IFERROR('Data Negeri,2D &amp; 7Sub'!BU$59,"NA"),1)</f>
        <v>76.7</v>
      </c>
      <c r="AI68" s="164">
        <f>ROUND(IFERROR('Data Negeri,2D &amp; 7Sub'!BV$59,"NA"),1)</f>
        <v>76.599999999999994</v>
      </c>
      <c r="AJ68" s="164">
        <f>ROUND(IFERROR('Data Negeri,2D &amp; 7Sub'!BW$59,"NA"),1)</f>
        <v>77.400000000000006</v>
      </c>
      <c r="AK68" s="164">
        <f>ROUND(IFERROR('Data Negeri,2D &amp; 7Sub'!BX$59,"NA"),1)</f>
        <v>79.7</v>
      </c>
      <c r="AL68" s="164">
        <f>ROUND(IFERROR('Data Negeri,2D &amp; 7Sub'!BY$59,"NA"),1)</f>
        <v>77.599999999999994</v>
      </c>
      <c r="AM68" s="164">
        <f>ROUND(IFERROR('Data Negeri,2D &amp; 7Sub'!BZ$59,"NA"),1)</f>
        <v>78.3</v>
      </c>
      <c r="AN68" s="164">
        <f>ROUND(IFERROR('Data Negeri,2D &amp; 7Sub'!CA$59,"NA"),1)</f>
        <v>78.7</v>
      </c>
      <c r="AO68" s="164">
        <f>ROUND(IFERROR('Data Negeri,2D &amp; 7Sub'!CB$59,"NA"),1)</f>
        <v>77.3</v>
      </c>
      <c r="AP68" s="164">
        <f>ROUND(IFERROR('Data Negeri,2D &amp; 7Sub'!CC$59,"NA"),1)</f>
        <v>79.5</v>
      </c>
      <c r="AQ68" s="164">
        <f>ROUND(IFERROR('Data Negeri,2D &amp; 7Sub'!CD$59,"NA"),1)</f>
        <v>80</v>
      </c>
      <c r="AR68" s="164">
        <f>ROUND(IFERROR('Data Negeri,2D &amp; 7Sub'!CE$59,"NA"),1)</f>
        <v>77.5</v>
      </c>
      <c r="AS68" s="164">
        <f>ROUND(IFERROR('Data Negeri,2D &amp; 7Sub'!CF$59,"NA"),1)</f>
        <v>79.599999999999994</v>
      </c>
      <c r="AT68" s="164">
        <f>ROUND(IFERROR('Data Negeri,2D &amp; 7Sub'!CG$59,"NA"),1)</f>
        <v>78.8</v>
      </c>
      <c r="AU68" s="164">
        <f>ROUND(IFERROR('Data Negeri,2D &amp; 7Sub'!CH$59,"NA"),1)</f>
        <v>78.3</v>
      </c>
      <c r="AV68" s="164">
        <f>ROUND(IFERROR('Data Negeri,2D &amp; 7Sub'!CI$59,"NA"),1)</f>
        <v>75.5</v>
      </c>
      <c r="AW68" s="164">
        <f>ROUND(IFERROR('Data Negeri,2D &amp; 7Sub'!CJ$59,"NA"),1)</f>
        <v>75.099999999999994</v>
      </c>
      <c r="AX68" s="164">
        <f>ROUND(IFERROR('Data Negeri,2D &amp; 7Sub'!CK$59,"NA"),1)</f>
        <v>75.7</v>
      </c>
      <c r="AY68" s="164">
        <f>ROUND(IFERROR('Data Negeri,2D &amp; 7Sub'!CL$59,"NA"),1)</f>
        <v>77.5</v>
      </c>
      <c r="AZ68" s="164">
        <f>ROUND(IFERROR('Data Negeri,2D &amp; 7Sub'!CM$59,"NA"),1)</f>
        <v>76.400000000000006</v>
      </c>
      <c r="BA68" s="164">
        <f>ROUND(IFERROR('Data Negeri,2D &amp; 7Sub'!CN$59,"NA"),1)</f>
        <v>76</v>
      </c>
      <c r="BB68" s="164">
        <f>ROUND(IFERROR('Data Negeri,2D &amp; 7Sub'!CO$59,"NA"),1)</f>
        <v>74.5</v>
      </c>
      <c r="BC68" s="164">
        <f>ROUND(IFERROR('Data Negeri,2D &amp; 7Sub'!CP$59,"NA"),1)</f>
        <v>68.900000000000006</v>
      </c>
      <c r="BD68" s="164">
        <f>ROUND(IFERROR('Data Negeri,2D &amp; 7Sub'!CQ$59,"NA"),1)</f>
        <v>73.5</v>
      </c>
      <c r="BE68" s="164">
        <f>ROUND(IFERROR('Data Negeri,2D &amp; 7Sub'!CR$59,"NA"),1)</f>
        <v>69.8</v>
      </c>
      <c r="BF68" s="164">
        <f>ROUND(IFERROR('Data Negeri,2D &amp; 7Sub'!CS$59,"NA"),1)</f>
        <v>73</v>
      </c>
      <c r="BG68" s="163"/>
      <c r="BH68" s="293">
        <v>33</v>
      </c>
      <c r="BI68" s="947" t="s">
        <v>46</v>
      </c>
      <c r="BJ68" s="947"/>
      <c r="BK68" s="164">
        <f>ROUND(IFERROR('Data Negeri,2D &amp; 7Sub'!CT$59,"NA"),1)</f>
        <v>71.7</v>
      </c>
      <c r="BL68" s="164">
        <f>ROUND(IFERROR('Data Negeri,2D &amp; 7Sub'!CU$59,"NA"),1)</f>
        <v>72.5</v>
      </c>
      <c r="BM68" s="164">
        <f>ROUND(IFERROR('Data Negeri,2D &amp; 7Sub'!CV$59,"NA"),1)</f>
        <v>72.599999999999994</v>
      </c>
      <c r="BN68" s="164">
        <f>ROUND(IFERROR('Data Negeri,2D &amp; 7Sub'!CW$59,"NA"),1)</f>
        <v>72</v>
      </c>
      <c r="BO68" s="164">
        <f>ROUND(IFERROR('Data Negeri,2D &amp; 7Sub'!CX$59,"NA"),1)</f>
        <v>74.8</v>
      </c>
      <c r="BP68" s="164">
        <f>ROUND(IFERROR('Data Negeri,2D &amp; 7Sub'!CY$59,"NA"),1)</f>
        <v>73.7</v>
      </c>
      <c r="BQ68" s="164">
        <f>ROUND(IFERROR('Data Negeri,2D &amp; 7Sub'!CZ$59,"NA"),1)</f>
        <v>75.2</v>
      </c>
      <c r="BR68" s="164">
        <f>ROUND(IFERROR('Data Negeri,2D &amp; 7Sub'!DA$59,"NA"),1)</f>
        <v>75.099999999999994</v>
      </c>
      <c r="BS68" s="164">
        <f>ROUND(IFERROR('Data Negeri,2D &amp; 7Sub'!DB$59,"NA"),1)</f>
        <v>83.8</v>
      </c>
      <c r="BT68" s="164">
        <f>ROUND(IFERROR('Data Negeri,2D &amp; 7Sub'!DC$59,"NA"),1)</f>
        <v>77.400000000000006</v>
      </c>
      <c r="BU68" s="164">
        <f>ROUND(IFERROR('Data Negeri,2D &amp; 7Sub'!DD$59,"NA"),1)</f>
        <v>77.8</v>
      </c>
      <c r="BV68" s="164">
        <f>ROUND(IFERROR('Data Negeri,2D &amp; 7Sub'!DE$59,"NA"),1)</f>
        <v>74.5</v>
      </c>
      <c r="BW68" s="164">
        <f>ROUND(IFERROR('Data Negeri,2D &amp; 7Sub'!DF$59,"NA"),1)</f>
        <v>68.900000000000006</v>
      </c>
      <c r="BX68" s="164">
        <f>ROUND(IFERROR('Data Negeri,2D &amp; 7Sub'!DG$59,"NA"),1)</f>
        <v>51.3</v>
      </c>
      <c r="BY68" s="164">
        <f>ROUND(IFERROR('Data Negeri,2D &amp; 7Sub'!DH$59,"NA"),1)</f>
        <v>66.7</v>
      </c>
      <c r="BZ68" s="164">
        <f>ROUND(IFERROR('Data Negeri,2D &amp; 7Sub'!DI$59,"NA"),1)</f>
        <v>79.8</v>
      </c>
      <c r="CA68" s="164">
        <f>ROUND(IFERROR('Data Negeri,2D &amp; 7Sub'!DJ$59,"NA"),1)</f>
        <v>72</v>
      </c>
      <c r="CB68" s="164">
        <f>ROUND(IFERROR('Data Negeri,2D &amp; 7Sub'!DK$59,"NA"),1)</f>
        <v>78.2</v>
      </c>
      <c r="CC68" s="164">
        <f>ROUND(IFERROR('Data Negeri,2D &amp; 7Sub'!DL$59,"NA"),1)</f>
        <v>76.400000000000006</v>
      </c>
      <c r="CD68" s="164">
        <f>ROUND(IFERROR('Data Negeri,2D &amp; 7Sub'!DM$59,"NA"),1)</f>
        <v>74.900000000000006</v>
      </c>
      <c r="CE68" s="164">
        <f>ROUND(IFERROR('Data Negeri,2D &amp; 7Sub'!DN$59,"NA"),1)</f>
        <v>75.900000000000006</v>
      </c>
      <c r="CF68" s="164">
        <f>ROUND(IFERROR('Data Negeri,2D &amp; 7Sub'!DO$59,"NA"),1)</f>
        <v>75.3</v>
      </c>
      <c r="CG68" s="164">
        <f>ROUND(IFERROR('Data Negeri,2D &amp; 7Sub'!DP$59,"NA"),1)</f>
        <v>80.2</v>
      </c>
      <c r="CH68" s="164">
        <f>ROUND(IFERROR('Data Negeri,2D &amp; 7Sub'!DQ$59,"NA"),1)</f>
        <v>75.599999999999994</v>
      </c>
      <c r="CI68" s="164">
        <f>ROUND(IFERROR('Data Negeri,2D &amp; 7Sub'!DR$59,"NA"),1)</f>
        <v>72.3</v>
      </c>
      <c r="CJ68" s="164">
        <f>ROUND(IFERROR('Data Negeri,2D &amp; 7Sub'!DS$59,"NA"),1)</f>
        <v>74</v>
      </c>
      <c r="CK68" s="163"/>
      <c r="CL68" s="293">
        <v>33</v>
      </c>
      <c r="CM68" s="947" t="s">
        <v>46</v>
      </c>
      <c r="CN68" s="947"/>
      <c r="CO68" s="164">
        <f>ROUND(IFERROR('Data Negeri,2D &amp; 7Sub'!DT$59,"NA"),1)</f>
        <v>72.7</v>
      </c>
      <c r="CP68" s="164">
        <f>ROUND(IFERROR('Data Negeri,2D &amp; 7Sub'!DU$59,"NA"),1)</f>
        <v>67.7</v>
      </c>
      <c r="CQ68" s="164">
        <f>ROUND(IFERROR('Data Negeri,2D &amp; 7Sub'!DV$59,"NA"),1)</f>
        <v>59.7</v>
      </c>
      <c r="CR68" s="164">
        <f>ROUND(IFERROR('Data Negeri,2D &amp; 7Sub'!DW$59,"NA"),1)</f>
        <v>67.400000000000006</v>
      </c>
      <c r="CS68" s="164">
        <f>ROUND(IFERROR('Data Negeri,2D &amp; 7Sub'!DX$59,"NA"),1)</f>
        <v>72.099999999999994</v>
      </c>
      <c r="CT68" s="164">
        <f>ROUND(IFERROR('Data Negeri,2D &amp; 7Sub'!DY$59,"NA"),1)</f>
        <v>76.2</v>
      </c>
      <c r="CU68" s="164">
        <f>ROUND(IFERROR('Data Negeri,2D &amp; 7Sub'!DZ$59,"NA"),1)</f>
        <v>73.2</v>
      </c>
      <c r="CV68" s="164">
        <f>ROUND(IFERROR('Data Negeri,2D &amp; 7Sub'!EA$59,"NA"),1)</f>
        <v>74.900000000000006</v>
      </c>
      <c r="CW68" s="164">
        <f>ROUND(IFERROR('Data Negeri,2D &amp; 7Sub'!EB$59,"NA"),1)</f>
        <v>81.599999999999994</v>
      </c>
      <c r="CX68" s="164">
        <f>ROUND(IFERROR('Data Negeri,2D &amp; 7Sub'!EC$59,"NA"),1)</f>
        <v>80.900000000000006</v>
      </c>
      <c r="CY68" s="164">
        <f>ROUND(IFERROR('Data Negeri,2D &amp; 7Sub'!ED$59,"NA"),1)</f>
        <v>84.4</v>
      </c>
      <c r="CZ68" s="164">
        <f>ROUND(IFERROR('Data Negeri,2D &amp; 7Sub'!EE$59,"NA"),1)</f>
        <v>59.4</v>
      </c>
      <c r="DA68" s="164">
        <f>ROUND(IFERROR('Data Negeri,2D &amp; 7Sub'!EF$59,"NA"),1)</f>
        <v>84.6</v>
      </c>
      <c r="DB68" s="164">
        <f>ROUND(IFERROR('Data Negeri,2D &amp; 7Sub'!EG$59,"NA"),1)</f>
        <v>84.3</v>
      </c>
      <c r="DC68" s="164">
        <f>ROUND(IFERROR('Data Negeri,2D &amp; 7Sub'!EH$59,"NA"),1)</f>
        <v>78.3</v>
      </c>
      <c r="DD68" s="164">
        <f>ROUND(IFERROR('Data Negeri,2D &amp; 7Sub'!EI$59,"NA"),1)</f>
        <v>81.400000000000006</v>
      </c>
      <c r="DE68" s="164">
        <f>ROUND(IFERROR('Data Negeri,2D &amp; 7Sub'!EJ$59,"NA"),1)</f>
        <v>81</v>
      </c>
      <c r="DF68" s="164">
        <f>ROUND(IFERROR('Data Negeri,2D &amp; 7Sub'!EK$59,"NA"),1)</f>
        <v>76.099999999999994</v>
      </c>
      <c r="DG68" s="164">
        <f>ROUND(IFERROR('Data Negeri,2D &amp; 7Sub'!EL$59,"NA"),1)</f>
        <v>82.6</v>
      </c>
      <c r="DH68" s="164">
        <f>ROUND(IFERROR('Data Negeri,2D &amp; 7Sub'!EM$59,"NA"),1)</f>
        <v>68.3</v>
      </c>
      <c r="DI68" s="164">
        <f>ROUND(IFERROR('Data Negeri,2D &amp; 7Sub'!EN$59,"NA"),1)</f>
        <v>82.5</v>
      </c>
      <c r="DJ68" s="164">
        <f>ROUND(IFERROR('Data Negeri,2D &amp; 7Sub'!EO$59,"NA"),1)</f>
        <v>81.900000000000006</v>
      </c>
      <c r="DK68" s="164">
        <f>ROUND(IFERROR('Data Negeri,2D &amp; 7Sub'!EP$59,"NA"),1)</f>
        <v>83.9</v>
      </c>
      <c r="DL68" s="164">
        <f>ROUND(IFERROR('Data Negeri,2D &amp; 7Sub'!EQ$59,"NA"),1)</f>
        <v>78.099999999999994</v>
      </c>
      <c r="DM68" s="164">
        <f>ROUND(IFERROR('Data Negeri,2D &amp; 7Sub'!ER$59,"NA"),1)</f>
        <v>78</v>
      </c>
      <c r="DN68" s="164">
        <f>ROUND(IFERROR('Data Negeri,2D &amp; 7Sub'!ES$59,"NA"),1)</f>
        <v>80.900000000000006</v>
      </c>
      <c r="DO68" s="210"/>
      <c r="DP68" s="210"/>
    </row>
    <row r="69" spans="1:120" s="856" customFormat="1" ht="60" customHeight="1" thickBot="1">
      <c r="A69" s="833"/>
      <c r="B69" s="834"/>
      <c r="C69" s="957" t="s">
        <v>47</v>
      </c>
      <c r="D69" s="957"/>
      <c r="E69" s="835"/>
      <c r="F69" s="835"/>
      <c r="G69" s="835"/>
      <c r="H69" s="835"/>
      <c r="I69" s="835"/>
      <c r="J69" s="835"/>
      <c r="K69" s="835"/>
      <c r="L69" s="835"/>
      <c r="M69" s="835"/>
      <c r="N69" s="835"/>
      <c r="O69" s="835"/>
      <c r="P69" s="835"/>
      <c r="Q69" s="835"/>
      <c r="R69" s="835"/>
      <c r="S69" s="835"/>
      <c r="T69" s="835"/>
      <c r="U69" s="835"/>
      <c r="V69" s="835"/>
      <c r="W69" s="835"/>
      <c r="X69" s="835"/>
      <c r="Y69" s="835"/>
      <c r="Z69" s="835"/>
      <c r="AA69" s="835"/>
      <c r="AB69" s="835"/>
      <c r="AC69" s="833"/>
      <c r="AD69" s="834"/>
      <c r="AE69" s="957" t="s">
        <v>47</v>
      </c>
      <c r="AF69" s="957"/>
      <c r="AG69" s="835"/>
      <c r="AH69" s="835"/>
      <c r="AI69" s="835"/>
      <c r="AJ69" s="835"/>
      <c r="AK69" s="835"/>
      <c r="AL69" s="835"/>
      <c r="AM69" s="835"/>
      <c r="AN69" s="835"/>
      <c r="AO69" s="835"/>
      <c r="AP69" s="835"/>
      <c r="AQ69" s="835"/>
      <c r="AR69" s="835"/>
      <c r="AS69" s="835"/>
      <c r="AT69" s="835"/>
      <c r="AU69" s="835"/>
      <c r="AV69" s="835"/>
      <c r="AW69" s="835"/>
      <c r="AX69" s="835"/>
      <c r="AY69" s="835"/>
      <c r="AZ69" s="835"/>
      <c r="BA69" s="835"/>
      <c r="BB69" s="835"/>
      <c r="BC69" s="835"/>
      <c r="BD69" s="835"/>
      <c r="BE69" s="835"/>
      <c r="BF69" s="835"/>
      <c r="BG69" s="833"/>
      <c r="BH69" s="834"/>
      <c r="BI69" s="957" t="s">
        <v>47</v>
      </c>
      <c r="BJ69" s="957"/>
      <c r="BK69" s="835"/>
      <c r="BL69" s="835"/>
      <c r="BM69" s="835"/>
      <c r="BN69" s="835"/>
      <c r="BO69" s="835"/>
      <c r="BP69" s="835"/>
      <c r="BQ69" s="835"/>
      <c r="BR69" s="835"/>
      <c r="BS69" s="835"/>
      <c r="BT69" s="835"/>
      <c r="BU69" s="835"/>
      <c r="BV69" s="835"/>
      <c r="BW69" s="835"/>
      <c r="BX69" s="835"/>
      <c r="BY69" s="835"/>
      <c r="BZ69" s="835"/>
      <c r="CA69" s="835"/>
      <c r="CB69" s="835"/>
      <c r="CC69" s="835"/>
      <c r="CD69" s="835"/>
      <c r="CE69" s="835"/>
      <c r="CF69" s="835"/>
      <c r="CG69" s="835"/>
      <c r="CH69" s="835"/>
      <c r="CI69" s="835"/>
      <c r="CJ69" s="835"/>
      <c r="CK69" s="833"/>
      <c r="CL69" s="834"/>
      <c r="CM69" s="957" t="s">
        <v>47</v>
      </c>
      <c r="CN69" s="957"/>
      <c r="CO69" s="835"/>
      <c r="CP69" s="835"/>
      <c r="CQ69" s="835"/>
      <c r="CR69" s="835"/>
      <c r="CS69" s="835"/>
      <c r="CT69" s="835"/>
      <c r="CU69" s="835"/>
      <c r="CV69" s="835"/>
      <c r="CW69" s="835"/>
      <c r="CX69" s="835"/>
      <c r="CY69" s="835"/>
      <c r="CZ69" s="835"/>
      <c r="DA69" s="835"/>
      <c r="DB69" s="835"/>
      <c r="DC69" s="835"/>
      <c r="DD69" s="835"/>
      <c r="DE69" s="835"/>
      <c r="DF69" s="835"/>
      <c r="DG69" s="835"/>
      <c r="DH69" s="835"/>
      <c r="DI69" s="835"/>
      <c r="DJ69" s="835"/>
      <c r="DK69" s="835"/>
      <c r="DL69" s="835"/>
      <c r="DM69" s="835"/>
      <c r="DN69" s="835"/>
      <c r="DO69" s="855"/>
      <c r="DP69" s="855"/>
    </row>
    <row r="70" spans="1:120" s="858" customFormat="1" ht="80.099999999999994" customHeight="1" thickBot="1">
      <c r="A70" s="817"/>
      <c r="B70" s="945" t="s">
        <v>362</v>
      </c>
      <c r="C70" s="945"/>
      <c r="D70" s="945"/>
      <c r="E70" s="328">
        <f>ROUND(IFERROR('Data Negeri,2D &amp; 7Sub'!AV$61,"NA"),1)</f>
        <v>80.7</v>
      </c>
      <c r="F70" s="328">
        <f>ROUND(IFERROR('Data Negeri,2D &amp; 7Sub'!AW$61,"NA"),1)</f>
        <v>79.2</v>
      </c>
      <c r="G70" s="328">
        <f>ROUND(IFERROR('Data Negeri,2D &amp; 7Sub'!AX$61,"NA"),1)</f>
        <v>80.900000000000006</v>
      </c>
      <c r="H70" s="328">
        <f>ROUND(IFERROR('Data Negeri,2D &amp; 7Sub'!AY$61,"NA"),1)</f>
        <v>79.5</v>
      </c>
      <c r="I70" s="328">
        <f>ROUND(IFERROR('Data Negeri,2D &amp; 7Sub'!AZ$61,"NA"),1)</f>
        <v>80.099999999999994</v>
      </c>
      <c r="J70" s="328">
        <f>ROUND(IFERROR('Data Negeri,2D &amp; 7Sub'!BA$61,"NA"),1)</f>
        <v>80.2</v>
      </c>
      <c r="K70" s="328">
        <f>ROUND(IFERROR('Data Negeri,2D &amp; 7Sub'!BB$61,"NA"),1)</f>
        <v>80.3</v>
      </c>
      <c r="L70" s="328">
        <f>ROUND(IFERROR('Data Negeri,2D &amp; 7Sub'!BC$61,"NA"),1)</f>
        <v>79.099999999999994</v>
      </c>
      <c r="M70" s="328">
        <f>ROUND(IFERROR('Data Negeri,2D &amp; 7Sub'!BD$61,"NA"),1)</f>
        <v>81.099999999999994</v>
      </c>
      <c r="N70" s="328">
        <f>ROUND(IFERROR('Data Negeri,2D &amp; 7Sub'!BE$61,"NA"),1)</f>
        <v>82.3</v>
      </c>
      <c r="O70" s="328">
        <f>ROUND(IFERROR('Data Negeri,2D &amp; 7Sub'!BF$61,"NA"),1)</f>
        <v>78.599999999999994</v>
      </c>
      <c r="P70" s="328">
        <f>ROUND(IFERROR('Data Negeri,2D &amp; 7Sub'!BG$61,"NA"),1)</f>
        <v>79.599999999999994</v>
      </c>
      <c r="Q70" s="328">
        <f>ROUND(IFERROR('Data Negeri,2D &amp; 7Sub'!BH$61,"NA"),1)</f>
        <v>80.5</v>
      </c>
      <c r="R70" s="328">
        <f>ROUND(IFERROR('Data Negeri,2D &amp; 7Sub'!BI$61,"NA"),1)</f>
        <v>78.7</v>
      </c>
      <c r="S70" s="328">
        <f>ROUND(IFERROR('Data Negeri,2D &amp; 7Sub'!BJ$61,"NA"),1)</f>
        <v>81.7</v>
      </c>
      <c r="T70" s="328">
        <f>ROUND(IFERROR('Data Negeri,2D &amp; 7Sub'!BK$61,"NA"),1)</f>
        <v>79.099999999999994</v>
      </c>
      <c r="U70" s="328">
        <f>ROUND(IFERROR('Data Negeri,2D &amp; 7Sub'!BL$61,"NA"),1)</f>
        <v>80</v>
      </c>
      <c r="V70" s="328">
        <f>ROUND(IFERROR('Data Negeri,2D &amp; 7Sub'!BM$61,"NA"),1)</f>
        <v>80.8</v>
      </c>
      <c r="W70" s="328">
        <f>ROUND(IFERROR('Data Negeri,2D &amp; 7Sub'!BN$61,"NA"),1)</f>
        <v>77.900000000000006</v>
      </c>
      <c r="X70" s="328">
        <f>ROUND(IFERROR('Data Negeri,2D &amp; 7Sub'!BO$61,"NA"),1)</f>
        <v>79.400000000000006</v>
      </c>
      <c r="Y70" s="328">
        <f>ROUND(IFERROR('Data Negeri,2D &amp; 7Sub'!BP$61,"NA"),1)</f>
        <v>80.3</v>
      </c>
      <c r="Z70" s="328">
        <f>ROUND(IFERROR('Data Negeri,2D &amp; 7Sub'!BQ$61,"NA"),1)</f>
        <v>81</v>
      </c>
      <c r="AA70" s="328">
        <f>ROUND(IFERROR('Data Negeri,2D &amp; 7Sub'!BR$61,"NA"),1)</f>
        <v>81.2</v>
      </c>
      <c r="AB70" s="328">
        <f>ROUND(IFERROR('Data Negeri,2D &amp; 7Sub'!BS$61,"NA"),1)</f>
        <v>81.599999999999994</v>
      </c>
      <c r="AC70" s="817"/>
      <c r="AD70" s="945" t="s">
        <v>362</v>
      </c>
      <c r="AE70" s="945"/>
      <c r="AF70" s="945"/>
      <c r="AG70" s="328">
        <f>ROUND(IFERROR('Data Negeri,2D &amp; 7Sub'!BT$61,"NA"),1)</f>
        <v>79.400000000000006</v>
      </c>
      <c r="AH70" s="328">
        <f>ROUND(IFERROR('Data Negeri,2D &amp; 7Sub'!BU$61,"NA"),1)</f>
        <v>78.5</v>
      </c>
      <c r="AI70" s="328">
        <f>ROUND(IFERROR('Data Negeri,2D &amp; 7Sub'!BV$61,"NA"),1)</f>
        <v>79.3</v>
      </c>
      <c r="AJ70" s="328">
        <f>ROUND(IFERROR('Data Negeri,2D &amp; 7Sub'!BW$61,"NA"),1)</f>
        <v>76.3</v>
      </c>
      <c r="AK70" s="328">
        <f>ROUND(IFERROR('Data Negeri,2D &amp; 7Sub'!BX$61,"NA"),1)</f>
        <v>78</v>
      </c>
      <c r="AL70" s="328">
        <f>ROUND(IFERROR('Data Negeri,2D &amp; 7Sub'!BY$61,"NA"),1)</f>
        <v>78.7</v>
      </c>
      <c r="AM70" s="328">
        <f>ROUND(IFERROR('Data Negeri,2D &amp; 7Sub'!BZ$61,"NA"),1)</f>
        <v>80.099999999999994</v>
      </c>
      <c r="AN70" s="328">
        <f>ROUND(IFERROR('Data Negeri,2D &amp; 7Sub'!CA$61,"NA"),1)</f>
        <v>80.3</v>
      </c>
      <c r="AO70" s="328">
        <f>ROUND(IFERROR('Data Negeri,2D &amp; 7Sub'!CB$61,"NA"),1)</f>
        <v>79.8</v>
      </c>
      <c r="AP70" s="328">
        <f>ROUND(IFERROR('Data Negeri,2D &amp; 7Sub'!CC$61,"NA"),1)</f>
        <v>79.7</v>
      </c>
      <c r="AQ70" s="328">
        <f>ROUND(IFERROR('Data Negeri,2D &amp; 7Sub'!CD$61,"NA"),1)</f>
        <v>80.400000000000006</v>
      </c>
      <c r="AR70" s="328">
        <f>ROUND(IFERROR('Data Negeri,2D &amp; 7Sub'!CE$61,"NA"),1)</f>
        <v>79.900000000000006</v>
      </c>
      <c r="AS70" s="328">
        <f>ROUND(IFERROR('Data Negeri,2D &amp; 7Sub'!CF$61,"NA"),1)</f>
        <v>80.2</v>
      </c>
      <c r="AT70" s="328">
        <f>ROUND(IFERROR('Data Negeri,2D &amp; 7Sub'!CG$61,"NA"),1)</f>
        <v>77.7</v>
      </c>
      <c r="AU70" s="328">
        <f>ROUND(IFERROR('Data Negeri,2D &amp; 7Sub'!CH$61,"NA"),1)</f>
        <v>81.099999999999994</v>
      </c>
      <c r="AV70" s="328">
        <f>ROUND(IFERROR('Data Negeri,2D &amp; 7Sub'!CI$61,"NA"),1)</f>
        <v>79.7</v>
      </c>
      <c r="AW70" s="328">
        <f>ROUND(IFERROR('Data Negeri,2D &amp; 7Sub'!CJ$61,"NA"),1)</f>
        <v>80</v>
      </c>
      <c r="AX70" s="328">
        <f>ROUND(IFERROR('Data Negeri,2D &amp; 7Sub'!CK$61,"NA"),1)</f>
        <v>78.599999999999994</v>
      </c>
      <c r="AY70" s="328">
        <f>ROUND(IFERROR('Data Negeri,2D &amp; 7Sub'!CL$61,"NA"),1)</f>
        <v>80.7</v>
      </c>
      <c r="AZ70" s="328">
        <f>ROUND(IFERROR('Data Negeri,2D &amp; 7Sub'!CM$61,"NA"),1)</f>
        <v>78.900000000000006</v>
      </c>
      <c r="BA70" s="328">
        <f>ROUND(IFERROR('Data Negeri,2D &amp; 7Sub'!CN$61,"NA"),1)</f>
        <v>77.8</v>
      </c>
      <c r="BB70" s="328">
        <f>ROUND(IFERROR('Data Negeri,2D &amp; 7Sub'!CO$61,"NA"),1)</f>
        <v>78.099999999999994</v>
      </c>
      <c r="BC70" s="328">
        <f>ROUND(IFERROR('Data Negeri,2D &amp; 7Sub'!CP$61,"NA"),1)</f>
        <v>78.3</v>
      </c>
      <c r="BD70" s="328">
        <f>ROUND(IFERROR('Data Negeri,2D &amp; 7Sub'!CQ$61,"NA"),1)</f>
        <v>78.5</v>
      </c>
      <c r="BE70" s="328">
        <f>ROUND(IFERROR('Data Negeri,2D &amp; 7Sub'!CR$61,"NA"),1)</f>
        <v>76.599999999999994</v>
      </c>
      <c r="BF70" s="328">
        <f>ROUND(IFERROR('Data Negeri,2D &amp; 7Sub'!CS$61,"NA"),1)</f>
        <v>75.8</v>
      </c>
      <c r="BG70" s="817"/>
      <c r="BH70" s="945" t="s">
        <v>362</v>
      </c>
      <c r="BI70" s="945"/>
      <c r="BJ70" s="945"/>
      <c r="BK70" s="328">
        <f>ROUND(IFERROR('Data Negeri,2D &amp; 7Sub'!CT$61,"NA"),1)</f>
        <v>76.099999999999994</v>
      </c>
      <c r="BL70" s="328">
        <f>ROUND(IFERROR('Data Negeri,2D &amp; 7Sub'!CU$61,"NA"),1)</f>
        <v>77</v>
      </c>
      <c r="BM70" s="328">
        <f>ROUND(IFERROR('Data Negeri,2D &amp; 7Sub'!CV$61,"NA"),1)</f>
        <v>78.2</v>
      </c>
      <c r="BN70" s="328">
        <f>ROUND(IFERROR('Data Negeri,2D &amp; 7Sub'!CW$61,"NA"),1)</f>
        <v>77.900000000000006</v>
      </c>
      <c r="BO70" s="328">
        <f>ROUND(IFERROR('Data Negeri,2D &amp; 7Sub'!CX$61,"NA"),1)</f>
        <v>79.400000000000006</v>
      </c>
      <c r="BP70" s="328">
        <f>ROUND(IFERROR('Data Negeri,2D &amp; 7Sub'!CY$61,"NA"),1)</f>
        <v>78.400000000000006</v>
      </c>
      <c r="BQ70" s="328">
        <f>ROUND(IFERROR('Data Negeri,2D &amp; 7Sub'!CZ$61,"NA"),1)</f>
        <v>78.400000000000006</v>
      </c>
      <c r="BR70" s="328">
        <f>ROUND(IFERROR('Data Negeri,2D &amp; 7Sub'!DA$61,"NA"),1)</f>
        <v>78.8</v>
      </c>
      <c r="BS70" s="328">
        <f>ROUND(IFERROR('Data Negeri,2D &amp; 7Sub'!DB$61,"NA"),1)</f>
        <v>79.099999999999994</v>
      </c>
      <c r="BT70" s="328">
        <f>ROUND(IFERROR('Data Negeri,2D &amp; 7Sub'!DC$61,"NA"),1)</f>
        <v>78.400000000000006</v>
      </c>
      <c r="BU70" s="328">
        <f>ROUND(IFERROR('Data Negeri,2D &amp; 7Sub'!DD$61,"NA"),1)</f>
        <v>74.599999999999994</v>
      </c>
      <c r="BV70" s="328">
        <f>ROUND(IFERROR('Data Negeri,2D &amp; 7Sub'!DE$61,"NA"),1)</f>
        <v>74.7</v>
      </c>
      <c r="BW70" s="328">
        <f>ROUND(IFERROR('Data Negeri,2D &amp; 7Sub'!DF$61,"NA"),1)</f>
        <v>64.400000000000006</v>
      </c>
      <c r="BX70" s="328">
        <f>ROUND(IFERROR('Data Negeri,2D &amp; 7Sub'!DG$61,"NA"),1)</f>
        <v>47.7</v>
      </c>
      <c r="BY70" s="328">
        <f>ROUND(IFERROR('Data Negeri,2D &amp; 7Sub'!DH$61,"NA"),1)</f>
        <v>63.9</v>
      </c>
      <c r="BZ70" s="328">
        <f>ROUND(IFERROR('Data Negeri,2D &amp; 7Sub'!DI$61,"NA"),1)</f>
        <v>70.900000000000006</v>
      </c>
      <c r="CA70" s="328">
        <f>ROUND(IFERROR('Data Negeri,2D &amp; 7Sub'!DJ$61,"NA"),1)</f>
        <v>72.2</v>
      </c>
      <c r="CB70" s="328">
        <f>ROUND(IFERROR('Data Negeri,2D &amp; 7Sub'!DK$61,"NA"),1)</f>
        <v>72.400000000000006</v>
      </c>
      <c r="CC70" s="328">
        <f>ROUND(IFERROR('Data Negeri,2D &amp; 7Sub'!DL$61,"NA"),1)</f>
        <v>74.400000000000006</v>
      </c>
      <c r="CD70" s="328">
        <f>ROUND(IFERROR('Data Negeri,2D &amp; 7Sub'!DM$61,"NA"),1)</f>
        <v>75.099999999999994</v>
      </c>
      <c r="CE70" s="328">
        <f>ROUND(IFERROR('Data Negeri,2D &amp; 7Sub'!DN$61,"NA"),1)</f>
        <v>72.8</v>
      </c>
      <c r="CF70" s="328">
        <f>ROUND(IFERROR('Data Negeri,2D &amp; 7Sub'!DO$61,"NA"),1)</f>
        <v>74.5</v>
      </c>
      <c r="CG70" s="328">
        <f>ROUND(IFERROR('Data Negeri,2D &amp; 7Sub'!DP$61,"NA"),1)</f>
        <v>76.5</v>
      </c>
      <c r="CH70" s="328">
        <f>ROUND(IFERROR('Data Negeri,2D &amp; 7Sub'!DQ$61,"NA"),1)</f>
        <v>75.8</v>
      </c>
      <c r="CI70" s="328">
        <f>ROUND(IFERROR('Data Negeri,2D &amp; 7Sub'!DR$61,"NA"),1)</f>
        <v>77.7</v>
      </c>
      <c r="CJ70" s="328">
        <f>ROUND(IFERROR('Data Negeri,2D &amp; 7Sub'!DS$61,"NA"),1)</f>
        <v>76.900000000000006</v>
      </c>
      <c r="CK70" s="817"/>
      <c r="CL70" s="945" t="s">
        <v>362</v>
      </c>
      <c r="CM70" s="945"/>
      <c r="CN70" s="945"/>
      <c r="CO70" s="328">
        <f>ROUND(IFERROR('Data Negeri,2D &amp; 7Sub'!DT$61,"NA"),1)</f>
        <v>76.099999999999994</v>
      </c>
      <c r="CP70" s="328">
        <f>ROUND(IFERROR('Data Negeri,2D &amp; 7Sub'!DU$61,"NA"),1)</f>
        <v>70</v>
      </c>
      <c r="CQ70" s="328">
        <f>ROUND(IFERROR('Data Negeri,2D &amp; 7Sub'!DV$61,"NA"),1)</f>
        <v>67.599999999999994</v>
      </c>
      <c r="CR70" s="328">
        <f>ROUND(IFERROR('Data Negeri,2D &amp; 7Sub'!DW$61,"NA"),1)</f>
        <v>68.5</v>
      </c>
      <c r="CS70" s="328">
        <f>ROUND(IFERROR('Data Negeri,2D &amp; 7Sub'!DX$61,"NA"),1)</f>
        <v>72.7</v>
      </c>
      <c r="CT70" s="328">
        <f>ROUND(IFERROR('Data Negeri,2D &amp; 7Sub'!DY$61,"NA"),1)</f>
        <v>74.5</v>
      </c>
      <c r="CU70" s="328">
        <f>ROUND(IFERROR('Data Negeri,2D &amp; 7Sub'!DZ$61,"NA"),1)</f>
        <v>75.2</v>
      </c>
      <c r="CV70" s="328">
        <f>ROUND(IFERROR('Data Negeri,2D &amp; 7Sub'!EA$61,"NA"),1)</f>
        <v>75.7</v>
      </c>
      <c r="CW70" s="328">
        <f>ROUND(IFERROR('Data Negeri,2D &amp; 7Sub'!EB$61,"NA"),1)</f>
        <v>81.3</v>
      </c>
      <c r="CX70" s="328">
        <f>ROUND(IFERROR('Data Negeri,2D &amp; 7Sub'!EC$61,"NA"),1)</f>
        <v>80.2</v>
      </c>
      <c r="CY70" s="328">
        <f>ROUND(IFERROR('Data Negeri,2D &amp; 7Sub'!ED$61,"NA"),1)</f>
        <v>81.7</v>
      </c>
      <c r="CZ70" s="328">
        <f>ROUND(IFERROR('Data Negeri,2D &amp; 7Sub'!EE$61,"NA"),1)</f>
        <v>80.400000000000006</v>
      </c>
      <c r="DA70" s="328">
        <f>ROUND(IFERROR('Data Negeri,2D &amp; 7Sub'!EF$61,"NA"),1)</f>
        <v>77.400000000000006</v>
      </c>
      <c r="DB70" s="328">
        <f>ROUND(IFERROR('Data Negeri,2D &amp; 7Sub'!EG$61,"NA"),1)</f>
        <v>79.099999999999994</v>
      </c>
      <c r="DC70" s="328">
        <f>ROUND(IFERROR('Data Negeri,2D &amp; 7Sub'!EH$61,"NA"),1)</f>
        <v>80.900000000000006</v>
      </c>
      <c r="DD70" s="328">
        <f>ROUND(IFERROR('Data Negeri,2D &amp; 7Sub'!EI$61,"NA"),1)</f>
        <v>81.2</v>
      </c>
      <c r="DE70" s="328">
        <f>ROUND(IFERROR('Data Negeri,2D &amp; 7Sub'!EJ$61,"NA"),1)</f>
        <v>81.7</v>
      </c>
      <c r="DF70" s="328">
        <f>ROUND(IFERROR('Data Negeri,2D &amp; 7Sub'!EK$61,"NA"),1)</f>
        <v>80.099999999999994</v>
      </c>
      <c r="DG70" s="328">
        <f>ROUND(IFERROR('Data Negeri,2D &amp; 7Sub'!EL$61,"NA"),1)</f>
        <v>80.400000000000006</v>
      </c>
      <c r="DH70" s="328">
        <f>ROUND(IFERROR('Data Negeri,2D &amp; 7Sub'!EM$61,"NA"),1)</f>
        <v>80.2</v>
      </c>
      <c r="DI70" s="328">
        <f>ROUND(IFERROR('Data Negeri,2D &amp; 7Sub'!EN$61,"NA"),1)</f>
        <v>79.3</v>
      </c>
      <c r="DJ70" s="328">
        <f>ROUND(IFERROR('Data Negeri,2D &amp; 7Sub'!EO$61,"NA"),1)</f>
        <v>79.2</v>
      </c>
      <c r="DK70" s="328">
        <f>ROUND(IFERROR('Data Negeri,2D &amp; 7Sub'!EP$61,"NA"),1)</f>
        <v>80.8</v>
      </c>
      <c r="DL70" s="328">
        <f>ROUND(IFERROR('Data Negeri,2D &amp; 7Sub'!EQ$61,"NA"),1)</f>
        <v>76.5</v>
      </c>
      <c r="DM70" s="328">
        <f>ROUND(IFERROR('Data Negeri,2D &amp; 7Sub'!ER$61,"NA"),1)</f>
        <v>79</v>
      </c>
      <c r="DN70" s="328">
        <f>ROUND(IFERROR('Data Negeri,2D &amp; 7Sub'!ES$61,"NA"),1)</f>
        <v>79.2</v>
      </c>
      <c r="DO70" s="857"/>
      <c r="DP70" s="857"/>
    </row>
    <row r="71" spans="1:120" s="153" customFormat="1">
      <c r="A71" s="167"/>
      <c r="B71" s="167"/>
      <c r="C71" s="167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7"/>
      <c r="AD71" s="167"/>
      <c r="AE71" s="167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7"/>
      <c r="BH71" s="167"/>
      <c r="BI71" s="167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7"/>
      <c r="CL71" s="167"/>
      <c r="CM71" s="167"/>
      <c r="CN71" s="168"/>
      <c r="CO71" s="168"/>
      <c r="CP71" s="168"/>
      <c r="CQ71" s="168"/>
      <c r="CR71" s="168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/>
    </row>
    <row r="72" spans="1:120" s="153" customFormat="1" ht="44.25" customHeight="1">
      <c r="A72" s="169"/>
      <c r="B72" s="169"/>
      <c r="C72" s="169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69"/>
      <c r="AD72" s="169"/>
      <c r="AE72" s="169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69"/>
      <c r="BH72" s="169"/>
      <c r="BI72" s="169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69"/>
      <c r="CL72" s="169"/>
      <c r="CM72" s="169"/>
      <c r="CN72" s="170"/>
      <c r="CO72" s="170"/>
      <c r="CP72" s="170"/>
      <c r="CQ72" s="170"/>
      <c r="CR72" s="170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/>
    </row>
    <row r="73" spans="1:120" s="153" customFormat="1" ht="44.25" customHeight="1">
      <c r="A73" s="169"/>
      <c r="B73" s="169"/>
      <c r="C73" s="169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69"/>
      <c r="AD73" s="169"/>
      <c r="AE73" s="169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69"/>
      <c r="BH73" s="169"/>
      <c r="BI73" s="169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69"/>
      <c r="CL73" s="169"/>
      <c r="CM73" s="169"/>
      <c r="CN73" s="170"/>
      <c r="CO73" s="170"/>
      <c r="CP73" s="170"/>
      <c r="CQ73" s="170"/>
      <c r="CR73" s="170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</row>
    <row r="74" spans="1:120" s="153" customFormat="1">
      <c r="A74" s="169"/>
      <c r="B74" s="169"/>
      <c r="C74" s="169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69"/>
      <c r="AD74" s="169"/>
      <c r="AE74" s="169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69"/>
      <c r="BH74" s="169"/>
      <c r="BI74" s="169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69"/>
      <c r="CL74" s="169"/>
      <c r="CM74" s="169"/>
      <c r="CN74" s="170"/>
      <c r="CO74" s="170"/>
      <c r="CP74" s="170"/>
      <c r="CQ74" s="170"/>
      <c r="CR74" s="170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/>
    </row>
    <row r="75" spans="1:120" s="153" customFormat="1">
      <c r="A75" s="169"/>
      <c r="B75" s="169"/>
      <c r="C75" s="169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69"/>
      <c r="AD75" s="169"/>
      <c r="AE75" s="169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69"/>
      <c r="BH75" s="169"/>
      <c r="BI75" s="169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69"/>
      <c r="CL75" s="169"/>
      <c r="CM75" s="169"/>
      <c r="CN75" s="170"/>
      <c r="CO75" s="170"/>
      <c r="CP75" s="170"/>
      <c r="CQ75" s="170"/>
      <c r="CR75" s="170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/>
    </row>
    <row r="76" spans="1:120" s="153" customFormat="1">
      <c r="A76" s="169"/>
      <c r="B76" s="169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69"/>
      <c r="AD76" s="169"/>
      <c r="AE76" s="169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69"/>
      <c r="BH76" s="169"/>
      <c r="BI76" s="169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69"/>
      <c r="CL76" s="169"/>
      <c r="CM76" s="169"/>
      <c r="CN76" s="170"/>
      <c r="CO76" s="170"/>
      <c r="CP76" s="170"/>
      <c r="CQ76" s="170"/>
      <c r="CR76" s="170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/>
    </row>
    <row r="77" spans="1:120" s="153" customFormat="1" ht="44.25" customHeight="1">
      <c r="A77" s="169"/>
      <c r="B77" s="169"/>
      <c r="C77" s="169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69"/>
      <c r="AD77" s="169"/>
      <c r="AE77" s="169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69"/>
      <c r="BH77" s="169"/>
      <c r="BI77" s="169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69"/>
      <c r="CL77" s="169"/>
      <c r="CM77" s="169"/>
      <c r="CN77" s="170"/>
      <c r="CO77" s="170"/>
      <c r="CP77" s="170"/>
      <c r="CQ77" s="170"/>
      <c r="CR77" s="170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</row>
    <row r="78" spans="1:120" s="153" customFormat="1">
      <c r="A78" s="169"/>
      <c r="B78" s="169"/>
      <c r="C78" s="169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69"/>
      <c r="AD78" s="169"/>
      <c r="AE78" s="169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69"/>
      <c r="BH78" s="169"/>
      <c r="BI78" s="169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69"/>
      <c r="CL78" s="169"/>
      <c r="CM78" s="169"/>
      <c r="CN78" s="170"/>
      <c r="CO78" s="170"/>
      <c r="CP78" s="170"/>
      <c r="CQ78" s="170"/>
      <c r="CR78" s="170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/>
    </row>
    <row r="79" spans="1:120" s="153" customFormat="1" ht="44.25" customHeight="1">
      <c r="A79" s="169"/>
      <c r="B79" s="169"/>
      <c r="C79" s="169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69"/>
      <c r="AD79" s="169"/>
      <c r="AE79" s="169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69"/>
      <c r="BH79" s="169"/>
      <c r="BI79" s="169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69"/>
      <c r="CL79" s="169"/>
      <c r="CM79" s="169"/>
      <c r="CN79" s="170"/>
      <c r="CO79" s="170"/>
      <c r="CP79" s="170"/>
      <c r="CQ79" s="170"/>
      <c r="CR79" s="170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3"/>
      <c r="DF79" s="213"/>
      <c r="DG79" s="213"/>
      <c r="DH79" s="213"/>
      <c r="DI79" s="213"/>
      <c r="DJ79" s="213"/>
      <c r="DK79" s="213"/>
      <c r="DL79" s="213"/>
      <c r="DM79" s="213"/>
      <c r="DN79" s="213"/>
      <c r="DO79" s="213"/>
      <c r="DP79" s="213"/>
    </row>
    <row r="80" spans="1:120" s="153" customFormat="1">
      <c r="A80" s="169"/>
      <c r="B80" s="169"/>
      <c r="C80" s="169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69"/>
      <c r="AD80" s="169"/>
      <c r="AE80" s="169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69"/>
      <c r="BH80" s="169"/>
      <c r="BI80" s="169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69"/>
      <c r="CL80" s="169"/>
      <c r="CM80" s="169"/>
      <c r="CN80" s="170"/>
      <c r="CO80" s="170"/>
      <c r="CP80" s="170"/>
      <c r="CQ80" s="170"/>
      <c r="CR80" s="170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3"/>
      <c r="DF80" s="213"/>
      <c r="DG80" s="213"/>
      <c r="DH80" s="213"/>
      <c r="DI80" s="213"/>
      <c r="DJ80" s="213"/>
      <c r="DK80" s="213"/>
      <c r="DL80" s="213"/>
      <c r="DM80" s="213"/>
      <c r="DN80" s="213"/>
      <c r="DO80" s="213"/>
      <c r="DP80" s="213"/>
    </row>
    <row r="81" spans="1:120" s="153" customFormat="1" ht="44.25" customHeight="1">
      <c r="A81" s="169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69"/>
      <c r="AD81" s="169"/>
      <c r="AE81" s="169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69"/>
      <c r="BH81" s="169"/>
      <c r="BI81" s="169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69"/>
      <c r="CL81" s="169"/>
      <c r="CM81" s="169"/>
      <c r="CN81" s="170"/>
      <c r="CO81" s="170"/>
      <c r="CP81" s="170"/>
      <c r="CQ81" s="170"/>
      <c r="CR81" s="170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</row>
    <row r="82" spans="1:120" s="153" customFormat="1">
      <c r="A82" s="169"/>
      <c r="B82" s="169"/>
      <c r="C82" s="169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69"/>
      <c r="AD82" s="169"/>
      <c r="AE82" s="169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69"/>
      <c r="BH82" s="169"/>
      <c r="BI82" s="169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69"/>
      <c r="CL82" s="169"/>
      <c r="CM82" s="169"/>
      <c r="CN82" s="170"/>
      <c r="CO82" s="170"/>
      <c r="CP82" s="170"/>
      <c r="CQ82" s="170"/>
      <c r="CR82" s="170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3"/>
      <c r="DF82" s="213"/>
      <c r="DG82" s="213"/>
      <c r="DH82" s="213"/>
      <c r="DI82" s="213"/>
      <c r="DJ82" s="213"/>
      <c r="DK82" s="213"/>
      <c r="DL82" s="213"/>
      <c r="DM82" s="213"/>
      <c r="DN82" s="213"/>
      <c r="DO82" s="213"/>
      <c r="DP82" s="213"/>
    </row>
    <row r="83" spans="1:120" s="153" customFormat="1">
      <c r="A83" s="169"/>
      <c r="B83" s="169"/>
      <c r="C83" s="169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69"/>
      <c r="AD83" s="169"/>
      <c r="AE83" s="169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69"/>
      <c r="BH83" s="169"/>
      <c r="BI83" s="169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69"/>
      <c r="CL83" s="169"/>
      <c r="CM83" s="169"/>
      <c r="CN83" s="170"/>
      <c r="CO83" s="170"/>
      <c r="CP83" s="170"/>
      <c r="CQ83" s="170"/>
      <c r="CR83" s="170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3"/>
      <c r="DF83" s="213"/>
      <c r="DG83" s="213"/>
      <c r="DH83" s="213"/>
      <c r="DI83" s="213"/>
      <c r="DJ83" s="213"/>
      <c r="DK83" s="213"/>
      <c r="DL83" s="213"/>
      <c r="DM83" s="213"/>
      <c r="DN83" s="213"/>
      <c r="DO83" s="213"/>
      <c r="DP83" s="213"/>
    </row>
    <row r="84" spans="1:120" s="153" customFormat="1">
      <c r="A84" s="169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69"/>
      <c r="AD84" s="169"/>
      <c r="AE84" s="169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69"/>
      <c r="BH84" s="169"/>
      <c r="BI84" s="169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69"/>
      <c r="CL84" s="169"/>
      <c r="CM84" s="169"/>
      <c r="CN84" s="170"/>
      <c r="CO84" s="170"/>
      <c r="CP84" s="170"/>
      <c r="CQ84" s="170"/>
      <c r="CR84" s="170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3"/>
      <c r="DF84" s="213"/>
      <c r="DG84" s="213"/>
      <c r="DH84" s="213"/>
      <c r="DI84" s="213"/>
      <c r="DJ84" s="213"/>
      <c r="DK84" s="213"/>
      <c r="DL84" s="213"/>
      <c r="DM84" s="213"/>
      <c r="DN84" s="213"/>
      <c r="DO84" s="213"/>
      <c r="DP84" s="213"/>
    </row>
    <row r="85" spans="1:120" s="153" customFormat="1" ht="44.25" customHeight="1">
      <c r="A85" s="169"/>
      <c r="B85" s="169"/>
      <c r="C85" s="169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69"/>
      <c r="AD85" s="169"/>
      <c r="AE85" s="169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69"/>
      <c r="BH85" s="169"/>
      <c r="BI85" s="169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69"/>
      <c r="CL85" s="169"/>
      <c r="CM85" s="169"/>
      <c r="CN85" s="170"/>
      <c r="CO85" s="170"/>
      <c r="CP85" s="170"/>
      <c r="CQ85" s="170"/>
      <c r="CR85" s="170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3"/>
      <c r="DF85" s="213"/>
      <c r="DG85" s="213"/>
      <c r="DH85" s="213"/>
      <c r="DI85" s="213"/>
      <c r="DJ85" s="213"/>
      <c r="DK85" s="213"/>
      <c r="DL85" s="213"/>
      <c r="DM85" s="213"/>
      <c r="DN85" s="213"/>
      <c r="DO85" s="213"/>
      <c r="DP85" s="213"/>
    </row>
    <row r="86" spans="1:120" s="153" customFormat="1">
      <c r="A86" s="169"/>
      <c r="B86" s="169"/>
      <c r="C86" s="169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69"/>
      <c r="AD86" s="169"/>
      <c r="AE86" s="169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69"/>
      <c r="BH86" s="169"/>
      <c r="BI86" s="169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69"/>
      <c r="CL86" s="169"/>
      <c r="CM86" s="169"/>
      <c r="CN86" s="170"/>
      <c r="CO86" s="170"/>
      <c r="CP86" s="170"/>
      <c r="CQ86" s="170"/>
      <c r="CR86" s="170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3"/>
      <c r="DF86" s="213"/>
      <c r="DG86" s="213"/>
      <c r="DH86" s="213"/>
      <c r="DI86" s="213"/>
      <c r="DJ86" s="213"/>
      <c r="DK86" s="213"/>
      <c r="DL86" s="213"/>
      <c r="DM86" s="213"/>
      <c r="DN86" s="213"/>
      <c r="DO86" s="213"/>
      <c r="DP86" s="213"/>
    </row>
    <row r="87" spans="1:120" s="153" customFormat="1" ht="44.25" customHeight="1">
      <c r="A87" s="169"/>
      <c r="B87" s="169"/>
      <c r="C87" s="169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69"/>
      <c r="AD87" s="169"/>
      <c r="AE87" s="169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69"/>
      <c r="BH87" s="169"/>
      <c r="BI87" s="169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69"/>
      <c r="CL87" s="169"/>
      <c r="CM87" s="169"/>
      <c r="CN87" s="170"/>
      <c r="CO87" s="170"/>
      <c r="CP87" s="170"/>
      <c r="CQ87" s="170"/>
      <c r="CR87" s="170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13"/>
      <c r="DK87" s="213"/>
      <c r="DL87" s="213"/>
      <c r="DM87" s="213"/>
      <c r="DN87" s="213"/>
      <c r="DO87" s="213"/>
      <c r="DP87" s="213"/>
    </row>
    <row r="88" spans="1:120" s="153" customFormat="1">
      <c r="A88" s="169"/>
      <c r="B88" s="169"/>
      <c r="C88" s="169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69"/>
      <c r="AD88" s="169"/>
      <c r="AE88" s="169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69"/>
      <c r="BH88" s="169"/>
      <c r="BI88" s="169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69"/>
      <c r="CL88" s="169"/>
      <c r="CM88" s="169"/>
      <c r="CN88" s="170"/>
      <c r="CO88" s="170"/>
      <c r="CP88" s="170"/>
      <c r="CQ88" s="170"/>
      <c r="CR88" s="170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  <c r="DM88" s="213"/>
      <c r="DN88" s="213"/>
      <c r="DO88" s="213"/>
      <c r="DP88" s="213"/>
    </row>
    <row r="89" spans="1:120" s="153" customFormat="1" ht="44.25" customHeight="1">
      <c r="A89" s="169"/>
      <c r="B89" s="169"/>
      <c r="C89" s="169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69"/>
      <c r="AD89" s="169"/>
      <c r="AE89" s="169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69"/>
      <c r="BH89" s="169"/>
      <c r="BI89" s="169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69"/>
      <c r="CL89" s="169"/>
      <c r="CM89" s="169"/>
      <c r="CN89" s="170"/>
      <c r="CO89" s="170"/>
      <c r="CP89" s="170"/>
      <c r="CQ89" s="170"/>
      <c r="CR89" s="170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</row>
    <row r="90" spans="1:120" s="153" customFormat="1">
      <c r="A90" s="169"/>
      <c r="B90" s="169"/>
      <c r="C90" s="169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69"/>
      <c r="AD90" s="169"/>
      <c r="AE90" s="169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69"/>
      <c r="BH90" s="169"/>
      <c r="BI90" s="169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69"/>
      <c r="CL90" s="169"/>
      <c r="CM90" s="169"/>
      <c r="CN90" s="170"/>
      <c r="CO90" s="170"/>
      <c r="CP90" s="170"/>
      <c r="CQ90" s="170"/>
      <c r="CR90" s="170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3"/>
      <c r="DF90" s="213"/>
      <c r="DG90" s="213"/>
      <c r="DH90" s="213"/>
      <c r="DI90" s="213"/>
      <c r="DJ90" s="213"/>
      <c r="DK90" s="213"/>
      <c r="DL90" s="213"/>
      <c r="DM90" s="213"/>
      <c r="DN90" s="213"/>
      <c r="DO90" s="213"/>
      <c r="DP90" s="213"/>
    </row>
    <row r="91" spans="1:120" s="153" customFormat="1">
      <c r="A91" s="169"/>
      <c r="B91" s="169"/>
      <c r="C91" s="169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69"/>
      <c r="AD91" s="169"/>
      <c r="AE91" s="169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69"/>
      <c r="BH91" s="169"/>
      <c r="BI91" s="169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69"/>
      <c r="CL91" s="169"/>
      <c r="CM91" s="169"/>
      <c r="CN91" s="170"/>
      <c r="CO91" s="170"/>
      <c r="CP91" s="170"/>
      <c r="CQ91" s="170"/>
      <c r="CR91" s="170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</row>
    <row r="92" spans="1:120" s="153" customFormat="1">
      <c r="A92" s="169"/>
      <c r="B92" s="169"/>
      <c r="C92" s="169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69"/>
      <c r="AD92" s="169"/>
      <c r="AE92" s="169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69"/>
      <c r="BH92" s="169"/>
      <c r="BI92" s="169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69"/>
      <c r="CL92" s="169"/>
      <c r="CM92" s="169"/>
      <c r="CN92" s="170"/>
      <c r="CO92" s="170"/>
      <c r="CP92" s="170"/>
      <c r="CQ92" s="170"/>
      <c r="CR92" s="170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3"/>
      <c r="DF92" s="213"/>
      <c r="DG92" s="213"/>
      <c r="DH92" s="213"/>
      <c r="DI92" s="213"/>
      <c r="DJ92" s="213"/>
      <c r="DK92" s="213"/>
      <c r="DL92" s="213"/>
      <c r="DM92" s="213"/>
      <c r="DN92" s="213"/>
      <c r="DO92" s="213"/>
      <c r="DP92" s="213"/>
    </row>
    <row r="93" spans="1:120" s="153" customFormat="1" ht="44.25" customHeight="1">
      <c r="A93" s="169"/>
      <c r="B93" s="169"/>
      <c r="C93" s="169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69"/>
      <c r="AD93" s="169"/>
      <c r="AE93" s="169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69"/>
      <c r="BH93" s="169"/>
      <c r="BI93" s="169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69"/>
      <c r="CL93" s="169"/>
      <c r="CM93" s="169"/>
      <c r="CN93" s="170"/>
      <c r="CO93" s="170"/>
      <c r="CP93" s="170"/>
      <c r="CQ93" s="170"/>
      <c r="CR93" s="170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3"/>
      <c r="DF93" s="213"/>
      <c r="DG93" s="213"/>
      <c r="DH93" s="213"/>
      <c r="DI93" s="213"/>
      <c r="DJ93" s="213"/>
      <c r="DK93" s="213"/>
      <c r="DL93" s="213"/>
      <c r="DM93" s="213"/>
      <c r="DN93" s="213"/>
      <c r="DO93" s="213"/>
      <c r="DP93" s="213"/>
    </row>
    <row r="94" spans="1:120" s="153" customFormat="1" ht="44.25" customHeight="1">
      <c r="A94" s="169"/>
      <c r="B94" s="169"/>
      <c r="C94" s="169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69"/>
      <c r="AD94" s="169"/>
      <c r="AE94" s="169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69"/>
      <c r="BH94" s="169"/>
      <c r="BI94" s="169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69"/>
      <c r="CL94" s="169"/>
      <c r="CM94" s="169"/>
      <c r="CN94" s="170"/>
      <c r="CO94" s="170"/>
      <c r="CP94" s="170"/>
      <c r="CQ94" s="170"/>
      <c r="CR94" s="170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</row>
    <row r="95" spans="1:120" s="153" customFormat="1" ht="44.25" customHeight="1">
      <c r="A95" s="169"/>
      <c r="B95" s="169"/>
      <c r="C95" s="169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69"/>
      <c r="AD95" s="169"/>
      <c r="AE95" s="169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69"/>
      <c r="BH95" s="169"/>
      <c r="BI95" s="169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69"/>
      <c r="CL95" s="169"/>
      <c r="CM95" s="169"/>
      <c r="CN95" s="170"/>
      <c r="CO95" s="170"/>
      <c r="CP95" s="170"/>
      <c r="CQ95" s="170"/>
      <c r="CR95" s="170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3"/>
      <c r="DF95" s="213"/>
      <c r="DG95" s="213"/>
      <c r="DH95" s="213"/>
      <c r="DI95" s="213"/>
      <c r="DJ95" s="213"/>
      <c r="DK95" s="213"/>
      <c r="DL95" s="213"/>
      <c r="DM95" s="213"/>
      <c r="DN95" s="213"/>
      <c r="DO95" s="213"/>
      <c r="DP95" s="213"/>
    </row>
    <row r="96" spans="1:120" s="153" customFormat="1">
      <c r="A96" s="169"/>
      <c r="B96" s="169"/>
      <c r="C96" s="169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69"/>
      <c r="AD96" s="169"/>
      <c r="AE96" s="169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69"/>
      <c r="BH96" s="169"/>
      <c r="BI96" s="169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69"/>
      <c r="CL96" s="169"/>
      <c r="CM96" s="169"/>
      <c r="CN96" s="170"/>
      <c r="CO96" s="170"/>
      <c r="CP96" s="170"/>
      <c r="CQ96" s="170"/>
      <c r="CR96" s="170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3"/>
      <c r="DF96" s="213"/>
      <c r="DG96" s="213"/>
      <c r="DH96" s="213"/>
      <c r="DI96" s="213"/>
      <c r="DJ96" s="213"/>
      <c r="DK96" s="213"/>
      <c r="DL96" s="213"/>
      <c r="DM96" s="213"/>
      <c r="DN96" s="213"/>
      <c r="DO96" s="213"/>
      <c r="DP96" s="213"/>
    </row>
    <row r="97" spans="1:120" s="153" customFormat="1" ht="44.25" customHeight="1">
      <c r="A97" s="169"/>
      <c r="B97" s="169"/>
      <c r="C97" s="169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69"/>
      <c r="AD97" s="169"/>
      <c r="AE97" s="169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69"/>
      <c r="BH97" s="169"/>
      <c r="BI97" s="169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69"/>
      <c r="CL97" s="169"/>
      <c r="CM97" s="169"/>
      <c r="CN97" s="170"/>
      <c r="CO97" s="170"/>
      <c r="CP97" s="170"/>
      <c r="CQ97" s="170"/>
      <c r="CR97" s="170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3"/>
      <c r="DF97" s="213"/>
      <c r="DG97" s="213"/>
      <c r="DH97" s="213"/>
      <c r="DI97" s="213"/>
      <c r="DJ97" s="213"/>
      <c r="DK97" s="213"/>
      <c r="DL97" s="213"/>
      <c r="DM97" s="213"/>
      <c r="DN97" s="213"/>
      <c r="DO97" s="213"/>
      <c r="DP97" s="213"/>
    </row>
    <row r="98" spans="1:120" s="153" customFormat="1">
      <c r="A98" s="169"/>
      <c r="B98" s="169"/>
      <c r="C98" s="169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69"/>
      <c r="AD98" s="169"/>
      <c r="AE98" s="169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69"/>
      <c r="BH98" s="169"/>
      <c r="BI98" s="169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69"/>
      <c r="CL98" s="169"/>
      <c r="CM98" s="169"/>
      <c r="CN98" s="170"/>
      <c r="CO98" s="170"/>
      <c r="CP98" s="170"/>
      <c r="CQ98" s="170"/>
      <c r="CR98" s="170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</row>
    <row r="99" spans="1:120" s="153" customFormat="1" ht="44.25" customHeight="1">
      <c r="A99" s="169"/>
      <c r="B99" s="169"/>
      <c r="C99" s="169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69"/>
      <c r="AD99" s="169"/>
      <c r="AE99" s="169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69"/>
      <c r="BH99" s="169"/>
      <c r="BI99" s="169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69"/>
      <c r="CL99" s="169"/>
      <c r="CM99" s="169"/>
      <c r="CN99" s="170"/>
      <c r="CO99" s="170"/>
      <c r="CP99" s="170"/>
      <c r="CQ99" s="170"/>
      <c r="CR99" s="170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3"/>
      <c r="DF99" s="213"/>
      <c r="DG99" s="213"/>
      <c r="DH99" s="213"/>
      <c r="DI99" s="213"/>
      <c r="DJ99" s="213"/>
      <c r="DK99" s="213"/>
      <c r="DL99" s="213"/>
      <c r="DM99" s="213"/>
      <c r="DN99" s="213"/>
      <c r="DO99" s="213"/>
      <c r="DP99" s="213"/>
    </row>
    <row r="100" spans="1:120" s="153" customFormat="1">
      <c r="A100" s="169"/>
      <c r="B100" s="169"/>
      <c r="C100" s="169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69"/>
      <c r="AD100" s="169"/>
      <c r="AE100" s="169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69"/>
      <c r="BH100" s="169"/>
      <c r="BI100" s="169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69"/>
      <c r="CL100" s="169"/>
      <c r="CM100" s="169"/>
      <c r="CN100" s="170"/>
      <c r="CO100" s="170"/>
      <c r="CP100" s="170"/>
      <c r="CQ100" s="170"/>
      <c r="CR100" s="170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3"/>
      <c r="DF100" s="213"/>
      <c r="DG100" s="213"/>
      <c r="DH100" s="213"/>
      <c r="DI100" s="213"/>
      <c r="DJ100" s="213"/>
      <c r="DK100" s="213"/>
      <c r="DL100" s="213"/>
      <c r="DM100" s="213"/>
      <c r="DN100" s="213"/>
      <c r="DO100" s="213"/>
      <c r="DP100" s="213"/>
    </row>
    <row r="101" spans="1:120" s="153" customFormat="1">
      <c r="A101" s="169"/>
      <c r="B101" s="169"/>
      <c r="C101" s="169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69"/>
      <c r="AD101" s="169"/>
      <c r="AE101" s="169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69"/>
      <c r="BH101" s="169"/>
      <c r="BI101" s="169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69"/>
      <c r="CL101" s="169"/>
      <c r="CM101" s="169"/>
      <c r="CN101" s="170"/>
      <c r="CO101" s="170"/>
      <c r="CP101" s="170"/>
      <c r="CQ101" s="170"/>
      <c r="CR101" s="170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</row>
    <row r="102" spans="1:120" s="153" customFormat="1">
      <c r="A102" s="169"/>
      <c r="B102" s="169"/>
      <c r="C102" s="169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69"/>
      <c r="AD102" s="169"/>
      <c r="AE102" s="169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69"/>
      <c r="BH102" s="169"/>
      <c r="BI102" s="169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69"/>
      <c r="CL102" s="169"/>
      <c r="CM102" s="169"/>
      <c r="CN102" s="170"/>
      <c r="CO102" s="170"/>
      <c r="CP102" s="170"/>
      <c r="CQ102" s="170"/>
      <c r="CR102" s="170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  <c r="DM102" s="213"/>
      <c r="DN102" s="213"/>
      <c r="DO102" s="213"/>
      <c r="DP102" s="213"/>
    </row>
    <row r="103" spans="1:120" s="153" customFormat="1" ht="44.25" customHeight="1">
      <c r="A103" s="169"/>
      <c r="B103" s="169"/>
      <c r="C103" s="169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69"/>
      <c r="AD103" s="169"/>
      <c r="AE103" s="169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69"/>
      <c r="BH103" s="169"/>
      <c r="BI103" s="169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69"/>
      <c r="CL103" s="169"/>
      <c r="CM103" s="169"/>
      <c r="CN103" s="170"/>
      <c r="CO103" s="170"/>
      <c r="CP103" s="170"/>
      <c r="CQ103" s="170"/>
      <c r="CR103" s="170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</row>
    <row r="104" spans="1:120" s="153" customFormat="1">
      <c r="A104" s="169"/>
      <c r="B104" s="169"/>
      <c r="C104" s="169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69"/>
      <c r="AD104" s="169"/>
      <c r="AE104" s="169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69"/>
      <c r="BH104" s="169"/>
      <c r="BI104" s="169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69"/>
      <c r="CL104" s="169"/>
      <c r="CM104" s="169"/>
      <c r="CN104" s="170"/>
      <c r="CO104" s="170"/>
      <c r="CP104" s="170"/>
      <c r="CQ104" s="170"/>
      <c r="CR104" s="170"/>
      <c r="CS104" s="213"/>
      <c r="CT104" s="213"/>
      <c r="CU104" s="213"/>
      <c r="CV104" s="213"/>
      <c r="CW104" s="213"/>
      <c r="CX104" s="213"/>
      <c r="CY104" s="213"/>
      <c r="CZ104" s="213"/>
      <c r="DA104" s="213"/>
      <c r="DB104" s="213"/>
      <c r="DC104" s="213"/>
      <c r="DD104" s="213"/>
      <c r="DE104" s="213"/>
      <c r="DF104" s="213"/>
      <c r="DG104" s="213"/>
      <c r="DH104" s="213"/>
      <c r="DI104" s="213"/>
      <c r="DJ104" s="213"/>
      <c r="DK104" s="213"/>
      <c r="DL104" s="213"/>
      <c r="DM104" s="213"/>
      <c r="DN104" s="213"/>
      <c r="DO104" s="213"/>
      <c r="DP104" s="213"/>
    </row>
    <row r="105" spans="1:120" s="153" customFormat="1" ht="44.25" customHeight="1">
      <c r="A105" s="169"/>
      <c r="B105" s="169"/>
      <c r="C105" s="169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69"/>
      <c r="AD105" s="169"/>
      <c r="AE105" s="169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69"/>
      <c r="BH105" s="169"/>
      <c r="BI105" s="169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69"/>
      <c r="CL105" s="169"/>
      <c r="CM105" s="169"/>
      <c r="CN105" s="170"/>
      <c r="CO105" s="170"/>
      <c r="CP105" s="170"/>
      <c r="CQ105" s="170"/>
      <c r="CR105" s="170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3"/>
      <c r="DF105" s="213"/>
      <c r="DG105" s="213"/>
      <c r="DH105" s="213"/>
      <c r="DI105" s="213"/>
      <c r="DJ105" s="213"/>
      <c r="DK105" s="213"/>
      <c r="DL105" s="213"/>
      <c r="DM105" s="213"/>
      <c r="DN105" s="213"/>
      <c r="DO105" s="213"/>
      <c r="DP105" s="213"/>
    </row>
    <row r="106" spans="1:120" s="153" customFormat="1" ht="44.25" customHeight="1">
      <c r="A106" s="169"/>
      <c r="B106" s="169"/>
      <c r="C106" s="169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69"/>
      <c r="AD106" s="169"/>
      <c r="AE106" s="169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69"/>
      <c r="BH106" s="169"/>
      <c r="BI106" s="169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69"/>
      <c r="CL106" s="169"/>
      <c r="CM106" s="169"/>
      <c r="CN106" s="170"/>
      <c r="CO106" s="170"/>
      <c r="CP106" s="170"/>
      <c r="CQ106" s="170"/>
      <c r="CR106" s="170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  <c r="DI106" s="213"/>
      <c r="DJ106" s="213"/>
      <c r="DK106" s="213"/>
      <c r="DL106" s="213"/>
      <c r="DM106" s="213"/>
      <c r="DN106" s="213"/>
      <c r="DO106" s="213"/>
      <c r="DP106" s="213"/>
    </row>
    <row r="107" spans="1:120" s="153" customFormat="1" ht="44.25" customHeight="1">
      <c r="A107" s="169"/>
      <c r="B107" s="169"/>
      <c r="C107" s="169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69"/>
      <c r="AD107" s="169"/>
      <c r="AE107" s="169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69"/>
      <c r="BH107" s="169"/>
      <c r="BI107" s="169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69"/>
      <c r="CL107" s="169"/>
      <c r="CM107" s="169"/>
      <c r="CN107" s="170"/>
      <c r="CO107" s="170"/>
      <c r="CP107" s="170"/>
      <c r="CQ107" s="170"/>
      <c r="CR107" s="170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</row>
    <row r="108" spans="1:120" s="153" customFormat="1" ht="44.25" customHeight="1">
      <c r="A108" s="169"/>
      <c r="B108" s="169"/>
      <c r="C108" s="169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69"/>
      <c r="AD108" s="169"/>
      <c r="AE108" s="169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69"/>
      <c r="BH108" s="169"/>
      <c r="BI108" s="169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69"/>
      <c r="CL108" s="169"/>
      <c r="CM108" s="169"/>
      <c r="CN108" s="170"/>
      <c r="CO108" s="170"/>
      <c r="CP108" s="170"/>
      <c r="CQ108" s="170"/>
      <c r="CR108" s="170"/>
      <c r="CS108" s="213"/>
      <c r="CT108" s="213"/>
      <c r="CU108" s="213"/>
      <c r="CV108" s="213"/>
      <c r="CW108" s="213"/>
      <c r="CX108" s="213"/>
      <c r="CY108" s="213"/>
      <c r="CZ108" s="213"/>
      <c r="DA108" s="213"/>
      <c r="DB108" s="213"/>
      <c r="DC108" s="213"/>
      <c r="DD108" s="213"/>
      <c r="DE108" s="213"/>
      <c r="DF108" s="213"/>
      <c r="DG108" s="213"/>
      <c r="DH108" s="213"/>
      <c r="DI108" s="213"/>
      <c r="DJ108" s="213"/>
      <c r="DK108" s="213"/>
      <c r="DL108" s="213"/>
      <c r="DM108" s="213"/>
      <c r="DN108" s="213"/>
      <c r="DO108" s="213"/>
      <c r="DP108" s="213"/>
    </row>
    <row r="109" spans="1:120" s="153" customFormat="1" ht="44.25" customHeight="1">
      <c r="A109" s="169"/>
      <c r="B109" s="169"/>
      <c r="C109" s="169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69"/>
      <c r="AD109" s="169"/>
      <c r="AE109" s="169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69"/>
      <c r="BH109" s="169"/>
      <c r="BI109" s="169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69"/>
      <c r="CL109" s="169"/>
      <c r="CM109" s="169"/>
      <c r="CN109" s="170"/>
      <c r="CO109" s="170"/>
      <c r="CP109" s="170"/>
      <c r="CQ109" s="170"/>
      <c r="CR109" s="170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</row>
    <row r="110" spans="1:120" s="153" customFormat="1">
      <c r="A110" s="169"/>
      <c r="B110" s="169"/>
      <c r="C110" s="169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69"/>
      <c r="AD110" s="169"/>
      <c r="AE110" s="169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69"/>
      <c r="BH110" s="169"/>
      <c r="BI110" s="169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69"/>
      <c r="CL110" s="169"/>
      <c r="CM110" s="169"/>
      <c r="CN110" s="170"/>
      <c r="CO110" s="170"/>
      <c r="CP110" s="170"/>
      <c r="CQ110" s="170"/>
      <c r="CR110" s="170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</row>
    <row r="111" spans="1:120" s="153" customFormat="1" ht="44.25" customHeight="1">
      <c r="A111" s="169"/>
      <c r="B111" s="169"/>
      <c r="C111" s="169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69"/>
      <c r="AD111" s="169"/>
      <c r="AE111" s="169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69"/>
      <c r="BH111" s="169"/>
      <c r="BI111" s="169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69"/>
      <c r="CL111" s="169"/>
      <c r="CM111" s="169"/>
      <c r="CN111" s="170"/>
      <c r="CO111" s="170"/>
      <c r="CP111" s="170"/>
      <c r="CQ111" s="170"/>
      <c r="CR111" s="170"/>
      <c r="CS111" s="213"/>
      <c r="CT111" s="213"/>
      <c r="CU111" s="213"/>
      <c r="CV111" s="213"/>
      <c r="CW111" s="213"/>
      <c r="CX111" s="213"/>
      <c r="CY111" s="213"/>
      <c r="CZ111" s="213"/>
      <c r="DA111" s="213"/>
      <c r="DB111" s="213"/>
      <c r="DC111" s="213"/>
      <c r="DD111" s="213"/>
      <c r="DE111" s="213"/>
      <c r="DF111" s="213"/>
      <c r="DG111" s="213"/>
      <c r="DH111" s="213"/>
      <c r="DI111" s="213"/>
      <c r="DJ111" s="213"/>
      <c r="DK111" s="213"/>
      <c r="DL111" s="213"/>
      <c r="DM111" s="213"/>
      <c r="DN111" s="213"/>
      <c r="DO111" s="213"/>
      <c r="DP111" s="213"/>
    </row>
    <row r="112" spans="1:120" s="153" customFormat="1" ht="44.25" customHeight="1">
      <c r="A112" s="169"/>
      <c r="B112" s="169"/>
      <c r="C112" s="169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69"/>
      <c r="AD112" s="169"/>
      <c r="AE112" s="169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69"/>
      <c r="BH112" s="169"/>
      <c r="BI112" s="169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69"/>
      <c r="CL112" s="169"/>
      <c r="CM112" s="169"/>
      <c r="CN112" s="170"/>
      <c r="CO112" s="170"/>
      <c r="CP112" s="170"/>
      <c r="CQ112" s="170"/>
      <c r="CR112" s="170"/>
      <c r="CS112" s="213"/>
      <c r="CT112" s="213"/>
      <c r="CU112" s="213"/>
      <c r="CV112" s="213"/>
      <c r="CW112" s="213"/>
      <c r="CX112" s="213"/>
      <c r="CY112" s="213"/>
      <c r="CZ112" s="213"/>
      <c r="DA112" s="213"/>
      <c r="DB112" s="213"/>
      <c r="DC112" s="213"/>
      <c r="DD112" s="213"/>
      <c r="DE112" s="213"/>
      <c r="DF112" s="213"/>
      <c r="DG112" s="213"/>
      <c r="DH112" s="213"/>
      <c r="DI112" s="213"/>
      <c r="DJ112" s="213"/>
      <c r="DK112" s="213"/>
      <c r="DL112" s="213"/>
      <c r="DM112" s="213"/>
      <c r="DN112" s="213"/>
      <c r="DO112" s="213"/>
      <c r="DP112" s="213"/>
    </row>
    <row r="113" spans="1:120" s="153" customFormat="1" ht="44.25" customHeight="1">
      <c r="A113" s="169"/>
      <c r="B113" s="169"/>
      <c r="C113" s="169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69"/>
      <c r="AD113" s="169"/>
      <c r="AE113" s="169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69"/>
      <c r="BH113" s="169"/>
      <c r="BI113" s="169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69"/>
      <c r="CL113" s="169"/>
      <c r="CM113" s="169"/>
      <c r="CN113" s="170"/>
      <c r="CO113" s="170"/>
      <c r="CP113" s="170"/>
      <c r="CQ113" s="170"/>
      <c r="CR113" s="170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</row>
    <row r="114" spans="1:120" s="153" customFormat="1">
      <c r="A114" s="169"/>
      <c r="B114" s="169"/>
      <c r="C114" s="169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69"/>
      <c r="AD114" s="169"/>
      <c r="AE114" s="169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69"/>
      <c r="BH114" s="169"/>
      <c r="BI114" s="169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69"/>
      <c r="CL114" s="169"/>
      <c r="CM114" s="169"/>
      <c r="CN114" s="170"/>
      <c r="CO114" s="170"/>
      <c r="CP114" s="170"/>
      <c r="CQ114" s="170"/>
      <c r="CR114" s="170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</row>
    <row r="115" spans="1:120" s="153" customFormat="1" ht="44.25" customHeight="1">
      <c r="A115" s="169"/>
      <c r="B115" s="169"/>
      <c r="C115" s="169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69"/>
      <c r="AD115" s="169"/>
      <c r="AE115" s="169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69"/>
      <c r="BH115" s="169"/>
      <c r="BI115" s="169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69"/>
      <c r="CL115" s="169"/>
      <c r="CM115" s="169"/>
      <c r="CN115" s="170"/>
      <c r="CO115" s="170"/>
      <c r="CP115" s="170"/>
      <c r="CQ115" s="170"/>
      <c r="CR115" s="170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</row>
    <row r="116" spans="1:120" s="153" customFormat="1">
      <c r="A116" s="169"/>
      <c r="B116" s="169"/>
      <c r="C116" s="169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69"/>
      <c r="AD116" s="169"/>
      <c r="AE116" s="169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69"/>
      <c r="BH116" s="169"/>
      <c r="BI116" s="169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69"/>
      <c r="CL116" s="169"/>
      <c r="CM116" s="169"/>
      <c r="CN116" s="170"/>
      <c r="CO116" s="170"/>
      <c r="CP116" s="170"/>
      <c r="CQ116" s="170"/>
      <c r="CR116" s="170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</row>
    <row r="117" spans="1:120" s="153" customFormat="1" ht="44.25" customHeight="1">
      <c r="A117" s="169"/>
      <c r="B117" s="169"/>
      <c r="C117" s="169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69"/>
      <c r="AD117" s="169"/>
      <c r="AE117" s="169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69"/>
      <c r="BH117" s="169"/>
      <c r="BI117" s="169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69"/>
      <c r="CL117" s="169"/>
      <c r="CM117" s="169"/>
      <c r="CN117" s="170"/>
      <c r="CO117" s="170"/>
      <c r="CP117" s="170"/>
      <c r="CQ117" s="170"/>
      <c r="CR117" s="170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</row>
    <row r="118" spans="1:120" s="153" customFormat="1" ht="44.25" customHeight="1">
      <c r="A118" s="169"/>
      <c r="B118" s="169"/>
      <c r="C118" s="169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69"/>
      <c r="AD118" s="169"/>
      <c r="AE118" s="169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69"/>
      <c r="BH118" s="169"/>
      <c r="BI118" s="169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69"/>
      <c r="CL118" s="169"/>
      <c r="CM118" s="169"/>
      <c r="CN118" s="170"/>
      <c r="CO118" s="170"/>
      <c r="CP118" s="170"/>
      <c r="CQ118" s="170"/>
      <c r="CR118" s="170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</row>
    <row r="119" spans="1:120" s="153" customFormat="1">
      <c r="A119" s="169"/>
      <c r="B119" s="169"/>
      <c r="C119" s="169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69"/>
      <c r="AD119" s="169"/>
      <c r="AE119" s="169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69"/>
      <c r="BH119" s="169"/>
      <c r="BI119" s="169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69"/>
      <c r="CL119" s="169"/>
      <c r="CM119" s="169"/>
      <c r="CN119" s="170"/>
      <c r="CO119" s="170"/>
      <c r="CP119" s="170"/>
      <c r="CQ119" s="170"/>
      <c r="CR119" s="170"/>
      <c r="CS119" s="213"/>
      <c r="CT119" s="213"/>
      <c r="CU119" s="213"/>
      <c r="CV119" s="213"/>
      <c r="CW119" s="213"/>
      <c r="CX119" s="213"/>
      <c r="CY119" s="213"/>
      <c r="CZ119" s="213"/>
      <c r="DA119" s="213"/>
      <c r="DB119" s="213"/>
      <c r="DC119" s="213"/>
      <c r="DD119" s="213"/>
      <c r="DE119" s="213"/>
      <c r="DF119" s="213"/>
      <c r="DG119" s="213"/>
      <c r="DH119" s="213"/>
      <c r="DI119" s="213"/>
      <c r="DJ119" s="213"/>
      <c r="DK119" s="213"/>
      <c r="DL119" s="213"/>
      <c r="DM119" s="213"/>
      <c r="DN119" s="213"/>
      <c r="DO119" s="213"/>
      <c r="DP119" s="213"/>
    </row>
    <row r="120" spans="1:120" s="153" customFormat="1">
      <c r="A120" s="169"/>
      <c r="B120" s="169"/>
      <c r="C120" s="169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69"/>
      <c r="AD120" s="169"/>
      <c r="AE120" s="169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69"/>
      <c r="BH120" s="169"/>
      <c r="BI120" s="169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69"/>
      <c r="CL120" s="169"/>
      <c r="CM120" s="169"/>
      <c r="CN120" s="170"/>
      <c r="CO120" s="170"/>
      <c r="CP120" s="170"/>
      <c r="CQ120" s="170"/>
      <c r="CR120" s="170"/>
      <c r="CS120" s="213"/>
      <c r="CT120" s="213"/>
      <c r="CU120" s="213"/>
      <c r="CV120" s="213"/>
      <c r="CW120" s="213"/>
      <c r="CX120" s="213"/>
      <c r="CY120" s="213"/>
      <c r="CZ120" s="213"/>
      <c r="DA120" s="213"/>
      <c r="DB120" s="213"/>
      <c r="DC120" s="213"/>
      <c r="DD120" s="213"/>
      <c r="DE120" s="213"/>
      <c r="DF120" s="213"/>
      <c r="DG120" s="213"/>
      <c r="DH120" s="213"/>
      <c r="DI120" s="213"/>
      <c r="DJ120" s="213"/>
      <c r="DK120" s="213"/>
      <c r="DL120" s="213"/>
      <c r="DM120" s="213"/>
      <c r="DN120" s="213"/>
      <c r="DO120" s="213"/>
      <c r="DP120" s="213"/>
    </row>
    <row r="121" spans="1:120" s="153" customFormat="1" ht="44.25" customHeight="1">
      <c r="A121" s="169"/>
      <c r="B121" s="169"/>
      <c r="C121" s="169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69"/>
      <c r="AD121" s="169"/>
      <c r="AE121" s="169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69"/>
      <c r="BH121" s="169"/>
      <c r="BI121" s="169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69"/>
      <c r="CL121" s="169"/>
      <c r="CM121" s="169"/>
      <c r="CN121" s="170"/>
      <c r="CO121" s="170"/>
      <c r="CP121" s="170"/>
      <c r="CQ121" s="170"/>
      <c r="CR121" s="170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</row>
    <row r="122" spans="1:120" s="153" customFormat="1">
      <c r="A122" s="169"/>
      <c r="B122" s="169"/>
      <c r="C122" s="169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69"/>
      <c r="AD122" s="169"/>
      <c r="AE122" s="169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69"/>
      <c r="BH122" s="169"/>
      <c r="BI122" s="169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69"/>
      <c r="CL122" s="169"/>
      <c r="CM122" s="169"/>
      <c r="CN122" s="170"/>
      <c r="CO122" s="170"/>
      <c r="CP122" s="170"/>
      <c r="CQ122" s="170"/>
      <c r="CR122" s="170"/>
      <c r="CS122" s="213"/>
      <c r="CT122" s="213"/>
      <c r="CU122" s="213"/>
      <c r="CV122" s="213"/>
      <c r="CW122" s="213"/>
      <c r="CX122" s="213"/>
      <c r="CY122" s="213"/>
      <c r="CZ122" s="213"/>
      <c r="DA122" s="213"/>
      <c r="DB122" s="213"/>
      <c r="DC122" s="213"/>
      <c r="DD122" s="213"/>
      <c r="DE122" s="213"/>
      <c r="DF122" s="213"/>
      <c r="DG122" s="213"/>
      <c r="DH122" s="213"/>
      <c r="DI122" s="213"/>
      <c r="DJ122" s="213"/>
      <c r="DK122" s="213"/>
      <c r="DL122" s="213"/>
      <c r="DM122" s="213"/>
      <c r="DN122" s="213"/>
      <c r="DO122" s="213"/>
      <c r="DP122" s="213"/>
    </row>
    <row r="123" spans="1:120" s="153" customFormat="1" ht="44.25" customHeight="1">
      <c r="A123" s="169"/>
      <c r="B123" s="169"/>
      <c r="C123" s="169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69"/>
      <c r="AD123" s="169"/>
      <c r="AE123" s="169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69"/>
      <c r="BH123" s="169"/>
      <c r="BI123" s="169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69"/>
      <c r="CL123" s="169"/>
      <c r="CM123" s="169"/>
      <c r="CN123" s="170"/>
      <c r="CO123" s="170"/>
      <c r="CP123" s="170"/>
      <c r="CQ123" s="170"/>
      <c r="CR123" s="170"/>
      <c r="CS123" s="213"/>
      <c r="CT123" s="213"/>
      <c r="CU123" s="213"/>
      <c r="CV123" s="213"/>
      <c r="CW123" s="213"/>
      <c r="CX123" s="213"/>
      <c r="CY123" s="213"/>
      <c r="CZ123" s="213"/>
      <c r="DA123" s="213"/>
      <c r="DB123" s="213"/>
      <c r="DC123" s="213"/>
      <c r="DD123" s="213"/>
      <c r="DE123" s="213"/>
      <c r="DF123" s="213"/>
      <c r="DG123" s="213"/>
      <c r="DH123" s="213"/>
      <c r="DI123" s="213"/>
      <c r="DJ123" s="213"/>
      <c r="DK123" s="213"/>
      <c r="DL123" s="213"/>
      <c r="DM123" s="213"/>
      <c r="DN123" s="213"/>
      <c r="DO123" s="213"/>
      <c r="DP123" s="213"/>
    </row>
    <row r="124" spans="1:120" s="153" customFormat="1">
      <c r="A124" s="169"/>
      <c r="B124" s="169"/>
      <c r="C124" s="169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69"/>
      <c r="AD124" s="169"/>
      <c r="AE124" s="169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69"/>
      <c r="BH124" s="169"/>
      <c r="BI124" s="169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69"/>
      <c r="CL124" s="169"/>
      <c r="CM124" s="169"/>
      <c r="CN124" s="170"/>
      <c r="CO124" s="170"/>
      <c r="CP124" s="170"/>
      <c r="CQ124" s="170"/>
      <c r="CR124" s="170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</row>
    <row r="125" spans="1:120" s="153" customFormat="1" ht="44.25" customHeight="1">
      <c r="A125" s="169"/>
      <c r="B125" s="169"/>
      <c r="C125" s="169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69"/>
      <c r="AD125" s="169"/>
      <c r="AE125" s="169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69"/>
      <c r="BH125" s="169"/>
      <c r="BI125" s="169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69"/>
      <c r="CL125" s="169"/>
      <c r="CM125" s="169"/>
      <c r="CN125" s="170"/>
      <c r="CO125" s="170"/>
      <c r="CP125" s="170"/>
      <c r="CQ125" s="170"/>
      <c r="CR125" s="170"/>
      <c r="CS125" s="213"/>
      <c r="CT125" s="213"/>
      <c r="CU125" s="213"/>
      <c r="CV125" s="213"/>
      <c r="CW125" s="213"/>
      <c r="CX125" s="213"/>
      <c r="CY125" s="213"/>
      <c r="CZ125" s="213"/>
      <c r="DA125" s="213"/>
      <c r="DB125" s="213"/>
      <c r="DC125" s="213"/>
      <c r="DD125" s="213"/>
      <c r="DE125" s="213"/>
      <c r="DF125" s="213"/>
      <c r="DG125" s="213"/>
      <c r="DH125" s="213"/>
      <c r="DI125" s="213"/>
      <c r="DJ125" s="213"/>
      <c r="DK125" s="213"/>
      <c r="DL125" s="213"/>
      <c r="DM125" s="213"/>
      <c r="DN125" s="213"/>
      <c r="DO125" s="213"/>
      <c r="DP125" s="213"/>
    </row>
    <row r="126" spans="1:120" s="153" customFormat="1">
      <c r="A126" s="169"/>
      <c r="B126" s="169"/>
      <c r="C126" s="169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69"/>
      <c r="AD126" s="169"/>
      <c r="AE126" s="169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69"/>
      <c r="BH126" s="169"/>
      <c r="BI126" s="169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69"/>
      <c r="CL126" s="169"/>
      <c r="CM126" s="169"/>
      <c r="CN126" s="170"/>
      <c r="CO126" s="170"/>
      <c r="CP126" s="170"/>
      <c r="CQ126" s="170"/>
      <c r="CR126" s="170"/>
      <c r="CS126" s="213"/>
      <c r="CT126" s="213"/>
      <c r="CU126" s="213"/>
      <c r="CV126" s="213"/>
      <c r="CW126" s="213"/>
      <c r="CX126" s="213"/>
      <c r="CY126" s="213"/>
      <c r="CZ126" s="213"/>
      <c r="DA126" s="213"/>
      <c r="DB126" s="213"/>
      <c r="DC126" s="213"/>
      <c r="DD126" s="213"/>
      <c r="DE126" s="213"/>
      <c r="DF126" s="213"/>
      <c r="DG126" s="213"/>
      <c r="DH126" s="213"/>
      <c r="DI126" s="213"/>
      <c r="DJ126" s="213"/>
      <c r="DK126" s="213"/>
      <c r="DL126" s="213"/>
      <c r="DM126" s="213"/>
      <c r="DN126" s="213"/>
      <c r="DO126" s="213"/>
      <c r="DP126" s="213"/>
    </row>
    <row r="127" spans="1:120" s="153" customFormat="1">
      <c r="A127" s="169"/>
      <c r="B127" s="169"/>
      <c r="C127" s="169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69"/>
      <c r="AD127" s="169"/>
      <c r="AE127" s="169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69"/>
      <c r="BH127" s="169"/>
      <c r="BI127" s="169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69"/>
      <c r="CL127" s="169"/>
      <c r="CM127" s="169"/>
      <c r="CN127" s="170"/>
      <c r="CO127" s="170"/>
      <c r="CP127" s="170"/>
      <c r="CQ127" s="170"/>
      <c r="CR127" s="170"/>
      <c r="CS127" s="213"/>
      <c r="CT127" s="213"/>
      <c r="CU127" s="213"/>
      <c r="CV127" s="213"/>
      <c r="CW127" s="213"/>
      <c r="CX127" s="213"/>
      <c r="CY127" s="213"/>
      <c r="CZ127" s="213"/>
      <c r="DA127" s="213"/>
      <c r="DB127" s="213"/>
      <c r="DC127" s="213"/>
      <c r="DD127" s="213"/>
      <c r="DE127" s="213"/>
      <c r="DF127" s="213"/>
      <c r="DG127" s="213"/>
      <c r="DH127" s="213"/>
      <c r="DI127" s="213"/>
      <c r="DJ127" s="213"/>
      <c r="DK127" s="213"/>
      <c r="DL127" s="213"/>
      <c r="DM127" s="213"/>
      <c r="DN127" s="213"/>
      <c r="DO127" s="213"/>
      <c r="DP127" s="213"/>
    </row>
    <row r="128" spans="1:120" s="153" customFormat="1">
      <c r="A128" s="169"/>
      <c r="B128" s="169"/>
      <c r="C128" s="169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69"/>
      <c r="AD128" s="169"/>
      <c r="AE128" s="169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69"/>
      <c r="BH128" s="169"/>
      <c r="BI128" s="169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69"/>
      <c r="CL128" s="169"/>
      <c r="CM128" s="169"/>
      <c r="CN128" s="170"/>
      <c r="CO128" s="170"/>
      <c r="CP128" s="170"/>
      <c r="CQ128" s="170"/>
      <c r="CR128" s="170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</row>
    <row r="129" spans="1:120" s="153" customFormat="1" ht="44.25" customHeight="1">
      <c r="A129" s="169"/>
      <c r="B129" s="169"/>
      <c r="C129" s="169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69"/>
      <c r="AD129" s="169"/>
      <c r="AE129" s="169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69"/>
      <c r="BH129" s="169"/>
      <c r="BI129" s="169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69"/>
      <c r="CL129" s="169"/>
      <c r="CM129" s="169"/>
      <c r="CN129" s="170"/>
      <c r="CO129" s="170"/>
      <c r="CP129" s="170"/>
      <c r="CQ129" s="170"/>
      <c r="CR129" s="170"/>
      <c r="CS129" s="213"/>
      <c r="CT129" s="213"/>
      <c r="CU129" s="213"/>
      <c r="CV129" s="213"/>
      <c r="CW129" s="213"/>
      <c r="CX129" s="213"/>
      <c r="CY129" s="213"/>
      <c r="CZ129" s="213"/>
      <c r="DA129" s="213"/>
      <c r="DB129" s="213"/>
      <c r="DC129" s="213"/>
      <c r="DD129" s="213"/>
      <c r="DE129" s="213"/>
      <c r="DF129" s="213"/>
      <c r="DG129" s="213"/>
      <c r="DH129" s="213"/>
      <c r="DI129" s="213"/>
      <c r="DJ129" s="213"/>
      <c r="DK129" s="213"/>
      <c r="DL129" s="213"/>
      <c r="DM129" s="213"/>
      <c r="DN129" s="213"/>
      <c r="DO129" s="213"/>
      <c r="DP129" s="213"/>
    </row>
    <row r="130" spans="1:120" s="153" customFormat="1">
      <c r="A130" s="169"/>
      <c r="B130" s="169"/>
      <c r="C130" s="169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69"/>
      <c r="AD130" s="169"/>
      <c r="AE130" s="169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69"/>
      <c r="BH130" s="169"/>
      <c r="BI130" s="169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69"/>
      <c r="CL130" s="169"/>
      <c r="CM130" s="169"/>
      <c r="CN130" s="170"/>
      <c r="CO130" s="170"/>
      <c r="CP130" s="170"/>
      <c r="CQ130" s="170"/>
      <c r="CR130" s="170"/>
      <c r="CS130" s="213"/>
      <c r="CT130" s="213"/>
      <c r="CU130" s="213"/>
      <c r="CV130" s="213"/>
      <c r="CW130" s="213"/>
      <c r="CX130" s="213"/>
      <c r="CY130" s="213"/>
      <c r="CZ130" s="213"/>
      <c r="DA130" s="213"/>
      <c r="DB130" s="213"/>
      <c r="DC130" s="213"/>
      <c r="DD130" s="213"/>
      <c r="DE130" s="213"/>
      <c r="DF130" s="213"/>
      <c r="DG130" s="213"/>
      <c r="DH130" s="213"/>
      <c r="DI130" s="213"/>
      <c r="DJ130" s="213"/>
      <c r="DK130" s="213"/>
      <c r="DL130" s="213"/>
      <c r="DM130" s="213"/>
      <c r="DN130" s="213"/>
      <c r="DO130" s="213"/>
      <c r="DP130" s="213"/>
    </row>
    <row r="131" spans="1:120" s="153" customFormat="1" ht="44.25" customHeight="1">
      <c r="A131" s="169"/>
      <c r="B131" s="169"/>
      <c r="C131" s="169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69"/>
      <c r="AD131" s="169"/>
      <c r="AE131" s="169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69"/>
      <c r="BH131" s="169"/>
      <c r="BI131" s="169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69"/>
      <c r="CL131" s="169"/>
      <c r="CM131" s="169"/>
      <c r="CN131" s="170"/>
      <c r="CO131" s="170"/>
      <c r="CP131" s="170"/>
      <c r="CQ131" s="170"/>
      <c r="CR131" s="170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</row>
    <row r="132" spans="1:120" s="153" customFormat="1">
      <c r="A132" s="169"/>
      <c r="B132" s="169"/>
      <c r="C132" s="169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69"/>
      <c r="AD132" s="169"/>
      <c r="AE132" s="169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69"/>
      <c r="BH132" s="169"/>
      <c r="BI132" s="169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69"/>
      <c r="CL132" s="169"/>
      <c r="CM132" s="169"/>
      <c r="CN132" s="170"/>
      <c r="CO132" s="170"/>
      <c r="CP132" s="170"/>
      <c r="CQ132" s="170"/>
      <c r="CR132" s="170"/>
      <c r="CS132" s="213"/>
      <c r="CT132" s="213"/>
      <c r="CU132" s="213"/>
      <c r="CV132" s="213"/>
      <c r="CW132" s="213"/>
      <c r="CX132" s="213"/>
      <c r="CY132" s="213"/>
      <c r="CZ132" s="213"/>
      <c r="DA132" s="213"/>
      <c r="DB132" s="213"/>
      <c r="DC132" s="213"/>
      <c r="DD132" s="213"/>
      <c r="DE132" s="213"/>
      <c r="DF132" s="213"/>
      <c r="DG132" s="213"/>
      <c r="DH132" s="213"/>
      <c r="DI132" s="213"/>
      <c r="DJ132" s="213"/>
      <c r="DK132" s="213"/>
      <c r="DL132" s="213"/>
      <c r="DM132" s="213"/>
      <c r="DN132" s="213"/>
      <c r="DO132" s="213"/>
      <c r="DP132" s="213"/>
    </row>
    <row r="133" spans="1:120" s="153" customFormat="1" ht="44.25" customHeight="1">
      <c r="A133" s="169"/>
      <c r="B133" s="169"/>
      <c r="C133" s="169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69"/>
      <c r="AD133" s="169"/>
      <c r="AE133" s="169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69"/>
      <c r="BH133" s="169"/>
      <c r="BI133" s="169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69"/>
      <c r="CL133" s="169"/>
      <c r="CM133" s="169"/>
      <c r="CN133" s="170"/>
      <c r="CO133" s="170"/>
      <c r="CP133" s="170"/>
      <c r="CQ133" s="170"/>
      <c r="CR133" s="170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  <c r="DM133" s="213"/>
      <c r="DN133" s="213"/>
      <c r="DO133" s="213"/>
      <c r="DP133" s="213"/>
    </row>
    <row r="134" spans="1:120" s="153" customFormat="1">
      <c r="A134" s="169"/>
      <c r="B134" s="169"/>
      <c r="C134" s="169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69"/>
      <c r="AD134" s="169"/>
      <c r="AE134" s="169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69"/>
      <c r="BH134" s="169"/>
      <c r="BI134" s="169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69"/>
      <c r="CL134" s="169"/>
      <c r="CM134" s="169"/>
      <c r="CN134" s="171"/>
      <c r="CO134" s="171"/>
      <c r="CP134" s="171"/>
      <c r="CQ134" s="171"/>
      <c r="CR134" s="171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</row>
    <row r="135" spans="1:120" s="153" customFormat="1" ht="44.25" customHeight="1">
      <c r="A135" s="169"/>
      <c r="B135" s="169"/>
      <c r="C135" s="169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69"/>
      <c r="AD135" s="169"/>
      <c r="AE135" s="169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69"/>
      <c r="BH135" s="169"/>
      <c r="BI135" s="169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69"/>
      <c r="CL135" s="169"/>
      <c r="CM135" s="169"/>
      <c r="CN135" s="171"/>
      <c r="CO135" s="171"/>
      <c r="CP135" s="171"/>
      <c r="CQ135" s="171"/>
      <c r="CR135" s="171"/>
      <c r="CS135" s="213"/>
      <c r="CT135" s="213"/>
      <c r="CU135" s="213"/>
      <c r="CV135" s="213"/>
      <c r="CW135" s="213"/>
      <c r="CX135" s="213"/>
      <c r="CY135" s="213"/>
      <c r="CZ135" s="213"/>
      <c r="DA135" s="213"/>
      <c r="DB135" s="213"/>
      <c r="DC135" s="213"/>
      <c r="DD135" s="213"/>
      <c r="DE135" s="213"/>
      <c r="DF135" s="213"/>
      <c r="DG135" s="213"/>
      <c r="DH135" s="213"/>
      <c r="DI135" s="213"/>
      <c r="DJ135" s="213"/>
      <c r="DK135" s="213"/>
      <c r="DL135" s="213"/>
      <c r="DM135" s="213"/>
      <c r="DN135" s="213"/>
      <c r="DO135" s="213"/>
      <c r="DP135" s="213"/>
    </row>
    <row r="136" spans="1:120" s="153" customFormat="1">
      <c r="A136" s="169"/>
      <c r="B136" s="169"/>
      <c r="C136" s="169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69"/>
      <c r="AD136" s="169"/>
      <c r="AE136" s="169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69"/>
      <c r="BH136" s="169"/>
      <c r="BI136" s="169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69"/>
      <c r="CL136" s="169"/>
      <c r="CM136" s="169"/>
      <c r="CN136" s="171"/>
      <c r="CO136" s="171"/>
      <c r="CP136" s="171"/>
      <c r="CQ136" s="171"/>
      <c r="CR136" s="171"/>
      <c r="CS136" s="213"/>
      <c r="CT136" s="213"/>
      <c r="CU136" s="213"/>
      <c r="CV136" s="213"/>
      <c r="CW136" s="213"/>
      <c r="CX136" s="213"/>
      <c r="CY136" s="213"/>
      <c r="CZ136" s="213"/>
      <c r="DA136" s="213"/>
      <c r="DB136" s="213"/>
      <c r="DC136" s="213"/>
      <c r="DD136" s="213"/>
      <c r="DE136" s="213"/>
      <c r="DF136" s="213"/>
      <c r="DG136" s="213"/>
      <c r="DH136" s="213"/>
      <c r="DI136" s="213"/>
      <c r="DJ136" s="213"/>
      <c r="DK136" s="213"/>
      <c r="DL136" s="213"/>
      <c r="DM136" s="213"/>
      <c r="DN136" s="213"/>
      <c r="DO136" s="213"/>
      <c r="DP136" s="213"/>
    </row>
    <row r="137" spans="1:120" s="153" customFormat="1" ht="45" customHeight="1">
      <c r="A137" s="169"/>
      <c r="B137" s="169"/>
      <c r="C137" s="169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69"/>
      <c r="AD137" s="169"/>
      <c r="AE137" s="169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69"/>
      <c r="BH137" s="169"/>
      <c r="BI137" s="169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69"/>
      <c r="CL137" s="169"/>
      <c r="CM137" s="169"/>
      <c r="CN137" s="171"/>
      <c r="CO137" s="171"/>
      <c r="CP137" s="171"/>
      <c r="CQ137" s="171"/>
      <c r="CR137" s="171"/>
      <c r="CS137" s="213"/>
      <c r="CT137" s="213"/>
      <c r="CU137" s="213"/>
      <c r="CV137" s="213"/>
      <c r="CW137" s="213"/>
      <c r="CX137" s="213"/>
      <c r="CY137" s="213"/>
      <c r="CZ137" s="213"/>
      <c r="DA137" s="213"/>
      <c r="DB137" s="213"/>
      <c r="DC137" s="213"/>
      <c r="DD137" s="213"/>
      <c r="DE137" s="213"/>
      <c r="DF137" s="213"/>
      <c r="DG137" s="213"/>
      <c r="DH137" s="213"/>
      <c r="DI137" s="213"/>
      <c r="DJ137" s="213"/>
      <c r="DK137" s="213"/>
      <c r="DL137" s="213"/>
      <c r="DM137" s="213"/>
      <c r="DN137" s="213"/>
      <c r="DO137" s="213"/>
      <c r="DP137" s="213"/>
    </row>
    <row r="138" spans="1:120" s="153" customFormat="1">
      <c r="A138" s="169"/>
      <c r="B138" s="169"/>
      <c r="C138" s="169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69"/>
      <c r="AD138" s="169"/>
      <c r="AE138" s="169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69"/>
      <c r="BH138" s="169"/>
      <c r="BI138" s="169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69"/>
      <c r="CL138" s="169"/>
      <c r="CM138" s="169"/>
      <c r="CN138" s="171"/>
      <c r="CO138" s="171"/>
      <c r="CP138" s="171"/>
      <c r="CQ138" s="171"/>
      <c r="CR138" s="171"/>
      <c r="CS138" s="213"/>
      <c r="CT138" s="213"/>
      <c r="CU138" s="213"/>
      <c r="CV138" s="213"/>
      <c r="CW138" s="213"/>
      <c r="CX138" s="213"/>
      <c r="CY138" s="213"/>
      <c r="CZ138" s="213"/>
      <c r="DA138" s="213"/>
      <c r="DB138" s="213"/>
      <c r="DC138" s="213"/>
      <c r="DD138" s="213"/>
      <c r="DE138" s="213"/>
      <c r="DF138" s="213"/>
      <c r="DG138" s="213"/>
      <c r="DH138" s="213"/>
      <c r="DI138" s="213"/>
      <c r="DJ138" s="213"/>
      <c r="DK138" s="213"/>
      <c r="DL138" s="213"/>
      <c r="DM138" s="213"/>
      <c r="DN138" s="213"/>
      <c r="DO138" s="213"/>
      <c r="DP138" s="213"/>
    </row>
    <row r="139" spans="1:120" s="153" customFormat="1">
      <c r="A139" s="169"/>
      <c r="B139" s="169"/>
      <c r="C139" s="169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69"/>
      <c r="AD139" s="169"/>
      <c r="AE139" s="169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69"/>
      <c r="BH139" s="169"/>
      <c r="BI139" s="169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69"/>
      <c r="CL139" s="169"/>
      <c r="CM139" s="169"/>
      <c r="CN139" s="170"/>
      <c r="CO139" s="170"/>
      <c r="CP139" s="170"/>
      <c r="CQ139" s="170"/>
      <c r="CR139" s="170"/>
      <c r="CS139" s="213"/>
      <c r="CT139" s="213"/>
      <c r="CU139" s="213"/>
      <c r="CV139" s="213"/>
      <c r="CW139" s="213"/>
      <c r="CX139" s="213"/>
      <c r="CY139" s="213"/>
      <c r="CZ139" s="213"/>
      <c r="DA139" s="213"/>
      <c r="DB139" s="213"/>
      <c r="DC139" s="213"/>
      <c r="DD139" s="213"/>
      <c r="DE139" s="213"/>
      <c r="DF139" s="213"/>
      <c r="DG139" s="213"/>
      <c r="DH139" s="213"/>
      <c r="DI139" s="213"/>
      <c r="DJ139" s="213"/>
      <c r="DK139" s="213"/>
      <c r="DL139" s="213"/>
      <c r="DM139" s="213"/>
      <c r="DN139" s="213"/>
      <c r="DO139" s="213"/>
      <c r="DP139" s="213"/>
    </row>
    <row r="140" spans="1:120" s="153" customFormat="1">
      <c r="A140" s="169"/>
      <c r="B140" s="169"/>
      <c r="C140" s="169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69"/>
      <c r="AD140" s="169"/>
      <c r="AE140" s="169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69"/>
      <c r="BH140" s="169"/>
      <c r="BI140" s="169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69"/>
      <c r="CL140" s="169"/>
      <c r="CM140" s="169"/>
      <c r="CN140" s="170"/>
      <c r="CO140" s="170"/>
      <c r="CP140" s="170"/>
      <c r="CQ140" s="170"/>
      <c r="CR140" s="170"/>
      <c r="CS140" s="213"/>
      <c r="CT140" s="213"/>
      <c r="CU140" s="213"/>
      <c r="CV140" s="213"/>
      <c r="CW140" s="213"/>
      <c r="CX140" s="213"/>
      <c r="CY140" s="213"/>
      <c r="CZ140" s="213"/>
      <c r="DA140" s="213"/>
      <c r="DB140" s="213"/>
      <c r="DC140" s="213"/>
      <c r="DD140" s="213"/>
      <c r="DE140" s="213"/>
      <c r="DF140" s="213"/>
      <c r="DG140" s="213"/>
      <c r="DH140" s="213"/>
      <c r="DI140" s="213"/>
      <c r="DJ140" s="213"/>
      <c r="DK140" s="213"/>
      <c r="DL140" s="213"/>
      <c r="DM140" s="213"/>
      <c r="DN140" s="213"/>
      <c r="DO140" s="213"/>
      <c r="DP140" s="213"/>
    </row>
    <row r="141" spans="1:120" s="153" customFormat="1">
      <c r="A141" s="169"/>
      <c r="B141" s="169"/>
      <c r="C141" s="169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69"/>
      <c r="AD141" s="169"/>
      <c r="AE141" s="169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69"/>
      <c r="BH141" s="169"/>
      <c r="BI141" s="169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69"/>
      <c r="CL141" s="169"/>
      <c r="CM141" s="169"/>
      <c r="CN141" s="170"/>
      <c r="CO141" s="170"/>
      <c r="CP141" s="170"/>
      <c r="CQ141" s="170"/>
      <c r="CR141" s="170"/>
      <c r="CS141" s="213"/>
      <c r="CT141" s="213"/>
      <c r="CU141" s="213"/>
      <c r="CV141" s="213"/>
      <c r="CW141" s="213"/>
      <c r="CX141" s="213"/>
      <c r="CY141" s="213"/>
      <c r="CZ141" s="213"/>
      <c r="DA141" s="213"/>
      <c r="DB141" s="213"/>
      <c r="DC141" s="213"/>
      <c r="DD141" s="213"/>
      <c r="DE141" s="213"/>
      <c r="DF141" s="213"/>
      <c r="DG141" s="213"/>
      <c r="DH141" s="213"/>
      <c r="DI141" s="213"/>
      <c r="DJ141" s="213"/>
      <c r="DK141" s="213"/>
      <c r="DL141" s="213"/>
      <c r="DM141" s="213"/>
      <c r="DN141" s="213"/>
      <c r="DO141" s="213"/>
      <c r="DP141" s="213"/>
    </row>
    <row r="142" spans="1:120" s="153" customFormat="1">
      <c r="A142" s="169"/>
      <c r="B142" s="169"/>
      <c r="C142" s="169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69"/>
      <c r="AD142" s="169"/>
      <c r="AE142" s="169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69"/>
      <c r="BH142" s="169"/>
      <c r="BI142" s="169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69"/>
      <c r="CL142" s="169"/>
      <c r="CM142" s="169"/>
      <c r="CN142" s="170"/>
      <c r="CO142" s="170"/>
      <c r="CP142" s="170"/>
      <c r="CQ142" s="170"/>
      <c r="CR142" s="170"/>
      <c r="CS142" s="213"/>
      <c r="CT142" s="213"/>
      <c r="CU142" s="213"/>
      <c r="CV142" s="213"/>
      <c r="CW142" s="213"/>
      <c r="CX142" s="213"/>
      <c r="CY142" s="213"/>
      <c r="CZ142" s="213"/>
      <c r="DA142" s="213"/>
      <c r="DB142" s="213"/>
      <c r="DC142" s="213"/>
      <c r="DD142" s="213"/>
      <c r="DE142" s="213"/>
      <c r="DF142" s="213"/>
      <c r="DG142" s="213"/>
      <c r="DH142" s="213"/>
      <c r="DI142" s="213"/>
      <c r="DJ142" s="213"/>
      <c r="DK142" s="213"/>
      <c r="DL142" s="213"/>
      <c r="DM142" s="213"/>
      <c r="DN142" s="213"/>
      <c r="DO142" s="213"/>
      <c r="DP142" s="213"/>
    </row>
    <row r="143" spans="1:120" s="153" customFormat="1">
      <c r="A143" s="169"/>
      <c r="B143" s="169"/>
      <c r="C143" s="169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69"/>
      <c r="AD143" s="169"/>
      <c r="AE143" s="169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69"/>
      <c r="BH143" s="169"/>
      <c r="BI143" s="169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69"/>
      <c r="CL143" s="169"/>
      <c r="CM143" s="169"/>
      <c r="CN143" s="170"/>
      <c r="CO143" s="170"/>
      <c r="CP143" s="170"/>
      <c r="CQ143" s="170"/>
      <c r="CR143" s="170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  <c r="DM143" s="213"/>
      <c r="DN143" s="213"/>
      <c r="DO143" s="213"/>
      <c r="DP143" s="213"/>
    </row>
    <row r="144" spans="1:120" s="153" customFormat="1">
      <c r="A144" s="169"/>
      <c r="B144" s="169"/>
      <c r="C144" s="169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69"/>
      <c r="AD144" s="169"/>
      <c r="AE144" s="169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69"/>
      <c r="BH144" s="169"/>
      <c r="BI144" s="169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69"/>
      <c r="CL144" s="169"/>
      <c r="CM144" s="169"/>
      <c r="CN144" s="170"/>
      <c r="CO144" s="170"/>
      <c r="CP144" s="170"/>
      <c r="CQ144" s="170"/>
      <c r="CR144" s="170"/>
      <c r="CS144" s="213"/>
      <c r="CT144" s="213"/>
      <c r="CU144" s="213"/>
      <c r="CV144" s="213"/>
      <c r="CW144" s="213"/>
      <c r="CX144" s="213"/>
      <c r="CY144" s="213"/>
      <c r="CZ144" s="213"/>
      <c r="DA144" s="213"/>
      <c r="DB144" s="213"/>
      <c r="DC144" s="213"/>
      <c r="DD144" s="213"/>
      <c r="DE144" s="213"/>
      <c r="DF144" s="213"/>
      <c r="DG144" s="213"/>
      <c r="DH144" s="213"/>
      <c r="DI144" s="213"/>
      <c r="DJ144" s="213"/>
      <c r="DK144" s="213"/>
      <c r="DL144" s="213"/>
      <c r="DM144" s="213"/>
      <c r="DN144" s="213"/>
      <c r="DO144" s="213"/>
      <c r="DP144" s="213"/>
    </row>
    <row r="145" spans="1:120" s="153" customFormat="1">
      <c r="A145" s="169"/>
      <c r="B145" s="169"/>
      <c r="C145" s="169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69"/>
      <c r="AD145" s="169"/>
      <c r="AE145" s="169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69"/>
      <c r="BH145" s="169"/>
      <c r="BI145" s="169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69"/>
      <c r="CL145" s="169"/>
      <c r="CM145" s="169"/>
      <c r="CN145" s="170"/>
      <c r="CO145" s="170"/>
      <c r="CP145" s="170"/>
      <c r="CQ145" s="170"/>
      <c r="CR145" s="170"/>
      <c r="CS145" s="213"/>
      <c r="CT145" s="213"/>
      <c r="CU145" s="213"/>
      <c r="CV145" s="213"/>
      <c r="CW145" s="213"/>
      <c r="CX145" s="213"/>
      <c r="CY145" s="213"/>
      <c r="CZ145" s="213"/>
      <c r="DA145" s="213"/>
      <c r="DB145" s="213"/>
      <c r="DC145" s="213"/>
      <c r="DD145" s="213"/>
      <c r="DE145" s="213"/>
      <c r="DF145" s="213"/>
      <c r="DG145" s="213"/>
      <c r="DH145" s="213"/>
      <c r="DI145" s="213"/>
      <c r="DJ145" s="213"/>
      <c r="DK145" s="213"/>
      <c r="DL145" s="213"/>
      <c r="DM145" s="213"/>
      <c r="DN145" s="213"/>
      <c r="DO145" s="213"/>
      <c r="DP145" s="213"/>
    </row>
    <row r="146" spans="1:120" s="153" customFormat="1">
      <c r="A146" s="169"/>
      <c r="B146" s="169"/>
      <c r="C146" s="169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69"/>
      <c r="AD146" s="169"/>
      <c r="AE146" s="169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69"/>
      <c r="BH146" s="169"/>
      <c r="BI146" s="169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69"/>
      <c r="CL146" s="169"/>
      <c r="CM146" s="169"/>
      <c r="CN146" s="170"/>
      <c r="CO146" s="170"/>
      <c r="CP146" s="170"/>
      <c r="CQ146" s="170"/>
      <c r="CR146" s="170"/>
      <c r="CS146" s="213"/>
      <c r="CT146" s="213"/>
      <c r="CU146" s="213"/>
      <c r="CV146" s="213"/>
      <c r="CW146" s="213"/>
      <c r="CX146" s="213"/>
      <c r="CY146" s="213"/>
      <c r="CZ146" s="213"/>
      <c r="DA146" s="213"/>
      <c r="DB146" s="213"/>
      <c r="DC146" s="213"/>
      <c r="DD146" s="213"/>
      <c r="DE146" s="213"/>
      <c r="DF146" s="213"/>
      <c r="DG146" s="213"/>
      <c r="DH146" s="213"/>
      <c r="DI146" s="213"/>
      <c r="DJ146" s="213"/>
      <c r="DK146" s="213"/>
      <c r="DL146" s="213"/>
      <c r="DM146" s="213"/>
      <c r="DN146" s="213"/>
      <c r="DO146" s="213"/>
      <c r="DP146" s="213"/>
    </row>
    <row r="147" spans="1:120" s="153" customFormat="1">
      <c r="A147" s="169"/>
      <c r="B147" s="169"/>
      <c r="C147" s="169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69"/>
      <c r="AD147" s="169"/>
      <c r="AE147" s="169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69"/>
      <c r="BH147" s="169"/>
      <c r="BI147" s="169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69"/>
      <c r="CL147" s="169"/>
      <c r="CM147" s="169"/>
      <c r="CN147" s="170"/>
      <c r="CO147" s="170"/>
      <c r="CP147" s="170"/>
      <c r="CQ147" s="170"/>
      <c r="CR147" s="170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</row>
    <row r="148" spans="1:120" s="153" customFormat="1">
      <c r="A148" s="169"/>
      <c r="B148" s="169"/>
      <c r="C148" s="169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69"/>
      <c r="AD148" s="169"/>
      <c r="AE148" s="169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69"/>
      <c r="BH148" s="169"/>
      <c r="BI148" s="169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69"/>
      <c r="CL148" s="169"/>
      <c r="CM148" s="169"/>
      <c r="CN148" s="170"/>
      <c r="CO148" s="170"/>
      <c r="CP148" s="170"/>
      <c r="CQ148" s="170"/>
      <c r="CR148" s="170"/>
      <c r="CS148" s="213"/>
      <c r="CT148" s="213"/>
      <c r="CU148" s="213"/>
      <c r="CV148" s="213"/>
      <c r="CW148" s="213"/>
      <c r="CX148" s="213"/>
      <c r="CY148" s="213"/>
      <c r="CZ148" s="213"/>
      <c r="DA148" s="213"/>
      <c r="DB148" s="213"/>
      <c r="DC148" s="213"/>
      <c r="DD148" s="213"/>
      <c r="DE148" s="213"/>
      <c r="DF148" s="213"/>
      <c r="DG148" s="213"/>
      <c r="DH148" s="213"/>
      <c r="DI148" s="213"/>
      <c r="DJ148" s="213"/>
      <c r="DK148" s="213"/>
      <c r="DL148" s="213"/>
      <c r="DM148" s="213"/>
      <c r="DN148" s="213"/>
      <c r="DO148" s="213"/>
      <c r="DP148" s="213"/>
    </row>
    <row r="149" spans="1:120" s="153" customFormat="1">
      <c r="A149" s="169"/>
      <c r="B149" s="169"/>
      <c r="C149" s="169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69"/>
      <c r="AD149" s="169"/>
      <c r="AE149" s="169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69"/>
      <c r="BH149" s="169"/>
      <c r="BI149" s="169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69"/>
      <c r="CL149" s="169"/>
      <c r="CM149" s="169"/>
      <c r="CN149" s="170"/>
      <c r="CO149" s="170"/>
      <c r="CP149" s="170"/>
      <c r="CQ149" s="170"/>
      <c r="CR149" s="170"/>
      <c r="CS149" s="213"/>
      <c r="CT149" s="213"/>
      <c r="CU149" s="213"/>
      <c r="CV149" s="213"/>
      <c r="CW149" s="213"/>
      <c r="CX149" s="213"/>
      <c r="CY149" s="213"/>
      <c r="CZ149" s="213"/>
      <c r="DA149" s="213"/>
      <c r="DB149" s="213"/>
      <c r="DC149" s="213"/>
      <c r="DD149" s="213"/>
      <c r="DE149" s="213"/>
      <c r="DF149" s="213"/>
      <c r="DG149" s="213"/>
      <c r="DH149" s="213"/>
      <c r="DI149" s="213"/>
      <c r="DJ149" s="213"/>
      <c r="DK149" s="213"/>
      <c r="DL149" s="213"/>
      <c r="DM149" s="213"/>
      <c r="DN149" s="213"/>
      <c r="DO149" s="213"/>
      <c r="DP149" s="213"/>
    </row>
    <row r="150" spans="1:120" s="153" customFormat="1">
      <c r="A150" s="169"/>
      <c r="B150" s="169"/>
      <c r="C150" s="169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69"/>
      <c r="AD150" s="169"/>
      <c r="AE150" s="169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69"/>
      <c r="BH150" s="169"/>
      <c r="BI150" s="169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69"/>
      <c r="CL150" s="169"/>
      <c r="CM150" s="169"/>
      <c r="CN150" s="170"/>
      <c r="CO150" s="170"/>
      <c r="CP150" s="170"/>
      <c r="CQ150" s="170"/>
      <c r="CR150" s="170"/>
      <c r="CS150" s="213"/>
      <c r="CT150" s="213"/>
      <c r="CU150" s="213"/>
      <c r="CV150" s="213"/>
      <c r="CW150" s="213"/>
      <c r="CX150" s="213"/>
      <c r="CY150" s="213"/>
      <c r="CZ150" s="213"/>
      <c r="DA150" s="213"/>
      <c r="DB150" s="213"/>
      <c r="DC150" s="213"/>
      <c r="DD150" s="213"/>
      <c r="DE150" s="213"/>
      <c r="DF150" s="213"/>
      <c r="DG150" s="213"/>
      <c r="DH150" s="213"/>
      <c r="DI150" s="213"/>
      <c r="DJ150" s="213"/>
      <c r="DK150" s="213"/>
      <c r="DL150" s="213"/>
      <c r="DM150" s="213"/>
      <c r="DN150" s="213"/>
      <c r="DO150" s="213"/>
      <c r="DP150" s="213"/>
    </row>
    <row r="151" spans="1:120" s="153" customFormat="1">
      <c r="A151" s="169"/>
      <c r="B151" s="169"/>
      <c r="C151" s="169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69"/>
      <c r="AD151" s="169"/>
      <c r="AE151" s="169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69"/>
      <c r="BH151" s="169"/>
      <c r="BI151" s="169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69"/>
      <c r="CL151" s="169"/>
      <c r="CM151" s="169"/>
      <c r="CN151" s="170"/>
      <c r="CO151" s="170"/>
      <c r="CP151" s="170"/>
      <c r="CQ151" s="170"/>
      <c r="CR151" s="170"/>
      <c r="CS151" s="213"/>
      <c r="CT151" s="213"/>
      <c r="CU151" s="213"/>
      <c r="CV151" s="213"/>
      <c r="CW151" s="213"/>
      <c r="CX151" s="213"/>
      <c r="CY151" s="213"/>
      <c r="CZ151" s="213"/>
      <c r="DA151" s="213"/>
      <c r="DB151" s="213"/>
      <c r="DC151" s="213"/>
      <c r="DD151" s="213"/>
      <c r="DE151" s="213"/>
      <c r="DF151" s="213"/>
      <c r="DG151" s="213"/>
      <c r="DH151" s="213"/>
      <c r="DI151" s="213"/>
      <c r="DJ151" s="213"/>
      <c r="DK151" s="213"/>
      <c r="DL151" s="213"/>
      <c r="DM151" s="213"/>
      <c r="DN151" s="213"/>
      <c r="DO151" s="213"/>
      <c r="DP151" s="213"/>
    </row>
    <row r="152" spans="1:120" s="153" customFormat="1">
      <c r="A152" s="169"/>
      <c r="B152" s="169"/>
      <c r="C152" s="169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69"/>
      <c r="AD152" s="169"/>
      <c r="AE152" s="169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69"/>
      <c r="BH152" s="169"/>
      <c r="BI152" s="169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69"/>
      <c r="CL152" s="169"/>
      <c r="CM152" s="169"/>
      <c r="CN152" s="170"/>
      <c r="CO152" s="170"/>
      <c r="CP152" s="170"/>
      <c r="CQ152" s="170"/>
      <c r="CR152" s="170"/>
      <c r="CS152" s="213"/>
      <c r="CT152" s="213"/>
      <c r="CU152" s="213"/>
      <c r="CV152" s="213"/>
      <c r="CW152" s="213"/>
      <c r="CX152" s="213"/>
      <c r="CY152" s="213"/>
      <c r="CZ152" s="213"/>
      <c r="DA152" s="213"/>
      <c r="DB152" s="213"/>
      <c r="DC152" s="213"/>
      <c r="DD152" s="213"/>
      <c r="DE152" s="213"/>
      <c r="DF152" s="213"/>
      <c r="DG152" s="213"/>
      <c r="DH152" s="213"/>
      <c r="DI152" s="213"/>
      <c r="DJ152" s="213"/>
      <c r="DK152" s="213"/>
      <c r="DL152" s="213"/>
      <c r="DM152" s="213"/>
      <c r="DN152" s="213"/>
      <c r="DO152" s="213"/>
      <c r="DP152" s="213"/>
    </row>
    <row r="153" spans="1:120" s="153" customFormat="1">
      <c r="A153" s="169"/>
      <c r="B153" s="169"/>
      <c r="C153" s="169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69"/>
      <c r="AD153" s="169"/>
      <c r="AE153" s="169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69"/>
      <c r="BH153" s="169"/>
      <c r="BI153" s="169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69"/>
      <c r="CL153" s="169"/>
      <c r="CM153" s="169"/>
      <c r="CN153" s="170"/>
      <c r="CO153" s="170"/>
      <c r="CP153" s="170"/>
      <c r="CQ153" s="170"/>
      <c r="CR153" s="170"/>
      <c r="CS153" s="213"/>
      <c r="CT153" s="213"/>
      <c r="CU153" s="213"/>
      <c r="CV153" s="213"/>
      <c r="CW153" s="213"/>
      <c r="CX153" s="213"/>
      <c r="CY153" s="213"/>
      <c r="CZ153" s="213"/>
      <c r="DA153" s="213"/>
      <c r="DB153" s="213"/>
      <c r="DC153" s="213"/>
      <c r="DD153" s="213"/>
      <c r="DE153" s="213"/>
      <c r="DF153" s="213"/>
      <c r="DG153" s="213"/>
      <c r="DH153" s="213"/>
      <c r="DI153" s="213"/>
      <c r="DJ153" s="213"/>
      <c r="DK153" s="213"/>
      <c r="DL153" s="213"/>
      <c r="DM153" s="213"/>
      <c r="DN153" s="213"/>
      <c r="DO153" s="213"/>
      <c r="DP153" s="213"/>
    </row>
    <row r="154" spans="1:120" s="153" customFormat="1">
      <c r="A154" s="169"/>
      <c r="B154" s="169"/>
      <c r="C154" s="169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69"/>
      <c r="AD154" s="169"/>
      <c r="AE154" s="169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69"/>
      <c r="BH154" s="169"/>
      <c r="BI154" s="169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69"/>
      <c r="CL154" s="169"/>
      <c r="CM154" s="169"/>
      <c r="CN154" s="170"/>
      <c r="CO154" s="170"/>
      <c r="CP154" s="170"/>
      <c r="CQ154" s="170"/>
      <c r="CR154" s="170"/>
      <c r="CS154" s="213"/>
      <c r="CT154" s="213"/>
      <c r="CU154" s="213"/>
      <c r="CV154" s="213"/>
      <c r="CW154" s="213"/>
      <c r="CX154" s="213"/>
      <c r="CY154" s="213"/>
      <c r="CZ154" s="213"/>
      <c r="DA154" s="213"/>
      <c r="DB154" s="213"/>
      <c r="DC154" s="213"/>
      <c r="DD154" s="213"/>
      <c r="DE154" s="213"/>
      <c r="DF154" s="213"/>
      <c r="DG154" s="213"/>
      <c r="DH154" s="213"/>
      <c r="DI154" s="213"/>
      <c r="DJ154" s="213"/>
      <c r="DK154" s="213"/>
      <c r="DL154" s="213"/>
      <c r="DM154" s="213"/>
      <c r="DN154" s="213"/>
      <c r="DO154" s="213"/>
      <c r="DP154" s="213"/>
    </row>
    <row r="155" spans="1:120" s="153" customFormat="1">
      <c r="A155" s="169"/>
      <c r="B155" s="169"/>
      <c r="C155" s="169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69"/>
      <c r="AD155" s="169"/>
      <c r="AE155" s="169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69"/>
      <c r="BH155" s="169"/>
      <c r="BI155" s="169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69"/>
      <c r="CL155" s="169"/>
      <c r="CM155" s="169"/>
      <c r="CN155" s="170"/>
      <c r="CO155" s="170"/>
      <c r="CP155" s="170"/>
      <c r="CQ155" s="170"/>
      <c r="CR155" s="170"/>
      <c r="CS155" s="213"/>
      <c r="CT155" s="213"/>
      <c r="CU155" s="213"/>
      <c r="CV155" s="213"/>
      <c r="CW155" s="213"/>
      <c r="CX155" s="213"/>
      <c r="CY155" s="213"/>
      <c r="CZ155" s="213"/>
      <c r="DA155" s="213"/>
      <c r="DB155" s="213"/>
      <c r="DC155" s="213"/>
      <c r="DD155" s="213"/>
      <c r="DE155" s="213"/>
      <c r="DF155" s="213"/>
      <c r="DG155" s="213"/>
      <c r="DH155" s="213"/>
      <c r="DI155" s="213"/>
      <c r="DJ155" s="213"/>
      <c r="DK155" s="213"/>
      <c r="DL155" s="213"/>
      <c r="DM155" s="213"/>
      <c r="DN155" s="213"/>
      <c r="DO155" s="213"/>
      <c r="DP155" s="213"/>
    </row>
    <row r="156" spans="1:120" s="153" customFormat="1">
      <c r="A156" s="169"/>
      <c r="B156" s="169"/>
      <c r="C156" s="169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69"/>
      <c r="AD156" s="169"/>
      <c r="AE156" s="169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69"/>
      <c r="BH156" s="169"/>
      <c r="BI156" s="169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69"/>
      <c r="CL156" s="169"/>
      <c r="CM156" s="169"/>
      <c r="CN156" s="170"/>
      <c r="CO156" s="170"/>
      <c r="CP156" s="170"/>
      <c r="CQ156" s="170"/>
      <c r="CR156" s="170"/>
      <c r="CS156" s="213"/>
      <c r="CT156" s="213"/>
      <c r="CU156" s="213"/>
      <c r="CV156" s="213"/>
      <c r="CW156" s="213"/>
      <c r="CX156" s="213"/>
      <c r="CY156" s="213"/>
      <c r="CZ156" s="213"/>
      <c r="DA156" s="213"/>
      <c r="DB156" s="213"/>
      <c r="DC156" s="213"/>
      <c r="DD156" s="213"/>
      <c r="DE156" s="213"/>
      <c r="DF156" s="213"/>
      <c r="DG156" s="213"/>
      <c r="DH156" s="213"/>
      <c r="DI156" s="213"/>
      <c r="DJ156" s="213"/>
      <c r="DK156" s="213"/>
      <c r="DL156" s="213"/>
      <c r="DM156" s="213"/>
      <c r="DN156" s="213"/>
      <c r="DO156" s="213"/>
      <c r="DP156" s="213"/>
    </row>
    <row r="157" spans="1:120" s="153" customFormat="1">
      <c r="A157" s="169"/>
      <c r="B157" s="169"/>
      <c r="C157" s="169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69"/>
      <c r="AD157" s="169"/>
      <c r="AE157" s="169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69"/>
      <c r="BH157" s="169"/>
      <c r="BI157" s="169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69"/>
      <c r="CL157" s="169"/>
      <c r="CM157" s="169"/>
      <c r="CN157" s="170"/>
      <c r="CO157" s="170"/>
      <c r="CP157" s="170"/>
      <c r="CQ157" s="170"/>
      <c r="CR157" s="170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  <c r="DM157" s="213"/>
      <c r="DN157" s="213"/>
      <c r="DO157" s="213"/>
      <c r="DP157" s="213"/>
    </row>
    <row r="158" spans="1:120" s="153" customFormat="1">
      <c r="A158" s="169"/>
      <c r="B158" s="169"/>
      <c r="C158" s="169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69"/>
      <c r="AD158" s="169"/>
      <c r="AE158" s="169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69"/>
      <c r="BH158" s="169"/>
      <c r="BI158" s="169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69"/>
      <c r="CL158" s="169"/>
      <c r="CM158" s="169"/>
      <c r="CN158" s="170"/>
      <c r="CO158" s="170"/>
      <c r="CP158" s="170"/>
      <c r="CQ158" s="170"/>
      <c r="CR158" s="170"/>
      <c r="CS158" s="213"/>
      <c r="CT158" s="213"/>
      <c r="CU158" s="213"/>
      <c r="CV158" s="213"/>
      <c r="CW158" s="213"/>
      <c r="CX158" s="213"/>
      <c r="CY158" s="213"/>
      <c r="CZ158" s="213"/>
      <c r="DA158" s="213"/>
      <c r="DB158" s="213"/>
      <c r="DC158" s="213"/>
      <c r="DD158" s="213"/>
      <c r="DE158" s="213"/>
      <c r="DF158" s="213"/>
      <c r="DG158" s="213"/>
      <c r="DH158" s="213"/>
      <c r="DI158" s="213"/>
      <c r="DJ158" s="213"/>
      <c r="DK158" s="213"/>
      <c r="DL158" s="213"/>
      <c r="DM158" s="213"/>
      <c r="DN158" s="213"/>
      <c r="DO158" s="213"/>
      <c r="DP158" s="213"/>
    </row>
    <row r="159" spans="1:120" s="153" customFormat="1">
      <c r="A159" s="169"/>
      <c r="B159" s="169"/>
      <c r="C159" s="169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69"/>
      <c r="AD159" s="169"/>
      <c r="AE159" s="169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69"/>
      <c r="BH159" s="169"/>
      <c r="BI159" s="169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69"/>
      <c r="CL159" s="169"/>
      <c r="CM159" s="169"/>
      <c r="CN159" s="170"/>
      <c r="CO159" s="170"/>
      <c r="CP159" s="170"/>
      <c r="CQ159" s="170"/>
      <c r="CR159" s="170"/>
      <c r="CS159" s="213"/>
      <c r="CT159" s="213"/>
      <c r="CU159" s="213"/>
      <c r="CV159" s="213"/>
      <c r="CW159" s="213"/>
      <c r="CX159" s="213"/>
      <c r="CY159" s="213"/>
      <c r="CZ159" s="213"/>
      <c r="DA159" s="213"/>
      <c r="DB159" s="213"/>
      <c r="DC159" s="213"/>
      <c r="DD159" s="213"/>
      <c r="DE159" s="213"/>
      <c r="DF159" s="213"/>
      <c r="DG159" s="213"/>
      <c r="DH159" s="213"/>
      <c r="DI159" s="213"/>
      <c r="DJ159" s="213"/>
      <c r="DK159" s="213"/>
      <c r="DL159" s="213"/>
      <c r="DM159" s="213"/>
      <c r="DN159" s="213"/>
      <c r="DO159" s="213"/>
      <c r="DP159" s="213"/>
    </row>
    <row r="160" spans="1:120" s="153" customFormat="1">
      <c r="A160" s="169"/>
      <c r="B160" s="169"/>
      <c r="C160" s="169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69"/>
      <c r="AD160" s="169"/>
      <c r="AE160" s="169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69"/>
      <c r="BH160" s="169"/>
      <c r="BI160" s="169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69"/>
      <c r="CL160" s="169"/>
      <c r="CM160" s="169"/>
      <c r="CN160" s="170"/>
      <c r="CO160" s="170"/>
      <c r="CP160" s="170"/>
      <c r="CQ160" s="170"/>
      <c r="CR160" s="170"/>
      <c r="CS160" s="213"/>
      <c r="CT160" s="213"/>
      <c r="CU160" s="213"/>
      <c r="CV160" s="213"/>
      <c r="CW160" s="213"/>
      <c r="CX160" s="213"/>
      <c r="CY160" s="213"/>
      <c r="CZ160" s="213"/>
      <c r="DA160" s="213"/>
      <c r="DB160" s="213"/>
      <c r="DC160" s="213"/>
      <c r="DD160" s="213"/>
      <c r="DE160" s="213"/>
      <c r="DF160" s="213"/>
      <c r="DG160" s="213"/>
      <c r="DH160" s="213"/>
      <c r="DI160" s="213"/>
      <c r="DJ160" s="213"/>
      <c r="DK160" s="213"/>
      <c r="DL160" s="213"/>
      <c r="DM160" s="213"/>
      <c r="DN160" s="213"/>
      <c r="DO160" s="213"/>
      <c r="DP160" s="213"/>
    </row>
    <row r="161" spans="1:120" s="153" customFormat="1">
      <c r="A161" s="169"/>
      <c r="B161" s="169"/>
      <c r="C161" s="169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69"/>
      <c r="AD161" s="169"/>
      <c r="AE161" s="169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69"/>
      <c r="BH161" s="169"/>
      <c r="BI161" s="169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69"/>
      <c r="CL161" s="169"/>
      <c r="CM161" s="169"/>
      <c r="CN161" s="170"/>
      <c r="CO161" s="170"/>
      <c r="CP161" s="170"/>
      <c r="CQ161" s="170"/>
      <c r="CR161" s="170"/>
      <c r="CS161" s="213"/>
      <c r="CT161" s="213"/>
      <c r="CU161" s="213"/>
      <c r="CV161" s="213"/>
      <c r="CW161" s="213"/>
      <c r="CX161" s="213"/>
      <c r="CY161" s="213"/>
      <c r="CZ161" s="213"/>
      <c r="DA161" s="213"/>
      <c r="DB161" s="213"/>
      <c r="DC161" s="213"/>
      <c r="DD161" s="213"/>
      <c r="DE161" s="213"/>
      <c r="DF161" s="213"/>
      <c r="DG161" s="213"/>
      <c r="DH161" s="213"/>
      <c r="DI161" s="213"/>
      <c r="DJ161" s="213"/>
      <c r="DK161" s="213"/>
      <c r="DL161" s="213"/>
      <c r="DM161" s="213"/>
      <c r="DN161" s="213"/>
      <c r="DO161" s="213"/>
      <c r="DP161" s="213"/>
    </row>
    <row r="162" spans="1:120" s="153" customFormat="1">
      <c r="A162" s="169"/>
      <c r="B162" s="169"/>
      <c r="C162" s="169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69"/>
      <c r="AD162" s="169"/>
      <c r="AE162" s="169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69"/>
      <c r="BH162" s="169"/>
      <c r="BI162" s="169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69"/>
      <c r="CL162" s="169"/>
      <c r="CM162" s="169"/>
      <c r="CN162" s="170"/>
      <c r="CO162" s="170"/>
      <c r="CP162" s="170"/>
      <c r="CQ162" s="170"/>
      <c r="CR162" s="170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M162" s="213"/>
      <c r="DN162" s="213"/>
      <c r="DO162" s="213"/>
      <c r="DP162" s="213"/>
    </row>
    <row r="163" spans="1:120" s="153" customFormat="1">
      <c r="A163" s="169"/>
      <c r="B163" s="169"/>
      <c r="C163" s="169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69"/>
      <c r="AD163" s="169"/>
      <c r="AE163" s="169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69"/>
      <c r="BH163" s="169"/>
      <c r="BI163" s="169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69"/>
      <c r="CL163" s="169"/>
      <c r="CM163" s="169"/>
      <c r="CN163" s="170"/>
      <c r="CO163" s="170"/>
      <c r="CP163" s="170"/>
      <c r="CQ163" s="170"/>
      <c r="CR163" s="170"/>
      <c r="CS163" s="213"/>
      <c r="CT163" s="213"/>
      <c r="CU163" s="213"/>
      <c r="CV163" s="213"/>
      <c r="CW163" s="213"/>
      <c r="CX163" s="213"/>
      <c r="CY163" s="213"/>
      <c r="CZ163" s="213"/>
      <c r="DA163" s="213"/>
      <c r="DB163" s="213"/>
      <c r="DC163" s="213"/>
      <c r="DD163" s="213"/>
      <c r="DE163" s="213"/>
      <c r="DF163" s="213"/>
      <c r="DG163" s="213"/>
      <c r="DH163" s="213"/>
      <c r="DI163" s="213"/>
      <c r="DJ163" s="213"/>
      <c r="DK163" s="213"/>
      <c r="DL163" s="213"/>
      <c r="DM163" s="213"/>
      <c r="DN163" s="213"/>
      <c r="DO163" s="213"/>
      <c r="DP163" s="213"/>
    </row>
    <row r="164" spans="1:120" s="153" customFormat="1">
      <c r="A164" s="169"/>
      <c r="B164" s="169"/>
      <c r="C164" s="169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69"/>
      <c r="AD164" s="169"/>
      <c r="AE164" s="169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69"/>
      <c r="BH164" s="169"/>
      <c r="BI164" s="169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69"/>
      <c r="CL164" s="169"/>
      <c r="CM164" s="169"/>
      <c r="CN164" s="170"/>
      <c r="CO164" s="170"/>
      <c r="CP164" s="170"/>
      <c r="CQ164" s="170"/>
      <c r="CR164" s="170"/>
      <c r="CS164" s="213"/>
      <c r="CT164" s="213"/>
      <c r="CU164" s="213"/>
      <c r="CV164" s="213"/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13"/>
      <c r="DN164" s="213"/>
      <c r="DO164" s="213"/>
      <c r="DP164" s="213"/>
    </row>
    <row r="165" spans="1:120" s="153" customFormat="1">
      <c r="A165" s="169"/>
      <c r="B165" s="169"/>
      <c r="C165" s="169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69"/>
      <c r="AD165" s="169"/>
      <c r="AE165" s="169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69"/>
      <c r="BH165" s="169"/>
      <c r="BI165" s="169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69"/>
      <c r="CL165" s="169"/>
      <c r="CM165" s="169"/>
      <c r="CN165" s="170"/>
      <c r="CO165" s="170"/>
      <c r="CP165" s="170"/>
      <c r="CQ165" s="170"/>
      <c r="CR165" s="170"/>
      <c r="CS165" s="213"/>
      <c r="CT165" s="213"/>
      <c r="CU165" s="213"/>
      <c r="CV165" s="213"/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13"/>
      <c r="DN165" s="213"/>
      <c r="DO165" s="213"/>
      <c r="DP165" s="213"/>
    </row>
    <row r="166" spans="1:120" s="153" customFormat="1">
      <c r="A166" s="169"/>
      <c r="B166" s="169"/>
      <c r="C166" s="169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69"/>
      <c r="AD166" s="169"/>
      <c r="AE166" s="169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69"/>
      <c r="BH166" s="169"/>
      <c r="BI166" s="169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69"/>
      <c r="CL166" s="169"/>
      <c r="CM166" s="169"/>
      <c r="CN166" s="170"/>
      <c r="CO166" s="170"/>
      <c r="CP166" s="170"/>
      <c r="CQ166" s="170"/>
      <c r="CR166" s="170"/>
      <c r="CS166" s="213"/>
      <c r="CT166" s="213"/>
      <c r="CU166" s="213"/>
      <c r="CV166" s="213"/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13"/>
      <c r="DN166" s="213"/>
      <c r="DO166" s="213"/>
      <c r="DP166" s="213"/>
    </row>
    <row r="167" spans="1:120" s="153" customFormat="1">
      <c r="A167" s="169"/>
      <c r="B167" s="169"/>
      <c r="C167" s="169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69"/>
      <c r="AD167" s="169"/>
      <c r="AE167" s="169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69"/>
      <c r="BH167" s="169"/>
      <c r="BI167" s="169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69"/>
      <c r="CL167" s="169"/>
      <c r="CM167" s="169"/>
      <c r="CN167" s="170"/>
      <c r="CO167" s="170"/>
      <c r="CP167" s="170"/>
      <c r="CQ167" s="170"/>
      <c r="CR167" s="170"/>
      <c r="CS167" s="213"/>
      <c r="CT167" s="213"/>
      <c r="CU167" s="213"/>
      <c r="CV167" s="213"/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13"/>
      <c r="DN167" s="213"/>
      <c r="DO167" s="213"/>
      <c r="DP167" s="213"/>
    </row>
    <row r="168" spans="1:120" s="153" customFormat="1">
      <c r="A168" s="169"/>
      <c r="B168" s="169"/>
      <c r="C168" s="169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69"/>
      <c r="AD168" s="169"/>
      <c r="AE168" s="169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69"/>
      <c r="BH168" s="169"/>
      <c r="BI168" s="169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69"/>
      <c r="CL168" s="169"/>
      <c r="CM168" s="169"/>
      <c r="CN168" s="170"/>
      <c r="CO168" s="170"/>
      <c r="CP168" s="170"/>
      <c r="CQ168" s="170"/>
      <c r="CR168" s="170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13"/>
      <c r="DN168" s="213"/>
      <c r="DO168" s="213"/>
      <c r="DP168" s="213"/>
    </row>
    <row r="169" spans="1:120" s="153" customFormat="1">
      <c r="A169" s="169"/>
      <c r="B169" s="169"/>
      <c r="C169" s="169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69"/>
      <c r="AD169" s="169"/>
      <c r="AE169" s="169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69"/>
      <c r="BH169" s="169"/>
      <c r="BI169" s="169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69"/>
      <c r="CL169" s="169"/>
      <c r="CM169" s="169"/>
      <c r="CN169" s="170"/>
      <c r="CO169" s="170"/>
      <c r="CP169" s="170"/>
      <c r="CQ169" s="170"/>
      <c r="CR169" s="170"/>
      <c r="CS169" s="213"/>
      <c r="CT169" s="213"/>
      <c r="CU169" s="213"/>
      <c r="CV169" s="213"/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13"/>
      <c r="DN169" s="213"/>
      <c r="DO169" s="213"/>
      <c r="DP169" s="213"/>
    </row>
    <row r="170" spans="1:120" s="153" customFormat="1">
      <c r="A170" s="169"/>
      <c r="B170" s="169"/>
      <c r="C170" s="169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69"/>
      <c r="AD170" s="169"/>
      <c r="AE170" s="169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69"/>
      <c r="BH170" s="169"/>
      <c r="BI170" s="169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69"/>
      <c r="CL170" s="169"/>
      <c r="CM170" s="169"/>
      <c r="CN170" s="170"/>
      <c r="CO170" s="170"/>
      <c r="CP170" s="170"/>
      <c r="CQ170" s="170"/>
      <c r="CR170" s="170"/>
      <c r="CS170" s="213"/>
      <c r="CT170" s="213"/>
      <c r="CU170" s="213"/>
      <c r="CV170" s="213"/>
      <c r="CW170" s="213"/>
      <c r="CX170" s="213"/>
      <c r="CY170" s="213"/>
      <c r="CZ170" s="213"/>
      <c r="DA170" s="213"/>
      <c r="DB170" s="213"/>
      <c r="DC170" s="213"/>
      <c r="DD170" s="213"/>
      <c r="DE170" s="213"/>
      <c r="DF170" s="213"/>
      <c r="DG170" s="213"/>
      <c r="DH170" s="213"/>
      <c r="DI170" s="213"/>
      <c r="DJ170" s="213"/>
      <c r="DK170" s="213"/>
      <c r="DL170" s="213"/>
      <c r="DM170" s="213"/>
      <c r="DN170" s="213"/>
      <c r="DO170" s="213"/>
      <c r="DP170" s="213"/>
    </row>
    <row r="171" spans="1:120" s="153" customFormat="1">
      <c r="A171" s="169"/>
      <c r="B171" s="169"/>
      <c r="C171" s="169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69"/>
      <c r="AD171" s="169"/>
      <c r="AE171" s="169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69"/>
      <c r="BH171" s="169"/>
      <c r="BI171" s="169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69"/>
      <c r="CL171" s="169"/>
      <c r="CM171" s="169"/>
      <c r="CN171" s="170"/>
      <c r="CO171" s="170"/>
      <c r="CP171" s="170"/>
      <c r="CQ171" s="170"/>
      <c r="CR171" s="170"/>
      <c r="CS171" s="213"/>
      <c r="CT171" s="213"/>
      <c r="CU171" s="213"/>
      <c r="CV171" s="213"/>
      <c r="CW171" s="213"/>
      <c r="CX171" s="213"/>
      <c r="CY171" s="213"/>
      <c r="CZ171" s="213"/>
      <c r="DA171" s="213"/>
      <c r="DB171" s="213"/>
      <c r="DC171" s="213"/>
      <c r="DD171" s="213"/>
      <c r="DE171" s="213"/>
      <c r="DF171" s="213"/>
      <c r="DG171" s="213"/>
      <c r="DH171" s="213"/>
      <c r="DI171" s="213"/>
      <c r="DJ171" s="213"/>
      <c r="DK171" s="213"/>
      <c r="DL171" s="213"/>
      <c r="DM171" s="213"/>
      <c r="DN171" s="213"/>
      <c r="DO171" s="213"/>
      <c r="DP171" s="213"/>
    </row>
    <row r="172" spans="1:120" s="153" customFormat="1">
      <c r="A172" s="169"/>
      <c r="B172" s="169"/>
      <c r="C172" s="169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69"/>
      <c r="AD172" s="169"/>
      <c r="AE172" s="169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69"/>
      <c r="BH172" s="169"/>
      <c r="BI172" s="169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69"/>
      <c r="CL172" s="169"/>
      <c r="CM172" s="169"/>
      <c r="CN172" s="170"/>
      <c r="CO172" s="170"/>
      <c r="CP172" s="170"/>
      <c r="CQ172" s="170"/>
      <c r="CR172" s="170"/>
      <c r="CS172" s="213"/>
      <c r="CT172" s="213"/>
      <c r="CU172" s="213"/>
      <c r="CV172" s="213"/>
      <c r="CW172" s="213"/>
      <c r="CX172" s="213"/>
      <c r="CY172" s="213"/>
      <c r="CZ172" s="213"/>
      <c r="DA172" s="213"/>
      <c r="DB172" s="213"/>
      <c r="DC172" s="213"/>
      <c r="DD172" s="213"/>
      <c r="DE172" s="213"/>
      <c r="DF172" s="213"/>
      <c r="DG172" s="213"/>
      <c r="DH172" s="213"/>
      <c r="DI172" s="213"/>
      <c r="DJ172" s="213"/>
      <c r="DK172" s="213"/>
      <c r="DL172" s="213"/>
      <c r="DM172" s="213"/>
      <c r="DN172" s="213"/>
      <c r="DO172" s="213"/>
      <c r="DP172" s="213"/>
    </row>
    <row r="173" spans="1:120" s="153" customFormat="1">
      <c r="A173" s="169"/>
      <c r="B173" s="169"/>
      <c r="C173" s="169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69"/>
      <c r="AD173" s="169"/>
      <c r="AE173" s="169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69"/>
      <c r="BH173" s="169"/>
      <c r="BI173" s="169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69"/>
      <c r="CL173" s="169"/>
      <c r="CM173" s="169"/>
      <c r="CN173" s="170"/>
      <c r="CO173" s="170"/>
      <c r="CP173" s="170"/>
      <c r="CQ173" s="170"/>
      <c r="CR173" s="170"/>
      <c r="CS173" s="213"/>
      <c r="CT173" s="213"/>
      <c r="CU173" s="213"/>
      <c r="CV173" s="213"/>
      <c r="CW173" s="213"/>
      <c r="CX173" s="213"/>
      <c r="CY173" s="213"/>
      <c r="CZ173" s="213"/>
      <c r="DA173" s="213"/>
      <c r="DB173" s="213"/>
      <c r="DC173" s="213"/>
      <c r="DD173" s="213"/>
      <c r="DE173" s="213"/>
      <c r="DF173" s="213"/>
      <c r="DG173" s="213"/>
      <c r="DH173" s="213"/>
      <c r="DI173" s="213"/>
      <c r="DJ173" s="213"/>
      <c r="DK173" s="213"/>
      <c r="DL173" s="213"/>
      <c r="DM173" s="213"/>
      <c r="DN173" s="213"/>
      <c r="DO173" s="213"/>
      <c r="DP173" s="213"/>
    </row>
    <row r="174" spans="1:120" s="153" customFormat="1">
      <c r="A174" s="169"/>
      <c r="B174" s="169"/>
      <c r="C174" s="169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69"/>
      <c r="AD174" s="169"/>
      <c r="AE174" s="169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69"/>
      <c r="BH174" s="169"/>
      <c r="BI174" s="169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69"/>
      <c r="CL174" s="169"/>
      <c r="CM174" s="169"/>
      <c r="CN174" s="170"/>
      <c r="CO174" s="170"/>
      <c r="CP174" s="170"/>
      <c r="CQ174" s="170"/>
      <c r="CR174" s="170"/>
      <c r="CS174" s="213"/>
      <c r="CT174" s="213"/>
      <c r="CU174" s="213"/>
      <c r="CV174" s="213"/>
      <c r="CW174" s="213"/>
      <c r="CX174" s="213"/>
      <c r="CY174" s="213"/>
      <c r="CZ174" s="213"/>
      <c r="DA174" s="213"/>
      <c r="DB174" s="213"/>
      <c r="DC174" s="213"/>
      <c r="DD174" s="213"/>
      <c r="DE174" s="213"/>
      <c r="DF174" s="213"/>
      <c r="DG174" s="213"/>
      <c r="DH174" s="213"/>
      <c r="DI174" s="213"/>
      <c r="DJ174" s="213"/>
      <c r="DK174" s="213"/>
      <c r="DL174" s="213"/>
      <c r="DM174" s="213"/>
      <c r="DN174" s="213"/>
      <c r="DO174" s="213"/>
      <c r="DP174" s="213"/>
    </row>
    <row r="175" spans="1:120" s="153" customFormat="1">
      <c r="A175" s="169"/>
      <c r="B175" s="169"/>
      <c r="C175" s="169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69"/>
      <c r="AD175" s="169"/>
      <c r="AE175" s="169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69"/>
      <c r="BH175" s="169"/>
      <c r="BI175" s="169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69"/>
      <c r="CL175" s="169"/>
      <c r="CM175" s="169"/>
      <c r="CN175" s="170"/>
      <c r="CO175" s="170"/>
      <c r="CP175" s="170"/>
      <c r="CQ175" s="170"/>
      <c r="CR175" s="170"/>
      <c r="CS175" s="213"/>
      <c r="CT175" s="213"/>
      <c r="CU175" s="213"/>
      <c r="CV175" s="213"/>
      <c r="CW175" s="213"/>
      <c r="CX175" s="213"/>
      <c r="CY175" s="213"/>
      <c r="CZ175" s="213"/>
      <c r="DA175" s="213"/>
      <c r="DB175" s="213"/>
      <c r="DC175" s="213"/>
      <c r="DD175" s="213"/>
      <c r="DE175" s="213"/>
      <c r="DF175" s="213"/>
      <c r="DG175" s="213"/>
      <c r="DH175" s="213"/>
      <c r="DI175" s="213"/>
      <c r="DJ175" s="213"/>
      <c r="DK175" s="213"/>
      <c r="DL175" s="213"/>
      <c r="DM175" s="213"/>
      <c r="DN175" s="213"/>
      <c r="DO175" s="213"/>
      <c r="DP175" s="213"/>
    </row>
    <row r="176" spans="1:120" s="153" customFormat="1">
      <c r="A176" s="169"/>
      <c r="B176" s="169"/>
      <c r="C176" s="169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69"/>
      <c r="AD176" s="169"/>
      <c r="AE176" s="169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69"/>
      <c r="BH176" s="169"/>
      <c r="BI176" s="169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69"/>
      <c r="CL176" s="169"/>
      <c r="CM176" s="169"/>
      <c r="CN176" s="170"/>
      <c r="CO176" s="170"/>
      <c r="CP176" s="170"/>
      <c r="CQ176" s="170"/>
      <c r="CR176" s="170"/>
      <c r="CS176" s="213"/>
      <c r="CT176" s="213"/>
      <c r="CU176" s="213"/>
      <c r="CV176" s="213"/>
      <c r="CW176" s="213"/>
      <c r="CX176" s="213"/>
      <c r="CY176" s="213"/>
      <c r="CZ176" s="213"/>
      <c r="DA176" s="213"/>
      <c r="DB176" s="213"/>
      <c r="DC176" s="213"/>
      <c r="DD176" s="213"/>
      <c r="DE176" s="213"/>
      <c r="DF176" s="213"/>
      <c r="DG176" s="213"/>
      <c r="DH176" s="213"/>
      <c r="DI176" s="213"/>
      <c r="DJ176" s="213"/>
      <c r="DK176" s="213"/>
      <c r="DL176" s="213"/>
      <c r="DM176" s="213"/>
      <c r="DN176" s="213"/>
      <c r="DO176" s="213"/>
      <c r="DP176" s="213"/>
    </row>
    <row r="177" spans="1:120" s="153" customFormat="1">
      <c r="A177" s="169"/>
      <c r="B177" s="169"/>
      <c r="C177" s="169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69"/>
      <c r="AD177" s="169"/>
      <c r="AE177" s="169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69"/>
      <c r="BH177" s="169"/>
      <c r="BI177" s="169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69"/>
      <c r="CL177" s="169"/>
      <c r="CM177" s="169"/>
      <c r="CN177" s="170"/>
      <c r="CO177" s="170"/>
      <c r="CP177" s="170"/>
      <c r="CQ177" s="170"/>
      <c r="CR177" s="170"/>
      <c r="CS177" s="213"/>
      <c r="CT177" s="213"/>
      <c r="CU177" s="213"/>
      <c r="CV177" s="213"/>
      <c r="CW177" s="213"/>
      <c r="CX177" s="213"/>
      <c r="CY177" s="213"/>
      <c r="CZ177" s="213"/>
      <c r="DA177" s="213"/>
      <c r="DB177" s="213"/>
      <c r="DC177" s="213"/>
      <c r="DD177" s="213"/>
      <c r="DE177" s="213"/>
      <c r="DF177" s="213"/>
      <c r="DG177" s="213"/>
      <c r="DH177" s="213"/>
      <c r="DI177" s="213"/>
      <c r="DJ177" s="213"/>
      <c r="DK177" s="213"/>
      <c r="DL177" s="213"/>
      <c r="DM177" s="213"/>
      <c r="DN177" s="213"/>
      <c r="DO177" s="213"/>
      <c r="DP177" s="213"/>
    </row>
    <row r="178" spans="1:120" s="153" customFormat="1">
      <c r="A178" s="169"/>
      <c r="B178" s="169"/>
      <c r="C178" s="169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69"/>
      <c r="AD178" s="169"/>
      <c r="AE178" s="169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69"/>
      <c r="BH178" s="169"/>
      <c r="BI178" s="169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69"/>
      <c r="CL178" s="169"/>
      <c r="CM178" s="169"/>
      <c r="CN178" s="170"/>
      <c r="CO178" s="170"/>
      <c r="CP178" s="170"/>
      <c r="CQ178" s="170"/>
      <c r="CR178" s="170"/>
      <c r="CS178" s="213"/>
      <c r="CT178" s="213"/>
      <c r="CU178" s="213"/>
      <c r="CV178" s="213"/>
      <c r="CW178" s="213"/>
      <c r="CX178" s="213"/>
      <c r="CY178" s="213"/>
      <c r="CZ178" s="213"/>
      <c r="DA178" s="213"/>
      <c r="DB178" s="213"/>
      <c r="DC178" s="213"/>
      <c r="DD178" s="213"/>
      <c r="DE178" s="213"/>
      <c r="DF178" s="213"/>
      <c r="DG178" s="213"/>
      <c r="DH178" s="213"/>
      <c r="DI178" s="213"/>
      <c r="DJ178" s="213"/>
      <c r="DK178" s="213"/>
      <c r="DL178" s="213"/>
      <c r="DM178" s="213"/>
      <c r="DN178" s="213"/>
      <c r="DO178" s="213"/>
      <c r="DP178" s="213"/>
    </row>
    <row r="179" spans="1:120" s="153" customFormat="1">
      <c r="A179" s="169"/>
      <c r="B179" s="169"/>
      <c r="C179" s="169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69"/>
      <c r="AD179" s="169"/>
      <c r="AE179" s="169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69"/>
      <c r="BH179" s="169"/>
      <c r="BI179" s="169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69"/>
      <c r="CL179" s="169"/>
      <c r="CM179" s="169"/>
      <c r="CN179" s="170"/>
      <c r="CO179" s="170"/>
      <c r="CP179" s="170"/>
      <c r="CQ179" s="170"/>
      <c r="CR179" s="170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  <c r="DM179" s="213"/>
      <c r="DN179" s="213"/>
      <c r="DO179" s="213"/>
      <c r="DP179" s="213"/>
    </row>
    <row r="180" spans="1:120" s="153" customFormat="1">
      <c r="A180" s="169"/>
      <c r="B180" s="169"/>
      <c r="C180" s="169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69"/>
      <c r="AD180" s="169"/>
      <c r="AE180" s="169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69"/>
      <c r="BH180" s="169"/>
      <c r="BI180" s="169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69"/>
      <c r="CL180" s="169"/>
      <c r="CM180" s="169"/>
      <c r="CN180" s="170"/>
      <c r="CO180" s="170"/>
      <c r="CP180" s="170"/>
      <c r="CQ180" s="170"/>
      <c r="CR180" s="170"/>
      <c r="CS180" s="213"/>
      <c r="CT180" s="213"/>
      <c r="CU180" s="213"/>
      <c r="CV180" s="213"/>
      <c r="CW180" s="213"/>
      <c r="CX180" s="213"/>
      <c r="CY180" s="213"/>
      <c r="CZ180" s="213"/>
      <c r="DA180" s="213"/>
      <c r="DB180" s="213"/>
      <c r="DC180" s="213"/>
      <c r="DD180" s="213"/>
      <c r="DE180" s="213"/>
      <c r="DF180" s="213"/>
      <c r="DG180" s="213"/>
      <c r="DH180" s="213"/>
      <c r="DI180" s="213"/>
      <c r="DJ180" s="213"/>
      <c r="DK180" s="213"/>
      <c r="DL180" s="213"/>
      <c r="DM180" s="213"/>
      <c r="DN180" s="213"/>
      <c r="DO180" s="213"/>
      <c r="DP180" s="213"/>
    </row>
  </sheetData>
  <mergeCells count="271"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BG2:BH2"/>
    <mergeCell ref="BI2:BI3"/>
    <mergeCell ref="BG3:BH3"/>
    <mergeCell ref="BG5:BJ6"/>
    <mergeCell ref="BH8:BJ8"/>
    <mergeCell ref="BH9:BJ9"/>
    <mergeCell ref="BI10:BJ10"/>
    <mergeCell ref="BI11:BJ11"/>
    <mergeCell ref="BI12:BJ12"/>
    <mergeCell ref="BI13:BJ13"/>
    <mergeCell ref="BI14:BJ14"/>
    <mergeCell ref="BI15:BJ15"/>
    <mergeCell ref="BH16:BJ16"/>
    <mergeCell ref="BH17:BJ17"/>
    <mergeCell ref="BI18:BJ18"/>
    <mergeCell ref="BI19:BJ19"/>
    <mergeCell ref="BI20:BJ20"/>
    <mergeCell ref="BI21:BJ21"/>
    <mergeCell ref="BI22:BJ22"/>
    <mergeCell ref="BI23:BJ23"/>
    <mergeCell ref="BH24:BJ24"/>
    <mergeCell ref="BH25:BJ25"/>
    <mergeCell ref="BI26:BJ26"/>
    <mergeCell ref="BI27:BJ27"/>
    <mergeCell ref="BI28:BJ28"/>
    <mergeCell ref="BI29:BJ29"/>
    <mergeCell ref="BI30:BJ30"/>
    <mergeCell ref="BI31:BJ31"/>
    <mergeCell ref="BI32:BJ32"/>
    <mergeCell ref="BI33:BJ33"/>
    <mergeCell ref="BH34:BJ34"/>
    <mergeCell ref="BH35:BJ35"/>
    <mergeCell ref="BI36:BJ36"/>
    <mergeCell ref="BI37:BJ37"/>
    <mergeCell ref="BI38:BJ38"/>
    <mergeCell ref="BI39:BJ39"/>
    <mergeCell ref="BI40:BJ40"/>
    <mergeCell ref="BI41:BJ41"/>
    <mergeCell ref="BI42:BJ42"/>
    <mergeCell ref="BI43:BJ43"/>
    <mergeCell ref="BH44:BJ44"/>
    <mergeCell ref="BH45:BJ45"/>
    <mergeCell ref="BI46:BJ46"/>
    <mergeCell ref="BI47:BJ47"/>
    <mergeCell ref="BI48:BJ48"/>
    <mergeCell ref="BI49:BJ49"/>
    <mergeCell ref="BI50:BJ50"/>
    <mergeCell ref="BI51:BJ51"/>
    <mergeCell ref="BH52:BJ52"/>
    <mergeCell ref="BH53:BJ53"/>
    <mergeCell ref="BI54:BJ54"/>
    <mergeCell ref="BI55:BJ55"/>
    <mergeCell ref="BI56:BJ56"/>
    <mergeCell ref="BI57:BJ57"/>
    <mergeCell ref="BI58:BJ58"/>
    <mergeCell ref="BI59:BJ59"/>
    <mergeCell ref="BH60:BJ60"/>
    <mergeCell ref="BH61:BJ61"/>
    <mergeCell ref="BI62:BJ62"/>
    <mergeCell ref="BI63:BJ63"/>
    <mergeCell ref="BI64:BJ64"/>
    <mergeCell ref="BI65:BJ65"/>
    <mergeCell ref="BI66:BJ66"/>
    <mergeCell ref="BI67:BJ67"/>
    <mergeCell ref="BI68:BJ68"/>
    <mergeCell ref="BI69:BJ69"/>
    <mergeCell ref="BH70:BJ70"/>
    <mergeCell ref="CK2:CL2"/>
    <mergeCell ref="CM2:CM3"/>
    <mergeCell ref="CK3:CL3"/>
    <mergeCell ref="CK5:CN6"/>
    <mergeCell ref="CL8:CN8"/>
    <mergeCell ref="CL9:CN9"/>
    <mergeCell ref="CM10:CN10"/>
    <mergeCell ref="CM11:CN11"/>
    <mergeCell ref="CM12:CN12"/>
    <mergeCell ref="CM13:CN13"/>
    <mergeCell ref="CM14:CN14"/>
    <mergeCell ref="CM15:CN15"/>
    <mergeCell ref="CL16:CN16"/>
    <mergeCell ref="CL17:CN17"/>
    <mergeCell ref="CM18:CN18"/>
    <mergeCell ref="CM19:CN19"/>
    <mergeCell ref="CM20:CN20"/>
    <mergeCell ref="CM21:CN21"/>
    <mergeCell ref="CM22:CN22"/>
    <mergeCell ref="CM23:CN23"/>
    <mergeCell ref="CL24:CN24"/>
    <mergeCell ref="CL25:CN25"/>
    <mergeCell ref="CM26:CN26"/>
    <mergeCell ref="CM27:CN27"/>
    <mergeCell ref="CM28:CN28"/>
    <mergeCell ref="CM29:CN29"/>
    <mergeCell ref="CM30:CN30"/>
    <mergeCell ref="CM31:CN31"/>
    <mergeCell ref="CM32:CN32"/>
    <mergeCell ref="CM33:CN33"/>
    <mergeCell ref="CL34:CN34"/>
    <mergeCell ref="CL35:CN35"/>
    <mergeCell ref="CM36:CN36"/>
    <mergeCell ref="CM37:CN37"/>
    <mergeCell ref="CM38:CN38"/>
    <mergeCell ref="CM39:CN39"/>
    <mergeCell ref="CM40:CN40"/>
    <mergeCell ref="CM41:CN41"/>
    <mergeCell ref="CM42:CN42"/>
    <mergeCell ref="CM43:CN43"/>
    <mergeCell ref="CL44:CN44"/>
    <mergeCell ref="CL45:CN45"/>
    <mergeCell ref="CM46:CN46"/>
    <mergeCell ref="CM47:CN47"/>
    <mergeCell ref="CM48:CN48"/>
    <mergeCell ref="CM49:CN49"/>
    <mergeCell ref="CM50:CN50"/>
    <mergeCell ref="CM51:CN51"/>
    <mergeCell ref="CL52:CN52"/>
    <mergeCell ref="CL53:CN53"/>
    <mergeCell ref="CM54:CN54"/>
    <mergeCell ref="CM55:CN55"/>
    <mergeCell ref="CM56:CN56"/>
    <mergeCell ref="CM57:CN57"/>
    <mergeCell ref="CM58:CN58"/>
    <mergeCell ref="CM59:CN59"/>
    <mergeCell ref="CL60:CN60"/>
    <mergeCell ref="CL61:CN61"/>
    <mergeCell ref="CM62:CN62"/>
    <mergeCell ref="CM63:CN63"/>
    <mergeCell ref="CM64:CN64"/>
    <mergeCell ref="CM65:CN65"/>
    <mergeCell ref="CM66:CN66"/>
    <mergeCell ref="CM67:CN67"/>
    <mergeCell ref="CM68:CN68"/>
    <mergeCell ref="CM69:CN69"/>
    <mergeCell ref="CL70:CN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CS5:CV5"/>
    <mergeCell ref="AO5:AR5"/>
    <mergeCell ref="AE62:AF62"/>
    <mergeCell ref="AE63:AF63"/>
    <mergeCell ref="AE64:AF64"/>
    <mergeCell ref="AE65:AF65"/>
    <mergeCell ref="AE66:AF66"/>
    <mergeCell ref="AE67:AF67"/>
    <mergeCell ref="AE68:AF68"/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  <mergeCell ref="AD35:AF35"/>
    <mergeCell ref="AE36:AF36"/>
    <mergeCell ref="AE37:AF37"/>
    <mergeCell ref="AE38:AF38"/>
    <mergeCell ref="AE39:AF39"/>
    <mergeCell ref="AE40:AF40"/>
  </mergeCells>
  <printOptions horizontalCentered="1"/>
  <pageMargins left="0.51181102362204722" right="0.51181102362204722" top="0.39370078740157483" bottom="0.39370078740157483" header="0.31496062992125984" footer="0.31496062992125984"/>
  <pageSetup paperSize="9" scale="19" firstPageNumber="8" fitToWidth="6" pageOrder="overThenDown" orientation="portrait" useFirstPageNumber="1" r:id="rId1"/>
  <headerFooter alignWithMargins="0">
    <evenFooter>&amp;R&amp;"Century Gothic,Regular"&amp;26&amp;P</evenFooter>
  </headerFooter>
  <colBreaks count="2" manualBreakCount="2">
    <brk id="58" max="69" man="1"/>
    <brk id="88" max="69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2578125" defaultRowHeight="18"/>
  <cols>
    <col min="1" max="1" width="1.7109375" style="1" customWidth="1"/>
    <col min="2" max="2" width="5.28515625" style="77" customWidth="1"/>
    <col min="3" max="3" width="9.42578125" style="94" customWidth="1"/>
    <col min="4" max="4" width="17.85546875" style="94" customWidth="1"/>
    <col min="5" max="5" width="100.7109375" style="95" customWidth="1"/>
    <col min="6" max="9" width="17.7109375" style="95" customWidth="1"/>
    <col min="10" max="13" width="17.7109375" style="77" customWidth="1"/>
    <col min="14" max="29" width="20.7109375" style="77" customWidth="1"/>
    <col min="30" max="39" width="20.5703125" style="77" customWidth="1"/>
    <col min="40" max="45" width="20.5703125" style="1" customWidth="1"/>
    <col min="46" max="16384" width="12.42578125" style="1"/>
  </cols>
  <sheetData>
    <row r="1" spans="1:45" ht="26.25">
      <c r="A1" s="83"/>
      <c r="B1" s="1039" t="s">
        <v>177</v>
      </c>
      <c r="C1" s="1039"/>
      <c r="D1" s="1040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1041" t="s">
        <v>109</v>
      </c>
      <c r="C2" s="1041"/>
      <c r="D2" s="1040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1042" t="s">
        <v>175</v>
      </c>
    </row>
    <row r="3" spans="1:45" ht="9.9499999999999993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1043"/>
    </row>
    <row r="4" spans="1:45" s="6" customFormat="1" ht="24.95" customHeight="1" thickTop="1">
      <c r="A4" s="96"/>
      <c r="B4" s="120"/>
      <c r="C4" s="1044" t="s">
        <v>191</v>
      </c>
      <c r="D4" s="1044"/>
      <c r="E4" s="1044"/>
      <c r="F4" s="1045">
        <v>2015</v>
      </c>
      <c r="G4" s="1045">
        <v>2016</v>
      </c>
      <c r="H4" s="1045">
        <v>2017</v>
      </c>
      <c r="I4" s="1045">
        <v>2018</v>
      </c>
      <c r="J4" s="1045">
        <v>2019</v>
      </c>
      <c r="K4" s="1045">
        <v>2020</v>
      </c>
      <c r="L4" s="1045">
        <v>2021</v>
      </c>
      <c r="M4" s="1045">
        <v>2022</v>
      </c>
      <c r="N4" s="1038">
        <v>2015</v>
      </c>
      <c r="O4" s="1038"/>
      <c r="P4" s="1038"/>
      <c r="Q4" s="1038"/>
      <c r="R4" s="1038">
        <v>2016</v>
      </c>
      <c r="S4" s="1038"/>
      <c r="T4" s="1038"/>
      <c r="U4" s="1038"/>
      <c r="V4" s="1038">
        <v>2017</v>
      </c>
      <c r="W4" s="1038"/>
      <c r="X4" s="1038"/>
      <c r="Y4" s="1038"/>
      <c r="Z4" s="1038">
        <v>2018</v>
      </c>
      <c r="AA4" s="1038"/>
      <c r="AB4" s="1038"/>
      <c r="AC4" s="1038"/>
      <c r="AD4" s="1038">
        <v>2019</v>
      </c>
      <c r="AE4" s="1038"/>
      <c r="AF4" s="1038"/>
      <c r="AG4" s="1038"/>
      <c r="AH4" s="1038">
        <v>2020</v>
      </c>
      <c r="AI4" s="1038"/>
      <c r="AJ4" s="1038"/>
      <c r="AK4" s="1038"/>
      <c r="AL4" s="1038">
        <v>2021</v>
      </c>
      <c r="AM4" s="1038"/>
      <c r="AN4" s="1038"/>
      <c r="AO4" s="1038"/>
      <c r="AP4" s="1038">
        <v>2022</v>
      </c>
      <c r="AQ4" s="1038"/>
      <c r="AR4" s="1038"/>
      <c r="AS4" s="1038"/>
    </row>
    <row r="5" spans="1:45" s="6" customFormat="1" ht="27" customHeight="1">
      <c r="A5" s="97"/>
      <c r="B5" s="119"/>
      <c r="C5" s="1050" t="s">
        <v>192</v>
      </c>
      <c r="D5" s="1050"/>
      <c r="E5" s="1050"/>
      <c r="F5" s="1046"/>
      <c r="G5" s="1046"/>
      <c r="H5" s="1046"/>
      <c r="I5" s="1046"/>
      <c r="J5" s="1046"/>
      <c r="K5" s="1046"/>
      <c r="L5" s="1046"/>
      <c r="M5" s="1046"/>
      <c r="N5" s="108" t="s">
        <v>0</v>
      </c>
      <c r="O5" s="108" t="s">
        <v>1</v>
      </c>
      <c r="P5" s="108" t="s">
        <v>2</v>
      </c>
      <c r="Q5" s="108" t="s">
        <v>3</v>
      </c>
      <c r="R5" s="108" t="s">
        <v>0</v>
      </c>
      <c r="S5" s="108" t="s">
        <v>1</v>
      </c>
      <c r="T5" s="108" t="s">
        <v>2</v>
      </c>
      <c r="U5" s="108" t="s">
        <v>3</v>
      </c>
      <c r="V5" s="108" t="s">
        <v>0</v>
      </c>
      <c r="W5" s="108" t="s">
        <v>1</v>
      </c>
      <c r="X5" s="108" t="s">
        <v>2</v>
      </c>
      <c r="Y5" s="108" t="s">
        <v>3</v>
      </c>
      <c r="Z5" s="108" t="s">
        <v>0</v>
      </c>
      <c r="AA5" s="108" t="s">
        <v>1</v>
      </c>
      <c r="AB5" s="108" t="s">
        <v>2</v>
      </c>
      <c r="AC5" s="108" t="s">
        <v>3</v>
      </c>
      <c r="AD5" s="108" t="s">
        <v>0</v>
      </c>
      <c r="AE5" s="108" t="s">
        <v>1</v>
      </c>
      <c r="AF5" s="108" t="s">
        <v>2</v>
      </c>
      <c r="AG5" s="108" t="s">
        <v>3</v>
      </c>
      <c r="AH5" s="108" t="s">
        <v>0</v>
      </c>
      <c r="AI5" s="108" t="s">
        <v>1</v>
      </c>
      <c r="AJ5" s="108" t="s">
        <v>2</v>
      </c>
      <c r="AK5" s="108" t="s">
        <v>3</v>
      </c>
      <c r="AL5" s="108" t="s">
        <v>0</v>
      </c>
      <c r="AM5" s="108" t="s">
        <v>1</v>
      </c>
      <c r="AN5" s="108" t="s">
        <v>2</v>
      </c>
      <c r="AO5" s="108" t="s">
        <v>3</v>
      </c>
      <c r="AP5" s="108" t="s">
        <v>0</v>
      </c>
      <c r="AQ5" s="108" t="s">
        <v>1</v>
      </c>
      <c r="AR5" s="108" t="s">
        <v>2</v>
      </c>
      <c r="AS5" s="108" t="s">
        <v>3</v>
      </c>
    </row>
    <row r="6" spans="1:45" ht="24">
      <c r="A6" s="83"/>
      <c r="B6" s="84"/>
      <c r="C6" s="122" t="s">
        <v>178</v>
      </c>
      <c r="D6" s="84"/>
      <c r="E6" s="85"/>
      <c r="F6" s="133">
        <f>'Data Negeri,2D &amp; 7Sub'!C5</f>
        <v>80.164136738464322</v>
      </c>
      <c r="G6" s="133">
        <f>'Data Negeri,2D &amp; 7Sub'!D5</f>
        <v>78.471377968178885</v>
      </c>
      <c r="H6" s="133">
        <f>'Data Negeri,2D &amp; 7Sub'!E5</f>
        <v>77.333856331997708</v>
      </c>
      <c r="I6" s="133">
        <f>'Data Negeri,2D &amp; 7Sub'!F5</f>
        <v>79.603986960691415</v>
      </c>
      <c r="J6" s="133">
        <f>'Data Negeri,2D &amp; 7Sub'!G5</f>
        <v>78.569143133560303</v>
      </c>
      <c r="K6" s="133">
        <f>'Data Negeri,2D &amp; 7Sub'!H5</f>
        <v>71.296869355356819</v>
      </c>
      <c r="L6" s="133">
        <f>'Data Negeri,2D &amp; 7Sub'!I5</f>
        <v>74.038805656881451</v>
      </c>
      <c r="M6" s="133">
        <f>'Data Negeri,2D &amp; 7Sub'!J5</f>
        <v>81.183688881000336</v>
      </c>
      <c r="N6" s="133">
        <f>'Data Negeri,2D &amp; 7Sub'!L5</f>
        <v>82.310752092380753</v>
      </c>
      <c r="O6" s="133">
        <f>'Data Negeri,2D &amp; 7Sub'!M5</f>
        <v>80.412101223138777</v>
      </c>
      <c r="P6" s="133">
        <f>'Data Negeri,2D &amp; 7Sub'!N5</f>
        <v>79.606585386166827</v>
      </c>
      <c r="Q6" s="133">
        <f>'Data Negeri,2D &amp; 7Sub'!O5</f>
        <v>78.327108252170945</v>
      </c>
      <c r="R6" s="133">
        <f>'Data Negeri,2D &amp; 7Sub'!P5</f>
        <v>78.535824427184778</v>
      </c>
      <c r="S6" s="133">
        <f>'Data Negeri,2D &amp; 7Sub'!Q5</f>
        <v>77.969978817469894</v>
      </c>
      <c r="T6" s="133">
        <f>'Data Negeri,2D &amp; 7Sub'!R5</f>
        <v>78.71029604400897</v>
      </c>
      <c r="U6" s="133">
        <f>'Data Negeri,2D &amp; 7Sub'!S5</f>
        <v>78.669412584051869</v>
      </c>
      <c r="V6" s="133">
        <f>'Data Negeri,2D &amp; 7Sub'!T5</f>
        <v>76.364778499165837</v>
      </c>
      <c r="W6" s="133">
        <f>'Data Negeri,2D &amp; 7Sub'!U5</f>
        <v>75.751756873708032</v>
      </c>
      <c r="X6" s="133">
        <f>'Data Negeri,2D &amp; 7Sub'!V5</f>
        <v>79.248703920793318</v>
      </c>
      <c r="Y6" s="133">
        <f>'Data Negeri,2D &amp; 7Sub'!W5</f>
        <v>77.97018603432366</v>
      </c>
      <c r="Z6" s="133">
        <f>'Data Negeri,2D &amp; 7Sub'!X5</f>
        <v>79.603106555092936</v>
      </c>
      <c r="AA6" s="133">
        <f>'Data Negeri,2D &amp; 7Sub'!Y5</f>
        <v>80.18309884633679</v>
      </c>
      <c r="AB6" s="133">
        <f>'Data Negeri,2D &amp; 7Sub'!Z5</f>
        <v>79.492370386744298</v>
      </c>
      <c r="AC6" s="133">
        <f>'Data Negeri,2D &amp; 7Sub'!AA5</f>
        <v>79.137372054591651</v>
      </c>
      <c r="AD6" s="133">
        <f>'Data Negeri,2D &amp; 7Sub'!AB5</f>
        <v>78.806648251415325</v>
      </c>
      <c r="AE6" s="133">
        <f>'Data Negeri,2D &amp; 7Sub'!AC5</f>
        <v>78.633883431875731</v>
      </c>
      <c r="AF6" s="133">
        <f>'Data Negeri,2D &amp; 7Sub'!AD5</f>
        <v>77.870167426520666</v>
      </c>
      <c r="AG6" s="133">
        <f>'Data Negeri,2D &amp; 7Sub'!AE5</f>
        <v>78.965873424429503</v>
      </c>
      <c r="AH6" s="133">
        <f>'Data Negeri,2D &amp; 7Sub'!AF5</f>
        <v>72.684419159166282</v>
      </c>
      <c r="AI6" s="133">
        <f>'Data Negeri,2D &amp; 7Sub'!AG5</f>
        <v>61.390143688112794</v>
      </c>
      <c r="AJ6" s="133">
        <f>'Data Negeri,2D &amp; 7Sub'!AH5</f>
        <v>74.771886661621878</v>
      </c>
      <c r="AK6" s="133">
        <f>'Data Negeri,2D &amp; 7Sub'!AI5</f>
        <v>76.341027912526343</v>
      </c>
      <c r="AL6" s="133">
        <f>'Data Negeri,2D &amp; 7Sub'!AJ5</f>
        <v>75.794052194830826</v>
      </c>
      <c r="AM6" s="133">
        <f>'Data Negeri,2D &amp; 7Sub'!AK5</f>
        <v>72.985178343664288</v>
      </c>
      <c r="AN6" s="133">
        <f>'Data Negeri,2D &amp; 7Sub'!AL5</f>
        <v>69.646829855107924</v>
      </c>
      <c r="AO6" s="133">
        <f>'Data Negeri,2D &amp; 7Sub'!AM5</f>
        <v>77.729162233922764</v>
      </c>
      <c r="AP6" s="133">
        <f>'Data Negeri,2D &amp; 7Sub'!AN5</f>
        <v>81.066045781748969</v>
      </c>
      <c r="AQ6" s="133">
        <f>'Data Negeri,2D &amp; 7Sub'!AO5</f>
        <v>80.948522001817494</v>
      </c>
      <c r="AR6" s="133">
        <f>'Data Negeri,2D &amp; 7Sub'!AP5</f>
        <v>81.850280671290832</v>
      </c>
      <c r="AS6" s="133">
        <f>'Data Negeri,2D &amp; 7Sub'!AQ5</f>
        <v>80.869907069144048</v>
      </c>
    </row>
    <row r="7" spans="1:45" ht="24">
      <c r="A7" s="83"/>
      <c r="B7" s="84"/>
      <c r="C7" s="122" t="s">
        <v>179</v>
      </c>
      <c r="D7" s="84"/>
      <c r="E7" s="85"/>
      <c r="F7" s="133">
        <f>'Data Negeri,2D &amp; 7Sub'!C6</f>
        <v>89.813035463863869</v>
      </c>
      <c r="G7" s="133">
        <f>'Data Negeri,2D &amp; 7Sub'!D6</f>
        <v>86.113088162434465</v>
      </c>
      <c r="H7" s="133">
        <f>'Data Negeri,2D &amp; 7Sub'!E6</f>
        <v>85.172679944031131</v>
      </c>
      <c r="I7" s="133">
        <f>'Data Negeri,2D &amp; 7Sub'!F6</f>
        <v>86.157287803350911</v>
      </c>
      <c r="J7" s="133">
        <f>'Data Negeri,2D &amp; 7Sub'!G6</f>
        <v>87.450041489426269</v>
      </c>
      <c r="K7" s="133">
        <f>'Data Negeri,2D &amp; 7Sub'!H6</f>
        <v>78.501297495700086</v>
      </c>
      <c r="L7" s="133">
        <f>'Data Negeri,2D &amp; 7Sub'!I6</f>
        <v>81.561842941635049</v>
      </c>
      <c r="M7" s="133">
        <f>'Data Negeri,2D &amp; 7Sub'!J6</f>
        <v>85.185940763878705</v>
      </c>
      <c r="N7" s="133">
        <f>'Data Negeri,2D &amp; 7Sub'!L6</f>
        <v>89.880495929596464</v>
      </c>
      <c r="O7" s="133">
        <f>'Data Negeri,2D &amp; 7Sub'!M6</f>
        <v>90.470315039518098</v>
      </c>
      <c r="P7" s="133">
        <f>'Data Negeri,2D &amp; 7Sub'!N6</f>
        <v>90.153483384146298</v>
      </c>
      <c r="Q7" s="133">
        <f>'Data Negeri,2D &amp; 7Sub'!O6</f>
        <v>88.747847502194645</v>
      </c>
      <c r="R7" s="133">
        <f>'Data Negeri,2D &amp; 7Sub'!P6</f>
        <v>86.805225455342949</v>
      </c>
      <c r="S7" s="133">
        <f>'Data Negeri,2D &amp; 7Sub'!Q6</f>
        <v>85.496754580039848</v>
      </c>
      <c r="T7" s="133">
        <f>'Data Negeri,2D &amp; 7Sub'!R6</f>
        <v>85.167821598940733</v>
      </c>
      <c r="U7" s="133">
        <f>'Data Negeri,2D &amp; 7Sub'!S6</f>
        <v>86.982551015414401</v>
      </c>
      <c r="V7" s="133">
        <f>'Data Negeri,2D &amp; 7Sub'!T6</f>
        <v>85.497096462273305</v>
      </c>
      <c r="W7" s="133">
        <f>'Data Negeri,2D &amp; 7Sub'!U6</f>
        <v>84.444350137122854</v>
      </c>
      <c r="X7" s="133">
        <f>'Data Negeri,2D &amp; 7Sub'!V6</f>
        <v>84.869497375726368</v>
      </c>
      <c r="Y7" s="133">
        <f>'Data Negeri,2D &amp; 7Sub'!W6</f>
        <v>85.87977580100204</v>
      </c>
      <c r="Z7" s="133">
        <f>'Data Negeri,2D &amp; 7Sub'!X6</f>
        <v>84.922308314090813</v>
      </c>
      <c r="AA7" s="133">
        <f>'Data Negeri,2D &amp; 7Sub'!Y6</f>
        <v>86.152128089109667</v>
      </c>
      <c r="AB7" s="133">
        <f>'Data Negeri,2D &amp; 7Sub'!Z6</f>
        <v>86.522579840300793</v>
      </c>
      <c r="AC7" s="133">
        <f>'Data Negeri,2D &amp; 7Sub'!AA6</f>
        <v>87.032134969902373</v>
      </c>
      <c r="AD7" s="133">
        <f>'Data Negeri,2D &amp; 7Sub'!AB6</f>
        <v>87.85790810946925</v>
      </c>
      <c r="AE7" s="133">
        <f>'Data Negeri,2D &amp; 7Sub'!AC6</f>
        <v>87.333851029329409</v>
      </c>
      <c r="AF7" s="133">
        <f>'Data Negeri,2D &amp; 7Sub'!AD6</f>
        <v>87.063966371809883</v>
      </c>
      <c r="AG7" s="133">
        <f>'Data Negeri,2D &amp; 7Sub'!AE6</f>
        <v>87.544440447096534</v>
      </c>
      <c r="AH7" s="133">
        <f>'Data Negeri,2D &amp; 7Sub'!AF6</f>
        <v>77.354115238921707</v>
      </c>
      <c r="AI7" s="133">
        <f>'Data Negeri,2D &amp; 7Sub'!AG6</f>
        <v>74.259165739784933</v>
      </c>
      <c r="AJ7" s="133">
        <f>'Data Negeri,2D &amp; 7Sub'!AH6</f>
        <v>80.791381255742579</v>
      </c>
      <c r="AK7" s="133">
        <f>'Data Negeri,2D &amp; 7Sub'!AI6</f>
        <v>81.600527748351155</v>
      </c>
      <c r="AL7" s="133">
        <f>'Data Negeri,2D &amp; 7Sub'!AJ6</f>
        <v>82.44691842122738</v>
      </c>
      <c r="AM7" s="133">
        <f>'Data Negeri,2D &amp; 7Sub'!AK6</f>
        <v>81.575427971756483</v>
      </c>
      <c r="AN7" s="133">
        <f>'Data Negeri,2D &amp; 7Sub'!AL6</f>
        <v>78.66298320800621</v>
      </c>
      <c r="AO7" s="133">
        <f>'Data Negeri,2D &amp; 7Sub'!AM6</f>
        <v>83.562042165550167</v>
      </c>
      <c r="AP7" s="133">
        <f>'Data Negeri,2D &amp; 7Sub'!AN6</f>
        <v>84.845402688696652</v>
      </c>
      <c r="AQ7" s="133">
        <f>'Data Negeri,2D &amp; 7Sub'!AO6</f>
        <v>85.638037560002473</v>
      </c>
      <c r="AR7" s="133">
        <f>'Data Negeri,2D &amp; 7Sub'!AP6</f>
        <v>85.196278997524033</v>
      </c>
      <c r="AS7" s="133">
        <f>'Data Negeri,2D &amp; 7Sub'!AQ6</f>
        <v>85.064043809291661</v>
      </c>
    </row>
    <row r="8" spans="1:45" ht="22.15" customHeight="1">
      <c r="A8" s="83"/>
      <c r="B8" s="86"/>
      <c r="C8" s="122" t="s">
        <v>180</v>
      </c>
      <c r="D8" s="86"/>
      <c r="E8" s="87"/>
      <c r="F8" s="133">
        <f>'Data Negeri,2D &amp; 7Sub'!C7</f>
        <v>71.738256520359755</v>
      </c>
      <c r="G8" s="133">
        <f>'Data Negeri,2D &amp; 7Sub'!D7</f>
        <v>73.906450006272465</v>
      </c>
      <c r="H8" s="133">
        <f>'Data Negeri,2D &amp; 7Sub'!E7</f>
        <v>71.129901689744884</v>
      </c>
      <c r="I8" s="133">
        <f>'Data Negeri,2D &amp; 7Sub'!F7</f>
        <v>72.940872939994549</v>
      </c>
      <c r="J8" s="133">
        <f>'Data Negeri,2D &amp; 7Sub'!G7</f>
        <v>74.431928315064994</v>
      </c>
      <c r="K8" s="133">
        <f>'Data Negeri,2D &amp; 7Sub'!H7</f>
        <v>70.544238065061307</v>
      </c>
      <c r="L8" s="133">
        <f>'Data Negeri,2D &amp; 7Sub'!I7</f>
        <v>73.363641501116348</v>
      </c>
      <c r="M8" s="133">
        <f>'Data Negeri,2D &amp; 7Sub'!J7</f>
        <v>79.382539207000065</v>
      </c>
      <c r="N8" s="133">
        <f>'Data Negeri,2D &amp; 7Sub'!L7</f>
        <v>71.770260448113007</v>
      </c>
      <c r="O8" s="133">
        <f>'Data Negeri,2D &amp; 7Sub'!M7</f>
        <v>75.90234642191389</v>
      </c>
      <c r="P8" s="133">
        <f>'Data Negeri,2D &amp; 7Sub'!N7</f>
        <v>69.965760604586819</v>
      </c>
      <c r="Q8" s="133">
        <f>'Data Negeri,2D &amp; 7Sub'!O7</f>
        <v>69.314658606825319</v>
      </c>
      <c r="R8" s="133">
        <f>'Data Negeri,2D &amp; 7Sub'!P7</f>
        <v>72.058041294460864</v>
      </c>
      <c r="S8" s="133">
        <f>'Data Negeri,2D &amp; 7Sub'!Q7</f>
        <v>73.616126060998866</v>
      </c>
      <c r="T8" s="133">
        <f>'Data Negeri,2D &amp; 7Sub'!R7</f>
        <v>73.822736769379802</v>
      </c>
      <c r="U8" s="133">
        <f>'Data Negeri,2D &amp; 7Sub'!S7</f>
        <v>76.128895900250356</v>
      </c>
      <c r="V8" s="133">
        <f>'Data Negeri,2D &amp; 7Sub'!T7</f>
        <v>70.993250254167734</v>
      </c>
      <c r="W8" s="133">
        <f>'Data Negeri,2D &amp; 7Sub'!U7</f>
        <v>71.798829844401013</v>
      </c>
      <c r="X8" s="133">
        <f>'Data Negeri,2D &amp; 7Sub'!V7</f>
        <v>69.968451291677866</v>
      </c>
      <c r="Y8" s="133">
        <f>'Data Negeri,2D &amp; 7Sub'!W7</f>
        <v>71.759075368732852</v>
      </c>
      <c r="Z8" s="133">
        <f>'Data Negeri,2D &amp; 7Sub'!X7</f>
        <v>75.652919326554652</v>
      </c>
      <c r="AA8" s="133">
        <f>'Data Negeri,2D &amp; 7Sub'!Y7</f>
        <v>71.131794818328885</v>
      </c>
      <c r="AB8" s="133">
        <f>'Data Negeri,2D &amp; 7Sub'!Z7</f>
        <v>71.826171205126727</v>
      </c>
      <c r="AC8" s="133">
        <f>'Data Negeri,2D &amp; 7Sub'!AA7</f>
        <v>73.152606409967959</v>
      </c>
      <c r="AD8" s="133">
        <f>'Data Negeri,2D &amp; 7Sub'!AB7</f>
        <v>73.804838039424752</v>
      </c>
      <c r="AE8" s="133">
        <f>'Data Negeri,2D &amp; 7Sub'!AC7</f>
        <v>76.055464193914361</v>
      </c>
      <c r="AF8" s="133">
        <f>'Data Negeri,2D &amp; 7Sub'!AD7</f>
        <v>74.852738658180201</v>
      </c>
      <c r="AG8" s="133">
        <f>'Data Negeri,2D &amp; 7Sub'!AE7</f>
        <v>73.014672368740705</v>
      </c>
      <c r="AH8" s="133">
        <f>'Data Negeri,2D &amp; 7Sub'!AF7</f>
        <v>69.53158032977403</v>
      </c>
      <c r="AI8" s="133">
        <f>'Data Negeri,2D &amp; 7Sub'!AG7</f>
        <v>65.525523727681005</v>
      </c>
      <c r="AJ8" s="133">
        <f>'Data Negeri,2D &amp; 7Sub'!AH7</f>
        <v>73.389501070411754</v>
      </c>
      <c r="AK8" s="133">
        <f>'Data Negeri,2D &amp; 7Sub'!AI7</f>
        <v>73.730347132378441</v>
      </c>
      <c r="AL8" s="133">
        <f>'Data Negeri,2D &amp; 7Sub'!AJ7</f>
        <v>74.52440689688467</v>
      </c>
      <c r="AM8" s="133">
        <f>'Data Negeri,2D &amp; 7Sub'!AK7</f>
        <v>72.197732051713373</v>
      </c>
      <c r="AN8" s="133">
        <f>'Data Negeri,2D &amp; 7Sub'!AL7</f>
        <v>70.914065733227304</v>
      </c>
      <c r="AO8" s="133">
        <f>'Data Negeri,2D &amp; 7Sub'!AM7</f>
        <v>75.818361322640101</v>
      </c>
      <c r="AP8" s="133">
        <f>'Data Negeri,2D &amp; 7Sub'!AN7</f>
        <v>83.479363416379613</v>
      </c>
      <c r="AQ8" s="133">
        <f>'Data Negeri,2D &amp; 7Sub'!AO7</f>
        <v>78.872869894924307</v>
      </c>
      <c r="AR8" s="133">
        <f>'Data Negeri,2D &amp; 7Sub'!AP7</f>
        <v>79.531748693848172</v>
      </c>
      <c r="AS8" s="133">
        <f>'Data Negeri,2D &amp; 7Sub'!AQ7</f>
        <v>75.646174822848138</v>
      </c>
    </row>
    <row r="9" spans="1:45" ht="22.5" customHeight="1">
      <c r="A9" s="77"/>
      <c r="B9" s="84"/>
      <c r="C9" s="122" t="s">
        <v>181</v>
      </c>
      <c r="D9" s="84"/>
      <c r="E9" s="85"/>
      <c r="F9" s="133">
        <f>'Data Negeri,2D &amp; 7Sub'!C8</f>
        <v>84.916280016378138</v>
      </c>
      <c r="G9" s="133">
        <f>'Data Negeri,2D &amp; 7Sub'!D8</f>
        <v>90.733534227691919</v>
      </c>
      <c r="H9" s="133">
        <f>'Data Negeri,2D &amp; 7Sub'!E8</f>
        <v>90.34192158064748</v>
      </c>
      <c r="I9" s="133">
        <f>'Data Negeri,2D &amp; 7Sub'!F8</f>
        <v>91.106489527782756</v>
      </c>
      <c r="J9" s="133">
        <f>'Data Negeri,2D &amp; 7Sub'!G8</f>
        <v>75.192303265473157</v>
      </c>
      <c r="K9" s="133">
        <f>'Data Negeri,2D &amp; 7Sub'!H8</f>
        <v>56.928749749581677</v>
      </c>
      <c r="L9" s="133">
        <f>'Data Negeri,2D &amp; 7Sub'!I8</f>
        <v>70.935278653332816</v>
      </c>
      <c r="M9" s="133">
        <f>'Data Negeri,2D &amp; 7Sub'!J8</f>
        <v>83.19401988040579</v>
      </c>
      <c r="N9" s="133">
        <f>'Data Negeri,2D &amp; 7Sub'!L8</f>
        <v>87.995277971940041</v>
      </c>
      <c r="O9" s="133">
        <f>'Data Negeri,2D &amp; 7Sub'!M8</f>
        <v>89.291682396331836</v>
      </c>
      <c r="P9" s="133">
        <f>'Data Negeri,2D &amp; 7Sub'!N8</f>
        <v>87.763723833688928</v>
      </c>
      <c r="Q9" s="133">
        <f>'Data Negeri,2D &amp; 7Sub'!O8</f>
        <v>74.614435863551719</v>
      </c>
      <c r="R9" s="133">
        <f>'Data Negeri,2D &amp; 7Sub'!P8</f>
        <v>88.757446704084643</v>
      </c>
      <c r="S9" s="133">
        <f>'Data Negeri,2D &amp; 7Sub'!Q8</f>
        <v>91.077663226565974</v>
      </c>
      <c r="T9" s="133">
        <f>'Data Negeri,2D &amp; 7Sub'!R8</f>
        <v>90.98173535040695</v>
      </c>
      <c r="U9" s="133">
        <f>'Data Negeri,2D &amp; 7Sub'!S8</f>
        <v>92.117291629710053</v>
      </c>
      <c r="V9" s="133">
        <f>'Data Negeri,2D &amp; 7Sub'!T8</f>
        <v>89.774066681983996</v>
      </c>
      <c r="W9" s="133">
        <f>'Data Negeri,2D &amp; 7Sub'!U8</f>
        <v>87.579515366580267</v>
      </c>
      <c r="X9" s="133">
        <f>'Data Negeri,2D &amp; 7Sub'!V8</f>
        <v>91.751908271696848</v>
      </c>
      <c r="Y9" s="133">
        <f>'Data Negeri,2D &amp; 7Sub'!W8</f>
        <v>92.262196002328821</v>
      </c>
      <c r="Z9" s="133">
        <f>'Data Negeri,2D &amp; 7Sub'!X8</f>
        <v>90.979898363021832</v>
      </c>
      <c r="AA9" s="133">
        <f>'Data Negeri,2D &amp; 7Sub'!Y8</f>
        <v>92.196284942560965</v>
      </c>
      <c r="AB9" s="133">
        <f>'Data Negeri,2D &amp; 7Sub'!Z8</f>
        <v>91.195463182259161</v>
      </c>
      <c r="AC9" s="133">
        <f>'Data Negeri,2D &amp; 7Sub'!AA8</f>
        <v>90.054311623289095</v>
      </c>
      <c r="AD9" s="133">
        <f>'Data Negeri,2D &amp; 7Sub'!AB8</f>
        <v>63.378048631262835</v>
      </c>
      <c r="AE9" s="133">
        <f>'Data Negeri,2D &amp; 7Sub'!AC8</f>
        <v>74.226009844045208</v>
      </c>
      <c r="AF9" s="133">
        <f>'Data Negeri,2D &amp; 7Sub'!AD8</f>
        <v>81.681972510975882</v>
      </c>
      <c r="AG9" s="133">
        <f>'Data Negeri,2D &amp; 7Sub'!AE8</f>
        <v>81.483182075608724</v>
      </c>
      <c r="AH9" s="133">
        <f>'Data Negeri,2D &amp; 7Sub'!AF8</f>
        <v>53.421057599019015</v>
      </c>
      <c r="AI9" s="133">
        <f>'Data Negeri,2D &amp; 7Sub'!AG8</f>
        <v>46.978710332227394</v>
      </c>
      <c r="AJ9" s="133">
        <f>'Data Negeri,2D &amp; 7Sub'!AH8</f>
        <v>62.453051180807002</v>
      </c>
      <c r="AK9" s="133">
        <f>'Data Negeri,2D &amp; 7Sub'!AI8</f>
        <v>64.862179886273282</v>
      </c>
      <c r="AL9" s="133">
        <f>'Data Negeri,2D &amp; 7Sub'!AJ8</f>
        <v>83.756650802377465</v>
      </c>
      <c r="AM9" s="133">
        <f>'Data Negeri,2D &amp; 7Sub'!AK8</f>
        <v>77.495940234749156</v>
      </c>
      <c r="AN9" s="133">
        <f>'Data Negeri,2D &amp; 7Sub'!AL8</f>
        <v>62.855157651758589</v>
      </c>
      <c r="AO9" s="133">
        <f>'Data Negeri,2D &amp; 7Sub'!AM8</f>
        <v>59.633365924446004</v>
      </c>
      <c r="AP9" s="133">
        <f>'Data Negeri,2D &amp; 7Sub'!AN8</f>
        <v>87.022695055035754</v>
      </c>
      <c r="AQ9" s="133">
        <f>'Data Negeri,2D &amp; 7Sub'!AO8</f>
        <v>70.453155356997016</v>
      </c>
      <c r="AR9" s="133">
        <f>'Data Negeri,2D &amp; 7Sub'!AP8</f>
        <v>87.851329205176228</v>
      </c>
      <c r="AS9" s="133">
        <f>'Data Negeri,2D &amp; 7Sub'!AQ8</f>
        <v>87.448899904414134</v>
      </c>
    </row>
    <row r="10" spans="1:45" s="5" customFormat="1" ht="24" customHeight="1">
      <c r="A10" s="78"/>
      <c r="B10" s="88"/>
      <c r="C10" s="122" t="s">
        <v>182</v>
      </c>
      <c r="D10" s="88"/>
      <c r="E10" s="89"/>
      <c r="F10" s="133">
        <f>'Data Negeri,2D &amp; 7Sub'!C9</f>
        <v>77.499159494553709</v>
      </c>
      <c r="G10" s="133">
        <f>'Data Negeri,2D &amp; 7Sub'!D9</f>
        <v>76.566308599440234</v>
      </c>
      <c r="H10" s="133">
        <f>'Data Negeri,2D &amp; 7Sub'!E9</f>
        <v>76.974958605998921</v>
      </c>
      <c r="I10" s="133">
        <f>'Data Negeri,2D &amp; 7Sub'!F9</f>
        <v>73.898972102045462</v>
      </c>
      <c r="J10" s="133">
        <f>'Data Negeri,2D &amp; 7Sub'!G9</f>
        <v>76.70956796763663</v>
      </c>
      <c r="K10" s="133">
        <f>'Data Negeri,2D &amp; 7Sub'!H9</f>
        <v>69.66672245077082</v>
      </c>
      <c r="L10" s="133">
        <f>'Data Negeri,2D &amp; 7Sub'!I9</f>
        <v>70.433004423964107</v>
      </c>
      <c r="M10" s="133">
        <f>'Data Negeri,2D &amp; 7Sub'!J9</f>
        <v>84.790200323110412</v>
      </c>
      <c r="N10" s="133">
        <f>'Data Negeri,2D &amp; 7Sub'!L9</f>
        <v>78.6649670054111</v>
      </c>
      <c r="O10" s="133">
        <f>'Data Negeri,2D &amp; 7Sub'!M9</f>
        <v>80.987464922158665</v>
      </c>
      <c r="P10" s="133">
        <f>'Data Negeri,2D &amp; 7Sub'!N9</f>
        <v>73.744540128268511</v>
      </c>
      <c r="Q10" s="133">
        <f>'Data Negeri,2D &amp; 7Sub'!O9</f>
        <v>76.599665922376545</v>
      </c>
      <c r="R10" s="133">
        <f>'Data Negeri,2D &amp; 7Sub'!P9</f>
        <v>79.466461289096074</v>
      </c>
      <c r="S10" s="133">
        <f>'Data Negeri,2D &amp; 7Sub'!Q9</f>
        <v>74.957710911606043</v>
      </c>
      <c r="T10" s="133">
        <f>'Data Negeri,2D &amp; 7Sub'!R9</f>
        <v>74.819265966958952</v>
      </c>
      <c r="U10" s="133">
        <f>'Data Negeri,2D &amp; 7Sub'!S9</f>
        <v>77.021796230099866</v>
      </c>
      <c r="V10" s="133">
        <f>'Data Negeri,2D &amp; 7Sub'!T9</f>
        <v>77.786553120043337</v>
      </c>
      <c r="W10" s="133">
        <f>'Data Negeri,2D &amp; 7Sub'!U9</f>
        <v>76.078235467198297</v>
      </c>
      <c r="X10" s="133">
        <f>'Data Negeri,2D &amp; 7Sub'!V9</f>
        <v>78.14048982807455</v>
      </c>
      <c r="Y10" s="133">
        <f>'Data Negeri,2D &amp; 7Sub'!W9</f>
        <v>75.89455600867953</v>
      </c>
      <c r="Z10" s="133">
        <f>'Data Negeri,2D &amp; 7Sub'!X9</f>
        <v>77.875510896332131</v>
      </c>
      <c r="AA10" s="133">
        <f>'Data Negeri,2D &amp; 7Sub'!Y9</f>
        <v>78.30725283987347</v>
      </c>
      <c r="AB10" s="133">
        <f>'Data Negeri,2D &amp; 7Sub'!Z9</f>
        <v>68.00475060884061</v>
      </c>
      <c r="AC10" s="133">
        <f>'Data Negeri,2D &amp; 7Sub'!AA9</f>
        <v>71.408374063135625</v>
      </c>
      <c r="AD10" s="133">
        <f>'Data Negeri,2D &amp; 7Sub'!AB9</f>
        <v>78.849283254719793</v>
      </c>
      <c r="AE10" s="133">
        <f>'Data Negeri,2D &amp; 7Sub'!AC9</f>
        <v>78.176598314425192</v>
      </c>
      <c r="AF10" s="133">
        <f>'Data Negeri,2D &amp; 7Sub'!AD9</f>
        <v>76.877525238889476</v>
      </c>
      <c r="AG10" s="133">
        <f>'Data Negeri,2D &amp; 7Sub'!AE9</f>
        <v>72.934865062512031</v>
      </c>
      <c r="AH10" s="133">
        <f>'Data Negeri,2D &amp; 7Sub'!AF9</f>
        <v>73.536839306274203</v>
      </c>
      <c r="AI10" s="133">
        <f>'Data Negeri,2D &amp; 7Sub'!AG9</f>
        <v>61.881224441236242</v>
      </c>
      <c r="AJ10" s="133">
        <f>'Data Negeri,2D &amp; 7Sub'!AH9</f>
        <v>71.56775701358309</v>
      </c>
      <c r="AK10" s="133">
        <f>'Data Negeri,2D &amp; 7Sub'!AI9</f>
        <v>71.681069041989815</v>
      </c>
      <c r="AL10" s="133">
        <f>'Data Negeri,2D &amp; 7Sub'!AJ9</f>
        <v>72.191737887538949</v>
      </c>
      <c r="AM10" s="133">
        <f>'Data Negeri,2D &amp; 7Sub'!AK9</f>
        <v>70.368940915331123</v>
      </c>
      <c r="AN10" s="133">
        <f>'Data Negeri,2D &amp; 7Sub'!AL9</f>
        <v>67.370514554119865</v>
      </c>
      <c r="AO10" s="133">
        <f>'Data Negeri,2D &amp; 7Sub'!AM9</f>
        <v>71.800824338866462</v>
      </c>
      <c r="AP10" s="133">
        <f>'Data Negeri,2D &amp; 7Sub'!AN9</f>
        <v>86.801758768398145</v>
      </c>
      <c r="AQ10" s="133">
        <f>'Data Negeri,2D &amp; 7Sub'!AO9</f>
        <v>85.665643316421964</v>
      </c>
      <c r="AR10" s="133">
        <f>'Data Negeri,2D &amp; 7Sub'!AP9</f>
        <v>84.464605245590874</v>
      </c>
      <c r="AS10" s="133">
        <f>'Data Negeri,2D &amp; 7Sub'!AQ9</f>
        <v>82.22879396203065</v>
      </c>
    </row>
    <row r="11" spans="1:45" ht="24">
      <c r="A11" s="77"/>
      <c r="B11" s="84"/>
      <c r="C11" s="122" t="s">
        <v>183</v>
      </c>
      <c r="D11" s="84"/>
      <c r="E11" s="85"/>
      <c r="F11" s="133">
        <f>'Data Negeri,2D &amp; 7Sub'!C10</f>
        <v>79.80596718140383</v>
      </c>
      <c r="G11" s="133">
        <f>'Data Negeri,2D &amp; 7Sub'!D10</f>
        <v>80.144096228412124</v>
      </c>
      <c r="H11" s="133">
        <f>'Data Negeri,2D &amp; 7Sub'!E10</f>
        <v>78.171410195547281</v>
      </c>
      <c r="I11" s="133">
        <f>'Data Negeri,2D &amp; 7Sub'!F10</f>
        <v>82.05201786785905</v>
      </c>
      <c r="J11" s="133">
        <f>'Data Negeri,2D &amp; 7Sub'!G10</f>
        <v>80.652035111304812</v>
      </c>
      <c r="K11" s="133">
        <f>'Data Negeri,2D &amp; 7Sub'!H10</f>
        <v>76.318300514805401</v>
      </c>
      <c r="L11" s="133">
        <f>'Data Negeri,2D &amp; 7Sub'!I10</f>
        <v>78.271077887234497</v>
      </c>
      <c r="M11" s="133">
        <f>'Data Negeri,2D &amp; 7Sub'!J10</f>
        <v>77.440370291487554</v>
      </c>
      <c r="N11" s="133">
        <f>'Data Negeri,2D &amp; 7Sub'!L10</f>
        <v>79.443096079222656</v>
      </c>
      <c r="O11" s="133">
        <f>'Data Negeri,2D &amp; 7Sub'!M10</f>
        <v>76.374276393220853</v>
      </c>
      <c r="P11" s="133">
        <f>'Data Negeri,2D &amp; 7Sub'!N10</f>
        <v>81.483950040037143</v>
      </c>
      <c r="Q11" s="133">
        <f>'Data Negeri,2D &amp; 7Sub'!O10</f>
        <v>81.922546213134623</v>
      </c>
      <c r="R11" s="133">
        <f>'Data Negeri,2D &amp; 7Sub'!P10</f>
        <v>78.02400835078258</v>
      </c>
      <c r="S11" s="133">
        <f>'Data Negeri,2D &amp; 7Sub'!Q10</f>
        <v>79.475193341796057</v>
      </c>
      <c r="T11" s="133">
        <f>'Data Negeri,2D &amp; 7Sub'!R10</f>
        <v>79.103556476784789</v>
      </c>
      <c r="U11" s="133">
        <f>'Data Negeri,2D &amp; 7Sub'!S10</f>
        <v>83.973626744285113</v>
      </c>
      <c r="V11" s="133">
        <f>'Data Negeri,2D &amp; 7Sub'!T10</f>
        <v>82.332967140763046</v>
      </c>
      <c r="W11" s="133">
        <f>'Data Negeri,2D &amp; 7Sub'!U10</f>
        <v>75.355081927493401</v>
      </c>
      <c r="X11" s="133">
        <f>'Data Negeri,2D &amp; 7Sub'!V10</f>
        <v>78.85175804895438</v>
      </c>
      <c r="Y11" s="133">
        <f>'Data Negeri,2D &amp; 7Sub'!W10</f>
        <v>76.145833664978326</v>
      </c>
      <c r="Z11" s="133">
        <f>'Data Negeri,2D &amp; 7Sub'!X10</f>
        <v>84.904208259113446</v>
      </c>
      <c r="AA11" s="133">
        <f>'Data Negeri,2D &amp; 7Sub'!Y10</f>
        <v>78.232140210181726</v>
      </c>
      <c r="AB11" s="133">
        <f>'Data Negeri,2D &amp; 7Sub'!Z10</f>
        <v>82.667875137320195</v>
      </c>
      <c r="AC11" s="133">
        <f>'Data Negeri,2D &amp; 7Sub'!AA10</f>
        <v>82.403847864820932</v>
      </c>
      <c r="AD11" s="133">
        <f>'Data Negeri,2D &amp; 7Sub'!AB10</f>
        <v>79.34826917037293</v>
      </c>
      <c r="AE11" s="133">
        <f>'Data Negeri,2D &amp; 7Sub'!AC10</f>
        <v>78.13868493486234</v>
      </c>
      <c r="AF11" s="133">
        <f>'Data Negeri,2D &amp; 7Sub'!AD10</f>
        <v>80.786556164479464</v>
      </c>
      <c r="AG11" s="133">
        <f>'Data Negeri,2D &amp; 7Sub'!AE10</f>
        <v>84.334630175504529</v>
      </c>
      <c r="AH11" s="133">
        <f>'Data Negeri,2D &amp; 7Sub'!AF10</f>
        <v>76.017669724579278</v>
      </c>
      <c r="AI11" s="133">
        <f>'Data Negeri,2D &amp; 7Sub'!AG10</f>
        <v>70.834157736763743</v>
      </c>
      <c r="AJ11" s="133">
        <f>'Data Negeri,2D &amp; 7Sub'!AH10</f>
        <v>79.950988843147442</v>
      </c>
      <c r="AK11" s="133">
        <f>'Data Negeri,2D &amp; 7Sub'!AI10</f>
        <v>78.47038575473114</v>
      </c>
      <c r="AL11" s="133">
        <f>'Data Negeri,2D &amp; 7Sub'!AJ10</f>
        <v>79.670758453352036</v>
      </c>
      <c r="AM11" s="133">
        <f>'Data Negeri,2D &amp; 7Sub'!AK10</f>
        <v>73.497358632911045</v>
      </c>
      <c r="AN11" s="133">
        <f>'Data Negeri,2D &amp; 7Sub'!AL10</f>
        <v>76.932213099453463</v>
      </c>
      <c r="AO11" s="133">
        <f>'Data Negeri,2D &amp; 7Sub'!AM10</f>
        <v>82.983981363221446</v>
      </c>
      <c r="AP11" s="133">
        <f>'Data Negeri,2D &amp; 7Sub'!AN10</f>
        <v>78.223975734483915</v>
      </c>
      <c r="AQ11" s="133">
        <f>'Data Negeri,2D &amp; 7Sub'!AO10</f>
        <v>79.68983477404727</v>
      </c>
      <c r="AR11" s="133">
        <f>'Data Negeri,2D &amp; 7Sub'!AP10</f>
        <v>76.738541575792993</v>
      </c>
      <c r="AS11" s="133">
        <f>'Data Negeri,2D &amp; 7Sub'!AQ10</f>
        <v>75.109129081625994</v>
      </c>
    </row>
    <row r="12" spans="1:45" ht="24">
      <c r="A12" s="77"/>
      <c r="B12" s="84"/>
      <c r="C12" s="122" t="s">
        <v>184</v>
      </c>
      <c r="D12" s="84"/>
      <c r="E12" s="85"/>
      <c r="F12" s="133">
        <f>'Data Negeri,2D &amp; 7Sub'!C11</f>
        <v>77.552684566130324</v>
      </c>
      <c r="G12" s="133">
        <f>'Data Negeri,2D &amp; 7Sub'!D11</f>
        <v>80.299786092280684</v>
      </c>
      <c r="H12" s="133">
        <f>'Data Negeri,2D &amp; 7Sub'!E11</f>
        <v>79.470038076763657</v>
      </c>
      <c r="I12" s="133">
        <f>'Data Negeri,2D &amp; 7Sub'!F11</f>
        <v>79.076940150020221</v>
      </c>
      <c r="J12" s="133">
        <f>'Data Negeri,2D &amp; 7Sub'!G11</f>
        <v>77.601152120903237</v>
      </c>
      <c r="K12" s="133">
        <f>'Data Negeri,2D &amp; 7Sub'!H11</f>
        <v>72.041887360391669</v>
      </c>
      <c r="L12" s="133">
        <f>'Data Negeri,2D &amp; 7Sub'!I11</f>
        <v>74.972606965046509</v>
      </c>
      <c r="M12" s="133">
        <f>'Data Negeri,2D &amp; 7Sub'!J11</f>
        <v>76.820380288367105</v>
      </c>
      <c r="N12" s="133">
        <f>'Data Negeri,2D &amp; 7Sub'!L11</f>
        <v>75.828994380363852</v>
      </c>
      <c r="O12" s="133">
        <f>'Data Negeri,2D &amp; 7Sub'!M11</f>
        <v>77.807720227193713</v>
      </c>
      <c r="P12" s="133">
        <f>'Data Negeri,2D &amp; 7Sub'!N11</f>
        <v>77.958961630325106</v>
      </c>
      <c r="Q12" s="133">
        <f>'Data Negeri,2D &amp; 7Sub'!O11</f>
        <v>78.615062026638626</v>
      </c>
      <c r="R12" s="133">
        <f>'Data Negeri,2D &amp; 7Sub'!P11</f>
        <v>79.452054897869559</v>
      </c>
      <c r="S12" s="133">
        <f>'Data Negeri,2D &amp; 7Sub'!Q11</f>
        <v>80.950382214802701</v>
      </c>
      <c r="T12" s="133">
        <f>'Data Negeri,2D &amp; 7Sub'!R11</f>
        <v>78.782371249971291</v>
      </c>
      <c r="U12" s="133">
        <f>'Data Negeri,2D &amp; 7Sub'!S11</f>
        <v>82.014336006479198</v>
      </c>
      <c r="V12" s="133">
        <f>'Data Negeri,2D &amp; 7Sub'!T11</f>
        <v>78.232182923935042</v>
      </c>
      <c r="W12" s="133">
        <f>'Data Negeri,2D &amp; 7Sub'!U11</f>
        <v>76.529628297836368</v>
      </c>
      <c r="X12" s="133">
        <f>'Data Negeri,2D &amp; 7Sub'!V11</f>
        <v>81.217878090378704</v>
      </c>
      <c r="Y12" s="133">
        <f>'Data Negeri,2D &amp; 7Sub'!W11</f>
        <v>81.900462994904544</v>
      </c>
      <c r="Z12" s="133">
        <f>'Data Negeri,2D &amp; 7Sub'!X11</f>
        <v>79.613229621432126</v>
      </c>
      <c r="AA12" s="133">
        <f>'Data Negeri,2D &amp; 7Sub'!Y11</f>
        <v>78.91846276935226</v>
      </c>
      <c r="AB12" s="133">
        <f>'Data Negeri,2D &amp; 7Sub'!Z11</f>
        <v>80.203917420986514</v>
      </c>
      <c r="AC12" s="133">
        <f>'Data Negeri,2D &amp; 7Sub'!AA11</f>
        <v>77.572150788310012</v>
      </c>
      <c r="AD12" s="133">
        <f>'Data Negeri,2D &amp; 7Sub'!AB11</f>
        <v>76.769350424677128</v>
      </c>
      <c r="AE12" s="133">
        <f>'Data Negeri,2D &amp; 7Sub'!AC11</f>
        <v>76.976624076031598</v>
      </c>
      <c r="AF12" s="133">
        <f>'Data Negeri,2D &amp; 7Sub'!AD11</f>
        <v>78.280086929201261</v>
      </c>
      <c r="AG12" s="133">
        <f>'Data Negeri,2D &amp; 7Sub'!AE11</f>
        <v>78.378547053702903</v>
      </c>
      <c r="AH12" s="133">
        <f>'Data Negeri,2D &amp; 7Sub'!AF11</f>
        <v>73.149829959790708</v>
      </c>
      <c r="AI12" s="133">
        <f>'Data Negeri,2D &amp; 7Sub'!AG11</f>
        <v>63.800981848856715</v>
      </c>
      <c r="AJ12" s="133">
        <f>'Data Negeri,2D &amp; 7Sub'!AH11</f>
        <v>74.217783015604368</v>
      </c>
      <c r="AK12" s="133">
        <f>'Data Negeri,2D &amp; 7Sub'!AI11</f>
        <v>76.998954617314837</v>
      </c>
      <c r="AL12" s="133">
        <f>'Data Negeri,2D &amp; 7Sub'!AJ11</f>
        <v>77.709541014464264</v>
      </c>
      <c r="AM12" s="133">
        <f>'Data Negeri,2D &amp; 7Sub'!AK11</f>
        <v>75.204947773723731</v>
      </c>
      <c r="AN12" s="133">
        <f>'Data Negeri,2D &amp; 7Sub'!AL11</f>
        <v>72.441559030113055</v>
      </c>
      <c r="AO12" s="133">
        <f>'Data Negeri,2D &amp; 7Sub'!AM11</f>
        <v>74.534380041884987</v>
      </c>
      <c r="AP12" s="133">
        <f>'Data Negeri,2D &amp; 7Sub'!AN11</f>
        <v>77.613743814404913</v>
      </c>
      <c r="AQ12" s="133">
        <f>'Data Negeri,2D &amp; 7Sub'!AO11</f>
        <v>76.236430599710914</v>
      </c>
      <c r="AR12" s="133">
        <f>'Data Negeri,2D &amp; 7Sub'!AP11</f>
        <v>78.029104335631487</v>
      </c>
      <c r="AS12" s="133">
        <f>'Data Negeri,2D &amp; 7Sub'!AQ11</f>
        <v>75.402242403721061</v>
      </c>
    </row>
    <row r="13" spans="1:45" ht="24">
      <c r="A13" s="77"/>
      <c r="B13" s="84"/>
      <c r="C13" s="122" t="s">
        <v>185</v>
      </c>
      <c r="D13" s="84"/>
      <c r="E13" s="85"/>
      <c r="F13" s="133">
        <f>'Data Negeri,2D &amp; 7Sub'!C12</f>
        <v>71.972381083663961</v>
      </c>
      <c r="G13" s="133">
        <f>'Data Negeri,2D &amp; 7Sub'!D12</f>
        <v>74.314280209935191</v>
      </c>
      <c r="H13" s="133">
        <f>'Data Negeri,2D &amp; 7Sub'!E12</f>
        <v>71.383354444587781</v>
      </c>
      <c r="I13" s="133">
        <f>'Data Negeri,2D &amp; 7Sub'!F12</f>
        <v>70.62451467958789</v>
      </c>
      <c r="J13" s="133">
        <f>'Data Negeri,2D &amp; 7Sub'!G12</f>
        <v>70.764646367813384</v>
      </c>
      <c r="K13" s="133">
        <f>'Data Negeri,2D &amp; 7Sub'!H12</f>
        <v>70.447149811810974</v>
      </c>
      <c r="L13" s="133">
        <f>'Data Negeri,2D &amp; 7Sub'!I12</f>
        <v>72.645282784154048</v>
      </c>
      <c r="M13" s="133">
        <f>'Data Negeri,2D &amp; 7Sub'!J12</f>
        <v>76.283998769324242</v>
      </c>
      <c r="N13" s="133">
        <f>'Data Negeri,2D &amp; 7Sub'!L12</f>
        <v>71.650629224767286</v>
      </c>
      <c r="O13" s="133">
        <f>'Data Negeri,2D &amp; 7Sub'!M12</f>
        <v>70.555287737671975</v>
      </c>
      <c r="P13" s="133">
        <f>'Data Negeri,2D &amp; 7Sub'!N12</f>
        <v>72.755314103362366</v>
      </c>
      <c r="Q13" s="133">
        <f>'Data Negeri,2D &amp; 7Sub'!O12</f>
        <v>72.928293268854176</v>
      </c>
      <c r="R13" s="133">
        <f>'Data Negeri,2D &amp; 7Sub'!P12</f>
        <v>73.620156089258444</v>
      </c>
      <c r="S13" s="133">
        <f>'Data Negeri,2D &amp; 7Sub'!Q12</f>
        <v>74.872134982099269</v>
      </c>
      <c r="T13" s="133">
        <f>'Data Negeri,2D &amp; 7Sub'!R12</f>
        <v>74.10528605336107</v>
      </c>
      <c r="U13" s="133">
        <f>'Data Negeri,2D &amp; 7Sub'!S12</f>
        <v>74.65954371502194</v>
      </c>
      <c r="V13" s="133">
        <f>'Data Negeri,2D &amp; 7Sub'!T12</f>
        <v>72.078455768189016</v>
      </c>
      <c r="W13" s="133">
        <f>'Data Negeri,2D &amp; 7Sub'!U12</f>
        <v>69.165562856238409</v>
      </c>
      <c r="X13" s="133">
        <f>'Data Negeri,2D &amp; 7Sub'!V12</f>
        <v>71.072631320416789</v>
      </c>
      <c r="Y13" s="133">
        <f>'Data Negeri,2D &amp; 7Sub'!W12</f>
        <v>73.216767833506907</v>
      </c>
      <c r="Z13" s="133">
        <f>'Data Negeri,2D &amp; 7Sub'!X12</f>
        <v>71.082768321605712</v>
      </c>
      <c r="AA13" s="133">
        <f>'Data Negeri,2D &amp; 7Sub'!Y12</f>
        <v>70.404908326137104</v>
      </c>
      <c r="AB13" s="133">
        <f>'Data Negeri,2D &amp; 7Sub'!Z12</f>
        <v>71.586230484773083</v>
      </c>
      <c r="AC13" s="133">
        <f>'Data Negeri,2D &amp; 7Sub'!AA12</f>
        <v>69.424151585835673</v>
      </c>
      <c r="AD13" s="133">
        <f>'Data Negeri,2D &amp; 7Sub'!AB12</f>
        <v>69.481228940770094</v>
      </c>
      <c r="AE13" s="133">
        <f>'Data Negeri,2D &amp; 7Sub'!AC12</f>
        <v>70.214379764120636</v>
      </c>
      <c r="AF13" s="133">
        <f>'Data Negeri,2D &amp; 7Sub'!AD12</f>
        <v>71.308101405072009</v>
      </c>
      <c r="AG13" s="133">
        <f>'Data Negeri,2D &amp; 7Sub'!AE12</f>
        <v>72.054875361290783</v>
      </c>
      <c r="AH13" s="133">
        <f>'Data Negeri,2D &amp; 7Sub'!AF12</f>
        <v>71.373893933258614</v>
      </c>
      <c r="AI13" s="133">
        <f>'Data Negeri,2D &amp; 7Sub'!AG12</f>
        <v>67.471046599268277</v>
      </c>
      <c r="AJ13" s="133">
        <f>'Data Negeri,2D &amp; 7Sub'!AH12</f>
        <v>71.552902392767621</v>
      </c>
      <c r="AK13" s="133">
        <f>'Data Negeri,2D &amp; 7Sub'!AI12</f>
        <v>71.390756321949425</v>
      </c>
      <c r="AL13" s="133">
        <f>'Data Negeri,2D &amp; 7Sub'!AJ12</f>
        <v>72.139369980246286</v>
      </c>
      <c r="AM13" s="133">
        <f>'Data Negeri,2D &amp; 7Sub'!AK12</f>
        <v>70.297379033939464</v>
      </c>
      <c r="AN13" s="133">
        <f>'Data Negeri,2D &amp; 7Sub'!AL12</f>
        <v>72.947064392642673</v>
      </c>
      <c r="AO13" s="133">
        <f>'Data Negeri,2D &amp; 7Sub'!AM12</f>
        <v>75.197317729787727</v>
      </c>
      <c r="AP13" s="133">
        <f>'Data Negeri,2D &amp; 7Sub'!AN12</f>
        <v>78.579860917099836</v>
      </c>
      <c r="AQ13" s="133">
        <f>'Data Negeri,2D &amp; 7Sub'!AO12</f>
        <v>75.243092337202938</v>
      </c>
      <c r="AR13" s="133">
        <f>'Data Negeri,2D &amp; 7Sub'!AP12</f>
        <v>74.152678193108031</v>
      </c>
      <c r="AS13" s="133">
        <f>'Data Negeri,2D &amp; 7Sub'!AQ12</f>
        <v>77.160363629886106</v>
      </c>
    </row>
    <row r="14" spans="1:45" ht="24">
      <c r="A14" s="77"/>
      <c r="B14" s="84"/>
      <c r="C14" s="122" t="s">
        <v>186</v>
      </c>
      <c r="D14" s="84"/>
      <c r="E14" s="85"/>
      <c r="F14" s="133">
        <f>'Data Negeri,2D &amp; 7Sub'!C13</f>
        <v>82.472266032151012</v>
      </c>
      <c r="G14" s="133">
        <f>'Data Negeri,2D &amp; 7Sub'!D13</f>
        <v>84.30076123219969</v>
      </c>
      <c r="H14" s="133">
        <f>'Data Negeri,2D &amp; 7Sub'!E13</f>
        <v>76.079315659845832</v>
      </c>
      <c r="I14" s="133">
        <f>'Data Negeri,2D &amp; 7Sub'!F13</f>
        <v>82.038879201681524</v>
      </c>
      <c r="J14" s="133">
        <f>'Data Negeri,2D &amp; 7Sub'!G13</f>
        <v>71.525257873263925</v>
      </c>
      <c r="K14" s="133">
        <f>'Data Negeri,2D &amp; 7Sub'!H13</f>
        <v>62.499506397450745</v>
      </c>
      <c r="L14" s="133">
        <f>'Data Negeri,2D &amp; 7Sub'!I13</f>
        <v>71.244559420721956</v>
      </c>
      <c r="M14" s="133">
        <f>'Data Negeri,2D &amp; 7Sub'!J13</f>
        <v>75.697000428008522</v>
      </c>
      <c r="N14" s="133">
        <f>'Data Negeri,2D &amp; 7Sub'!L13</f>
        <v>82.548898384014478</v>
      </c>
      <c r="O14" s="133">
        <f>'Data Negeri,2D &amp; 7Sub'!M13</f>
        <v>83.498465252172835</v>
      </c>
      <c r="P14" s="133">
        <f>'Data Negeri,2D &amp; 7Sub'!N13</f>
        <v>82.911206037734487</v>
      </c>
      <c r="Q14" s="133">
        <f>'Data Negeri,2D &amp; 7Sub'!O13</f>
        <v>80.930494454682275</v>
      </c>
      <c r="R14" s="133">
        <f>'Data Negeri,2D &amp; 7Sub'!P13</f>
        <v>90.998390696599714</v>
      </c>
      <c r="S14" s="133">
        <f>'Data Negeri,2D &amp; 7Sub'!Q13</f>
        <v>86.867181454584127</v>
      </c>
      <c r="T14" s="133">
        <f>'Data Negeri,2D &amp; 7Sub'!R13</f>
        <v>76.301920819697784</v>
      </c>
      <c r="U14" s="133">
        <f>'Data Negeri,2D &amp; 7Sub'!S13</f>
        <v>83.035551957917207</v>
      </c>
      <c r="V14" s="133">
        <f>'Data Negeri,2D &amp; 7Sub'!T13</f>
        <v>74.209329359594221</v>
      </c>
      <c r="W14" s="133">
        <f>'Data Negeri,2D &amp; 7Sub'!U13</f>
        <v>73.465393650139561</v>
      </c>
      <c r="X14" s="133">
        <f>'Data Negeri,2D &amp; 7Sub'!V13</f>
        <v>71.689354107079396</v>
      </c>
      <c r="Y14" s="133">
        <f>'Data Negeri,2D &amp; 7Sub'!W13</f>
        <v>84.953185522570195</v>
      </c>
      <c r="Z14" s="133">
        <f>'Data Negeri,2D &amp; 7Sub'!X13</f>
        <v>90.353853796309238</v>
      </c>
      <c r="AA14" s="133">
        <f>'Data Negeri,2D &amp; 7Sub'!Y13</f>
        <v>89.511444828974007</v>
      </c>
      <c r="AB14" s="133">
        <f>'Data Negeri,2D &amp; 7Sub'!Z13</f>
        <v>89.653400574461912</v>
      </c>
      <c r="AC14" s="133">
        <f>'Data Negeri,2D &amp; 7Sub'!AA13</f>
        <v>58.636817606980912</v>
      </c>
      <c r="AD14" s="133">
        <f>'Data Negeri,2D &amp; 7Sub'!AB13</f>
        <v>71.786625270235703</v>
      </c>
      <c r="AE14" s="133">
        <f>'Data Negeri,2D &amp; 7Sub'!AC13</f>
        <v>71.104270238718925</v>
      </c>
      <c r="AF14" s="133">
        <f>'Data Negeri,2D &amp; 7Sub'!AD13</f>
        <v>71.740301795235055</v>
      </c>
      <c r="AG14" s="133">
        <f>'Data Negeri,2D &amp; 7Sub'!AE13</f>
        <v>71.469834188866045</v>
      </c>
      <c r="AH14" s="133">
        <f>'Data Negeri,2D &amp; 7Sub'!AF13</f>
        <v>65.041253912303617</v>
      </c>
      <c r="AI14" s="133">
        <f>'Data Negeri,2D &amp; 7Sub'!AG13</f>
        <v>41.467569106166302</v>
      </c>
      <c r="AJ14" s="133">
        <f>'Data Negeri,2D &amp; 7Sub'!AH13</f>
        <v>66.236831894966187</v>
      </c>
      <c r="AK14" s="133">
        <f>'Data Negeri,2D &amp; 7Sub'!AI13</f>
        <v>77.252370676366908</v>
      </c>
      <c r="AL14" s="133">
        <f>'Data Negeri,2D &amp; 7Sub'!AJ13</f>
        <v>73.925077192887017</v>
      </c>
      <c r="AM14" s="133">
        <f>'Data Negeri,2D &amp; 7Sub'!AK13</f>
        <v>71.775428049717092</v>
      </c>
      <c r="AN14" s="133">
        <f>'Data Negeri,2D &amp; 7Sub'!AL13</f>
        <v>67.998862216397683</v>
      </c>
      <c r="AO14" s="133">
        <f>'Data Negeri,2D &amp; 7Sub'!AM13</f>
        <v>71.278870223885974</v>
      </c>
      <c r="AP14" s="133">
        <f>'Data Negeri,2D &amp; 7Sub'!AN13</f>
        <v>77.543737071072897</v>
      </c>
      <c r="AQ14" s="133">
        <f>'Data Negeri,2D &amp; 7Sub'!AO13</f>
        <v>77.481805970173014</v>
      </c>
      <c r="AR14" s="133">
        <f>'Data Negeri,2D &amp; 7Sub'!AP13</f>
        <v>73.395424326024838</v>
      </c>
      <c r="AS14" s="133">
        <f>'Data Negeri,2D &amp; 7Sub'!AQ13</f>
        <v>74.367034344763354</v>
      </c>
    </row>
    <row r="15" spans="1:45" ht="24">
      <c r="A15" s="77"/>
      <c r="B15" s="84"/>
      <c r="C15" s="122" t="s">
        <v>187</v>
      </c>
      <c r="D15" s="84"/>
      <c r="E15" s="85"/>
      <c r="F15" s="133">
        <f>'Data Negeri,2D &amp; 7Sub'!C14</f>
        <v>77.78465391449059</v>
      </c>
      <c r="G15" s="133">
        <f>'Data Negeri,2D &amp; 7Sub'!D14</f>
        <v>76.518467754083034</v>
      </c>
      <c r="H15" s="133">
        <f>'Data Negeri,2D &amp; 7Sub'!E14</f>
        <v>75.93583761181435</v>
      </c>
      <c r="I15" s="133">
        <f>'Data Negeri,2D &amp; 7Sub'!F14</f>
        <v>75.743075015061237</v>
      </c>
      <c r="J15" s="133">
        <f>'Data Negeri,2D &amp; 7Sub'!G14</f>
        <v>75.780493137280118</v>
      </c>
      <c r="K15" s="133">
        <f>'Data Negeri,2D &amp; 7Sub'!H14</f>
        <v>68.913174443786431</v>
      </c>
      <c r="L15" s="133">
        <f>'Data Negeri,2D &amp; 7Sub'!I14</f>
        <v>72.48641222973589</v>
      </c>
      <c r="M15" s="133">
        <f>'Data Negeri,2D &amp; 7Sub'!J14</f>
        <v>81.308872026915608</v>
      </c>
      <c r="N15" s="133">
        <f>'Data Negeri,2D &amp; 7Sub'!L14</f>
        <v>75.279744273722784</v>
      </c>
      <c r="O15" s="133">
        <f>'Data Negeri,2D &amp; 7Sub'!M14</f>
        <v>76.288017380193494</v>
      </c>
      <c r="P15" s="133">
        <f>'Data Negeri,2D &amp; 7Sub'!N14</f>
        <v>79.18956874815828</v>
      </c>
      <c r="Q15" s="133">
        <f>'Data Negeri,2D &amp; 7Sub'!O14</f>
        <v>80.381285255887789</v>
      </c>
      <c r="R15" s="133">
        <f>'Data Negeri,2D &amp; 7Sub'!P14</f>
        <v>77.162061482765878</v>
      </c>
      <c r="S15" s="133">
        <f>'Data Negeri,2D &amp; 7Sub'!Q14</f>
        <v>76.950656047525101</v>
      </c>
      <c r="T15" s="133">
        <f>'Data Negeri,2D &amp; 7Sub'!R14</f>
        <v>75.769152359422762</v>
      </c>
      <c r="U15" s="133">
        <f>'Data Negeri,2D &amp; 7Sub'!S14</f>
        <v>76.192001126618337</v>
      </c>
      <c r="V15" s="133">
        <f>'Data Negeri,2D &amp; 7Sub'!T14</f>
        <v>74.972718023620928</v>
      </c>
      <c r="W15" s="133">
        <f>'Data Negeri,2D &amp; 7Sub'!U14</f>
        <v>75.962899770480576</v>
      </c>
      <c r="X15" s="133">
        <f>'Data Negeri,2D &amp; 7Sub'!V14</f>
        <v>76.922829397048829</v>
      </c>
      <c r="Y15" s="133">
        <f>'Data Negeri,2D &amp; 7Sub'!W14</f>
        <v>75.88490325610708</v>
      </c>
      <c r="Z15" s="133">
        <f>'Data Negeri,2D &amp; 7Sub'!X14</f>
        <v>75.936637356608784</v>
      </c>
      <c r="AA15" s="133">
        <f>'Data Negeri,2D &amp; 7Sub'!Y14</f>
        <v>76.173452873906811</v>
      </c>
      <c r="AB15" s="133">
        <f>'Data Negeri,2D &amp; 7Sub'!Z14</f>
        <v>76.407929914788852</v>
      </c>
      <c r="AC15" s="133">
        <f>'Data Negeri,2D &amp; 7Sub'!AA14</f>
        <v>74.454279914940471</v>
      </c>
      <c r="AD15" s="133">
        <f>'Data Negeri,2D &amp; 7Sub'!AB14</f>
        <v>73.851290120939112</v>
      </c>
      <c r="AE15" s="133">
        <f>'Data Negeri,2D &amp; 7Sub'!AC14</f>
        <v>75.288546847513871</v>
      </c>
      <c r="AF15" s="133">
        <f>'Data Negeri,2D &amp; 7Sub'!AD14</f>
        <v>77.445493889380046</v>
      </c>
      <c r="AG15" s="133">
        <f>'Data Negeri,2D &amp; 7Sub'!AE14</f>
        <v>76.536641691287414</v>
      </c>
      <c r="AH15" s="133">
        <f>'Data Negeri,2D &amp; 7Sub'!AF14</f>
        <v>71.264791416868434</v>
      </c>
      <c r="AI15" s="133">
        <f>'Data Negeri,2D &amp; 7Sub'!AG14</f>
        <v>58.206517260332198</v>
      </c>
      <c r="AJ15" s="133">
        <f>'Data Negeri,2D &amp; 7Sub'!AH14</f>
        <v>73.057596781663321</v>
      </c>
      <c r="AK15" s="133">
        <f>'Data Negeri,2D &amp; 7Sub'!AI14</f>
        <v>73.123792316281808</v>
      </c>
      <c r="AL15" s="133">
        <f>'Data Negeri,2D &amp; 7Sub'!AJ14</f>
        <v>73.546457152909142</v>
      </c>
      <c r="AM15" s="133">
        <f>'Data Negeri,2D &amp; 7Sub'!AK14</f>
        <v>72.011444512187595</v>
      </c>
      <c r="AN15" s="133">
        <f>'Data Negeri,2D &amp; 7Sub'!AL14</f>
        <v>67.816495710942164</v>
      </c>
      <c r="AO15" s="133">
        <f>'Data Negeri,2D &amp; 7Sub'!AM14</f>
        <v>76.571251542904676</v>
      </c>
      <c r="AP15" s="133">
        <f>'Data Negeri,2D &amp; 7Sub'!AN14</f>
        <v>80.833177698747519</v>
      </c>
      <c r="AQ15" s="133">
        <f>'Data Negeri,2D &amp; 7Sub'!AO14</f>
        <v>80.672264625580226</v>
      </c>
      <c r="AR15" s="133">
        <f>'Data Negeri,2D &amp; 7Sub'!AP14</f>
        <v>83.090357834850025</v>
      </c>
      <c r="AS15" s="133">
        <f>'Data Negeri,2D &amp; 7Sub'!AQ14</f>
        <v>80.639687948484678</v>
      </c>
    </row>
    <row r="16" spans="1:45" ht="24">
      <c r="A16" s="77"/>
      <c r="B16" s="84"/>
      <c r="C16" s="122" t="s">
        <v>188</v>
      </c>
      <c r="D16" s="84"/>
      <c r="E16" s="85"/>
      <c r="F16" s="133">
        <f>'Data Negeri,2D &amp; 7Sub'!C15</f>
        <v>88.809789816114474</v>
      </c>
      <c r="G16" s="133">
        <f>'Data Negeri,2D &amp; 7Sub'!D15</f>
        <v>91.012243205319407</v>
      </c>
      <c r="H16" s="133">
        <f>'Data Negeri,2D &amp; 7Sub'!E15</f>
        <v>86.273540286750872</v>
      </c>
      <c r="I16" s="133">
        <f>'Data Negeri,2D &amp; 7Sub'!F15</f>
        <v>86.095680779217659</v>
      </c>
      <c r="J16" s="133">
        <f>'Data Negeri,2D &amp; 7Sub'!G15</f>
        <v>91.524922966185486</v>
      </c>
      <c r="K16" s="133">
        <f>'Data Negeri,2D &amp; 7Sub'!H15</f>
        <v>78.678721895528724</v>
      </c>
      <c r="L16" s="133">
        <f>'Data Negeri,2D &amp; 7Sub'!I15</f>
        <v>84.744326318559715</v>
      </c>
      <c r="M16" s="133">
        <f>'Data Negeri,2D &amp; 7Sub'!J15</f>
        <v>80.372648763824614</v>
      </c>
      <c r="N16" s="133">
        <f>'Data Negeri,2D &amp; 7Sub'!L15</f>
        <v>88.889217121790637</v>
      </c>
      <c r="O16" s="133">
        <f>'Data Negeri,2D &amp; 7Sub'!M15</f>
        <v>85.675173478225204</v>
      </c>
      <c r="P16" s="133">
        <f>'Data Negeri,2D &amp; 7Sub'!N15</f>
        <v>90.570469825699448</v>
      </c>
      <c r="Q16" s="133">
        <f>'Data Negeri,2D &amp; 7Sub'!O15</f>
        <v>90.104298838742594</v>
      </c>
      <c r="R16" s="133">
        <f>'Data Negeri,2D &amp; 7Sub'!P15</f>
        <v>88.499295479266365</v>
      </c>
      <c r="S16" s="133">
        <f>'Data Negeri,2D &amp; 7Sub'!Q15</f>
        <v>87.921068786577749</v>
      </c>
      <c r="T16" s="133">
        <f>'Data Negeri,2D &amp; 7Sub'!R15</f>
        <v>93.436843097905694</v>
      </c>
      <c r="U16" s="133">
        <f>'Data Negeri,2D &amp; 7Sub'!S15</f>
        <v>94.191765457527822</v>
      </c>
      <c r="V16" s="133">
        <f>'Data Negeri,2D &amp; 7Sub'!T15</f>
        <v>91.065262091285561</v>
      </c>
      <c r="W16" s="133">
        <f>'Data Negeri,2D &amp; 7Sub'!U15</f>
        <v>86.038956602970174</v>
      </c>
      <c r="X16" s="133">
        <f>'Data Negeri,2D &amp; 7Sub'!V15</f>
        <v>81.439650667980587</v>
      </c>
      <c r="Y16" s="133">
        <f>'Data Negeri,2D &amp; 7Sub'!W15</f>
        <v>86.55029178476714</v>
      </c>
      <c r="Z16" s="133">
        <f>'Data Negeri,2D &amp; 7Sub'!X15</f>
        <v>87.538302098987671</v>
      </c>
      <c r="AA16" s="133">
        <f>'Data Negeri,2D &amp; 7Sub'!Y15</f>
        <v>83.623013237332799</v>
      </c>
      <c r="AB16" s="133">
        <f>'Data Negeri,2D &amp; 7Sub'!Z15</f>
        <v>84.627080622894951</v>
      </c>
      <c r="AC16" s="133">
        <f>'Data Negeri,2D &amp; 7Sub'!AA15</f>
        <v>88.594327157655201</v>
      </c>
      <c r="AD16" s="133">
        <f>'Data Negeri,2D &amp; 7Sub'!AB15</f>
        <v>88.649869060395261</v>
      </c>
      <c r="AE16" s="133">
        <f>'Data Negeri,2D &amp; 7Sub'!AC15</f>
        <v>94.524687075629728</v>
      </c>
      <c r="AF16" s="133">
        <f>'Data Negeri,2D &amp; 7Sub'!AD15</f>
        <v>90.677319707604624</v>
      </c>
      <c r="AG16" s="133">
        <f>'Data Negeri,2D &amp; 7Sub'!AE15</f>
        <v>92.247816021112314</v>
      </c>
      <c r="AH16" s="133">
        <f>'Data Negeri,2D &amp; 7Sub'!AF15</f>
        <v>85.946595757232345</v>
      </c>
      <c r="AI16" s="133">
        <f>'Data Negeri,2D &amp; 7Sub'!AG15</f>
        <v>69.171899909310056</v>
      </c>
      <c r="AJ16" s="133">
        <f>'Data Negeri,2D &amp; 7Sub'!AH15</f>
        <v>79.420846187121484</v>
      </c>
      <c r="AK16" s="133">
        <f>'Data Negeri,2D &amp; 7Sub'!AI15</f>
        <v>80.175545728451041</v>
      </c>
      <c r="AL16" s="133">
        <f>'Data Negeri,2D &amp; 7Sub'!AJ15</f>
        <v>86.431160396890633</v>
      </c>
      <c r="AM16" s="133">
        <f>'Data Negeri,2D &amp; 7Sub'!AK15</f>
        <v>85.733045395160516</v>
      </c>
      <c r="AN16" s="133">
        <f>'Data Negeri,2D &amp; 7Sub'!AL15</f>
        <v>81.536818772617835</v>
      </c>
      <c r="AO16" s="133">
        <f>'Data Negeri,2D &amp; 7Sub'!AM15</f>
        <v>85.276280709569804</v>
      </c>
      <c r="AP16" s="133">
        <f>'Data Negeri,2D &amp; 7Sub'!AN15</f>
        <v>72.8422647930783</v>
      </c>
      <c r="AQ16" s="133">
        <f>'Data Negeri,2D &amp; 7Sub'!AO15</f>
        <v>81.6714837952278</v>
      </c>
      <c r="AR16" s="133">
        <f>'Data Negeri,2D &amp; 7Sub'!AP15</f>
        <v>82.306173995226644</v>
      </c>
      <c r="AS16" s="133">
        <f>'Data Negeri,2D &amp; 7Sub'!AQ15</f>
        <v>84.670672471765684</v>
      </c>
    </row>
    <row r="17" spans="1:45" ht="22.5" customHeight="1">
      <c r="A17" s="77"/>
      <c r="B17" s="84"/>
      <c r="C17" s="122" t="s">
        <v>189</v>
      </c>
      <c r="D17" s="84"/>
      <c r="E17" s="85"/>
      <c r="F17" s="133">
        <f>'Data Negeri,2D &amp; 7Sub'!C16</f>
        <v>73.080030939352383</v>
      </c>
      <c r="G17" s="133">
        <f>'Data Negeri,2D &amp; 7Sub'!D16</f>
        <v>73.688374749938973</v>
      </c>
      <c r="H17" s="133">
        <f>'Data Negeri,2D &amp; 7Sub'!E16</f>
        <v>72.745962253160386</v>
      </c>
      <c r="I17" s="133">
        <f>'Data Negeri,2D &amp; 7Sub'!F16</f>
        <v>74.099865500770036</v>
      </c>
      <c r="J17" s="133">
        <f>'Data Negeri,2D &amp; 7Sub'!G16</f>
        <v>74.804403342906411</v>
      </c>
      <c r="K17" s="133">
        <f>'Data Negeri,2D &amp; 7Sub'!H16</f>
        <v>68.013615773927626</v>
      </c>
      <c r="L17" s="133">
        <f>'Data Negeri,2D &amp; 7Sub'!I16</f>
        <v>70.840270162260822</v>
      </c>
      <c r="M17" s="133">
        <f>'Data Negeri,2D &amp; 7Sub'!J16</f>
        <v>72.066495308049568</v>
      </c>
      <c r="N17" s="133">
        <f>'Data Negeri,2D &amp; 7Sub'!L16</f>
        <v>74.822886266010272</v>
      </c>
      <c r="O17" s="133">
        <f>'Data Negeri,2D &amp; 7Sub'!M16</f>
        <v>72.886159538303545</v>
      </c>
      <c r="P17" s="133">
        <f>'Data Negeri,2D &amp; 7Sub'!N16</f>
        <v>72.088631416523654</v>
      </c>
      <c r="Q17" s="133">
        <f>'Data Negeri,2D &amp; 7Sub'!O16</f>
        <v>72.522446536572033</v>
      </c>
      <c r="R17" s="133">
        <f>'Data Negeri,2D &amp; 7Sub'!P16</f>
        <v>72.837007801574998</v>
      </c>
      <c r="S17" s="133">
        <f>'Data Negeri,2D &amp; 7Sub'!Q16</f>
        <v>74.088671112138584</v>
      </c>
      <c r="T17" s="133">
        <f>'Data Negeri,2D &amp; 7Sub'!R16</f>
        <v>74.374348178424214</v>
      </c>
      <c r="U17" s="133">
        <f>'Data Negeri,2D &amp; 7Sub'!S16</f>
        <v>73.453471907618123</v>
      </c>
      <c r="V17" s="133">
        <f>'Data Negeri,2D &amp; 7Sub'!T16</f>
        <v>73.337319868258618</v>
      </c>
      <c r="W17" s="133">
        <f>'Data Negeri,2D &amp; 7Sub'!U16</f>
        <v>69.539274710507655</v>
      </c>
      <c r="X17" s="133">
        <f>'Data Negeri,2D &amp; 7Sub'!V16</f>
        <v>73.05457052177222</v>
      </c>
      <c r="Y17" s="133">
        <f>'Data Negeri,2D &amp; 7Sub'!W16</f>
        <v>75.052683912103063</v>
      </c>
      <c r="Z17" s="133">
        <f>'Data Negeri,2D &amp; 7Sub'!X16</f>
        <v>72.546153299037996</v>
      </c>
      <c r="AA17" s="133">
        <f>'Data Negeri,2D &amp; 7Sub'!Y16</f>
        <v>74.568540721401618</v>
      </c>
      <c r="AB17" s="133">
        <f>'Data Negeri,2D &amp; 7Sub'!Z16</f>
        <v>75.969128995566351</v>
      </c>
      <c r="AC17" s="133">
        <f>'Data Negeri,2D &amp; 7Sub'!AA16</f>
        <v>73.31563898707418</v>
      </c>
      <c r="AD17" s="133">
        <f>'Data Negeri,2D &amp; 7Sub'!AB16</f>
        <v>74.208602970306046</v>
      </c>
      <c r="AE17" s="133">
        <f>'Data Negeri,2D &amp; 7Sub'!AC16</f>
        <v>75.330102341926803</v>
      </c>
      <c r="AF17" s="133">
        <f>'Data Negeri,2D &amp; 7Sub'!AD16</f>
        <v>73.799740385952234</v>
      </c>
      <c r="AG17" s="133">
        <f>'Data Negeri,2D &amp; 7Sub'!AE16</f>
        <v>75.879167673440534</v>
      </c>
      <c r="AH17" s="133">
        <f>'Data Negeri,2D &amp; 7Sub'!AF16</f>
        <v>68.316329536870185</v>
      </c>
      <c r="AI17" s="133">
        <f>'Data Negeri,2D &amp; 7Sub'!AG16</f>
        <v>61.063776547328807</v>
      </c>
      <c r="AJ17" s="133">
        <f>'Data Negeri,2D &amp; 7Sub'!AH16</f>
        <v>73.942473262392539</v>
      </c>
      <c r="AK17" s="133">
        <f>'Data Negeri,2D &amp; 7Sub'!AI16</f>
        <v>68.731883749118992</v>
      </c>
      <c r="AL17" s="133">
        <f>'Data Negeri,2D &amp; 7Sub'!AJ16</f>
        <v>70.636878354428191</v>
      </c>
      <c r="AM17" s="133">
        <f>'Data Negeri,2D &amp; 7Sub'!AK16</f>
        <v>70.137887691637602</v>
      </c>
      <c r="AN17" s="133">
        <f>'Data Negeri,2D &amp; 7Sub'!AL16</f>
        <v>68.90964148676791</v>
      </c>
      <c r="AO17" s="133">
        <f>'Data Negeri,2D &amp; 7Sub'!AM16</f>
        <v>73.676673116209571</v>
      </c>
      <c r="AP17" s="133">
        <f>'Data Negeri,2D &amp; 7Sub'!AN16</f>
        <v>72.399046543002683</v>
      </c>
      <c r="AQ17" s="133">
        <f>'Data Negeri,2D &amp; 7Sub'!AO16</f>
        <v>74.794592303550843</v>
      </c>
      <c r="AR17" s="133">
        <f>'Data Negeri,2D &amp; 7Sub'!AP16</f>
        <v>71.990502151218649</v>
      </c>
      <c r="AS17" s="133">
        <f>'Data Negeri,2D &amp; 7Sub'!AQ16</f>
        <v>69.081840234426025</v>
      </c>
    </row>
    <row r="18" spans="1:45" ht="24" customHeight="1">
      <c r="A18" s="77"/>
      <c r="B18" s="84"/>
      <c r="C18" s="122" t="s">
        <v>190</v>
      </c>
      <c r="D18" s="84"/>
      <c r="E18" s="85"/>
      <c r="F18" s="133">
        <f>'Data Negeri,2D &amp; 7Sub'!C17</f>
        <v>84.773831228156808</v>
      </c>
      <c r="G18" s="133">
        <f>'Data Negeri,2D &amp; 7Sub'!D17</f>
        <v>82.460714209875007</v>
      </c>
      <c r="H18" s="133">
        <f>'Data Negeri,2D &amp; 7Sub'!E17</f>
        <v>83.276781119867294</v>
      </c>
      <c r="I18" s="133">
        <f>'Data Negeri,2D &amp; 7Sub'!F17</f>
        <v>80.263639010926667</v>
      </c>
      <c r="J18" s="133">
        <f>'Data Negeri,2D &amp; 7Sub'!G17</f>
        <v>79.536239452760924</v>
      </c>
      <c r="K18" s="133">
        <f>'Data Negeri,2D &amp; 7Sub'!H17</f>
        <v>68.884214195315749</v>
      </c>
      <c r="L18" s="133">
        <f>'Data Negeri,2D &amp; 7Sub'!I17</f>
        <v>73.300895497826033</v>
      </c>
      <c r="M18" s="133">
        <f>'Data Negeri,2D &amp; 7Sub'!J17</f>
        <v>77.745640749557268</v>
      </c>
      <c r="N18" s="133">
        <f>'Data Negeri,2D &amp; 7Sub'!L17</f>
        <v>89.046261916864793</v>
      </c>
      <c r="O18" s="133">
        <f>'Data Negeri,2D &amp; 7Sub'!M17</f>
        <v>82.054749975998504</v>
      </c>
      <c r="P18" s="133">
        <f>'Data Negeri,2D &amp; 7Sub'!N17</f>
        <v>80.069304852917625</v>
      </c>
      <c r="Q18" s="133">
        <f>'Data Negeri,2D &amp; 7Sub'!O17</f>
        <v>87.925008166846339</v>
      </c>
      <c r="R18" s="133">
        <f>'Data Negeri,2D &amp; 7Sub'!P17</f>
        <v>84.723382888737191</v>
      </c>
      <c r="S18" s="133">
        <f>'Data Negeri,2D &amp; 7Sub'!Q17</f>
        <v>80.996567793052108</v>
      </c>
      <c r="T18" s="133">
        <f>'Data Negeri,2D &amp; 7Sub'!R17</f>
        <v>76.790513210562992</v>
      </c>
      <c r="U18" s="133">
        <f>'Data Negeri,2D &amp; 7Sub'!S17</f>
        <v>87.332392947147753</v>
      </c>
      <c r="V18" s="133">
        <f>'Data Negeri,2D &amp; 7Sub'!T17</f>
        <v>85.184875493516714</v>
      </c>
      <c r="W18" s="133">
        <f>'Data Negeri,2D &amp; 7Sub'!U17</f>
        <v>78.776423079803536</v>
      </c>
      <c r="X18" s="133">
        <f>'Data Negeri,2D &amp; 7Sub'!V17</f>
        <v>83.27708234925008</v>
      </c>
      <c r="Y18" s="133">
        <f>'Data Negeri,2D &amp; 7Sub'!W17</f>
        <v>85.868743556898835</v>
      </c>
      <c r="Z18" s="133">
        <f>'Data Negeri,2D &amp; 7Sub'!X17</f>
        <v>80.996724342230735</v>
      </c>
      <c r="AA18" s="133">
        <f>'Data Negeri,2D &amp; 7Sub'!Y17</f>
        <v>79.573714208167829</v>
      </c>
      <c r="AB18" s="133">
        <f>'Data Negeri,2D &amp; 7Sub'!Z17</f>
        <v>80.161591257170386</v>
      </c>
      <c r="AC18" s="133">
        <f>'Data Negeri,2D &amp; 7Sub'!AA17</f>
        <v>80.32252623613762</v>
      </c>
      <c r="AD18" s="133">
        <f>'Data Negeri,2D &amp; 7Sub'!AB17</f>
        <v>79.560488856316013</v>
      </c>
      <c r="AE18" s="133">
        <f>'Data Negeri,2D &amp; 7Sub'!AC17</f>
        <v>79.084647416535503</v>
      </c>
      <c r="AF18" s="133">
        <f>'Data Negeri,2D &amp; 7Sub'!AD17</f>
        <v>78.685544034534075</v>
      </c>
      <c r="AG18" s="133">
        <f>'Data Negeri,2D &amp; 7Sub'!AE17</f>
        <v>80.81427750365809</v>
      </c>
      <c r="AH18" s="133">
        <f>'Data Negeri,2D &amp; 7Sub'!AF17</f>
        <v>70.465444519268786</v>
      </c>
      <c r="AI18" s="133">
        <f>'Data Negeri,2D &amp; 7Sub'!AG17</f>
        <v>58.861098620368416</v>
      </c>
      <c r="AJ18" s="133">
        <f>'Data Negeri,2D &amp; 7Sub'!AH17</f>
        <v>71.624058516308736</v>
      </c>
      <c r="AK18" s="133">
        <f>'Data Negeri,2D &amp; 7Sub'!AI17</f>
        <v>74.586255125317038</v>
      </c>
      <c r="AL18" s="133">
        <f>'Data Negeri,2D &amp; 7Sub'!AJ17</f>
        <v>78.298986378836602</v>
      </c>
      <c r="AM18" s="133">
        <f>'Data Negeri,2D &amp; 7Sub'!AK17</f>
        <v>76.102219046484421</v>
      </c>
      <c r="AN18" s="133">
        <f>'Data Negeri,2D &amp; 7Sub'!AL17</f>
        <v>65.015941982776695</v>
      </c>
      <c r="AO18" s="133">
        <f>'Data Negeri,2D &amp; 7Sub'!AM17</f>
        <v>73.786434583206386</v>
      </c>
      <c r="AP18" s="133">
        <f>'Data Negeri,2D &amp; 7Sub'!AN17</f>
        <v>82.634417463195362</v>
      </c>
      <c r="AQ18" s="133">
        <f>'Data Negeri,2D &amp; 7Sub'!AO17</f>
        <v>75.647886883657009</v>
      </c>
      <c r="AR18" s="133">
        <f>'Data Negeri,2D &amp; 7Sub'!AP17</f>
        <v>75.217364313519013</v>
      </c>
      <c r="AS18" s="133">
        <f>'Data Negeri,2D &amp; 7Sub'!AQ17</f>
        <v>77.482894337857701</v>
      </c>
    </row>
    <row r="19" spans="1:45" ht="24">
      <c r="B19" s="84"/>
      <c r="C19" s="122" t="s">
        <v>243</v>
      </c>
      <c r="D19" s="84"/>
      <c r="E19" s="85"/>
      <c r="F19" s="133">
        <f>'Data Negeri,2D &amp; 7Sub'!C18</f>
        <v>67.323289608191274</v>
      </c>
      <c r="G19" s="133">
        <f>'Data Negeri,2D &amp; 7Sub'!D18</f>
        <v>69.639373572303541</v>
      </c>
      <c r="H19" s="133">
        <f>'Data Negeri,2D &amp; 7Sub'!E18</f>
        <v>63.613657967099932</v>
      </c>
      <c r="I19" s="133">
        <f>'Data Negeri,2D &amp; 7Sub'!F18</f>
        <v>61.538719673953217</v>
      </c>
      <c r="J19" s="133">
        <f>'Data Negeri,2D &amp; 7Sub'!G18</f>
        <v>61.31432287394194</v>
      </c>
      <c r="K19" s="133">
        <f>'Data Negeri,2D &amp; 7Sub'!H18</f>
        <v>58.668812217877978</v>
      </c>
      <c r="L19" s="133">
        <f>'Data Negeri,2D &amp; 7Sub'!I18</f>
        <v>64.073220862109721</v>
      </c>
      <c r="M19" s="133">
        <f>'Data Negeri,2D &amp; 7Sub'!J18</f>
        <v>75.686120743800174</v>
      </c>
      <c r="N19" s="133">
        <f>'Data Negeri,2D &amp; 7Sub'!L18</f>
        <v>72.386303080147584</v>
      </c>
      <c r="O19" s="133">
        <f>'Data Negeri,2D &amp; 7Sub'!M18</f>
        <v>67.73653781840909</v>
      </c>
      <c r="P19" s="133">
        <f>'Data Negeri,2D &amp; 7Sub'!N18</f>
        <v>65.129888341358566</v>
      </c>
      <c r="Q19" s="133">
        <f>'Data Negeri,2D &amp; 7Sub'!O18</f>
        <v>64.040429192849857</v>
      </c>
      <c r="R19" s="133">
        <f>'Data Negeri,2D &amp; 7Sub'!P18</f>
        <v>67.973214206064128</v>
      </c>
      <c r="S19" s="133">
        <f>'Data Negeri,2D &amp; 7Sub'!Q18</f>
        <v>69.276935629813863</v>
      </c>
      <c r="T19" s="133">
        <f>'Data Negeri,2D &amp; 7Sub'!R18</f>
        <v>70.65323034959718</v>
      </c>
      <c r="U19" s="133">
        <f>'Data Negeri,2D &amp; 7Sub'!S18</f>
        <v>70.654114103738962</v>
      </c>
      <c r="V19" s="133">
        <f>'Data Negeri,2D &amp; 7Sub'!T18</f>
        <v>62.936876630948099</v>
      </c>
      <c r="W19" s="133">
        <f>'Data Negeri,2D &amp; 7Sub'!U18</f>
        <v>66.430189003091172</v>
      </c>
      <c r="X19" s="133">
        <f>'Data Negeri,2D &amp; 7Sub'!V18</f>
        <v>65.314076743742106</v>
      </c>
      <c r="Y19" s="133">
        <f>'Data Negeri,2D &amp; 7Sub'!W18</f>
        <v>59.773489490618338</v>
      </c>
      <c r="Z19" s="133">
        <f>'Data Negeri,2D &amp; 7Sub'!X18</f>
        <v>59.63738604141929</v>
      </c>
      <c r="AA19" s="133">
        <f>'Data Negeri,2D &amp; 7Sub'!Y18</f>
        <v>62.53334423183302</v>
      </c>
      <c r="AB19" s="133">
        <f>'Data Negeri,2D &amp; 7Sub'!Z18</f>
        <v>63.816738019430005</v>
      </c>
      <c r="AC19" s="133">
        <f>'Data Negeri,2D &amp; 7Sub'!AA18</f>
        <v>60.167410403130553</v>
      </c>
      <c r="AD19" s="133">
        <f>'Data Negeri,2D &amp; 7Sub'!AB18</f>
        <v>60.692405623740747</v>
      </c>
      <c r="AE19" s="133">
        <f>'Data Negeri,2D &amp; 7Sub'!AC18</f>
        <v>61.90957910940282</v>
      </c>
      <c r="AF19" s="133">
        <f>'Data Negeri,2D &amp; 7Sub'!AD18</f>
        <v>61.537080021187798</v>
      </c>
      <c r="AG19" s="133">
        <f>'Data Negeri,2D &amp; 7Sub'!AE18</f>
        <v>61.118226741436395</v>
      </c>
      <c r="AH19" s="133">
        <f>'Data Negeri,2D &amp; 7Sub'!AF18</f>
        <v>61.050626936630501</v>
      </c>
      <c r="AI19" s="133">
        <f>'Data Negeri,2D &amp; 7Sub'!AG18</f>
        <v>56.108969378251096</v>
      </c>
      <c r="AJ19" s="133">
        <f>'Data Negeri,2D &amp; 7Sub'!AH18</f>
        <v>59.805608717959423</v>
      </c>
      <c r="AK19" s="133">
        <f>'Data Negeri,2D &amp; 7Sub'!AI18</f>
        <v>57.710043838670892</v>
      </c>
      <c r="AL19" s="133">
        <f>'Data Negeri,2D &amp; 7Sub'!AJ18</f>
        <v>65.240298119335449</v>
      </c>
      <c r="AM19" s="133">
        <f>'Data Negeri,2D &amp; 7Sub'!AK18</f>
        <v>62.686439240724404</v>
      </c>
      <c r="AN19" s="133">
        <f>'Data Negeri,2D &amp; 7Sub'!AL18</f>
        <v>61.036792019485027</v>
      </c>
      <c r="AO19" s="133">
        <f>'Data Negeri,2D &amp; 7Sub'!AM18</f>
        <v>67.329354068894062</v>
      </c>
      <c r="AP19" s="133">
        <f>'Data Negeri,2D &amp; 7Sub'!AN18</f>
        <v>76.827005198747784</v>
      </c>
      <c r="AQ19" s="133">
        <f>'Data Negeri,2D &amp; 7Sub'!AO18</f>
        <v>75.108221817483539</v>
      </c>
      <c r="AR19" s="133">
        <f>'Data Negeri,2D &amp; 7Sub'!AP18</f>
        <v>75.595795464766539</v>
      </c>
      <c r="AS19" s="133">
        <f>'Data Negeri,2D &amp; 7Sub'!AQ18</f>
        <v>75.213460494202764</v>
      </c>
    </row>
    <row r="20" spans="1:45" ht="24">
      <c r="B20" s="84"/>
      <c r="C20" s="122" t="s">
        <v>244</v>
      </c>
      <c r="D20" s="84"/>
      <c r="E20" s="85"/>
      <c r="F20" s="133">
        <f>'Data Negeri,2D &amp; 7Sub'!C19</f>
        <v>78.487783745308946</v>
      </c>
      <c r="G20" s="133">
        <f>'Data Negeri,2D &amp; 7Sub'!D19</f>
        <v>81.216910391623827</v>
      </c>
      <c r="H20" s="133">
        <f>'Data Negeri,2D &amp; 7Sub'!E19</f>
        <v>78.406178694666735</v>
      </c>
      <c r="I20" s="133">
        <f>'Data Negeri,2D &amp; 7Sub'!F19</f>
        <v>84.074399911621825</v>
      </c>
      <c r="J20" s="133">
        <f>'Data Negeri,2D &amp; 7Sub'!G19</f>
        <v>76.101974435467682</v>
      </c>
      <c r="K20" s="133">
        <f>'Data Negeri,2D &amp; 7Sub'!H19</f>
        <v>67.030154377256949</v>
      </c>
      <c r="L20" s="133">
        <f>'Data Negeri,2D &amp; 7Sub'!I19</f>
        <v>74.844511871061002</v>
      </c>
      <c r="M20" s="133">
        <f>'Data Negeri,2D &amp; 7Sub'!J19</f>
        <v>80.26503713321236</v>
      </c>
      <c r="N20" s="133">
        <f>'Data Negeri,2D &amp; 7Sub'!L19</f>
        <v>78.17461332355515</v>
      </c>
      <c r="O20" s="133">
        <f>'Data Negeri,2D &amp; 7Sub'!M19</f>
        <v>77.834470487011089</v>
      </c>
      <c r="P20" s="133">
        <f>'Data Negeri,2D &amp; 7Sub'!N19</f>
        <v>79.50765097441753</v>
      </c>
      <c r="Q20" s="133">
        <f>'Data Negeri,2D &amp; 7Sub'!O19</f>
        <v>78.434400196252014</v>
      </c>
      <c r="R20" s="133">
        <f>'Data Negeri,2D &amp; 7Sub'!P19</f>
        <v>70.999123069196926</v>
      </c>
      <c r="S20" s="133">
        <f>'Data Negeri,2D &amp; 7Sub'!Q19</f>
        <v>82.827708882173795</v>
      </c>
      <c r="T20" s="133">
        <f>'Data Negeri,2D &amp; 7Sub'!R19</f>
        <v>84.6477661619939</v>
      </c>
      <c r="U20" s="133">
        <f>'Data Negeri,2D &amp; 7Sub'!S19</f>
        <v>86.393043453130701</v>
      </c>
      <c r="V20" s="133">
        <f>'Data Negeri,2D &amp; 7Sub'!T19</f>
        <v>78.407584668581435</v>
      </c>
      <c r="W20" s="133">
        <f>'Data Negeri,2D &amp; 7Sub'!U19</f>
        <v>85.005135663613729</v>
      </c>
      <c r="X20" s="133">
        <f>'Data Negeri,2D &amp; 7Sub'!V19</f>
        <v>83.245228291120739</v>
      </c>
      <c r="Y20" s="133">
        <f>'Data Negeri,2D &amp; 7Sub'!W19</f>
        <v>66.966766155351024</v>
      </c>
      <c r="Z20" s="133">
        <f>'Data Negeri,2D &amp; 7Sub'!X19</f>
        <v>87.44842394984623</v>
      </c>
      <c r="AA20" s="133">
        <f>'Data Negeri,2D &amp; 7Sub'!Y19</f>
        <v>86.900132012054812</v>
      </c>
      <c r="AB20" s="133">
        <f>'Data Negeri,2D &amp; 7Sub'!Z19</f>
        <v>67.290925493920767</v>
      </c>
      <c r="AC20" s="133">
        <f>'Data Negeri,2D &amp; 7Sub'!AA19</f>
        <v>94.658118190665462</v>
      </c>
      <c r="AD20" s="133">
        <f>'Data Negeri,2D &amp; 7Sub'!AB19</f>
        <v>63.977205913637682</v>
      </c>
      <c r="AE20" s="133">
        <f>'Data Negeri,2D &amp; 7Sub'!AC19</f>
        <v>91.118314361363971</v>
      </c>
      <c r="AF20" s="133">
        <f>'Data Negeri,2D &amp; 7Sub'!AD19</f>
        <v>85.687213615790441</v>
      </c>
      <c r="AG20" s="133">
        <f>'Data Negeri,2D &amp; 7Sub'!AE19</f>
        <v>63.62516385107859</v>
      </c>
      <c r="AH20" s="133">
        <f>'Data Negeri,2D &amp; 7Sub'!AF19</f>
        <v>70.740668252668954</v>
      </c>
      <c r="AI20" s="133">
        <f>'Data Negeri,2D &amp; 7Sub'!AG19</f>
        <v>59.949427230390029</v>
      </c>
      <c r="AJ20" s="133">
        <f>'Data Negeri,2D &amp; 7Sub'!AH19</f>
        <v>68.066496302819147</v>
      </c>
      <c r="AK20" s="133">
        <f>'Data Negeri,2D &amp; 7Sub'!AI19</f>
        <v>69.36402572314968</v>
      </c>
      <c r="AL20" s="133">
        <f>'Data Negeri,2D &amp; 7Sub'!AJ19</f>
        <v>73.877077498099439</v>
      </c>
      <c r="AM20" s="133">
        <f>'Data Negeri,2D &amp; 7Sub'!AK19</f>
        <v>77.853429894890496</v>
      </c>
      <c r="AN20" s="133">
        <f>'Data Negeri,2D &amp; 7Sub'!AL19</f>
        <v>82.716957347565426</v>
      </c>
      <c r="AO20" s="133">
        <f>'Data Negeri,2D &amp; 7Sub'!AM19</f>
        <v>64.930582743688674</v>
      </c>
      <c r="AP20" s="133">
        <f>'Data Negeri,2D &amp; 7Sub'!AN19</f>
        <v>93.669357671531202</v>
      </c>
      <c r="AQ20" s="133">
        <f>'Data Negeri,2D &amp; 7Sub'!AO19</f>
        <v>58.203327827697045</v>
      </c>
      <c r="AR20" s="133">
        <f>'Data Negeri,2D &amp; 7Sub'!AP19</f>
        <v>76.104551048854859</v>
      </c>
      <c r="AS20" s="133">
        <f>'Data Negeri,2D &amp; 7Sub'!AQ19</f>
        <v>93.08291198476627</v>
      </c>
    </row>
    <row r="21" spans="1:45" ht="30" customHeight="1">
      <c r="B21" s="84"/>
      <c r="C21" s="122" t="s">
        <v>245</v>
      </c>
      <c r="D21" s="84"/>
      <c r="E21" s="85"/>
      <c r="F21" s="133">
        <f>'Data Negeri,2D &amp; 7Sub'!C20</f>
        <v>57.021908715405793</v>
      </c>
      <c r="G21" s="133">
        <f>'Data Negeri,2D &amp; 7Sub'!D20</f>
        <v>57.089874329970115</v>
      </c>
      <c r="H21" s="133">
        <f>'Data Negeri,2D &amp; 7Sub'!E20</f>
        <v>56.781648240334654</v>
      </c>
      <c r="I21" s="133">
        <f>'Data Negeri,2D &amp; 7Sub'!F20</f>
        <v>56.81888897275104</v>
      </c>
      <c r="J21" s="133">
        <f>'Data Negeri,2D &amp; 7Sub'!G20</f>
        <v>57.018657866947166</v>
      </c>
      <c r="K21" s="133">
        <f>'Data Negeri,2D &amp; 7Sub'!H20</f>
        <v>45.651470338141195</v>
      </c>
      <c r="L21" s="133">
        <f>'Data Negeri,2D &amp; 7Sub'!I20</f>
        <v>56.824382907070621</v>
      </c>
      <c r="M21" s="133">
        <f>'Data Negeri,2D &amp; 7Sub'!J20</f>
        <v>68.490454621278943</v>
      </c>
      <c r="N21" s="133">
        <f>'Data Negeri,2D &amp; 7Sub'!L20</f>
        <v>56.98921796012997</v>
      </c>
      <c r="O21" s="133">
        <f>'Data Negeri,2D &amp; 7Sub'!M20</f>
        <v>56.945630286428894</v>
      </c>
      <c r="P21" s="133">
        <f>'Data Negeri,2D &amp; 7Sub'!N20</f>
        <v>57.076393307532129</v>
      </c>
      <c r="Q21" s="133">
        <f>'Data Negeri,2D &amp; 7Sub'!O20</f>
        <v>57.076393307532136</v>
      </c>
      <c r="R21" s="133">
        <f>'Data Negeri,2D &amp; 7Sub'!P20</f>
        <v>57.003164434585507</v>
      </c>
      <c r="S21" s="133">
        <f>'Data Negeri,2D &amp; 7Sub'!Q20</f>
        <v>57.147633433589021</v>
      </c>
      <c r="T21" s="133">
        <f>'Data Negeri,2D &amp; 7Sub'!R20</f>
        <v>57.092904647996846</v>
      </c>
      <c r="U21" s="133">
        <f>'Data Negeri,2D &amp; 7Sub'!S20</f>
        <v>57.115794803709065</v>
      </c>
      <c r="V21" s="133">
        <f>'Data Negeri,2D &amp; 7Sub'!T20</f>
        <v>56.668320427270508</v>
      </c>
      <c r="W21" s="133">
        <f>'Data Negeri,2D &amp; 7Sub'!U20</f>
        <v>56.692845828605755</v>
      </c>
      <c r="X21" s="133">
        <f>'Data Negeri,2D &amp; 7Sub'!V20</f>
        <v>56.908832327412682</v>
      </c>
      <c r="Y21" s="133">
        <f>'Data Negeri,2D &amp; 7Sub'!W20</f>
        <v>56.856594378049699</v>
      </c>
      <c r="Z21" s="133">
        <f>'Data Negeri,2D &amp; 7Sub'!X20</f>
        <v>56.821604429022443</v>
      </c>
      <c r="AA21" s="133">
        <f>'Data Negeri,2D &amp; 7Sub'!Y20</f>
        <v>56.781679016391934</v>
      </c>
      <c r="AB21" s="133">
        <f>'Data Negeri,2D &amp; 7Sub'!Z20</f>
        <v>56.849099293677476</v>
      </c>
      <c r="AC21" s="133">
        <f>'Data Negeri,2D &amp; 7Sub'!AA20</f>
        <v>56.823173151912336</v>
      </c>
      <c r="AD21" s="133">
        <f>'Data Negeri,2D &amp; 7Sub'!AB20</f>
        <v>57.007945816541898</v>
      </c>
      <c r="AE21" s="133">
        <f>'Data Negeri,2D &amp; 7Sub'!AC20</f>
        <v>57.045196180843085</v>
      </c>
      <c r="AF21" s="133">
        <f>'Data Negeri,2D &amp; 7Sub'!AD20</f>
        <v>57.043455915759857</v>
      </c>
      <c r="AG21" s="133">
        <f>'Data Negeri,2D &amp; 7Sub'!AE20</f>
        <v>56.978033554643787</v>
      </c>
      <c r="AH21" s="133">
        <f>'Data Negeri,2D &amp; 7Sub'!AF20</f>
        <v>34.305300197890318</v>
      </c>
      <c r="AI21" s="133">
        <f>'Data Negeri,2D &amp; 7Sub'!AG20</f>
        <v>37.380719497687373</v>
      </c>
      <c r="AJ21" s="133">
        <f>'Data Negeri,2D &amp; 7Sub'!AH20</f>
        <v>59.214415149349627</v>
      </c>
      <c r="AK21" s="133">
        <f>'Data Negeri,2D &amp; 7Sub'!AI20</f>
        <v>51.705446507637411</v>
      </c>
      <c r="AL21" s="133">
        <f>'Data Negeri,2D &amp; 7Sub'!AJ20</f>
        <v>56.833041733550679</v>
      </c>
      <c r="AM21" s="133">
        <f>'Data Negeri,2D &amp; 7Sub'!AK20</f>
        <v>56.812553978400793</v>
      </c>
      <c r="AN21" s="133">
        <f>'Data Negeri,2D &amp; 7Sub'!AL20</f>
        <v>56.787717809930065</v>
      </c>
      <c r="AO21" s="133">
        <f>'Data Negeri,2D &amp; 7Sub'!AM20</f>
        <v>56.864218106400983</v>
      </c>
      <c r="AP21" s="133">
        <f>'Data Negeri,2D &amp; 7Sub'!AN20</f>
        <v>57.274345010383719</v>
      </c>
      <c r="AQ21" s="133">
        <f>'Data Negeri,2D &amp; 7Sub'!AO20</f>
        <v>71.923451472631541</v>
      </c>
      <c r="AR21" s="133">
        <f>'Data Negeri,2D &amp; 7Sub'!AP20</f>
        <v>71.667150752283874</v>
      </c>
      <c r="AS21" s="133">
        <f>'Data Negeri,2D &amp; 7Sub'!AQ20</f>
        <v>73.096871249816672</v>
      </c>
    </row>
    <row r="22" spans="1:45" ht="54.95" customHeight="1" thickBot="1">
      <c r="B22" s="121"/>
      <c r="C22" s="1054" t="s">
        <v>176</v>
      </c>
      <c r="D22" s="1054"/>
      <c r="E22" s="1054"/>
      <c r="F22" s="134">
        <f>'Data Negeri,2D &amp; 7Sub'!C22</f>
        <v>69.207446205898734</v>
      </c>
      <c r="G22" s="134">
        <f>'Data Negeri,2D &amp; 7Sub'!D22</f>
        <v>71.641876876334365</v>
      </c>
      <c r="H22" s="134">
        <f>'Data Negeri,2D &amp; 7Sub'!E22</f>
        <v>65.724642013950827</v>
      </c>
      <c r="I22" s="134">
        <f>'Data Negeri,2D &amp; 7Sub'!F22</f>
        <v>64.836663549871204</v>
      </c>
      <c r="J22" s="134">
        <f>'Data Negeri,2D &amp; 7Sub'!G22</f>
        <v>63.421829390562742</v>
      </c>
      <c r="K22" s="134">
        <f>'Data Negeri,2D &amp; 7Sub'!H22</f>
        <v>59.867326651312617</v>
      </c>
      <c r="L22" s="134">
        <f>'Data Negeri,2D &amp; 7Sub'!I22</f>
        <v>65.719314752743216</v>
      </c>
      <c r="M22" s="134">
        <f>'Data Negeri,2D &amp; 7Sub'!J22</f>
        <v>76.369919139579949</v>
      </c>
      <c r="N22" s="134">
        <f>'Data Negeri,2D &amp; 7Sub'!L22</f>
        <v>73.362955339476869</v>
      </c>
      <c r="O22" s="134">
        <f>'Data Negeri,2D &amp; 7Sub'!M22</f>
        <v>69.438242618764534</v>
      </c>
      <c r="P22" s="134">
        <f>'Data Negeri,2D &amp; 7Sub'!N22</f>
        <v>67.552496601264053</v>
      </c>
      <c r="Q22" s="134">
        <f>'Data Negeri,2D &amp; 7Sub'!O22</f>
        <v>66.47609026408945</v>
      </c>
      <c r="R22" s="134">
        <f>'Data Negeri,2D &amp; 7Sub'!P22</f>
        <v>68.543455726711827</v>
      </c>
      <c r="S22" s="134">
        <f>'Data Negeri,2D &amp; 7Sub'!Q22</f>
        <v>71.606075482527885</v>
      </c>
      <c r="T22" s="134">
        <f>'Data Negeri,2D &amp; 7Sub'!R22</f>
        <v>73.058584468244945</v>
      </c>
      <c r="U22" s="134">
        <f>'Data Negeri,2D &amp; 7Sub'!S22</f>
        <v>73.359391827852832</v>
      </c>
      <c r="V22" s="134">
        <f>'Data Negeri,2D &amp; 7Sub'!T22</f>
        <v>65.159692702877194</v>
      </c>
      <c r="W22" s="134">
        <f>'Data Negeri,2D &amp; 7Sub'!U22</f>
        <v>69.074662931082727</v>
      </c>
      <c r="X22" s="134">
        <f>'Data Negeri,2D &amp; 7Sub'!V22</f>
        <v>67.866605109618419</v>
      </c>
      <c r="Y22" s="134">
        <f>'Data Negeri,2D &amp; 7Sub'!W22</f>
        <v>60.797607312224983</v>
      </c>
      <c r="Z22" s="134">
        <f>'Data Negeri,2D &amp; 7Sub'!X22</f>
        <v>63.592773854528225</v>
      </c>
      <c r="AA22" s="134">
        <f>'Data Negeri,2D &amp; 7Sub'!Y22</f>
        <v>66.025261978115452</v>
      </c>
      <c r="AB22" s="134">
        <f>'Data Negeri,2D &amp; 7Sub'!Z22</f>
        <v>64.289649632811162</v>
      </c>
      <c r="AC22" s="134">
        <f>'Data Negeri,2D &amp; 7Sub'!AA22</f>
        <v>65.438968734029885</v>
      </c>
      <c r="AD22" s="134">
        <f>'Data Negeri,2D &amp; 7Sub'!AB22</f>
        <v>61.171743223293696</v>
      </c>
      <c r="AE22" s="134">
        <f>'Data Negeri,2D &amp; 7Sub'!AC22</f>
        <v>66.139396316244245</v>
      </c>
      <c r="AF22" s="134">
        <f>'Data Negeri,2D &amp; 7Sub'!AD22</f>
        <v>64.895089450222613</v>
      </c>
      <c r="AG22" s="134">
        <f>'Data Negeri,2D &amp; 7Sub'!AE22</f>
        <v>61.481088572490393</v>
      </c>
      <c r="AH22" s="134">
        <f>'Data Negeri,2D &amp; 7Sub'!AF22</f>
        <v>62.490007144863817</v>
      </c>
      <c r="AI22" s="134">
        <f>'Data Negeri,2D &amp; 7Sub'!AG22</f>
        <v>56.591067748341437</v>
      </c>
      <c r="AJ22" s="134">
        <f>'Data Negeri,2D &amp; 7Sub'!AH22</f>
        <v>60.965907483427408</v>
      </c>
      <c r="AK22" s="134">
        <f>'Data Negeri,2D &amp; 7Sub'!AI22</f>
        <v>59.422324228617832</v>
      </c>
      <c r="AL22" s="134">
        <f>'Data Negeri,2D &amp; 7Sub'!AJ22</f>
        <v>66.517222372584882</v>
      </c>
      <c r="AM22" s="134">
        <f>'Data Negeri,2D &amp; 7Sub'!AK22</f>
        <v>65.039304778309003</v>
      </c>
      <c r="AN22" s="134">
        <f>'Data Negeri,2D &amp; 7Sub'!AL22</f>
        <v>64.350853431994494</v>
      </c>
      <c r="AO22" s="134">
        <f>'Data Negeri,2D &amp; 7Sub'!AM22</f>
        <v>66.969878428084499</v>
      </c>
      <c r="AP22" s="134">
        <f>'Data Negeri,2D &amp; 7Sub'!AN22</f>
        <v>79.334146952332716</v>
      </c>
      <c r="AQ22" s="134">
        <f>'Data Negeri,2D &amp; 7Sub'!AO22</f>
        <v>72.60635251909801</v>
      </c>
      <c r="AR22" s="134">
        <f>'Data Negeri,2D &amp; 7Sub'!AP22</f>
        <v>75.6762747781017</v>
      </c>
      <c r="AS22" s="134">
        <f>'Data Negeri,2D &amp; 7Sub'!AQ22</f>
        <v>77.862902308787341</v>
      </c>
    </row>
    <row r="23" spans="1:45" s="82" customFormat="1" ht="39.950000000000003" customHeight="1" thickTop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45" s="4" customFormat="1" ht="30" customHeight="1">
      <c r="A24" s="2"/>
      <c r="B24" s="1039" t="s">
        <v>177</v>
      </c>
      <c r="C24" s="1039"/>
      <c r="D24" s="1040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1041" t="s">
        <v>109</v>
      </c>
      <c r="C25" s="1041"/>
      <c r="D25" s="1040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1042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1043"/>
    </row>
    <row r="27" spans="1:45" s="6" customFormat="1" ht="24.95" customHeight="1" thickTop="1">
      <c r="A27" s="96"/>
      <c r="B27" s="1044" t="s">
        <v>171</v>
      </c>
      <c r="C27" s="1044"/>
      <c r="D27" s="1044"/>
      <c r="E27" s="1044"/>
      <c r="F27" s="1045">
        <v>2015</v>
      </c>
      <c r="G27" s="1045">
        <v>2016</v>
      </c>
      <c r="H27" s="1045">
        <v>2017</v>
      </c>
      <c r="I27" s="1045">
        <v>2018</v>
      </c>
      <c r="J27" s="1045">
        <v>2019</v>
      </c>
      <c r="K27" s="1045">
        <v>2020</v>
      </c>
      <c r="L27" s="109"/>
      <c r="M27" s="109"/>
      <c r="N27" s="1038">
        <v>2015</v>
      </c>
      <c r="O27" s="1038"/>
      <c r="P27" s="1038"/>
      <c r="Q27" s="1038"/>
      <c r="R27" s="1038">
        <v>2016</v>
      </c>
      <c r="S27" s="1038"/>
      <c r="T27" s="1038"/>
      <c r="U27" s="1038"/>
      <c r="V27" s="1038">
        <v>2017</v>
      </c>
      <c r="W27" s="1038"/>
      <c r="X27" s="1038"/>
      <c r="Y27" s="1038"/>
      <c r="Z27" s="1038">
        <v>2018</v>
      </c>
      <c r="AA27" s="1038"/>
      <c r="AB27" s="1038"/>
      <c r="AC27" s="1038"/>
      <c r="AD27" s="1038">
        <v>2019</v>
      </c>
      <c r="AE27" s="1038"/>
      <c r="AF27" s="1038"/>
      <c r="AG27" s="1038"/>
      <c r="AH27" s="1038">
        <v>2020</v>
      </c>
      <c r="AI27" s="1038"/>
      <c r="AJ27" s="1038"/>
      <c r="AK27" s="1038"/>
      <c r="AL27" s="1038">
        <v>2021</v>
      </c>
      <c r="AM27" s="1038"/>
      <c r="AN27" s="1038"/>
      <c r="AO27" s="1038"/>
      <c r="AP27" s="1038">
        <v>2022</v>
      </c>
      <c r="AQ27" s="1038"/>
      <c r="AR27" s="1038"/>
      <c r="AS27" s="1038"/>
    </row>
    <row r="28" spans="1:45" s="6" customFormat="1" ht="27" customHeight="1">
      <c r="A28" s="97"/>
      <c r="B28" s="1050" t="s">
        <v>172</v>
      </c>
      <c r="C28" s="1050"/>
      <c r="D28" s="1050"/>
      <c r="E28" s="1050"/>
      <c r="F28" s="1046"/>
      <c r="G28" s="1046"/>
      <c r="H28" s="1046"/>
      <c r="I28" s="1046"/>
      <c r="J28" s="1046"/>
      <c r="K28" s="1046"/>
      <c r="L28" s="108"/>
      <c r="M28" s="108"/>
      <c r="N28" s="108" t="s">
        <v>0</v>
      </c>
      <c r="O28" s="108" t="s">
        <v>1</v>
      </c>
      <c r="P28" s="108" t="s">
        <v>2</v>
      </c>
      <c r="Q28" s="108" t="s">
        <v>3</v>
      </c>
      <c r="R28" s="108" t="s">
        <v>0</v>
      </c>
      <c r="S28" s="108" t="s">
        <v>1</v>
      </c>
      <c r="T28" s="108" t="s">
        <v>2</v>
      </c>
      <c r="U28" s="108" t="s">
        <v>3</v>
      </c>
      <c r="V28" s="108" t="s">
        <v>0</v>
      </c>
      <c r="W28" s="108" t="s">
        <v>1</v>
      </c>
      <c r="X28" s="108" t="s">
        <v>2</v>
      </c>
      <c r="Y28" s="108" t="s">
        <v>3</v>
      </c>
      <c r="Z28" s="108" t="s">
        <v>0</v>
      </c>
      <c r="AA28" s="108" t="s">
        <v>1</v>
      </c>
      <c r="AB28" s="108" t="s">
        <v>2</v>
      </c>
      <c r="AC28" s="108" t="s">
        <v>3</v>
      </c>
      <c r="AD28" s="108" t="s">
        <v>0</v>
      </c>
      <c r="AE28" s="108" t="s">
        <v>1</v>
      </c>
      <c r="AF28" s="108" t="s">
        <v>2</v>
      </c>
      <c r="AG28" s="108" t="s">
        <v>3</v>
      </c>
      <c r="AH28" s="108" t="s">
        <v>0</v>
      </c>
      <c r="AI28" s="108" t="s">
        <v>1</v>
      </c>
      <c r="AJ28" s="108" t="s">
        <v>2</v>
      </c>
      <c r="AK28" s="108" t="s">
        <v>3</v>
      </c>
      <c r="AL28" s="108" t="s">
        <v>0</v>
      </c>
      <c r="AM28" s="108" t="s">
        <v>1</v>
      </c>
      <c r="AN28" s="108" t="s">
        <v>2</v>
      </c>
      <c r="AO28" s="108" t="s">
        <v>3</v>
      </c>
      <c r="AP28" s="108" t="s">
        <v>0</v>
      </c>
      <c r="AQ28" s="108" t="s">
        <v>1</v>
      </c>
      <c r="AR28" s="108" t="s">
        <v>2</v>
      </c>
      <c r="AS28" s="108" t="s">
        <v>3</v>
      </c>
    </row>
    <row r="29" spans="1:45" ht="21" customHeight="1">
      <c r="A29" s="76"/>
      <c r="B29" s="110" t="s">
        <v>110</v>
      </c>
      <c r="C29" s="1051" t="s">
        <v>4</v>
      </c>
      <c r="D29" s="1051"/>
      <c r="E29" s="1051"/>
      <c r="F29" s="135">
        <f>'Data Negeri,2D &amp; 7Sub'!C33</f>
        <v>74.795900831572837</v>
      </c>
      <c r="G29" s="135">
        <f>'Data Negeri,2D &amp; 7Sub'!D33</f>
        <v>75.567985920005682</v>
      </c>
      <c r="H29" s="135">
        <f>'Data Negeri,2D &amp; 7Sub'!E33</f>
        <v>70.478235806302663</v>
      </c>
      <c r="I29" s="135">
        <f>'Data Negeri,2D &amp; 7Sub'!F33</f>
        <v>71.050628976747376</v>
      </c>
      <c r="J29" s="135">
        <f>'Data Negeri,2D &amp; 7Sub'!G33</f>
        <v>73.258021363940273</v>
      </c>
      <c r="K29" s="135">
        <f>'Data Negeri,2D &amp; 7Sub'!H33</f>
        <v>66.665236126324587</v>
      </c>
      <c r="L29" s="135">
        <f>'Data Negeri,2D &amp; 7Sub'!I33</f>
        <v>67.260730159284222</v>
      </c>
      <c r="M29" s="135">
        <f>'Data Negeri,2D &amp; 7Sub'!J33</f>
        <v>81.217968061887547</v>
      </c>
      <c r="N29" s="135">
        <f>'Data Negeri,2D &amp; 7Sub'!L33</f>
        <v>71.746925334752419</v>
      </c>
      <c r="O29" s="135">
        <f>'Data Negeri,2D &amp; 7Sub'!M33</f>
        <v>76.586018443145164</v>
      </c>
      <c r="P29" s="135">
        <f>'Data Negeri,2D &amp; 7Sub'!N33</f>
        <v>75.185552941553212</v>
      </c>
      <c r="Q29" s="135">
        <f>'Data Negeri,2D &amp; 7Sub'!O33</f>
        <v>75.665106606840595</v>
      </c>
      <c r="R29" s="135">
        <f>'Data Negeri,2D &amp; 7Sub'!P33</f>
        <v>72.455849728884857</v>
      </c>
      <c r="S29" s="135">
        <f>'Data Negeri,2D &amp; 7Sub'!Q33</f>
        <v>81.658402557813261</v>
      </c>
      <c r="T29" s="135">
        <f>'Data Negeri,2D &amp; 7Sub'!R33</f>
        <v>74.357491220035598</v>
      </c>
      <c r="U29" s="135">
        <f>'Data Negeri,2D &amp; 7Sub'!S33</f>
        <v>73.800200173289014</v>
      </c>
      <c r="V29" s="135">
        <f>'Data Negeri,2D &amp; 7Sub'!T33</f>
        <v>70.277853037781867</v>
      </c>
      <c r="W29" s="135">
        <f>'Data Negeri,2D &amp; 7Sub'!U33</f>
        <v>73.267180766483591</v>
      </c>
      <c r="X29" s="135">
        <f>'Data Negeri,2D &amp; 7Sub'!V33</f>
        <v>74.542061564678463</v>
      </c>
      <c r="Y29" s="135">
        <f>'Data Negeri,2D &amp; 7Sub'!W33</f>
        <v>63.825847856266705</v>
      </c>
      <c r="Z29" s="135">
        <f>'Data Negeri,2D &amp; 7Sub'!X33</f>
        <v>65.790175660197008</v>
      </c>
      <c r="AA29" s="135">
        <f>'Data Negeri,2D &amp; 7Sub'!Y33</f>
        <v>71.740093326077158</v>
      </c>
      <c r="AB29" s="135">
        <f>'Data Negeri,2D &amp; 7Sub'!Z33</f>
        <v>74.053550071003215</v>
      </c>
      <c r="AC29" s="135">
        <f>'Data Negeri,2D &amp; 7Sub'!AA33</f>
        <v>72.618696849712137</v>
      </c>
      <c r="AD29" s="135">
        <f>'Data Negeri,2D &amp; 7Sub'!AB33</f>
        <v>71.536310036355474</v>
      </c>
      <c r="AE29" s="135">
        <f>'Data Negeri,2D &amp; 7Sub'!AC33</f>
        <v>72.892415901728427</v>
      </c>
      <c r="AF29" s="135">
        <f>'Data Negeri,2D &amp; 7Sub'!AD33</f>
        <v>73.476562429560531</v>
      </c>
      <c r="AG29" s="135">
        <f>'Data Negeri,2D &amp; 7Sub'!AE33</f>
        <v>75.126797088116618</v>
      </c>
      <c r="AH29" s="135">
        <f>'Data Negeri,2D &amp; 7Sub'!AF33</f>
        <v>69.290155618682533</v>
      </c>
      <c r="AI29" s="135">
        <f>'Data Negeri,2D &amp; 7Sub'!AG33</f>
        <v>60.917267676409459</v>
      </c>
      <c r="AJ29" s="135">
        <f>'Data Negeri,2D &amp; 7Sub'!AH33</f>
        <v>69.639411925951649</v>
      </c>
      <c r="AK29" s="135">
        <f>'Data Negeri,2D &amp; 7Sub'!AI33</f>
        <v>66.814109284254698</v>
      </c>
      <c r="AL29" s="135">
        <f>'Data Negeri,2D &amp; 7Sub'!AJ33</f>
        <v>71.865289028101543</v>
      </c>
      <c r="AM29" s="135">
        <f>'Data Negeri,2D &amp; 7Sub'!AK33</f>
        <v>63.224717225920806</v>
      </c>
      <c r="AN29" s="135">
        <f>'Data Negeri,2D &amp; 7Sub'!AL33</f>
        <v>58.485646789507001</v>
      </c>
      <c r="AO29" s="135">
        <f>'Data Negeri,2D &amp; 7Sub'!AM33</f>
        <v>75.467267593607559</v>
      </c>
      <c r="AP29" s="135">
        <f>'Data Negeri,2D &amp; 7Sub'!AN33</f>
        <v>85.310712350023479</v>
      </c>
      <c r="AQ29" s="135">
        <f>'Data Negeri,2D &amp; 7Sub'!AO33</f>
        <v>82.205529048031096</v>
      </c>
      <c r="AR29" s="135">
        <f>'Data Negeri,2D &amp; 7Sub'!AP33</f>
        <v>77.889470989310482</v>
      </c>
      <c r="AS29" s="135">
        <f>'Data Negeri,2D &amp; 7Sub'!AQ33</f>
        <v>79.46615986018513</v>
      </c>
    </row>
    <row r="30" spans="1:45" ht="21" customHeight="1">
      <c r="A30" s="76"/>
      <c r="B30" s="111"/>
      <c r="C30" s="1052" t="s">
        <v>117</v>
      </c>
      <c r="D30" s="1052"/>
      <c r="E30" s="1052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</row>
    <row r="31" spans="1:45" ht="18.95" customHeight="1">
      <c r="A31" s="76"/>
      <c r="B31" s="112"/>
      <c r="C31" s="113">
        <v>10</v>
      </c>
      <c r="D31" s="1047" t="s">
        <v>5</v>
      </c>
      <c r="E31" s="1047"/>
      <c r="F31" s="136">
        <f>'Data Negeri,2D &amp; 7Sub'!C30</f>
        <v>75.176420273868828</v>
      </c>
      <c r="G31" s="136">
        <f>'Data Negeri,2D &amp; 7Sub'!D30</f>
        <v>75.232468234980885</v>
      </c>
      <c r="H31" s="136">
        <f>'Data Negeri,2D &amp; 7Sub'!E30</f>
        <v>76.348362860210273</v>
      </c>
      <c r="I31" s="136">
        <f>'Data Negeri,2D &amp; 7Sub'!F30</f>
        <v>76.519946006853488</v>
      </c>
      <c r="J31" s="136">
        <f>'Data Negeri,2D &amp; 7Sub'!G30</f>
        <v>73.674142643437605</v>
      </c>
      <c r="K31" s="136">
        <f>'Data Negeri,2D &amp; 7Sub'!H30</f>
        <v>73.858529169802097</v>
      </c>
      <c r="L31" s="136">
        <f>'Data Negeri,2D &amp; 7Sub'!I30</f>
        <v>75.064138220428205</v>
      </c>
      <c r="M31" s="136">
        <f>'Data Negeri,2D &amp; 7Sub'!J30</f>
        <v>76.397301399896492</v>
      </c>
      <c r="N31" s="136">
        <f>'Data Negeri,2D &amp; 7Sub'!L30</f>
        <v>71.657286543191205</v>
      </c>
      <c r="O31" s="136">
        <f>'Data Negeri,2D &amp; 7Sub'!M30</f>
        <v>77.837192207348565</v>
      </c>
      <c r="P31" s="136">
        <f>'Data Negeri,2D &amp; 7Sub'!N30</f>
        <v>78.250818193556142</v>
      </c>
      <c r="Q31" s="136">
        <f>'Data Negeri,2D &amp; 7Sub'!O30</f>
        <v>72.960384151379429</v>
      </c>
      <c r="R31" s="136">
        <f>'Data Negeri,2D &amp; 7Sub'!P30</f>
        <v>73.617866425972977</v>
      </c>
      <c r="S31" s="136">
        <f>'Data Negeri,2D &amp; 7Sub'!Q30</f>
        <v>75.123239773499023</v>
      </c>
      <c r="T31" s="136">
        <f>'Data Negeri,2D &amp; 7Sub'!R30</f>
        <v>75.448042002214549</v>
      </c>
      <c r="U31" s="136">
        <f>'Data Negeri,2D &amp; 7Sub'!S30</f>
        <v>76.740724738236892</v>
      </c>
      <c r="V31" s="136">
        <f>'Data Negeri,2D &amp; 7Sub'!T30</f>
        <v>73.831253186557603</v>
      </c>
      <c r="W31" s="136">
        <f>'Data Negeri,2D &amp; 7Sub'!U30</f>
        <v>77.981238227917075</v>
      </c>
      <c r="X31" s="136">
        <f>'Data Negeri,2D &amp; 7Sub'!V30</f>
        <v>76.658415290299658</v>
      </c>
      <c r="Y31" s="136">
        <f>'Data Negeri,2D &amp; 7Sub'!W30</f>
        <v>76.922544736066797</v>
      </c>
      <c r="Z31" s="136">
        <f>'Data Negeri,2D &amp; 7Sub'!X30</f>
        <v>76.029940396370975</v>
      </c>
      <c r="AA31" s="136">
        <f>'Data Negeri,2D &amp; 7Sub'!Y30</f>
        <v>75.501284837694868</v>
      </c>
      <c r="AB31" s="136">
        <f>'Data Negeri,2D &amp; 7Sub'!Z30</f>
        <v>75.503359710982977</v>
      </c>
      <c r="AC31" s="136">
        <f>'Data Negeri,2D &amp; 7Sub'!AA30</f>
        <v>79.045199082365116</v>
      </c>
      <c r="AD31" s="136">
        <f>'Data Negeri,2D &amp; 7Sub'!AB30</f>
        <v>74.403364203722447</v>
      </c>
      <c r="AE31" s="136">
        <f>'Data Negeri,2D &amp; 7Sub'!AC30</f>
        <v>74.949883440385733</v>
      </c>
      <c r="AF31" s="136">
        <f>'Data Negeri,2D &amp; 7Sub'!AD30</f>
        <v>73.816090188577604</v>
      </c>
      <c r="AG31" s="136">
        <f>'Data Negeri,2D &amp; 7Sub'!AE30</f>
        <v>71.52723274106468</v>
      </c>
      <c r="AH31" s="136">
        <f>'Data Negeri,2D &amp; 7Sub'!AF30</f>
        <v>73.061837631079285</v>
      </c>
      <c r="AI31" s="136">
        <f>'Data Negeri,2D &amp; 7Sub'!AG30</f>
        <v>75.207976108393879</v>
      </c>
      <c r="AJ31" s="136">
        <f>'Data Negeri,2D &amp; 7Sub'!AH30</f>
        <v>74.912900911351244</v>
      </c>
      <c r="AK31" s="136">
        <f>'Data Negeri,2D &amp; 7Sub'!AI30</f>
        <v>72.251402028383993</v>
      </c>
      <c r="AL31" s="136">
        <f>'Data Negeri,2D &amp; 7Sub'!AJ30</f>
        <v>75.144970566837756</v>
      </c>
      <c r="AM31" s="136">
        <f>'Data Negeri,2D &amp; 7Sub'!AK30</f>
        <v>76.208804909207188</v>
      </c>
      <c r="AN31" s="136">
        <f>'Data Negeri,2D &amp; 7Sub'!AL30</f>
        <v>77.138445346694866</v>
      </c>
      <c r="AO31" s="136">
        <f>'Data Negeri,2D &amp; 7Sub'!AM30</f>
        <v>71.764332058972968</v>
      </c>
      <c r="AP31" s="136">
        <f>'Data Negeri,2D &amp; 7Sub'!AN30</f>
        <v>74.216744922140251</v>
      </c>
      <c r="AQ31" s="136">
        <f>'Data Negeri,2D &amp; 7Sub'!AO30</f>
        <v>74.436247160342191</v>
      </c>
      <c r="AR31" s="136">
        <f>'Data Negeri,2D &amp; 7Sub'!AP30</f>
        <v>78.905134209381231</v>
      </c>
      <c r="AS31" s="136">
        <f>'Data Negeri,2D &amp; 7Sub'!AQ30</f>
        <v>78.031079307722251</v>
      </c>
    </row>
    <row r="32" spans="1:45" ht="18.95" customHeight="1">
      <c r="A32" s="76"/>
      <c r="B32" s="112"/>
      <c r="C32" s="113"/>
      <c r="D32" s="1048" t="s">
        <v>6</v>
      </c>
      <c r="E32" s="1048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</row>
    <row r="33" spans="1:45" ht="18.95" customHeight="1">
      <c r="A33" s="76"/>
      <c r="B33" s="112"/>
      <c r="C33" s="113">
        <v>11</v>
      </c>
      <c r="D33" s="1047" t="s">
        <v>7</v>
      </c>
      <c r="E33" s="1047"/>
      <c r="F33" s="136">
        <f>'Data Negeri,2D &amp; 7Sub'!C31</f>
        <v>75.40796091699616</v>
      </c>
      <c r="G33" s="136">
        <f>'Data Negeri,2D &amp; 7Sub'!D31</f>
        <v>76.679553783404245</v>
      </c>
      <c r="H33" s="136">
        <f>'Data Negeri,2D &amp; 7Sub'!E31</f>
        <v>67.25859101295508</v>
      </c>
      <c r="I33" s="136">
        <f>'Data Negeri,2D &amp; 7Sub'!F31</f>
        <v>71.863159124231288</v>
      </c>
      <c r="J33" s="136">
        <f>'Data Negeri,2D &amp; 7Sub'!G31</f>
        <v>71.442624099333401</v>
      </c>
      <c r="K33" s="136">
        <f>'Data Negeri,2D &amp; 7Sub'!H31</f>
        <v>65.291622713825703</v>
      </c>
      <c r="L33" s="136">
        <f>'Data Negeri,2D &amp; 7Sub'!I31</f>
        <v>67.289179105087428</v>
      </c>
      <c r="M33" s="136">
        <f>'Data Negeri,2D &amp; 7Sub'!J31</f>
        <v>81.540989491950242</v>
      </c>
      <c r="N33" s="136">
        <f>'Data Negeri,2D &amp; 7Sub'!L31</f>
        <v>74.220917722714532</v>
      </c>
      <c r="O33" s="136">
        <f>'Data Negeri,2D &amp; 7Sub'!M31</f>
        <v>77.323778068535646</v>
      </c>
      <c r="P33" s="136">
        <f>'Data Negeri,2D &amp; 7Sub'!N31</f>
        <v>73.271484358038421</v>
      </c>
      <c r="Q33" s="136">
        <f>'Data Negeri,2D &amp; 7Sub'!O31</f>
        <v>76.815663518696041</v>
      </c>
      <c r="R33" s="136">
        <f>'Data Negeri,2D &amp; 7Sub'!P31</f>
        <v>74.273644416261547</v>
      </c>
      <c r="S33" s="136">
        <f>'Data Negeri,2D &amp; 7Sub'!Q31</f>
        <v>81.473749977901491</v>
      </c>
      <c r="T33" s="136">
        <f>'Data Negeri,2D &amp; 7Sub'!R31</f>
        <v>75.528483745564003</v>
      </c>
      <c r="U33" s="136">
        <f>'Data Negeri,2D &amp; 7Sub'!S31</f>
        <v>75.442336993889938</v>
      </c>
      <c r="V33" s="136">
        <f>'Data Negeri,2D &amp; 7Sub'!T31</f>
        <v>64.55511455030782</v>
      </c>
      <c r="W33" s="136">
        <f>'Data Negeri,2D &amp; 7Sub'!U31</f>
        <v>69.181377429395596</v>
      </c>
      <c r="X33" s="136">
        <f>'Data Negeri,2D &amp; 7Sub'!V31</f>
        <v>72.56891630246075</v>
      </c>
      <c r="Y33" s="136">
        <f>'Data Negeri,2D &amp; 7Sub'!W31</f>
        <v>62.728955769656125</v>
      </c>
      <c r="Z33" s="136">
        <f>'Data Negeri,2D &amp; 7Sub'!X31</f>
        <v>63.923962000719591</v>
      </c>
      <c r="AA33" s="136">
        <f>'Data Negeri,2D &amp; 7Sub'!Y31</f>
        <v>72.995119305378765</v>
      </c>
      <c r="AB33" s="136">
        <f>'Data Negeri,2D &amp; 7Sub'!Z31</f>
        <v>77.0161910703263</v>
      </c>
      <c r="AC33" s="136">
        <f>'Data Negeri,2D &amp; 7Sub'!AA31</f>
        <v>73.517364120500517</v>
      </c>
      <c r="AD33" s="136">
        <f>'Data Negeri,2D &amp; 7Sub'!AB31</f>
        <v>67.61790470792603</v>
      </c>
      <c r="AE33" s="136">
        <f>'Data Negeri,2D &amp; 7Sub'!AC31</f>
        <v>70.11729457040137</v>
      </c>
      <c r="AF33" s="136">
        <f>'Data Negeri,2D &amp; 7Sub'!AD31</f>
        <v>71.614173419774957</v>
      </c>
      <c r="AG33" s="136">
        <f>'Data Negeri,2D &amp; 7Sub'!AE31</f>
        <v>76.421123699231259</v>
      </c>
      <c r="AH33" s="136">
        <f>'Data Negeri,2D &amp; 7Sub'!AF31</f>
        <v>67.963759404058194</v>
      </c>
      <c r="AI33" s="136">
        <f>'Data Negeri,2D &amp; 7Sub'!AG31</f>
        <v>54.526021891877484</v>
      </c>
      <c r="AJ33" s="136">
        <f>'Data Negeri,2D &amp; 7Sub'!AH31</f>
        <v>67.509746289966216</v>
      </c>
      <c r="AK33" s="136">
        <f>'Data Negeri,2D &amp; 7Sub'!AI31</f>
        <v>71.166963269400938</v>
      </c>
      <c r="AL33" s="136">
        <f>'Data Negeri,2D &amp; 7Sub'!AJ31</f>
        <v>66.861888087317254</v>
      </c>
      <c r="AM33" s="136">
        <f>'Data Negeri,2D &amp; 7Sub'!AK31</f>
        <v>62.655071382512013</v>
      </c>
      <c r="AN33" s="136">
        <f>'Data Negeri,2D &amp; 7Sub'!AL31</f>
        <v>64.135559664477071</v>
      </c>
      <c r="AO33" s="136">
        <f>'Data Negeri,2D &amp; 7Sub'!AM31</f>
        <v>75.504197286043379</v>
      </c>
      <c r="AP33" s="136">
        <f>'Data Negeri,2D &amp; 7Sub'!AN31</f>
        <v>83.153271245642927</v>
      </c>
      <c r="AQ33" s="136">
        <f>'Data Negeri,2D &amp; 7Sub'!AO31</f>
        <v>80.475694590903302</v>
      </c>
      <c r="AR33" s="136">
        <f>'Data Negeri,2D &amp; 7Sub'!AP31</f>
        <v>81.8016553227679</v>
      </c>
      <c r="AS33" s="136">
        <f>'Data Negeri,2D &amp; 7Sub'!AQ31</f>
        <v>80.733336808486868</v>
      </c>
    </row>
    <row r="34" spans="1:45" ht="18.95" customHeight="1">
      <c r="A34" s="76"/>
      <c r="B34" s="112"/>
      <c r="C34" s="113"/>
      <c r="D34" s="1049" t="s">
        <v>8</v>
      </c>
      <c r="E34" s="1049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</row>
    <row r="35" spans="1:45" ht="18.95" customHeight="1">
      <c r="A35" s="76"/>
      <c r="B35" s="112"/>
      <c r="C35" s="113">
        <v>12</v>
      </c>
      <c r="D35" s="1047" t="s">
        <v>9</v>
      </c>
      <c r="E35" s="1047"/>
      <c r="F35" s="136">
        <f>'Data Negeri,2D &amp; 7Sub'!C32</f>
        <v>73.28813466857342</v>
      </c>
      <c r="G35" s="136">
        <f>'Data Negeri,2D &amp; 7Sub'!D32</f>
        <v>73.471226663985533</v>
      </c>
      <c r="H35" s="136">
        <f>'Data Negeri,2D &amp; 7Sub'!E32</f>
        <v>72.987484922489273</v>
      </c>
      <c r="I35" s="136">
        <f>'Data Negeri,2D &amp; 7Sub'!F32</f>
        <v>65.309110945709236</v>
      </c>
      <c r="J35" s="136">
        <f>'Data Negeri,2D &amp; 7Sub'!G32</f>
        <v>76.887242425507168</v>
      </c>
      <c r="K35" s="136">
        <f>'Data Negeri,2D &amp; 7Sub'!H32</f>
        <v>59.704957648408673</v>
      </c>
      <c r="L35" s="136">
        <f>'Data Negeri,2D &amp; 7Sub'!I32</f>
        <v>61.354165623582226</v>
      </c>
      <c r="M35" s="136">
        <f>'Data Negeri,2D &amp; 7Sub'!J32</f>
        <v>84.159939264277639</v>
      </c>
      <c r="N35" s="136">
        <f>'Data Negeri,2D &amp; 7Sub'!L32</f>
        <v>66.636372516122307</v>
      </c>
      <c r="O35" s="136">
        <f>'Data Negeri,2D &amp; 7Sub'!M32</f>
        <v>74.199306072293723</v>
      </c>
      <c r="P35" s="136">
        <f>'Data Negeri,2D &amp; 7Sub'!N32</f>
        <v>77.231132327616876</v>
      </c>
      <c r="Q35" s="136">
        <f>'Data Negeri,2D &amp; 7Sub'!O32</f>
        <v>75.085727758260774</v>
      </c>
      <c r="R35" s="136">
        <f>'Data Negeri,2D &amp; 7Sub'!P32</f>
        <v>67.825304424856043</v>
      </c>
      <c r="S35" s="136">
        <f>'Data Negeri,2D &amp; 7Sub'!Q32</f>
        <v>86.620393857150475</v>
      </c>
      <c r="T35" s="136">
        <f>'Data Negeri,2D &amp; 7Sub'!R32</f>
        <v>71.137854689454059</v>
      </c>
      <c r="U35" s="136">
        <f>'Data Negeri,2D &amp; 7Sub'!S32</f>
        <v>68.301353684481597</v>
      </c>
      <c r="V35" s="136">
        <f>'Data Negeri,2D &amp; 7Sub'!T32</f>
        <v>79.979663570671292</v>
      </c>
      <c r="W35" s="136">
        <f>'Data Negeri,2D &amp; 7Sub'!U32</f>
        <v>78.536835458645598</v>
      </c>
      <c r="X35" s="136">
        <f>'Data Negeri,2D &amp; 7Sub'!V32</f>
        <v>77.206053446250166</v>
      </c>
      <c r="Y35" s="136">
        <f>'Data Negeri,2D &amp; 7Sub'!W32</f>
        <v>56.22738721439007</v>
      </c>
      <c r="Z35" s="136">
        <f>'Data Negeri,2D &amp; 7Sub'!X32</f>
        <v>62.358054590395852</v>
      </c>
      <c r="AA35" s="136">
        <f>'Data Negeri,2D &amp; 7Sub'!Y32</f>
        <v>66.277145047231386</v>
      </c>
      <c r="AB35" s="136">
        <f>'Data Negeri,2D &amp; 7Sub'!Z32</f>
        <v>66.619112784230438</v>
      </c>
      <c r="AC35" s="136">
        <f>'Data Negeri,2D &amp; 7Sub'!AA32</f>
        <v>65.982131360979267</v>
      </c>
      <c r="AD35" s="136">
        <f>'Data Negeri,2D &amp; 7Sub'!AB32</f>
        <v>78.057681150650112</v>
      </c>
      <c r="AE35" s="136">
        <f>'Data Negeri,2D &amp; 7Sub'!AC32</f>
        <v>77.440312434610334</v>
      </c>
      <c r="AF35" s="136">
        <f>'Data Negeri,2D &amp; 7Sub'!AD32</f>
        <v>77.240945716995498</v>
      </c>
      <c r="AG35" s="136">
        <f>'Data Negeri,2D &amp; 7Sub'!AE32</f>
        <v>74.810030399772714</v>
      </c>
      <c r="AH35" s="136">
        <f>'Data Negeri,2D &amp; 7Sub'!AF32</f>
        <v>66.818023571635166</v>
      </c>
      <c r="AI35" s="136">
        <f>'Data Negeri,2D &amp; 7Sub'!AG32</f>
        <v>47.915200430368266</v>
      </c>
      <c r="AJ35" s="136">
        <f>'Data Negeri,2D &amp; 7Sub'!AH32</f>
        <v>70.44946839510736</v>
      </c>
      <c r="AK35" s="136">
        <f>'Data Negeri,2D &amp; 7Sub'!AI32</f>
        <v>53.637138196523871</v>
      </c>
      <c r="AL35" s="136">
        <f>'Data Negeri,2D &amp; 7Sub'!AJ32</f>
        <v>80.30631296064044</v>
      </c>
      <c r="AM35" s="136">
        <f>'Data Negeri,2D &amp; 7Sub'!AK32</f>
        <v>55.098753704506692</v>
      </c>
      <c r="AN35" s="136">
        <f>'Data Negeri,2D &amp; 7Sub'!AL32</f>
        <v>32.084484684179351</v>
      </c>
      <c r="AO35" s="136">
        <f>'Data Negeri,2D &amp; 7Sub'!AM32</f>
        <v>77.927111145002399</v>
      </c>
      <c r="AP35" s="136">
        <f>'Data Negeri,2D &amp; 7Sub'!AN32</f>
        <v>98.247360386573575</v>
      </c>
      <c r="AQ35" s="136">
        <f>'Data Negeri,2D &amp; 7Sub'!AO32</f>
        <v>91.724151372557841</v>
      </c>
      <c r="AR35" s="136">
        <f>'Data Negeri,2D &amp; 7Sub'!AP32</f>
        <v>68.819438123807757</v>
      </c>
      <c r="AS35" s="136">
        <f>'Data Negeri,2D &amp; 7Sub'!AQ32</f>
        <v>77.848807174171441</v>
      </c>
    </row>
    <row r="36" spans="1:45" ht="18.95" customHeight="1">
      <c r="A36" s="76"/>
      <c r="B36" s="112"/>
      <c r="C36" s="113"/>
      <c r="D36" s="1049" t="s">
        <v>10</v>
      </c>
      <c r="E36" s="1049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</row>
    <row r="37" spans="1:45" ht="21" customHeight="1">
      <c r="A37" s="76"/>
      <c r="B37" s="110" t="s">
        <v>111</v>
      </c>
      <c r="C37" s="1051" t="s">
        <v>11</v>
      </c>
      <c r="D37" s="1051"/>
      <c r="E37" s="1051"/>
      <c r="F37" s="135">
        <f>'Data Negeri,2D &amp; 7Sub'!C37</f>
        <v>84.674604902061006</v>
      </c>
      <c r="G37" s="135">
        <f>'Data Negeri,2D &amp; 7Sub'!D37</f>
        <v>87.567476529869111</v>
      </c>
      <c r="H37" s="135">
        <f>'Data Negeri,2D &amp; 7Sub'!E37</f>
        <v>77.765857950208996</v>
      </c>
      <c r="I37" s="135">
        <f>'Data Negeri,2D &amp; 7Sub'!F37</f>
        <v>78.097162179627858</v>
      </c>
      <c r="J37" s="135">
        <f>'Data Negeri,2D &amp; 7Sub'!G37</f>
        <v>77.768887670455925</v>
      </c>
      <c r="K37" s="135">
        <f>'Data Negeri,2D &amp; 7Sub'!H37</f>
        <v>68.391602684877583</v>
      </c>
      <c r="L37" s="135">
        <f>'Data Negeri,2D &amp; 7Sub'!I37</f>
        <v>74.526326760156323</v>
      </c>
      <c r="M37" s="135">
        <f>'Data Negeri,2D &amp; 7Sub'!J37</f>
        <v>80.993933114437795</v>
      </c>
      <c r="N37" s="135">
        <f>'Data Negeri,2D &amp; 7Sub'!L37</f>
        <v>80.162430727058663</v>
      </c>
      <c r="O37" s="135">
        <f>'Data Negeri,2D &amp; 7Sub'!M37</f>
        <v>83.75663943307741</v>
      </c>
      <c r="P37" s="135">
        <f>'Data Negeri,2D &amp; 7Sub'!N37</f>
        <v>86.172694357027765</v>
      </c>
      <c r="Q37" s="135">
        <f>'Data Negeri,2D &amp; 7Sub'!O37</f>
        <v>88.606655091080142</v>
      </c>
      <c r="R37" s="135">
        <f>'Data Negeri,2D &amp; 7Sub'!P37</f>
        <v>87.667829775802304</v>
      </c>
      <c r="S37" s="135">
        <f>'Data Negeri,2D &amp; 7Sub'!Q37</f>
        <v>87.789114776153838</v>
      </c>
      <c r="T37" s="135">
        <f>'Data Negeri,2D &amp; 7Sub'!R37</f>
        <v>87.991100327665208</v>
      </c>
      <c r="U37" s="135">
        <f>'Data Negeri,2D &amp; 7Sub'!S37</f>
        <v>86.821861239855139</v>
      </c>
      <c r="V37" s="135">
        <f>'Data Negeri,2D &amp; 7Sub'!T37</f>
        <v>78.778952784406314</v>
      </c>
      <c r="W37" s="135">
        <f>'Data Negeri,2D &amp; 7Sub'!U37</f>
        <v>73.841448959386341</v>
      </c>
      <c r="X37" s="135">
        <f>'Data Negeri,2D &amp; 7Sub'!V37</f>
        <v>78.99313922412226</v>
      </c>
      <c r="Y37" s="135">
        <f>'Data Negeri,2D &amp; 7Sub'!W37</f>
        <v>79.449890832921056</v>
      </c>
      <c r="Z37" s="135">
        <f>'Data Negeri,2D &amp; 7Sub'!X37</f>
        <v>75.602382992529996</v>
      </c>
      <c r="AA37" s="135">
        <f>'Data Negeri,2D &amp; 7Sub'!Y37</f>
        <v>81.431479364973754</v>
      </c>
      <c r="AB37" s="135">
        <f>'Data Negeri,2D &amp; 7Sub'!Z37</f>
        <v>77.832411829419854</v>
      </c>
      <c r="AC37" s="135">
        <f>'Data Negeri,2D &amp; 7Sub'!AA37</f>
        <v>77.522374531587872</v>
      </c>
      <c r="AD37" s="135">
        <f>'Data Negeri,2D &amp; 7Sub'!AB37</f>
        <v>76.781023568213911</v>
      </c>
      <c r="AE37" s="135">
        <f>'Data Negeri,2D &amp; 7Sub'!AC37</f>
        <v>77.519546576367645</v>
      </c>
      <c r="AF37" s="135">
        <f>'Data Negeri,2D &amp; 7Sub'!AD37</f>
        <v>78.060298615840964</v>
      </c>
      <c r="AG37" s="135">
        <f>'Data Negeri,2D &amp; 7Sub'!AE37</f>
        <v>78.71468192140118</v>
      </c>
      <c r="AH37" s="135">
        <f>'Data Negeri,2D &amp; 7Sub'!AF37</f>
        <v>73.561878130910202</v>
      </c>
      <c r="AI37" s="135">
        <f>'Data Negeri,2D &amp; 7Sub'!AG37</f>
        <v>57.658230443182937</v>
      </c>
      <c r="AJ37" s="135">
        <f>'Data Negeri,2D &amp; 7Sub'!AH37</f>
        <v>70.36177194923674</v>
      </c>
      <c r="AK37" s="135">
        <f>'Data Negeri,2D &amp; 7Sub'!AI37</f>
        <v>71.984530216180488</v>
      </c>
      <c r="AL37" s="135">
        <f>'Data Negeri,2D &amp; 7Sub'!AJ37</f>
        <v>77.927560663769597</v>
      </c>
      <c r="AM37" s="135">
        <f>'Data Negeri,2D &amp; 7Sub'!AK37</f>
        <v>75.581982463504687</v>
      </c>
      <c r="AN37" s="135">
        <f>'Data Negeri,2D &amp; 7Sub'!AL37</f>
        <v>69.21453026387141</v>
      </c>
      <c r="AO37" s="135">
        <f>'Data Negeri,2D &amp; 7Sub'!AM37</f>
        <v>75.381233649479611</v>
      </c>
      <c r="AP37" s="135">
        <f>'Data Negeri,2D &amp; 7Sub'!AN37</f>
        <v>80.909237067828045</v>
      </c>
      <c r="AQ37" s="135">
        <f>'Data Negeri,2D &amp; 7Sub'!AO37</f>
        <v>81.376190562366503</v>
      </c>
      <c r="AR37" s="135">
        <f>'Data Negeri,2D &amp; 7Sub'!AP37</f>
        <v>82.357753972599838</v>
      </c>
      <c r="AS37" s="135">
        <f>'Data Negeri,2D &amp; 7Sub'!AQ37</f>
        <v>79.33255085495675</v>
      </c>
    </row>
    <row r="38" spans="1:45" ht="21" customHeight="1">
      <c r="A38" s="76"/>
      <c r="B38" s="111"/>
      <c r="C38" s="1052" t="s">
        <v>118</v>
      </c>
      <c r="D38" s="1052"/>
      <c r="E38" s="1052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</row>
    <row r="39" spans="1:45" ht="18.95" customHeight="1">
      <c r="A39" s="76"/>
      <c r="B39" s="112"/>
      <c r="C39" s="113">
        <v>13</v>
      </c>
      <c r="D39" s="1047" t="s">
        <v>12</v>
      </c>
      <c r="E39" s="1047"/>
      <c r="F39" s="136">
        <f>'Data Negeri,2D &amp; 7Sub'!C34</f>
        <v>80.577821204252359</v>
      </c>
      <c r="G39" s="136">
        <f>'Data Negeri,2D &amp; 7Sub'!D34</f>
        <v>86.936568151307782</v>
      </c>
      <c r="H39" s="136">
        <f>'Data Negeri,2D &amp; 7Sub'!E34</f>
        <v>71.338267809901495</v>
      </c>
      <c r="I39" s="136">
        <f>'Data Negeri,2D &amp; 7Sub'!F34</f>
        <v>69.130821929067096</v>
      </c>
      <c r="J39" s="136">
        <f>'Data Negeri,2D &amp; 7Sub'!G34</f>
        <v>69.112177575722427</v>
      </c>
      <c r="K39" s="136">
        <f>'Data Negeri,2D &amp; 7Sub'!H34</f>
        <v>65.718612903161386</v>
      </c>
      <c r="L39" s="136">
        <f>'Data Negeri,2D &amp; 7Sub'!I34</f>
        <v>73.678082726213646</v>
      </c>
      <c r="M39" s="136">
        <f>'Data Negeri,2D &amp; 7Sub'!J34</f>
        <v>85.479629261418097</v>
      </c>
      <c r="N39" s="136">
        <f>'Data Negeri,2D &amp; 7Sub'!L34</f>
        <v>74.22972253431719</v>
      </c>
      <c r="O39" s="136">
        <f>'Data Negeri,2D &amp; 7Sub'!M34</f>
        <v>76.786311785278286</v>
      </c>
      <c r="P39" s="136">
        <f>'Data Negeri,2D &amp; 7Sub'!N34</f>
        <v>82.129413702181196</v>
      </c>
      <c r="Q39" s="136">
        <f>'Data Negeri,2D &amp; 7Sub'!O34</f>
        <v>89.165836795232721</v>
      </c>
      <c r="R39" s="136">
        <f>'Data Negeri,2D &amp; 7Sub'!P34</f>
        <v>87.587210261074702</v>
      </c>
      <c r="S39" s="136">
        <f>'Data Negeri,2D &amp; 7Sub'!Q34</f>
        <v>87.760449057414306</v>
      </c>
      <c r="T39" s="136">
        <f>'Data Negeri,2D &amp; 7Sub'!R34</f>
        <v>87.174313959082539</v>
      </c>
      <c r="U39" s="136">
        <f>'Data Negeri,2D &amp; 7Sub'!S34</f>
        <v>85.224299327659523</v>
      </c>
      <c r="V39" s="136">
        <f>'Data Negeri,2D &amp; 7Sub'!T34</f>
        <v>73.882162781780508</v>
      </c>
      <c r="W39" s="136">
        <f>'Data Negeri,2D &amp; 7Sub'!U34</f>
        <v>65.684176343432668</v>
      </c>
      <c r="X39" s="136">
        <f>'Data Negeri,2D &amp; 7Sub'!V34</f>
        <v>73.346742204468924</v>
      </c>
      <c r="Y39" s="136">
        <f>'Data Negeri,2D &amp; 7Sub'!W34</f>
        <v>72.43998990992381</v>
      </c>
      <c r="Z39" s="136">
        <f>'Data Negeri,2D &amp; 7Sub'!X34</f>
        <v>64.259444318739398</v>
      </c>
      <c r="AA39" s="136">
        <f>'Data Negeri,2D &amp; 7Sub'!Y34</f>
        <v>75.640301824042055</v>
      </c>
      <c r="AB39" s="136">
        <f>'Data Negeri,2D &amp; 7Sub'!Z34</f>
        <v>68.322905845407192</v>
      </c>
      <c r="AC39" s="136">
        <f>'Data Negeri,2D &amp; 7Sub'!AA34</f>
        <v>68.300635728079726</v>
      </c>
      <c r="AD39" s="136">
        <f>'Data Negeri,2D &amp; 7Sub'!AB34</f>
        <v>69.330920645647112</v>
      </c>
      <c r="AE39" s="136">
        <f>'Data Negeri,2D &amp; 7Sub'!AC34</f>
        <v>68.644897313976216</v>
      </c>
      <c r="AF39" s="136">
        <f>'Data Negeri,2D &amp; 7Sub'!AD34</f>
        <v>69.115264552635935</v>
      </c>
      <c r="AG39" s="136">
        <f>'Data Negeri,2D &amp; 7Sub'!AE34</f>
        <v>69.357627790630417</v>
      </c>
      <c r="AH39" s="136">
        <f>'Data Negeri,2D &amp; 7Sub'!AF34</f>
        <v>71.748118923956369</v>
      </c>
      <c r="AI39" s="136">
        <f>'Data Negeri,2D &amp; 7Sub'!AG34</f>
        <v>54.149352352186007</v>
      </c>
      <c r="AJ39" s="136">
        <f>'Data Negeri,2D &amp; 7Sub'!AH34</f>
        <v>68.294113001797811</v>
      </c>
      <c r="AK39" s="136">
        <f>'Data Negeri,2D &amp; 7Sub'!AI34</f>
        <v>68.682867334705307</v>
      </c>
      <c r="AL39" s="136">
        <f>'Data Negeri,2D &amp; 7Sub'!AJ34</f>
        <v>78.350323360492482</v>
      </c>
      <c r="AM39" s="136">
        <f>'Data Negeri,2D &amp; 7Sub'!AK34</f>
        <v>75.701246660550439</v>
      </c>
      <c r="AN39" s="136">
        <f>'Data Negeri,2D &amp; 7Sub'!AL34</f>
        <v>68.245089797531037</v>
      </c>
      <c r="AO39" s="136">
        <f>'Data Negeri,2D &amp; 7Sub'!AM34</f>
        <v>72.415671086280568</v>
      </c>
      <c r="AP39" s="136">
        <f>'Data Negeri,2D &amp; 7Sub'!AN34</f>
        <v>86.590686194932218</v>
      </c>
      <c r="AQ39" s="136">
        <f>'Data Negeri,2D &amp; 7Sub'!AO34</f>
        <v>83.026265111516011</v>
      </c>
      <c r="AR39" s="136">
        <f>'Data Negeri,2D &amp; 7Sub'!AP34</f>
        <v>87.737403843771446</v>
      </c>
      <c r="AS39" s="136">
        <f>'Data Negeri,2D &amp; 7Sub'!AQ34</f>
        <v>84.564161895452742</v>
      </c>
    </row>
    <row r="40" spans="1:45" ht="18.95" customHeight="1">
      <c r="A40" s="76"/>
      <c r="B40" s="112"/>
      <c r="C40" s="113"/>
      <c r="D40" s="1049" t="s">
        <v>13</v>
      </c>
      <c r="E40" s="1049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</row>
    <row r="41" spans="1:45" ht="18.95" customHeight="1">
      <c r="A41" s="76"/>
      <c r="B41" s="112"/>
      <c r="C41" s="113">
        <v>14</v>
      </c>
      <c r="D41" s="1047" t="s">
        <v>14</v>
      </c>
      <c r="E41" s="1047"/>
      <c r="F41" s="136">
        <f>'Data Negeri,2D &amp; 7Sub'!C35</f>
        <v>90.03955294170828</v>
      </c>
      <c r="G41" s="136">
        <f>'Data Negeri,2D &amp; 7Sub'!D35</f>
        <v>89.36974806391305</v>
      </c>
      <c r="H41" s="136">
        <f>'Data Negeri,2D &amp; 7Sub'!E35</f>
        <v>84.242350963416953</v>
      </c>
      <c r="I41" s="136">
        <f>'Data Negeri,2D &amp; 7Sub'!F35</f>
        <v>87.435988762427939</v>
      </c>
      <c r="J41" s="136">
        <f>'Data Negeri,2D &amp; 7Sub'!G35</f>
        <v>87.040486037278825</v>
      </c>
      <c r="K41" s="136">
        <f>'Data Negeri,2D &amp; 7Sub'!H35</f>
        <v>70.877454955102863</v>
      </c>
      <c r="L41" s="136">
        <f>'Data Negeri,2D &amp; 7Sub'!I35</f>
        <v>76.218911066048392</v>
      </c>
      <c r="M41" s="136">
        <f>'Data Negeri,2D &amp; 7Sub'!J35</f>
        <v>74.121183884764719</v>
      </c>
      <c r="N41" s="136">
        <f>'Data Negeri,2D &amp; 7Sub'!L35</f>
        <v>86.399899036748749</v>
      </c>
      <c r="O41" s="136">
        <f>'Data Negeri,2D &amp; 7Sub'!M35</f>
        <v>92.297414423684359</v>
      </c>
      <c r="P41" s="136">
        <f>'Data Negeri,2D &amp; 7Sub'!N35</f>
        <v>91.825868874014063</v>
      </c>
      <c r="Q41" s="136">
        <f>'Data Negeri,2D &amp; 7Sub'!O35</f>
        <v>89.635029432385906</v>
      </c>
      <c r="R41" s="136">
        <f>'Data Negeri,2D &amp; 7Sub'!P35</f>
        <v>88.964447779897526</v>
      </c>
      <c r="S41" s="136">
        <f>'Data Negeri,2D &amp; 7Sub'!Q35</f>
        <v>88.917142449475094</v>
      </c>
      <c r="T41" s="136">
        <f>'Data Negeri,2D &amp; 7Sub'!R35</f>
        <v>90.198275398853568</v>
      </c>
      <c r="U41" s="136">
        <f>'Data Negeri,2D &amp; 7Sub'!S35</f>
        <v>89.399126627425986</v>
      </c>
      <c r="V41" s="136">
        <f>'Data Negeri,2D &amp; 7Sub'!T35</f>
        <v>83.024594534404144</v>
      </c>
      <c r="W41" s="136">
        <f>'Data Negeri,2D &amp; 7Sub'!U35</f>
        <v>81.245352050538813</v>
      </c>
      <c r="X41" s="136">
        <f>'Data Negeri,2D &amp; 7Sub'!V35</f>
        <v>85.296947721192723</v>
      </c>
      <c r="Y41" s="136">
        <f>'Data Negeri,2D &amp; 7Sub'!W35</f>
        <v>87.402509547532148</v>
      </c>
      <c r="Z41" s="136">
        <f>'Data Negeri,2D &amp; 7Sub'!X35</f>
        <v>87.370990496545119</v>
      </c>
      <c r="AA41" s="136">
        <f>'Data Negeri,2D &amp; 7Sub'!Y35</f>
        <v>87.451813670159723</v>
      </c>
      <c r="AB41" s="136">
        <f>'Data Negeri,2D &amp; 7Sub'!Z35</f>
        <v>87.432521908013612</v>
      </c>
      <c r="AC41" s="136">
        <f>'Data Negeri,2D &amp; 7Sub'!AA35</f>
        <v>87.488628974993333</v>
      </c>
      <c r="AD41" s="136">
        <f>'Data Negeri,2D &amp; 7Sub'!AB35</f>
        <v>85.250556074302978</v>
      </c>
      <c r="AE41" s="136">
        <f>'Data Negeri,2D &amp; 7Sub'!AC35</f>
        <v>86.987582932293762</v>
      </c>
      <c r="AF41" s="136">
        <f>'Data Negeri,2D &amp; 7Sub'!AD35</f>
        <v>87.606730552596687</v>
      </c>
      <c r="AG41" s="136">
        <f>'Data Negeri,2D &amp; 7Sub'!AE35</f>
        <v>88.317074589921916</v>
      </c>
      <c r="AH41" s="136">
        <f>'Data Negeri,2D &amp; 7Sub'!AF35</f>
        <v>75.814582114927262</v>
      </c>
      <c r="AI41" s="136">
        <f>'Data Negeri,2D &amp; 7Sub'!AG35</f>
        <v>60.831175723220234</v>
      </c>
      <c r="AJ41" s="136">
        <f>'Data Negeri,2D &amp; 7Sub'!AH35</f>
        <v>72.077780465719556</v>
      </c>
      <c r="AK41" s="136">
        <f>'Data Negeri,2D &amp; 7Sub'!AI35</f>
        <v>74.78628151654442</v>
      </c>
      <c r="AL41" s="136">
        <f>'Data Negeri,2D &amp; 7Sub'!AJ35</f>
        <v>78.490055007454245</v>
      </c>
      <c r="AM41" s="136">
        <f>'Data Negeri,2D &amp; 7Sub'!AK35</f>
        <v>76.380979346397325</v>
      </c>
      <c r="AN41" s="136">
        <f>'Data Negeri,2D &amp; 7Sub'!AL35</f>
        <v>70.846155191835521</v>
      </c>
      <c r="AO41" s="136">
        <f>'Data Negeri,2D &amp; 7Sub'!AM35</f>
        <v>79.158454718506505</v>
      </c>
      <c r="AP41" s="136">
        <f>'Data Negeri,2D &amp; 7Sub'!AN35</f>
        <v>73.274559951839123</v>
      </c>
      <c r="AQ41" s="136">
        <f>'Data Negeri,2D &amp; 7Sub'!AO35</f>
        <v>78.356365547898505</v>
      </c>
      <c r="AR41" s="136">
        <f>'Data Negeri,2D &amp; 7Sub'!AP35</f>
        <v>74.221993579028947</v>
      </c>
      <c r="AS41" s="136">
        <f>'Data Negeri,2D &amp; 7Sub'!AQ35</f>
        <v>70.631816460292313</v>
      </c>
    </row>
    <row r="42" spans="1:45" ht="18.95" customHeight="1">
      <c r="A42" s="76"/>
      <c r="B42" s="112"/>
      <c r="C42" s="113"/>
      <c r="D42" s="1049" t="s">
        <v>15</v>
      </c>
      <c r="E42" s="1049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</row>
    <row r="43" spans="1:45" ht="18.95" customHeight="1">
      <c r="A43" s="76"/>
      <c r="B43" s="112"/>
      <c r="C43" s="113">
        <v>15</v>
      </c>
      <c r="D43" s="1047" t="s">
        <v>16</v>
      </c>
      <c r="E43" s="1047"/>
      <c r="F43" s="136">
        <f>'Data Negeri,2D &amp; 7Sub'!C36</f>
        <v>82.145667119722859</v>
      </c>
      <c r="G43" s="136">
        <f>'Data Negeri,2D &amp; 7Sub'!D36</f>
        <v>83.184382717073674</v>
      </c>
      <c r="H43" s="136">
        <f>'Data Negeri,2D &amp; 7Sub'!E36</f>
        <v>80.986116663790497</v>
      </c>
      <c r="I43" s="136">
        <f>'Data Negeri,2D &amp; 7Sub'!F36</f>
        <v>81.835544942960325</v>
      </c>
      <c r="J43" s="136">
        <f>'Data Negeri,2D &amp; 7Sub'!G36</f>
        <v>79.232483675991631</v>
      </c>
      <c r="K43" s="136">
        <f>'Data Negeri,2D &amp; 7Sub'!H36</f>
        <v>70.582534218495127</v>
      </c>
      <c r="L43" s="136">
        <f>'Data Negeri,2D &amp; 7Sub'!I36</f>
        <v>71.195730951822256</v>
      </c>
      <c r="M43" s="136">
        <f>'Data Negeri,2D &amp; 7Sub'!J36</f>
        <v>89.93434964343966</v>
      </c>
      <c r="N43" s="136">
        <f>'Data Negeri,2D &amp; 7Sub'!L36</f>
        <v>82.145870067564744</v>
      </c>
      <c r="O43" s="136">
        <f>'Data Negeri,2D &amp; 7Sub'!M36</f>
        <v>81.952868998614989</v>
      </c>
      <c r="P43" s="136">
        <f>'Data Negeri,2D &amp; 7Sub'!N36</f>
        <v>82.379420676606159</v>
      </c>
      <c r="Q43" s="136">
        <f>'Data Negeri,2D &amp; 7Sub'!O36</f>
        <v>82.104508736105515</v>
      </c>
      <c r="R43" s="136">
        <f>'Data Negeri,2D &amp; 7Sub'!P36</f>
        <v>82.770607878573898</v>
      </c>
      <c r="S43" s="136">
        <f>'Data Negeri,2D &amp; 7Sub'!Q36</f>
        <v>83.352063187022694</v>
      </c>
      <c r="T43" s="136">
        <f>'Data Negeri,2D &amp; 7Sub'!R36</f>
        <v>82.836501906163747</v>
      </c>
      <c r="U43" s="136">
        <f>'Data Negeri,2D &amp; 7Sub'!S36</f>
        <v>83.778357896534331</v>
      </c>
      <c r="V43" s="136">
        <f>'Data Negeri,2D &amp; 7Sub'!T36</f>
        <v>83.693182155510598</v>
      </c>
      <c r="W43" s="136">
        <f>'Data Negeri,2D &amp; 7Sub'!U36</f>
        <v>81.332305318310944</v>
      </c>
      <c r="X43" s="136">
        <f>'Data Negeri,2D &amp; 7Sub'!V36</f>
        <v>79.656150859047912</v>
      </c>
      <c r="Y43" s="136">
        <f>'Data Negeri,2D &amp; 7Sub'!W36</f>
        <v>79.262828322292592</v>
      </c>
      <c r="Z43" s="136">
        <f>'Data Negeri,2D &amp; 7Sub'!X36</f>
        <v>80.626924270325716</v>
      </c>
      <c r="AA43" s="136">
        <f>'Data Negeri,2D &amp; 7Sub'!Y36</f>
        <v>83.883214831357805</v>
      </c>
      <c r="AB43" s="136">
        <f>'Data Negeri,2D &amp; 7Sub'!Z36</f>
        <v>83.458002771738009</v>
      </c>
      <c r="AC43" s="136">
        <f>'Data Negeri,2D &amp; 7Sub'!AA36</f>
        <v>79.374037898419786</v>
      </c>
      <c r="AD43" s="136">
        <f>'Data Negeri,2D &amp; 7Sub'!AB36</f>
        <v>75.887259992462262</v>
      </c>
      <c r="AE43" s="136">
        <f>'Data Negeri,2D &amp; 7Sub'!AC36</f>
        <v>79.22290619066986</v>
      </c>
      <c r="AF43" s="136">
        <f>'Data Negeri,2D &amp; 7Sub'!AD36</f>
        <v>79.754772361192508</v>
      </c>
      <c r="AG43" s="136">
        <f>'Data Negeri,2D &amp; 7Sub'!AE36</f>
        <v>82.064996159641936</v>
      </c>
      <c r="AH43" s="136">
        <f>'Data Negeri,2D &amp; 7Sub'!AF36</f>
        <v>72.380019208484498</v>
      </c>
      <c r="AI43" s="136">
        <f>'Data Negeri,2D &amp; 7Sub'!AG36</f>
        <v>61.484013010853154</v>
      </c>
      <c r="AJ43" s="136">
        <f>'Data Negeri,2D &amp; 7Sub'!AH36</f>
        <v>72.80872901178985</v>
      </c>
      <c r="AK43" s="136">
        <f>'Data Negeri,2D &amp; 7Sub'!AI36</f>
        <v>75.657375642853012</v>
      </c>
      <c r="AL43" s="136">
        <f>'Data Negeri,2D &amp; 7Sub'!AJ36</f>
        <v>73.201648505062067</v>
      </c>
      <c r="AM43" s="136">
        <f>'Data Negeri,2D &amp; 7Sub'!AK36</f>
        <v>71.365630269517112</v>
      </c>
      <c r="AN43" s="136">
        <f>'Data Negeri,2D &amp; 7Sub'!AL36</f>
        <v>66.860105027043559</v>
      </c>
      <c r="AO43" s="136">
        <f>'Data Negeri,2D &amp; 7Sub'!AM36</f>
        <v>73.355540005666242</v>
      </c>
      <c r="AP43" s="136">
        <f>'Data Negeri,2D &amp; 7Sub'!AN36</f>
        <v>87.677219359629476</v>
      </c>
      <c r="AQ43" s="136">
        <f>'Data Negeri,2D &amp; 7Sub'!AO36</f>
        <v>86.868315967643753</v>
      </c>
      <c r="AR43" s="136">
        <f>'Data Negeri,2D &amp; 7Sub'!AP36</f>
        <v>92.440137909938656</v>
      </c>
      <c r="AS43" s="136">
        <f>'Data Negeri,2D &amp; 7Sub'!AQ36</f>
        <v>92.751725336546784</v>
      </c>
    </row>
    <row r="44" spans="1:45" ht="18.95" customHeight="1">
      <c r="A44" s="76"/>
      <c r="B44" s="112"/>
      <c r="C44" s="113"/>
      <c r="D44" s="1049" t="s">
        <v>17</v>
      </c>
      <c r="E44" s="1049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</row>
    <row r="45" spans="1:45" s="115" customFormat="1" ht="21" customHeight="1">
      <c r="A45" s="114"/>
      <c r="B45" s="110" t="s">
        <v>112</v>
      </c>
      <c r="C45" s="1051" t="s">
        <v>119</v>
      </c>
      <c r="D45" s="1051"/>
      <c r="E45" s="1051"/>
      <c r="F45" s="135">
        <f>'Data Negeri,2D &amp; 7Sub'!C42</f>
        <v>77.448019669907197</v>
      </c>
      <c r="G45" s="135">
        <f>'Data Negeri,2D &amp; 7Sub'!D42</f>
        <v>77.033569080192834</v>
      </c>
      <c r="H45" s="135">
        <f>'Data Negeri,2D &amp; 7Sub'!E42</f>
        <v>77.472157216473903</v>
      </c>
      <c r="I45" s="135">
        <f>'Data Negeri,2D &amp; 7Sub'!F42</f>
        <v>77.959837864350064</v>
      </c>
      <c r="J45" s="135">
        <f>'Data Negeri,2D &amp; 7Sub'!G42</f>
        <v>76.974439703907322</v>
      </c>
      <c r="K45" s="135">
        <f>'Data Negeri,2D &amp; 7Sub'!H42</f>
        <v>69.923343539853633</v>
      </c>
      <c r="L45" s="135">
        <f>'Data Negeri,2D &amp; 7Sub'!I42</f>
        <v>70.921048350077982</v>
      </c>
      <c r="M45" s="135">
        <f>'Data Negeri,2D &amp; 7Sub'!J42</f>
        <v>78.102613396028062</v>
      </c>
      <c r="N45" s="135">
        <f>'Data Negeri,2D &amp; 7Sub'!L42</f>
        <v>77.259416681179403</v>
      </c>
      <c r="O45" s="135">
        <f>'Data Negeri,2D &amp; 7Sub'!M42</f>
        <v>77.661836039546131</v>
      </c>
      <c r="P45" s="135">
        <f>'Data Negeri,2D &amp; 7Sub'!N42</f>
        <v>77.041040774248472</v>
      </c>
      <c r="Q45" s="135">
        <f>'Data Negeri,2D &amp; 7Sub'!O42</f>
        <v>77.829785184654781</v>
      </c>
      <c r="R45" s="135">
        <f>'Data Negeri,2D &amp; 7Sub'!P42</f>
        <v>76.059021142502345</v>
      </c>
      <c r="S45" s="135">
        <f>'Data Negeri,2D &amp; 7Sub'!Q42</f>
        <v>76.754857675416758</v>
      </c>
      <c r="T45" s="135">
        <f>'Data Negeri,2D &amp; 7Sub'!R42</f>
        <v>77.110868256103899</v>
      </c>
      <c r="U45" s="135">
        <f>'Data Negeri,2D &amp; 7Sub'!S42</f>
        <v>78.209529246748332</v>
      </c>
      <c r="V45" s="135">
        <f>'Data Negeri,2D &amp; 7Sub'!T42</f>
        <v>77.08350058408142</v>
      </c>
      <c r="W45" s="135">
        <f>'Data Negeri,2D &amp; 7Sub'!U42</f>
        <v>77.127459699507483</v>
      </c>
      <c r="X45" s="135">
        <f>'Data Negeri,2D &amp; 7Sub'!V42</f>
        <v>77.55876757522914</v>
      </c>
      <c r="Y45" s="135">
        <f>'Data Negeri,2D &amp; 7Sub'!W42</f>
        <v>78.118901007077525</v>
      </c>
      <c r="Z45" s="135">
        <f>'Data Negeri,2D &amp; 7Sub'!X42</f>
        <v>77.395205216516544</v>
      </c>
      <c r="AA45" s="135">
        <f>'Data Negeri,2D &amp; 7Sub'!Y42</f>
        <v>78.155387252478945</v>
      </c>
      <c r="AB45" s="135">
        <f>'Data Negeri,2D &amp; 7Sub'!Z42</f>
        <v>78.616667702754683</v>
      </c>
      <c r="AC45" s="135">
        <f>'Data Negeri,2D &amp; 7Sub'!AA42</f>
        <v>77.672091285650069</v>
      </c>
      <c r="AD45" s="135">
        <f>'Data Negeri,2D &amp; 7Sub'!AB42</f>
        <v>76.866371452626424</v>
      </c>
      <c r="AE45" s="135">
        <f>'Data Negeri,2D &amp; 7Sub'!AC42</f>
        <v>77.1393660728735</v>
      </c>
      <c r="AF45" s="135">
        <f>'Data Negeri,2D &amp; 7Sub'!AD42</f>
        <v>76.787325104726264</v>
      </c>
      <c r="AG45" s="135">
        <f>'Data Negeri,2D &amp; 7Sub'!AE42</f>
        <v>77.104696185403085</v>
      </c>
      <c r="AH45" s="135">
        <f>'Data Negeri,2D &amp; 7Sub'!AF42</f>
        <v>71.984683392122477</v>
      </c>
      <c r="AI45" s="135">
        <f>'Data Negeri,2D &amp; 7Sub'!AG42</f>
        <v>62.010699828053937</v>
      </c>
      <c r="AJ45" s="135">
        <f>'Data Negeri,2D &amp; 7Sub'!AH42</f>
        <v>72.631685869655044</v>
      </c>
      <c r="AK45" s="135">
        <f>'Data Negeri,2D &amp; 7Sub'!AI42</f>
        <v>73.06630506958308</v>
      </c>
      <c r="AL45" s="135">
        <f>'Data Negeri,2D &amp; 7Sub'!AJ42</f>
        <v>73.186206938191233</v>
      </c>
      <c r="AM45" s="135">
        <f>'Data Negeri,2D &amp; 7Sub'!AK42</f>
        <v>70.3051878236639</v>
      </c>
      <c r="AN45" s="135">
        <f>'Data Negeri,2D &amp; 7Sub'!AL42</f>
        <v>66.802752719551052</v>
      </c>
      <c r="AO45" s="135">
        <f>'Data Negeri,2D &amp; 7Sub'!AM42</f>
        <v>73.390045918905756</v>
      </c>
      <c r="AP45" s="135">
        <f>'Data Negeri,2D &amp; 7Sub'!AN42</f>
        <v>78.273289158150277</v>
      </c>
      <c r="AQ45" s="135">
        <f>'Data Negeri,2D &amp; 7Sub'!AO42</f>
        <v>78.590622968569832</v>
      </c>
      <c r="AR45" s="135">
        <f>'Data Negeri,2D &amp; 7Sub'!AP42</f>
        <v>78.869763650282763</v>
      </c>
      <c r="AS45" s="135">
        <f>'Data Negeri,2D &amp; 7Sub'!AQ42</f>
        <v>76.676777807109374</v>
      </c>
    </row>
    <row r="46" spans="1:45" s="115" customFormat="1" ht="21" customHeight="1">
      <c r="A46" s="114"/>
      <c r="B46" s="111"/>
      <c r="C46" s="1052" t="s">
        <v>18</v>
      </c>
      <c r="D46" s="1052"/>
      <c r="E46" s="1052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</row>
    <row r="47" spans="1:45" s="115" customFormat="1" ht="39.950000000000003" customHeight="1">
      <c r="A47" s="114"/>
      <c r="B47" s="111"/>
      <c r="C47" s="113">
        <v>16</v>
      </c>
      <c r="D47" s="1047" t="s">
        <v>19</v>
      </c>
      <c r="E47" s="1047"/>
      <c r="F47" s="136">
        <f>'Data Negeri,2D &amp; 7Sub'!C38</f>
        <v>76.995107933147452</v>
      </c>
      <c r="G47" s="136">
        <f>'Data Negeri,2D &amp; 7Sub'!D38</f>
        <v>74.216512268596333</v>
      </c>
      <c r="H47" s="136">
        <f>'Data Negeri,2D &amp; 7Sub'!E38</f>
        <v>75.071543466532503</v>
      </c>
      <c r="I47" s="136">
        <f>'Data Negeri,2D &amp; 7Sub'!F38</f>
        <v>75.386056095198015</v>
      </c>
      <c r="J47" s="136">
        <f>'Data Negeri,2D &amp; 7Sub'!G38</f>
        <v>73.888554182437247</v>
      </c>
      <c r="K47" s="136">
        <f>'Data Negeri,2D &amp; 7Sub'!H38</f>
        <v>67.554723697023064</v>
      </c>
      <c r="L47" s="136">
        <f>'Data Negeri,2D &amp; 7Sub'!I38</f>
        <v>68.89396599217956</v>
      </c>
      <c r="M47" s="136">
        <f>'Data Negeri,2D &amp; 7Sub'!J38</f>
        <v>72.586662681726054</v>
      </c>
      <c r="N47" s="136">
        <f>'Data Negeri,2D &amp; 7Sub'!L38</f>
        <v>76.542186141409005</v>
      </c>
      <c r="O47" s="136">
        <f>'Data Negeri,2D &amp; 7Sub'!M38</f>
        <v>76.386319518008307</v>
      </c>
      <c r="P47" s="136">
        <f>'Data Negeri,2D &amp; 7Sub'!N38</f>
        <v>77.626517534696021</v>
      </c>
      <c r="Q47" s="136">
        <f>'Data Negeri,2D &amp; 7Sub'!O38</f>
        <v>77.425408538476532</v>
      </c>
      <c r="R47" s="136">
        <f>'Data Negeri,2D &amp; 7Sub'!P38</f>
        <v>74.103731956668824</v>
      </c>
      <c r="S47" s="136">
        <f>'Data Negeri,2D &amp; 7Sub'!Q38</f>
        <v>74.007955184224201</v>
      </c>
      <c r="T47" s="136">
        <f>'Data Negeri,2D &amp; 7Sub'!R38</f>
        <v>73.315011500102685</v>
      </c>
      <c r="U47" s="136">
        <f>'Data Negeri,2D &amp; 7Sub'!S38</f>
        <v>75.439350433389649</v>
      </c>
      <c r="V47" s="136">
        <f>'Data Negeri,2D &amp; 7Sub'!T38</f>
        <v>75.13839549586082</v>
      </c>
      <c r="W47" s="136">
        <f>'Data Negeri,2D &amp; 7Sub'!U38</f>
        <v>73.923366231257006</v>
      </c>
      <c r="X47" s="136">
        <f>'Data Negeri,2D &amp; 7Sub'!V38</f>
        <v>74.536871369116497</v>
      </c>
      <c r="Y47" s="136">
        <f>'Data Negeri,2D &amp; 7Sub'!W38</f>
        <v>76.687540769895691</v>
      </c>
      <c r="Z47" s="136">
        <f>'Data Negeri,2D &amp; 7Sub'!X38</f>
        <v>74.446146091481481</v>
      </c>
      <c r="AA47" s="136">
        <f>'Data Negeri,2D &amp; 7Sub'!Y38</f>
        <v>74.732500760718324</v>
      </c>
      <c r="AB47" s="136">
        <f>'Data Negeri,2D &amp; 7Sub'!Z38</f>
        <v>76.126026327561689</v>
      </c>
      <c r="AC47" s="136">
        <f>'Data Negeri,2D &amp; 7Sub'!AA38</f>
        <v>76.239551201030508</v>
      </c>
      <c r="AD47" s="136">
        <f>'Data Negeri,2D &amp; 7Sub'!AB38</f>
        <v>74.819762901444832</v>
      </c>
      <c r="AE47" s="136">
        <f>'Data Negeri,2D &amp; 7Sub'!AC38</f>
        <v>74.445763795201387</v>
      </c>
      <c r="AF47" s="136">
        <f>'Data Negeri,2D &amp; 7Sub'!AD38</f>
        <v>73.257521882554556</v>
      </c>
      <c r="AG47" s="136">
        <f>'Data Negeri,2D &amp; 7Sub'!AE38</f>
        <v>73.031168150548226</v>
      </c>
      <c r="AH47" s="136">
        <f>'Data Negeri,2D &amp; 7Sub'!AF38</f>
        <v>67.348352261196581</v>
      </c>
      <c r="AI47" s="136">
        <f>'Data Negeri,2D &amp; 7Sub'!AG38</f>
        <v>62.402205691758873</v>
      </c>
      <c r="AJ47" s="136">
        <f>'Data Negeri,2D &amp; 7Sub'!AH38</f>
        <v>70.331406254992103</v>
      </c>
      <c r="AK47" s="136">
        <f>'Data Negeri,2D &amp; 7Sub'!AI38</f>
        <v>70.136930580144721</v>
      </c>
      <c r="AL47" s="136">
        <f>'Data Negeri,2D &amp; 7Sub'!AJ38</f>
        <v>68.952263790738314</v>
      </c>
      <c r="AM47" s="136">
        <f>'Data Negeri,2D &amp; 7Sub'!AK38</f>
        <v>68.336322998478636</v>
      </c>
      <c r="AN47" s="136">
        <f>'Data Negeri,2D &amp; 7Sub'!AL38</f>
        <v>66.55207012699627</v>
      </c>
      <c r="AO47" s="136">
        <f>'Data Negeri,2D &amp; 7Sub'!AM38</f>
        <v>71.735207052505032</v>
      </c>
      <c r="AP47" s="136">
        <f>'Data Negeri,2D &amp; 7Sub'!AN38</f>
        <v>72.602074492219643</v>
      </c>
      <c r="AQ47" s="136">
        <f>'Data Negeri,2D &amp; 7Sub'!AO38</f>
        <v>73.480708966864498</v>
      </c>
      <c r="AR47" s="136">
        <f>'Data Negeri,2D &amp; 7Sub'!AP38</f>
        <v>73.498282163932927</v>
      </c>
      <c r="AS47" s="136">
        <f>'Data Negeri,2D &amp; 7Sub'!AQ38</f>
        <v>70.765585103887162</v>
      </c>
    </row>
    <row r="48" spans="1:45" s="115" customFormat="1" ht="39.950000000000003" customHeight="1">
      <c r="A48" s="114"/>
      <c r="B48" s="111"/>
      <c r="C48" s="113"/>
      <c r="D48" s="1049" t="s">
        <v>20</v>
      </c>
      <c r="E48" s="1049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</row>
    <row r="49" spans="1:45" s="115" customFormat="1" ht="18.95" customHeight="1">
      <c r="A49" s="114"/>
      <c r="B49" s="111"/>
      <c r="C49" s="113">
        <v>17</v>
      </c>
      <c r="D49" s="1047" t="s">
        <v>21</v>
      </c>
      <c r="E49" s="1047"/>
      <c r="F49" s="136">
        <f>'Data Negeri,2D &amp; 7Sub'!C39</f>
        <v>77.279813037512056</v>
      </c>
      <c r="G49" s="136">
        <f>'Data Negeri,2D &amp; 7Sub'!D39</f>
        <v>79.897973138764129</v>
      </c>
      <c r="H49" s="136">
        <f>'Data Negeri,2D &amp; 7Sub'!E39</f>
        <v>78.171838011999611</v>
      </c>
      <c r="I49" s="136">
        <f>'Data Negeri,2D &amp; 7Sub'!F39</f>
        <v>80.964413232092014</v>
      </c>
      <c r="J49" s="136">
        <f>'Data Negeri,2D &amp; 7Sub'!G39</f>
        <v>79.055071599363501</v>
      </c>
      <c r="K49" s="136">
        <f>'Data Negeri,2D &amp; 7Sub'!H39</f>
        <v>73.883805310058065</v>
      </c>
      <c r="L49" s="136">
        <f>'Data Negeri,2D &amp; 7Sub'!I39</f>
        <v>74.157796495201396</v>
      </c>
      <c r="M49" s="136">
        <f>'Data Negeri,2D &amp; 7Sub'!J39</f>
        <v>79.259765994830531</v>
      </c>
      <c r="N49" s="136">
        <f>'Data Negeri,2D &amp; 7Sub'!L39</f>
        <v>77.158420074689715</v>
      </c>
      <c r="O49" s="136">
        <f>'Data Negeri,2D &amp; 7Sub'!M39</f>
        <v>78.117307769185359</v>
      </c>
      <c r="P49" s="136">
        <f>'Data Negeri,2D &amp; 7Sub'!N39</f>
        <v>76.081769591202757</v>
      </c>
      <c r="Q49" s="136">
        <f>'Data Negeri,2D &amp; 7Sub'!O39</f>
        <v>77.761754714970365</v>
      </c>
      <c r="R49" s="136">
        <f>'Data Negeri,2D &amp; 7Sub'!P39</f>
        <v>78.245003039321759</v>
      </c>
      <c r="S49" s="136">
        <f>'Data Negeri,2D &amp; 7Sub'!Q39</f>
        <v>80.779803267617737</v>
      </c>
      <c r="T49" s="136">
        <f>'Data Negeri,2D &amp; 7Sub'!R39</f>
        <v>80.391553431784018</v>
      </c>
      <c r="U49" s="136">
        <f>'Data Negeri,2D &amp; 7Sub'!S39</f>
        <v>80.175532816332989</v>
      </c>
      <c r="V49" s="136">
        <f>'Data Negeri,2D &amp; 7Sub'!T39</f>
        <v>77.701064300846085</v>
      </c>
      <c r="W49" s="136">
        <f>'Data Negeri,2D &amp; 7Sub'!U39</f>
        <v>78.089033969134064</v>
      </c>
      <c r="X49" s="136">
        <f>'Data Negeri,2D &amp; 7Sub'!V39</f>
        <v>78.070672465099733</v>
      </c>
      <c r="Y49" s="136">
        <f>'Data Negeri,2D &amp; 7Sub'!W39</f>
        <v>78.82658131291862</v>
      </c>
      <c r="Z49" s="136">
        <f>'Data Negeri,2D &amp; 7Sub'!X39</f>
        <v>81.161163678158573</v>
      </c>
      <c r="AA49" s="136">
        <f>'Data Negeri,2D &amp; 7Sub'!Y39</f>
        <v>80.748898789075199</v>
      </c>
      <c r="AB49" s="136">
        <f>'Data Negeri,2D &amp; 7Sub'!Z39</f>
        <v>81.212042734402118</v>
      </c>
      <c r="AC49" s="136">
        <f>'Data Negeri,2D &amp; 7Sub'!AA39</f>
        <v>80.735547726732207</v>
      </c>
      <c r="AD49" s="136">
        <f>'Data Negeri,2D &amp; 7Sub'!AB39</f>
        <v>78.207336802475581</v>
      </c>
      <c r="AE49" s="136">
        <f>'Data Negeri,2D &amp; 7Sub'!AC39</f>
        <v>79.114784763030258</v>
      </c>
      <c r="AF49" s="136">
        <f>'Data Negeri,2D &amp; 7Sub'!AD39</f>
        <v>78.717892337831088</v>
      </c>
      <c r="AG49" s="136">
        <f>'Data Negeri,2D &amp; 7Sub'!AE39</f>
        <v>80.180272494117006</v>
      </c>
      <c r="AH49" s="136">
        <f>'Data Negeri,2D &amp; 7Sub'!AF39</f>
        <v>74.382342923381373</v>
      </c>
      <c r="AI49" s="136">
        <f>'Data Negeri,2D &amp; 7Sub'!AG39</f>
        <v>68.397225436093308</v>
      </c>
      <c r="AJ49" s="136">
        <f>'Data Negeri,2D &amp; 7Sub'!AH39</f>
        <v>75.681785970473342</v>
      </c>
      <c r="AK49" s="136">
        <f>'Data Negeri,2D &amp; 7Sub'!AI39</f>
        <v>77.073866910284266</v>
      </c>
      <c r="AL49" s="136">
        <f>'Data Negeri,2D &amp; 7Sub'!AJ39</f>
        <v>77.631913877304044</v>
      </c>
      <c r="AM49" s="136">
        <f>'Data Negeri,2D &amp; 7Sub'!AK39</f>
        <v>75.30657691585759</v>
      </c>
      <c r="AN49" s="136">
        <f>'Data Negeri,2D &amp; 7Sub'!AL39</f>
        <v>70.370461438965989</v>
      </c>
      <c r="AO49" s="136">
        <f>'Data Negeri,2D &amp; 7Sub'!AM39</f>
        <v>73.322233748678016</v>
      </c>
      <c r="AP49" s="136">
        <f>'Data Negeri,2D &amp; 7Sub'!AN39</f>
        <v>82.724681353326631</v>
      </c>
      <c r="AQ49" s="136">
        <f>'Data Negeri,2D &amp; 7Sub'!AO39</f>
        <v>79.327449429107688</v>
      </c>
      <c r="AR49" s="136">
        <f>'Data Negeri,2D &amp; 7Sub'!AP39</f>
        <v>78.389046055210727</v>
      </c>
      <c r="AS49" s="136">
        <f>'Data Negeri,2D &amp; 7Sub'!AQ39</f>
        <v>76.597887141677077</v>
      </c>
    </row>
    <row r="50" spans="1:45" s="115" customFormat="1" ht="18.95" customHeight="1">
      <c r="A50" s="114"/>
      <c r="B50" s="111"/>
      <c r="C50" s="113"/>
      <c r="D50" s="1049" t="s">
        <v>93</v>
      </c>
      <c r="E50" s="1049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</row>
    <row r="51" spans="1:45" s="115" customFormat="1" ht="18.95" customHeight="1">
      <c r="A51" s="116"/>
      <c r="B51" s="111"/>
      <c r="C51" s="113">
        <v>18</v>
      </c>
      <c r="D51" s="1047" t="s">
        <v>22</v>
      </c>
      <c r="E51" s="1047"/>
      <c r="F51" s="136">
        <f>'Data Negeri,2D &amp; 7Sub'!C40</f>
        <v>78.188467313814144</v>
      </c>
      <c r="G51" s="136">
        <f>'Data Negeri,2D &amp; 7Sub'!D40</f>
        <v>76.648669960710436</v>
      </c>
      <c r="H51" s="136">
        <f>'Data Negeri,2D &amp; 7Sub'!E40</f>
        <v>77.02580343124329</v>
      </c>
      <c r="I51" s="136">
        <f>'Data Negeri,2D &amp; 7Sub'!F40</f>
        <v>76.395872258783712</v>
      </c>
      <c r="J51" s="136">
        <f>'Data Negeri,2D &amp; 7Sub'!G40</f>
        <v>77.077295074585123</v>
      </c>
      <c r="K51" s="136">
        <f>'Data Negeri,2D &amp; 7Sub'!H40</f>
        <v>69.831212376676689</v>
      </c>
      <c r="L51" s="136">
        <f>'Data Negeri,2D &amp; 7Sub'!I40</f>
        <v>70.886474440504387</v>
      </c>
      <c r="M51" s="136">
        <f>'Data Negeri,2D &amp; 7Sub'!J40</f>
        <v>82.027323568425942</v>
      </c>
      <c r="N51" s="136">
        <f>'Data Negeri,2D &amp; 7Sub'!L40</f>
        <v>78.938194992422723</v>
      </c>
      <c r="O51" s="136">
        <f>'Data Negeri,2D &amp; 7Sub'!M40</f>
        <v>78.935286859813857</v>
      </c>
      <c r="P51" s="136">
        <f>'Data Negeri,2D &amp; 7Sub'!N40</f>
        <v>76.575525508626413</v>
      </c>
      <c r="Q51" s="136">
        <f>'Data Negeri,2D &amp; 7Sub'!O40</f>
        <v>78.304861894393554</v>
      </c>
      <c r="R51" s="136">
        <f>'Data Negeri,2D &amp; 7Sub'!P40</f>
        <v>75.089871589197514</v>
      </c>
      <c r="S51" s="136">
        <f>'Data Negeri,2D &amp; 7Sub'!Q40</f>
        <v>75.360927030803552</v>
      </c>
      <c r="T51" s="136">
        <f>'Data Negeri,2D &amp; 7Sub'!R40</f>
        <v>77.916363593590006</v>
      </c>
      <c r="U51" s="136">
        <f>'Data Negeri,2D &amp; 7Sub'!S40</f>
        <v>78.227517629250684</v>
      </c>
      <c r="V51" s="136">
        <f>'Data Negeri,2D &amp; 7Sub'!T40</f>
        <v>74.562041069103017</v>
      </c>
      <c r="W51" s="136">
        <f>'Data Negeri,2D &amp; 7Sub'!U40</f>
        <v>79.048057933070439</v>
      </c>
      <c r="X51" s="136">
        <f>'Data Negeri,2D &amp; 7Sub'!V40</f>
        <v>79.123912195147682</v>
      </c>
      <c r="Y51" s="136">
        <f>'Data Negeri,2D &amp; 7Sub'!W40</f>
        <v>75.369202527652035</v>
      </c>
      <c r="Z51" s="136">
        <f>'Data Negeri,2D &amp; 7Sub'!X40</f>
        <v>74.902626771763678</v>
      </c>
      <c r="AA51" s="136">
        <f>'Data Negeri,2D &amp; 7Sub'!Y40</f>
        <v>79.170587595463914</v>
      </c>
      <c r="AB51" s="136">
        <f>'Data Negeri,2D &amp; 7Sub'!Z40</f>
        <v>78.687322615331823</v>
      </c>
      <c r="AC51" s="136">
        <f>'Data Negeri,2D &amp; 7Sub'!AA40</f>
        <v>72.822952052575417</v>
      </c>
      <c r="AD51" s="136">
        <f>'Data Negeri,2D &amp; 7Sub'!AB40</f>
        <v>75.512285314243854</v>
      </c>
      <c r="AE51" s="136">
        <f>'Data Negeri,2D &amp; 7Sub'!AC40</f>
        <v>78.649931126243544</v>
      </c>
      <c r="AF51" s="136">
        <f>'Data Negeri,2D &amp; 7Sub'!AD40</f>
        <v>78.236706466536262</v>
      </c>
      <c r="AG51" s="136">
        <f>'Data Negeri,2D &amp; 7Sub'!AE40</f>
        <v>75.910257391316819</v>
      </c>
      <c r="AH51" s="136">
        <f>'Data Negeri,2D &amp; 7Sub'!AF40</f>
        <v>73.784653777528902</v>
      </c>
      <c r="AI51" s="136">
        <f>'Data Negeri,2D &amp; 7Sub'!AG40</f>
        <v>62.872838685508007</v>
      </c>
      <c r="AJ51" s="136">
        <f>'Data Negeri,2D &amp; 7Sub'!AH40</f>
        <v>72.583529563124657</v>
      </c>
      <c r="AK51" s="136">
        <f>'Data Negeri,2D &amp; 7Sub'!AI40</f>
        <v>70.083827480545168</v>
      </c>
      <c r="AL51" s="136">
        <f>'Data Negeri,2D &amp; 7Sub'!AJ40</f>
        <v>74.408432922821518</v>
      </c>
      <c r="AM51" s="136">
        <f>'Data Negeri,2D &amp; 7Sub'!AK40</f>
        <v>69.448423077106455</v>
      </c>
      <c r="AN51" s="136">
        <f>'Data Negeri,2D &amp; 7Sub'!AL40</f>
        <v>65.149645158623727</v>
      </c>
      <c r="AO51" s="136">
        <f>'Data Negeri,2D &amp; 7Sub'!AM40</f>
        <v>74.539396603465846</v>
      </c>
      <c r="AP51" s="136">
        <f>'Data Negeri,2D &amp; 7Sub'!AN40</f>
        <v>78.035011463333888</v>
      </c>
      <c r="AQ51" s="136">
        <f>'Data Negeri,2D &amp; 7Sub'!AO40</f>
        <v>82.786925606495018</v>
      </c>
      <c r="AR51" s="136">
        <f>'Data Negeri,2D &amp; 7Sub'!AP40</f>
        <v>84.522785965488481</v>
      </c>
      <c r="AS51" s="136">
        <f>'Data Negeri,2D &amp; 7Sub'!AQ40</f>
        <v>82.764571238386409</v>
      </c>
    </row>
    <row r="52" spans="1:45" s="115" customFormat="1" ht="18.95" customHeight="1">
      <c r="A52" s="116"/>
      <c r="B52" s="111"/>
      <c r="C52" s="113"/>
      <c r="D52" s="1049" t="s">
        <v>92</v>
      </c>
      <c r="E52" s="1049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</row>
    <row r="53" spans="1:45" s="115" customFormat="1" ht="18.95" customHeight="1">
      <c r="A53" s="116"/>
      <c r="B53" s="111"/>
      <c r="C53" s="113">
        <v>31</v>
      </c>
      <c r="D53" s="1047" t="s">
        <v>23</v>
      </c>
      <c r="E53" s="1047"/>
      <c r="F53" s="136">
        <f>'Data Negeri,2D &amp; 7Sub'!C41</f>
        <v>78.016265343884996</v>
      </c>
      <c r="G53" s="136">
        <f>'Data Negeri,2D &amp; 7Sub'!D41</f>
        <v>79.412459215618256</v>
      </c>
      <c r="H53" s="136">
        <f>'Data Negeri,2D &amp; 7Sub'!E41</f>
        <v>81.444896482912</v>
      </c>
      <c r="I53" s="136">
        <f>'Data Negeri,2D &amp; 7Sub'!F41</f>
        <v>79.993375580449808</v>
      </c>
      <c r="J53" s="136">
        <f>'Data Negeri,2D &amp; 7Sub'!G41</f>
        <v>79.895542177165922</v>
      </c>
      <c r="K53" s="136">
        <f>'Data Negeri,2D &amp; 7Sub'!H41</f>
        <v>68.844671446814687</v>
      </c>
      <c r="L53" s="136">
        <f>'Data Negeri,2D &amp; 7Sub'!I41</f>
        <v>70.227918155074789</v>
      </c>
      <c r="M53" s="136">
        <f>'Data Negeri,2D &amp; 7Sub'!J41</f>
        <v>83.780510687963428</v>
      </c>
      <c r="N53" s="136">
        <f>'Data Negeri,2D &amp; 7Sub'!L41</f>
        <v>77.288030766212884</v>
      </c>
      <c r="O53" s="136">
        <f>'Data Negeri,2D &amp; 7Sub'!M41</f>
        <v>78.544577336380257</v>
      </c>
      <c r="P53" s="136">
        <f>'Data Negeri,2D &amp; 7Sub'!N41</f>
        <v>77.829129055010711</v>
      </c>
      <c r="Q53" s="136">
        <f>'Data Negeri,2D &amp; 7Sub'!O41</f>
        <v>78.403324217936117</v>
      </c>
      <c r="R53" s="136">
        <f>'Data Negeri,2D &amp; 7Sub'!P41</f>
        <v>78.150063803564095</v>
      </c>
      <c r="S53" s="136">
        <f>'Data Negeri,2D &amp; 7Sub'!Q41</f>
        <v>78.063351094412837</v>
      </c>
      <c r="T53" s="136">
        <f>'Data Negeri,2D &amp; 7Sub'!R41</f>
        <v>79.837413832373173</v>
      </c>
      <c r="U53" s="136">
        <f>'Data Negeri,2D &amp; 7Sub'!S41</f>
        <v>81.599008132122989</v>
      </c>
      <c r="V53" s="136">
        <f>'Data Negeri,2D &amp; 7Sub'!T41</f>
        <v>82.072114663358263</v>
      </c>
      <c r="W53" s="136">
        <f>'Data Negeri,2D &amp; 7Sub'!U41</f>
        <v>80.254709043785837</v>
      </c>
      <c r="X53" s="136">
        <f>'Data Negeri,2D &amp; 7Sub'!V41</f>
        <v>81.260090778736256</v>
      </c>
      <c r="Y53" s="136">
        <f>'Data Negeri,2D &amp; 7Sub'!W41</f>
        <v>82.192671445767601</v>
      </c>
      <c r="Z53" s="136">
        <f>'Data Negeri,2D &amp; 7Sub'!X41</f>
        <v>79.879951380237358</v>
      </c>
      <c r="AA53" s="136">
        <f>'Data Negeri,2D &amp; 7Sub'!Y41</f>
        <v>80.197833271936716</v>
      </c>
      <c r="AB53" s="136">
        <f>'Data Negeri,2D &amp; 7Sub'!Z41</f>
        <v>79.671269798002768</v>
      </c>
      <c r="AC53" s="136">
        <f>'Data Negeri,2D &amp; 7Sub'!AA41</f>
        <v>80.224447871622345</v>
      </c>
      <c r="AD53" s="136">
        <f>'Data Negeri,2D &amp; 7Sub'!AB41</f>
        <v>80.053822698249093</v>
      </c>
      <c r="AE53" s="136">
        <f>'Data Negeri,2D &amp; 7Sub'!AC41</f>
        <v>78.290039993580521</v>
      </c>
      <c r="AF53" s="136">
        <f>'Data Negeri,2D &amp; 7Sub'!AD41</f>
        <v>79.630947125278638</v>
      </c>
      <c r="AG53" s="136">
        <f>'Data Negeri,2D &amp; 7Sub'!AE41</f>
        <v>81.607358891555478</v>
      </c>
      <c r="AH53" s="136">
        <f>'Data Negeri,2D &amp; 7Sub'!AF41</f>
        <v>75.904296515431511</v>
      </c>
      <c r="AI53" s="136">
        <f>'Data Negeri,2D &amp; 7Sub'!AG41</f>
        <v>51.213839999169942</v>
      </c>
      <c r="AJ53" s="136">
        <f>'Data Negeri,2D &amp; 7Sub'!AH41</f>
        <v>72.760707710126312</v>
      </c>
      <c r="AK53" s="136">
        <f>'Data Negeri,2D &amp; 7Sub'!AI41</f>
        <v>75.49984156253096</v>
      </c>
      <c r="AL53" s="136">
        <f>'Data Negeri,2D &amp; 7Sub'!AJ41</f>
        <v>74.002972745356473</v>
      </c>
      <c r="AM53" s="136">
        <f>'Data Negeri,2D &amp; 7Sub'!AK41</f>
        <v>67.557054306576902</v>
      </c>
      <c r="AN53" s="136">
        <f>'Data Negeri,2D &amp; 7Sub'!AL41</f>
        <v>63.651653652774066</v>
      </c>
      <c r="AO53" s="136">
        <f>'Data Negeri,2D &amp; 7Sub'!AM41</f>
        <v>75.699991915591752</v>
      </c>
      <c r="AP53" s="136">
        <f>'Data Negeri,2D &amp; 7Sub'!AN41</f>
        <v>83.146904802478545</v>
      </c>
      <c r="AQ53" s="136">
        <f>'Data Negeri,2D &amp; 7Sub'!AO41</f>
        <v>83.860728646798464</v>
      </c>
      <c r="AR53" s="136">
        <f>'Data Negeri,2D &amp; 7Sub'!AP41</f>
        <v>85.099190248756585</v>
      </c>
      <c r="AS53" s="136">
        <f>'Data Negeri,2D &amp; 7Sub'!AQ41</f>
        <v>83.015219053820104</v>
      </c>
    </row>
    <row r="54" spans="1:45" s="115" customFormat="1" ht="18.95" customHeight="1">
      <c r="A54" s="116"/>
      <c r="B54" s="111"/>
      <c r="C54" s="113"/>
      <c r="D54" s="1049" t="s">
        <v>91</v>
      </c>
      <c r="E54" s="1049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</row>
    <row r="55" spans="1:45" s="115" customFormat="1" ht="21" customHeight="1">
      <c r="A55" s="116"/>
      <c r="B55" s="110" t="s">
        <v>113</v>
      </c>
      <c r="C55" s="1051" t="s">
        <v>120</v>
      </c>
      <c r="D55" s="1051"/>
      <c r="E55" s="1051"/>
      <c r="F55" s="135">
        <f>'Data Negeri,2D &amp; 7Sub'!C47</f>
        <v>82.76001507145277</v>
      </c>
      <c r="G55" s="135">
        <f>'Data Negeri,2D &amp; 7Sub'!D47</f>
        <v>83.598131157323664</v>
      </c>
      <c r="H55" s="135">
        <f>'Data Negeri,2D &amp; 7Sub'!E47</f>
        <v>82.780470766769994</v>
      </c>
      <c r="I55" s="135">
        <f>'Data Negeri,2D &amp; 7Sub'!F47</f>
        <v>82.41268367486407</v>
      </c>
      <c r="J55" s="135">
        <f>'Data Negeri,2D &amp; 7Sub'!G47</f>
        <v>80.075337854627506</v>
      </c>
      <c r="K55" s="135">
        <f>'Data Negeri,2D &amp; 7Sub'!H47</f>
        <v>70.510310170719336</v>
      </c>
      <c r="L55" s="135">
        <f>'Data Negeri,2D &amp; 7Sub'!I47</f>
        <v>74.994860891255328</v>
      </c>
      <c r="M55" s="135">
        <f>'Data Negeri,2D &amp; 7Sub'!J47</f>
        <v>80.770047838667367</v>
      </c>
      <c r="N55" s="135">
        <f>'Data Negeri,2D &amp; 7Sub'!L47</f>
        <v>85.012365560900477</v>
      </c>
      <c r="O55" s="135">
        <f>'Data Negeri,2D &amp; 7Sub'!M47</f>
        <v>82.496575524538358</v>
      </c>
      <c r="P55" s="135">
        <f>'Data Negeri,2D &amp; 7Sub'!N47</f>
        <v>81.918232377841591</v>
      </c>
      <c r="Q55" s="135">
        <f>'Data Negeri,2D &amp; 7Sub'!O47</f>
        <v>81.612886822530626</v>
      </c>
      <c r="R55" s="135">
        <f>'Data Negeri,2D &amp; 7Sub'!P47</f>
        <v>84.086310848423565</v>
      </c>
      <c r="S55" s="135">
        <f>'Data Negeri,2D &amp; 7Sub'!Q47</f>
        <v>82.822096327988504</v>
      </c>
      <c r="T55" s="135">
        <f>'Data Negeri,2D &amp; 7Sub'!R47</f>
        <v>81.919471277288523</v>
      </c>
      <c r="U55" s="135">
        <f>'Data Negeri,2D &amp; 7Sub'!S47</f>
        <v>85.564646175594092</v>
      </c>
      <c r="V55" s="135">
        <f>'Data Negeri,2D &amp; 7Sub'!T47</f>
        <v>83.249265963944211</v>
      </c>
      <c r="W55" s="135">
        <f>'Data Negeri,2D &amp; 7Sub'!U47</f>
        <v>80.317496564612497</v>
      </c>
      <c r="X55" s="135">
        <f>'Data Negeri,2D &amp; 7Sub'!V47</f>
        <v>83.642025013744558</v>
      </c>
      <c r="Y55" s="135">
        <f>'Data Negeri,2D &amp; 7Sub'!W47</f>
        <v>83.913095524778726</v>
      </c>
      <c r="Z55" s="135">
        <f>'Data Negeri,2D &amp; 7Sub'!X47</f>
        <v>83.774932966934841</v>
      </c>
      <c r="AA55" s="135">
        <f>'Data Negeri,2D &amp; 7Sub'!Y47</f>
        <v>82.663407115274822</v>
      </c>
      <c r="AB55" s="135">
        <f>'Data Negeri,2D &amp; 7Sub'!Z47</f>
        <v>81.27694305566115</v>
      </c>
      <c r="AC55" s="135">
        <f>'Data Negeri,2D &amp; 7Sub'!AA47</f>
        <v>81.935451561585452</v>
      </c>
      <c r="AD55" s="135">
        <f>'Data Negeri,2D &amp; 7Sub'!AB47</f>
        <v>76.703001298129422</v>
      </c>
      <c r="AE55" s="135">
        <f>'Data Negeri,2D &amp; 7Sub'!AC47</f>
        <v>80.17297408559503</v>
      </c>
      <c r="AF55" s="135">
        <f>'Data Negeri,2D &amp; 7Sub'!AD47</f>
        <v>81.420300982532254</v>
      </c>
      <c r="AG55" s="135">
        <f>'Data Negeri,2D &amp; 7Sub'!AE47</f>
        <v>82.005075052253275</v>
      </c>
      <c r="AH55" s="135">
        <f>'Data Negeri,2D &amp; 7Sub'!AF47</f>
        <v>71.543852578661145</v>
      </c>
      <c r="AI55" s="135">
        <f>'Data Negeri,2D &amp; 7Sub'!AG47</f>
        <v>62.664306914038555</v>
      </c>
      <c r="AJ55" s="135">
        <f>'Data Negeri,2D &amp; 7Sub'!AH47</f>
        <v>73.285468357213077</v>
      </c>
      <c r="AK55" s="135">
        <f>'Data Negeri,2D &amp; 7Sub'!AI47</f>
        <v>74.547612832964532</v>
      </c>
      <c r="AL55" s="135">
        <f>'Data Negeri,2D &amp; 7Sub'!AJ47</f>
        <v>79.581395601508845</v>
      </c>
      <c r="AM55" s="135">
        <f>'Data Negeri,2D &amp; 7Sub'!AK47</f>
        <v>77.616639655689283</v>
      </c>
      <c r="AN55" s="135">
        <f>'Data Negeri,2D &amp; 7Sub'!AL47</f>
        <v>70.395168869894519</v>
      </c>
      <c r="AO55" s="135">
        <f>'Data Negeri,2D &amp; 7Sub'!AM47</f>
        <v>72.386239437928623</v>
      </c>
      <c r="AP55" s="135">
        <f>'Data Negeri,2D &amp; 7Sub'!AN47</f>
        <v>82.554595819549675</v>
      </c>
      <c r="AQ55" s="135">
        <f>'Data Negeri,2D &amp; 7Sub'!AO47</f>
        <v>77.712658128692297</v>
      </c>
      <c r="AR55" s="135">
        <f>'Data Negeri,2D &amp; 7Sub'!AP47</f>
        <v>80.687085031649445</v>
      </c>
      <c r="AS55" s="135">
        <f>'Data Negeri,2D &amp; 7Sub'!AQ47</f>
        <v>82.125852374778063</v>
      </c>
    </row>
    <row r="56" spans="1:45" s="115" customFormat="1" ht="21" customHeight="1">
      <c r="A56" s="116"/>
      <c r="B56" s="111"/>
      <c r="C56" s="1052" t="s">
        <v>121</v>
      </c>
      <c r="D56" s="1052"/>
      <c r="E56" s="1052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</row>
    <row r="57" spans="1:45" s="115" customFormat="1" ht="18.95" customHeight="1">
      <c r="A57" s="116"/>
      <c r="B57" s="111"/>
      <c r="C57" s="113">
        <v>19</v>
      </c>
      <c r="D57" s="1047" t="s">
        <v>24</v>
      </c>
      <c r="E57" s="1047"/>
      <c r="F57" s="136">
        <f>'Data Negeri,2D &amp; 7Sub'!C43</f>
        <v>85.547848303919508</v>
      </c>
      <c r="G57" s="136">
        <f>'Data Negeri,2D &amp; 7Sub'!D43</f>
        <v>86.094969215060075</v>
      </c>
      <c r="H57" s="136">
        <f>'Data Negeri,2D &amp; 7Sub'!E43</f>
        <v>86.89918662887419</v>
      </c>
      <c r="I57" s="136">
        <f>'Data Negeri,2D &amp; 7Sub'!F43</f>
        <v>84.360274585631046</v>
      </c>
      <c r="J57" s="136">
        <f>'Data Negeri,2D &amp; 7Sub'!G43</f>
        <v>80.340157099304108</v>
      </c>
      <c r="K57" s="136">
        <f>'Data Negeri,2D &amp; 7Sub'!H43</f>
        <v>62.997102478641374</v>
      </c>
      <c r="L57" s="136">
        <f>'Data Negeri,2D &amp; 7Sub'!I43</f>
        <v>70.83904090317769</v>
      </c>
      <c r="M57" s="136">
        <f>'Data Negeri,2D &amp; 7Sub'!J43</f>
        <v>81.615743461505133</v>
      </c>
      <c r="N57" s="136">
        <f>'Data Negeri,2D &amp; 7Sub'!L43</f>
        <v>90.235273997403098</v>
      </c>
      <c r="O57" s="136">
        <f>'Data Negeri,2D &amp; 7Sub'!M43</f>
        <v>86.604255594562531</v>
      </c>
      <c r="P57" s="136">
        <f>'Data Negeri,2D &amp; 7Sub'!N43</f>
        <v>83.027581011453194</v>
      </c>
      <c r="Q57" s="136">
        <f>'Data Negeri,2D &amp; 7Sub'!O43</f>
        <v>82.324282612259154</v>
      </c>
      <c r="R57" s="136">
        <f>'Data Negeri,2D &amp; 7Sub'!P43</f>
        <v>88.247810747804976</v>
      </c>
      <c r="S57" s="136">
        <f>'Data Negeri,2D &amp; 7Sub'!Q43</f>
        <v>84.558053440217449</v>
      </c>
      <c r="T57" s="136">
        <f>'Data Negeri,2D &amp; 7Sub'!R43</f>
        <v>81.855075006939003</v>
      </c>
      <c r="U57" s="136">
        <f>'Data Negeri,2D &amp; 7Sub'!S43</f>
        <v>89.718937665278872</v>
      </c>
      <c r="V57" s="136">
        <f>'Data Negeri,2D &amp; 7Sub'!T43</f>
        <v>88.560172555507634</v>
      </c>
      <c r="W57" s="136">
        <f>'Data Negeri,2D &amp; 7Sub'!U43</f>
        <v>82.82729197448343</v>
      </c>
      <c r="X57" s="136">
        <f>'Data Negeri,2D &amp; 7Sub'!V43</f>
        <v>87.821543740001701</v>
      </c>
      <c r="Y57" s="136">
        <f>'Data Negeri,2D &amp; 7Sub'!W43</f>
        <v>88.38773824550394</v>
      </c>
      <c r="Z57" s="136">
        <f>'Data Negeri,2D &amp; 7Sub'!X43</f>
        <v>85.847486002336794</v>
      </c>
      <c r="AA57" s="136">
        <f>'Data Negeri,2D &amp; 7Sub'!Y43</f>
        <v>85.937538129116646</v>
      </c>
      <c r="AB57" s="136">
        <f>'Data Negeri,2D &amp; 7Sub'!Z43</f>
        <v>81.800943266383115</v>
      </c>
      <c r="AC57" s="136">
        <f>'Data Negeri,2D &amp; 7Sub'!AA43</f>
        <v>83.855130944687616</v>
      </c>
      <c r="AD57" s="136">
        <f>'Data Negeri,2D &amp; 7Sub'!AB43</f>
        <v>74.400646709594341</v>
      </c>
      <c r="AE57" s="136">
        <f>'Data Negeri,2D &amp; 7Sub'!AC43</f>
        <v>79.754102474181366</v>
      </c>
      <c r="AF57" s="136">
        <f>'Data Negeri,2D &amp; 7Sub'!AD43</f>
        <v>83.519713981589746</v>
      </c>
      <c r="AG57" s="136">
        <f>'Data Negeri,2D &amp; 7Sub'!AE43</f>
        <v>83.686165231850921</v>
      </c>
      <c r="AH57" s="136">
        <f>'Data Negeri,2D &amp; 7Sub'!AF43</f>
        <v>65.691095886080788</v>
      </c>
      <c r="AI57" s="136">
        <f>'Data Negeri,2D &amp; 7Sub'!AG43</f>
        <v>50.906753894325284</v>
      </c>
      <c r="AJ57" s="136">
        <f>'Data Negeri,2D &amp; 7Sub'!AH43</f>
        <v>67.04806809270157</v>
      </c>
      <c r="AK57" s="136">
        <f>'Data Negeri,2D &amp; 7Sub'!AI43</f>
        <v>68.342492041457845</v>
      </c>
      <c r="AL57" s="136">
        <f>'Data Negeri,2D &amp; 7Sub'!AJ43</f>
        <v>78.675422694908022</v>
      </c>
      <c r="AM57" s="136">
        <f>'Data Negeri,2D &amp; 7Sub'!AK43</f>
        <v>77.29135923954108</v>
      </c>
      <c r="AN57" s="136">
        <f>'Data Negeri,2D &amp; 7Sub'!AL43</f>
        <v>64.212649447528733</v>
      </c>
      <c r="AO57" s="136">
        <f>'Data Negeri,2D &amp; 7Sub'!AM43</f>
        <v>63.176732230732931</v>
      </c>
      <c r="AP57" s="136">
        <f>'Data Negeri,2D &amp; 7Sub'!AN43</f>
        <v>84.434533398106666</v>
      </c>
      <c r="AQ57" s="136">
        <f>'Data Negeri,2D &amp; 7Sub'!AO43</f>
        <v>74.732279160517578</v>
      </c>
      <c r="AR57" s="136">
        <f>'Data Negeri,2D &amp; 7Sub'!AP43</f>
        <v>81.638266022455085</v>
      </c>
      <c r="AS57" s="136">
        <f>'Data Negeri,2D &amp; 7Sub'!AQ43</f>
        <v>85.657895264941203</v>
      </c>
    </row>
    <row r="58" spans="1:45" s="115" customFormat="1" ht="18.95" customHeight="1">
      <c r="A58" s="116"/>
      <c r="B58" s="111"/>
      <c r="C58" s="113"/>
      <c r="D58" s="1049" t="s">
        <v>48</v>
      </c>
      <c r="E58" s="1049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</row>
    <row r="59" spans="1:45" s="115" customFormat="1" ht="18.95" customHeight="1">
      <c r="A59" s="116"/>
      <c r="B59" s="111"/>
      <c r="C59" s="113">
        <v>20</v>
      </c>
      <c r="D59" s="1047" t="s">
        <v>25</v>
      </c>
      <c r="E59" s="1047"/>
      <c r="F59" s="136">
        <f>'Data Negeri,2D &amp; 7Sub'!C44</f>
        <v>81.810794315161843</v>
      </c>
      <c r="G59" s="136">
        <f>'Data Negeri,2D &amp; 7Sub'!D44</f>
        <v>83.455380739116677</v>
      </c>
      <c r="H59" s="136">
        <f>'Data Negeri,2D &amp; 7Sub'!E44</f>
        <v>78.632944378231301</v>
      </c>
      <c r="I59" s="136">
        <f>'Data Negeri,2D &amp; 7Sub'!F44</f>
        <v>82.290967048243957</v>
      </c>
      <c r="J59" s="136">
        <f>'Data Negeri,2D &amp; 7Sub'!G44</f>
        <v>81.090465331662756</v>
      </c>
      <c r="K59" s="136">
        <f>'Data Negeri,2D &amp; 7Sub'!H44</f>
        <v>76.271164014371436</v>
      </c>
      <c r="L59" s="136">
        <f>'Data Negeri,2D &amp; 7Sub'!I44</f>
        <v>80.191767428795742</v>
      </c>
      <c r="M59" s="136">
        <f>'Data Negeri,2D &amp; 7Sub'!J44</f>
        <v>80.129293843336669</v>
      </c>
      <c r="N59" s="136">
        <f>'Data Negeri,2D &amp; 7Sub'!L44</f>
        <v>82.420040102848361</v>
      </c>
      <c r="O59" s="136">
        <f>'Data Negeri,2D &amp; 7Sub'!M44</f>
        <v>79.471906595417551</v>
      </c>
      <c r="P59" s="136">
        <f>'Data Negeri,2D &amp; 7Sub'!N44</f>
        <v>82.996255497115257</v>
      </c>
      <c r="Q59" s="136">
        <f>'Data Negeri,2D &amp; 7Sub'!O44</f>
        <v>82.354975065266203</v>
      </c>
      <c r="R59" s="136">
        <f>'Data Negeri,2D &amp; 7Sub'!P44</f>
        <v>82.018449147714549</v>
      </c>
      <c r="S59" s="136">
        <f>'Data Negeri,2D &amp; 7Sub'!Q44</f>
        <v>83.044852631650841</v>
      </c>
      <c r="T59" s="136">
        <f>'Data Negeri,2D &amp; 7Sub'!R44</f>
        <v>84.634339945396107</v>
      </c>
      <c r="U59" s="136">
        <f>'Data Negeri,2D &amp; 7Sub'!S44</f>
        <v>84.123881231705198</v>
      </c>
      <c r="V59" s="136">
        <f>'Data Negeri,2D &amp; 7Sub'!T44</f>
        <v>78.169126155993155</v>
      </c>
      <c r="W59" s="136">
        <f>'Data Negeri,2D &amp; 7Sub'!U44</f>
        <v>77.439804912833992</v>
      </c>
      <c r="X59" s="136">
        <f>'Data Negeri,2D &amp; 7Sub'!V44</f>
        <v>79.429432471564709</v>
      </c>
      <c r="Y59" s="136">
        <f>'Data Negeri,2D &amp; 7Sub'!W44</f>
        <v>79.493413972533332</v>
      </c>
      <c r="Z59" s="136">
        <f>'Data Negeri,2D &amp; 7Sub'!X44</f>
        <v>83.988250372985391</v>
      </c>
      <c r="AA59" s="136">
        <f>'Data Negeri,2D &amp; 7Sub'!Y44</f>
        <v>80.958951377552765</v>
      </c>
      <c r="AB59" s="136">
        <f>'Data Negeri,2D &amp; 7Sub'!Z44</f>
        <v>82.221652971513095</v>
      </c>
      <c r="AC59" s="136">
        <f>'Data Negeri,2D &amp; 7Sub'!AA44</f>
        <v>81.995013470924633</v>
      </c>
      <c r="AD59" s="136">
        <f>'Data Negeri,2D &amp; 7Sub'!AB44</f>
        <v>79.7583111215191</v>
      </c>
      <c r="AE59" s="136">
        <f>'Data Negeri,2D &amp; 7Sub'!AC44</f>
        <v>82.184467814785421</v>
      </c>
      <c r="AF59" s="136">
        <f>'Data Negeri,2D &amp; 7Sub'!AD44</f>
        <v>80.612203524692347</v>
      </c>
      <c r="AG59" s="136">
        <f>'Data Negeri,2D &amp; 7Sub'!AE44</f>
        <v>81.80687886565417</v>
      </c>
      <c r="AH59" s="136">
        <f>'Data Negeri,2D &amp; 7Sub'!AF44</f>
        <v>76.059743670830358</v>
      </c>
      <c r="AI59" s="136">
        <f>'Data Negeri,2D &amp; 7Sub'!AG44</f>
        <v>71.616234269776484</v>
      </c>
      <c r="AJ59" s="136">
        <f>'Data Negeri,2D &amp; 7Sub'!AH44</f>
        <v>77.93280186364008</v>
      </c>
      <c r="AK59" s="136">
        <f>'Data Negeri,2D &amp; 7Sub'!AI44</f>
        <v>79.475876253238781</v>
      </c>
      <c r="AL59" s="136">
        <f>'Data Negeri,2D &amp; 7Sub'!AJ44</f>
        <v>81.778743091019749</v>
      </c>
      <c r="AM59" s="136">
        <f>'Data Negeri,2D &amp; 7Sub'!AK44</f>
        <v>78.83382791902082</v>
      </c>
      <c r="AN59" s="136">
        <f>'Data Negeri,2D &amp; 7Sub'!AL44</f>
        <v>78.238569635739267</v>
      </c>
      <c r="AO59" s="136">
        <f>'Data Negeri,2D &amp; 7Sub'!AM44</f>
        <v>81.915929069403163</v>
      </c>
      <c r="AP59" s="136">
        <f>'Data Negeri,2D &amp; 7Sub'!AN44</f>
        <v>80.994276147770208</v>
      </c>
      <c r="AQ59" s="136">
        <f>'Data Negeri,2D &amp; 7Sub'!AO44</f>
        <v>80.122588121098218</v>
      </c>
      <c r="AR59" s="136">
        <f>'Data Negeri,2D &amp; 7Sub'!AP44</f>
        <v>79.896377598539104</v>
      </c>
      <c r="AS59" s="136">
        <f>'Data Negeri,2D &amp; 7Sub'!AQ44</f>
        <v>79.503933505939074</v>
      </c>
    </row>
    <row r="60" spans="1:45" s="115" customFormat="1" ht="18.95" customHeight="1">
      <c r="A60" s="116"/>
      <c r="B60" s="111"/>
      <c r="C60" s="113"/>
      <c r="D60" s="1049" t="s">
        <v>94</v>
      </c>
      <c r="E60" s="1049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</row>
    <row r="61" spans="1:45" s="115" customFormat="1" ht="18.95" customHeight="1">
      <c r="A61" s="116"/>
      <c r="B61" s="111"/>
      <c r="C61" s="113">
        <v>21</v>
      </c>
      <c r="D61" s="1047" t="s">
        <v>26</v>
      </c>
      <c r="E61" s="1047"/>
      <c r="F61" s="136">
        <f>'Data Negeri,2D &amp; 7Sub'!C45</f>
        <v>72.312715412144073</v>
      </c>
      <c r="G61" s="136">
        <f>'Data Negeri,2D &amp; 7Sub'!D45</f>
        <v>74.671954303789462</v>
      </c>
      <c r="H61" s="136">
        <f>'Data Negeri,2D &amp; 7Sub'!E45</f>
        <v>72.396490011046467</v>
      </c>
      <c r="I61" s="136">
        <f>'Data Negeri,2D &amp; 7Sub'!F45</f>
        <v>74.575880050778736</v>
      </c>
      <c r="J61" s="136">
        <f>'Data Negeri,2D &amp; 7Sub'!G45</f>
        <v>73.287801877026467</v>
      </c>
      <c r="K61" s="136">
        <f>'Data Negeri,2D &amp; 7Sub'!H45</f>
        <v>73.6696237131777</v>
      </c>
      <c r="L61" s="136">
        <f>'Data Negeri,2D &amp; 7Sub'!I45</f>
        <v>72.422283014160044</v>
      </c>
      <c r="M61" s="136">
        <f>'Data Negeri,2D &amp; 7Sub'!J45</f>
        <v>79.970670753190092</v>
      </c>
      <c r="N61" s="136">
        <f>'Data Negeri,2D &amp; 7Sub'!L45</f>
        <v>72.237841899832517</v>
      </c>
      <c r="O61" s="136">
        <f>'Data Negeri,2D &amp; 7Sub'!M45</f>
        <v>72.254610350750752</v>
      </c>
      <c r="P61" s="136">
        <f>'Data Negeri,2D &amp; 7Sub'!N45</f>
        <v>72.189799203250217</v>
      </c>
      <c r="Q61" s="136">
        <f>'Data Negeri,2D &amp; 7Sub'!O45</f>
        <v>72.568610194742831</v>
      </c>
      <c r="R61" s="136">
        <f>'Data Negeri,2D &amp; 7Sub'!P45</f>
        <v>73.491822080354211</v>
      </c>
      <c r="S61" s="136">
        <f>'Data Negeri,2D &amp; 7Sub'!Q45</f>
        <v>78.116562789717804</v>
      </c>
      <c r="T61" s="136">
        <f>'Data Negeri,2D &amp; 7Sub'!R45</f>
        <v>73.519960729584241</v>
      </c>
      <c r="U61" s="136">
        <f>'Data Negeri,2D &amp; 7Sub'!S45</f>
        <v>73.559471615501579</v>
      </c>
      <c r="V61" s="136">
        <f>'Data Negeri,2D &amp; 7Sub'!T45</f>
        <v>69.291117053639951</v>
      </c>
      <c r="W61" s="136">
        <f>'Data Negeri,2D &amp; 7Sub'!U45</f>
        <v>71.233120879348917</v>
      </c>
      <c r="X61" s="136">
        <f>'Data Negeri,2D &amp; 7Sub'!V45</f>
        <v>72.543692438963731</v>
      </c>
      <c r="Y61" s="136">
        <f>'Data Negeri,2D &amp; 7Sub'!W45</f>
        <v>76.518029672233311</v>
      </c>
      <c r="Z61" s="136">
        <f>'Data Negeri,2D &amp; 7Sub'!X45</f>
        <v>74.782917590066745</v>
      </c>
      <c r="AA61" s="136">
        <f>'Data Negeri,2D &amp; 7Sub'!Y45</f>
        <v>72.875079036024843</v>
      </c>
      <c r="AB61" s="136">
        <f>'Data Negeri,2D &amp; 7Sub'!Z45</f>
        <v>75.999732412747633</v>
      </c>
      <c r="AC61" s="136">
        <f>'Data Negeri,2D &amp; 7Sub'!AA45</f>
        <v>74.645791164275735</v>
      </c>
      <c r="AD61" s="136">
        <f>'Data Negeri,2D &amp; 7Sub'!AB45</f>
        <v>72.941365320670116</v>
      </c>
      <c r="AE61" s="136">
        <f>'Data Negeri,2D &amp; 7Sub'!AC45</f>
        <v>75.038465714417725</v>
      </c>
      <c r="AF61" s="136">
        <f>'Data Negeri,2D &amp; 7Sub'!AD45</f>
        <v>74.549216768371295</v>
      </c>
      <c r="AG61" s="136">
        <f>'Data Negeri,2D &amp; 7Sub'!AE45</f>
        <v>70.622159704646776</v>
      </c>
      <c r="AH61" s="136">
        <f>'Data Negeri,2D &amp; 7Sub'!AF45</f>
        <v>72.963110289548553</v>
      </c>
      <c r="AI61" s="136">
        <f>'Data Negeri,2D &amp; 7Sub'!AG45</f>
        <v>70.546621570439058</v>
      </c>
      <c r="AJ61" s="136">
        <f>'Data Negeri,2D &amp; 7Sub'!AH45</f>
        <v>76.02894541454846</v>
      </c>
      <c r="AK61" s="136">
        <f>'Data Negeri,2D &amp; 7Sub'!AI45</f>
        <v>75.139817578174714</v>
      </c>
      <c r="AL61" s="136">
        <f>'Data Negeri,2D &amp; 7Sub'!AJ45</f>
        <v>72.874589905675876</v>
      </c>
      <c r="AM61" s="136">
        <f>'Data Negeri,2D &amp; 7Sub'!AK45</f>
        <v>71.239999307998787</v>
      </c>
      <c r="AN61" s="136">
        <f>'Data Negeri,2D &amp; 7Sub'!AL45</f>
        <v>74.414400452886426</v>
      </c>
      <c r="AO61" s="136">
        <f>'Data Negeri,2D &amp; 7Sub'!AM45</f>
        <v>71.160142390079088</v>
      </c>
      <c r="AP61" s="136">
        <f>'Data Negeri,2D &amp; 7Sub'!AN45</f>
        <v>76.726083729631853</v>
      </c>
      <c r="AQ61" s="136">
        <f>'Data Negeri,2D &amp; 7Sub'!AO45</f>
        <v>79.779397324527736</v>
      </c>
      <c r="AR61" s="136">
        <f>'Data Negeri,2D &amp; 7Sub'!AP45</f>
        <v>86.391178932324223</v>
      </c>
      <c r="AS61" s="136">
        <f>'Data Negeri,2D &amp; 7Sub'!AQ45</f>
        <v>76.986023026276541</v>
      </c>
    </row>
    <row r="62" spans="1:45" s="115" customFormat="1" ht="18.95" customHeight="1">
      <c r="A62" s="116"/>
      <c r="B62" s="111"/>
      <c r="C62" s="113"/>
      <c r="D62" s="1049" t="s">
        <v>90</v>
      </c>
      <c r="E62" s="1049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</row>
    <row r="63" spans="1:45" s="115" customFormat="1" ht="18.95" customHeight="1">
      <c r="A63" s="116"/>
      <c r="B63" s="111"/>
      <c r="C63" s="113">
        <v>22</v>
      </c>
      <c r="D63" s="1047" t="s">
        <v>27</v>
      </c>
      <c r="E63" s="1047"/>
      <c r="F63" s="136">
        <f>'Data Negeri,2D &amp; 7Sub'!C46</f>
        <v>78.677291760154219</v>
      </c>
      <c r="G63" s="136">
        <f>'Data Negeri,2D &amp; 7Sub'!D46</f>
        <v>78.918479704910126</v>
      </c>
      <c r="H63" s="136">
        <f>'Data Negeri,2D &amp; 7Sub'!E46</f>
        <v>80.098910824253792</v>
      </c>
      <c r="I63" s="136">
        <f>'Data Negeri,2D &amp; 7Sub'!F46</f>
        <v>78.909099177611395</v>
      </c>
      <c r="J63" s="136">
        <f>'Data Negeri,2D &amp; 7Sub'!G46</f>
        <v>78.493605407133074</v>
      </c>
      <c r="K63" s="136">
        <f>'Data Negeri,2D &amp; 7Sub'!H46</f>
        <v>78.313347392181427</v>
      </c>
      <c r="L63" s="136">
        <f>'Data Negeri,2D &amp; 7Sub'!I46</f>
        <v>76.727006743809525</v>
      </c>
      <c r="M63" s="136">
        <f>'Data Negeri,2D &amp; 7Sub'!J46</f>
        <v>79.896704241640194</v>
      </c>
      <c r="N63" s="136">
        <f>'Data Negeri,2D &amp; 7Sub'!L46</f>
        <v>78.139861608073275</v>
      </c>
      <c r="O63" s="136">
        <f>'Data Negeri,2D &amp; 7Sub'!M46</f>
        <v>78.450903288679228</v>
      </c>
      <c r="P63" s="136">
        <f>'Data Negeri,2D &amp; 7Sub'!N46</f>
        <v>78.579499796861725</v>
      </c>
      <c r="Q63" s="136">
        <f>'Data Negeri,2D &amp; 7Sub'!O46</f>
        <v>79.538902347002647</v>
      </c>
      <c r="R63" s="136">
        <f>'Data Negeri,2D &amp; 7Sub'!P46</f>
        <v>78.670367153345111</v>
      </c>
      <c r="S63" s="136">
        <f>'Data Negeri,2D &amp; 7Sub'!Q46</f>
        <v>79.066285532349937</v>
      </c>
      <c r="T63" s="136">
        <f>'Data Negeri,2D &amp; 7Sub'!R46</f>
        <v>78.69640321829057</v>
      </c>
      <c r="U63" s="136">
        <f>'Data Negeri,2D &amp; 7Sub'!S46</f>
        <v>79.240862915654844</v>
      </c>
      <c r="V63" s="136">
        <f>'Data Negeri,2D &amp; 7Sub'!T46</f>
        <v>79.497964110274395</v>
      </c>
      <c r="W63" s="136">
        <f>'Data Negeri,2D &amp; 7Sub'!U46</f>
        <v>79.314266257062101</v>
      </c>
      <c r="X63" s="136">
        <f>'Data Negeri,2D &amp; 7Sub'!V46</f>
        <v>80.926795004915661</v>
      </c>
      <c r="Y63" s="136">
        <f>'Data Negeri,2D &amp; 7Sub'!W46</f>
        <v>80.656617924763097</v>
      </c>
      <c r="Z63" s="136">
        <f>'Data Negeri,2D &amp; 7Sub'!X46</f>
        <v>79.593494895158059</v>
      </c>
      <c r="AA63" s="136">
        <f>'Data Negeri,2D &amp; 7Sub'!Y46</f>
        <v>78.473948550665511</v>
      </c>
      <c r="AB63" s="136">
        <f>'Data Negeri,2D &amp; 7Sub'!Z46</f>
        <v>79.268546029633669</v>
      </c>
      <c r="AC63" s="136">
        <f>'Data Negeri,2D &amp; 7Sub'!AA46</f>
        <v>78.300407234988427</v>
      </c>
      <c r="AD63" s="136">
        <f>'Data Negeri,2D &amp; 7Sub'!AB46</f>
        <v>77.559437893131928</v>
      </c>
      <c r="AE63" s="136">
        <f>'Data Negeri,2D &amp; 7Sub'!AC46</f>
        <v>78.556002458652003</v>
      </c>
      <c r="AF63" s="136">
        <f>'Data Negeri,2D &amp; 7Sub'!AD46</f>
        <v>78.480553377596905</v>
      </c>
      <c r="AG63" s="136">
        <f>'Data Negeri,2D &amp; 7Sub'!AE46</f>
        <v>79.378427899151461</v>
      </c>
      <c r="AH63" s="136">
        <f>'Data Negeri,2D &amp; 7Sub'!AF46</f>
        <v>77.609436822793484</v>
      </c>
      <c r="AI63" s="136">
        <f>'Data Negeri,2D &amp; 7Sub'!AG46</f>
        <v>74.98138401477199</v>
      </c>
      <c r="AJ63" s="136">
        <f>'Data Negeri,2D &amp; 7Sub'!AH46</f>
        <v>79.864814952785594</v>
      </c>
      <c r="AK63" s="136">
        <f>'Data Negeri,2D &amp; 7Sub'!AI46</f>
        <v>80.797753778374656</v>
      </c>
      <c r="AL63" s="136">
        <f>'Data Negeri,2D &amp; 7Sub'!AJ46</f>
        <v>78.835867549519421</v>
      </c>
      <c r="AM63" s="136">
        <f>'Data Negeri,2D &amp; 7Sub'!AK46</f>
        <v>76.990449162353514</v>
      </c>
      <c r="AN63" s="136">
        <f>'Data Negeri,2D &amp; 7Sub'!AL46</f>
        <v>72.293475169919319</v>
      </c>
      <c r="AO63" s="136">
        <f>'Data Negeri,2D &amp; 7Sub'!AM46</f>
        <v>78.788235093445849</v>
      </c>
      <c r="AP63" s="136">
        <f>'Data Negeri,2D &amp; 7Sub'!AN46</f>
        <v>81.088774575762088</v>
      </c>
      <c r="AQ63" s="136">
        <f>'Data Negeri,2D &amp; 7Sub'!AO46</f>
        <v>80.545033080421078</v>
      </c>
      <c r="AR63" s="136">
        <f>'Data Negeri,2D &amp; 7Sub'!AP46</f>
        <v>79.430159839583908</v>
      </c>
      <c r="AS63" s="136">
        <f>'Data Negeri,2D &amp; 7Sub'!AQ46</f>
        <v>78.522849470793687</v>
      </c>
    </row>
    <row r="64" spans="1:45" s="115" customFormat="1" ht="18.95" customHeight="1">
      <c r="A64" s="116"/>
      <c r="B64" s="111"/>
      <c r="C64" s="113"/>
      <c r="D64" s="1049" t="s">
        <v>95</v>
      </c>
      <c r="E64" s="1049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</row>
    <row r="65" spans="1:45" s="115" customFormat="1" ht="21" customHeight="1">
      <c r="A65" s="116"/>
      <c r="B65" s="110" t="s">
        <v>114</v>
      </c>
      <c r="C65" s="1053" t="s">
        <v>130</v>
      </c>
      <c r="D65" s="1053"/>
      <c r="E65" s="1053"/>
      <c r="F65" s="135">
        <f>'Data Negeri,2D &amp; 7Sub'!C51</f>
        <v>75.99518031540309</v>
      </c>
      <c r="G65" s="135">
        <f>'Data Negeri,2D &amp; 7Sub'!D51</f>
        <v>76.115962975321438</v>
      </c>
      <c r="H65" s="135">
        <f>'Data Negeri,2D &amp; 7Sub'!E51</f>
        <v>74.586352349244592</v>
      </c>
      <c r="I65" s="135">
        <f>'Data Negeri,2D &amp; 7Sub'!F51</f>
        <v>75.796571983291969</v>
      </c>
      <c r="J65" s="135">
        <f>'Data Negeri,2D &amp; 7Sub'!G51</f>
        <v>74.643170534292238</v>
      </c>
      <c r="K65" s="135">
        <f>'Data Negeri,2D &amp; 7Sub'!H51</f>
        <v>68.027399637575613</v>
      </c>
      <c r="L65" s="135">
        <f>'Data Negeri,2D &amp; 7Sub'!I51</f>
        <v>69.426194884916313</v>
      </c>
      <c r="M65" s="135">
        <f>'Data Negeri,2D &amp; 7Sub'!J51</f>
        <v>79.175818790992778</v>
      </c>
      <c r="N65" s="135">
        <f>'Data Negeri,2D &amp; 7Sub'!L51</f>
        <v>76.849311920535214</v>
      </c>
      <c r="O65" s="135">
        <f>'Data Negeri,2D &amp; 7Sub'!M51</f>
        <v>75.2477924247667</v>
      </c>
      <c r="P65" s="135">
        <f>'Data Negeri,2D &amp; 7Sub'!N51</f>
        <v>75.117939900621067</v>
      </c>
      <c r="Q65" s="135">
        <f>'Data Negeri,2D &amp; 7Sub'!O51</f>
        <v>76.765677015689391</v>
      </c>
      <c r="R65" s="135">
        <f>'Data Negeri,2D &amp; 7Sub'!P51</f>
        <v>75.184316286869873</v>
      </c>
      <c r="S65" s="135">
        <f>'Data Negeri,2D &amp; 7Sub'!Q51</f>
        <v>76.915002816546348</v>
      </c>
      <c r="T65" s="135">
        <f>'Data Negeri,2D &amp; 7Sub'!R51</f>
        <v>74.884599452780819</v>
      </c>
      <c r="U65" s="135">
        <f>'Data Negeri,2D &amp; 7Sub'!S51</f>
        <v>77.479933345088696</v>
      </c>
      <c r="V65" s="135">
        <f>'Data Negeri,2D &amp; 7Sub'!T51</f>
        <v>74.872926963756314</v>
      </c>
      <c r="W65" s="135">
        <f>'Data Negeri,2D &amp; 7Sub'!U51</f>
        <v>73.313523568372304</v>
      </c>
      <c r="X65" s="135">
        <f>'Data Negeri,2D &amp; 7Sub'!V51</f>
        <v>74.415251824207076</v>
      </c>
      <c r="Y65" s="135">
        <f>'Data Negeri,2D &amp; 7Sub'!W51</f>
        <v>75.743707040642732</v>
      </c>
      <c r="Z65" s="135">
        <f>'Data Negeri,2D &amp; 7Sub'!X51</f>
        <v>75.872132012394772</v>
      </c>
      <c r="AA65" s="135">
        <f>'Data Negeri,2D &amp; 7Sub'!Y51</f>
        <v>75.397303000239944</v>
      </c>
      <c r="AB65" s="135">
        <f>'Data Negeri,2D &amp; 7Sub'!Z51</f>
        <v>76.320406820938246</v>
      </c>
      <c r="AC65" s="135">
        <f>'Data Negeri,2D &amp; 7Sub'!AA51</f>
        <v>75.596446099594928</v>
      </c>
      <c r="AD65" s="135">
        <f>'Data Negeri,2D &amp; 7Sub'!AB51</f>
        <v>73.978232186251262</v>
      </c>
      <c r="AE65" s="135">
        <f>'Data Negeri,2D &amp; 7Sub'!AC51</f>
        <v>74.502523694714768</v>
      </c>
      <c r="AF65" s="135">
        <f>'Data Negeri,2D &amp; 7Sub'!AD51</f>
        <v>75.055949349146189</v>
      </c>
      <c r="AG65" s="135">
        <f>'Data Negeri,2D &amp; 7Sub'!AE51</f>
        <v>75.035976907056735</v>
      </c>
      <c r="AH65" s="135">
        <f>'Data Negeri,2D &amp; 7Sub'!AF51</f>
        <v>68.923278934571528</v>
      </c>
      <c r="AI65" s="135">
        <f>'Data Negeri,2D &amp; 7Sub'!AG51</f>
        <v>59.017386980908277</v>
      </c>
      <c r="AJ65" s="135">
        <f>'Data Negeri,2D &amp; 7Sub'!AH51</f>
        <v>71.777878832046028</v>
      </c>
      <c r="AK65" s="135">
        <f>'Data Negeri,2D &amp; 7Sub'!AI51</f>
        <v>72.391053802776625</v>
      </c>
      <c r="AL65" s="135">
        <f>'Data Negeri,2D &amp; 7Sub'!AJ51</f>
        <v>73.260684374920302</v>
      </c>
      <c r="AM65" s="135">
        <f>'Data Negeri,2D &amp; 7Sub'!AK51</f>
        <v>67.212052663348473</v>
      </c>
      <c r="AN65" s="135">
        <f>'Data Negeri,2D &amp; 7Sub'!AL51</f>
        <v>64.949531165470788</v>
      </c>
      <c r="AO65" s="135">
        <f>'Data Negeri,2D &amp; 7Sub'!AM51</f>
        <v>72.282511335925733</v>
      </c>
      <c r="AP65" s="135">
        <f>'Data Negeri,2D &amp; 7Sub'!AN51</f>
        <v>79.353753182318641</v>
      </c>
      <c r="AQ65" s="135">
        <f>'Data Negeri,2D &amp; 7Sub'!AO51</f>
        <v>78.754049909741482</v>
      </c>
      <c r="AR65" s="135">
        <f>'Data Negeri,2D &amp; 7Sub'!AP51</f>
        <v>79.876803598291303</v>
      </c>
      <c r="AS65" s="135">
        <f>'Data Negeri,2D &amp; 7Sub'!AQ51</f>
        <v>78.718668473619644</v>
      </c>
    </row>
    <row r="66" spans="1:45" s="115" customFormat="1" ht="21" customHeight="1">
      <c r="A66" s="116"/>
      <c r="B66" s="111"/>
      <c r="C66" s="1052" t="s">
        <v>28</v>
      </c>
      <c r="D66" s="1052"/>
      <c r="E66" s="1052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</row>
    <row r="67" spans="1:45" s="115" customFormat="1" ht="18.95" customHeight="1">
      <c r="A67" s="116"/>
      <c r="B67" s="111"/>
      <c r="C67" s="113">
        <v>23</v>
      </c>
      <c r="D67" s="1047" t="s">
        <v>29</v>
      </c>
      <c r="E67" s="1047"/>
      <c r="F67" s="136">
        <f>'Data Negeri,2D &amp; 7Sub'!C48</f>
        <v>73.990393702386328</v>
      </c>
      <c r="G67" s="136">
        <f>'Data Negeri,2D &amp; 7Sub'!D48</f>
        <v>75.705287183564124</v>
      </c>
      <c r="H67" s="136">
        <f>'Data Negeri,2D &amp; 7Sub'!E48</f>
        <v>72.372412310625421</v>
      </c>
      <c r="I67" s="136">
        <f>'Data Negeri,2D &amp; 7Sub'!F48</f>
        <v>72.745957235114417</v>
      </c>
      <c r="J67" s="136">
        <f>'Data Negeri,2D &amp; 7Sub'!G48</f>
        <v>72.069532052125297</v>
      </c>
      <c r="K67" s="136">
        <f>'Data Negeri,2D &amp; 7Sub'!H48</f>
        <v>64.138511085493533</v>
      </c>
      <c r="L67" s="136">
        <f>'Data Negeri,2D &amp; 7Sub'!I48</f>
        <v>67.912370665186245</v>
      </c>
      <c r="M67" s="136">
        <f>'Data Negeri,2D &amp; 7Sub'!J48</f>
        <v>80.075379497179057</v>
      </c>
      <c r="N67" s="136">
        <f>'Data Negeri,2D &amp; 7Sub'!L48</f>
        <v>75.193412387569637</v>
      </c>
      <c r="O67" s="136">
        <f>'Data Negeri,2D &amp; 7Sub'!M48</f>
        <v>72.511608082300469</v>
      </c>
      <c r="P67" s="136">
        <f>'Data Negeri,2D &amp; 7Sub'!N48</f>
        <v>74.112181873040129</v>
      </c>
      <c r="Q67" s="136">
        <f>'Data Negeri,2D &amp; 7Sub'!O48</f>
        <v>74.144372466635048</v>
      </c>
      <c r="R67" s="136">
        <f>'Data Negeri,2D &amp; 7Sub'!P48</f>
        <v>75.817318715517004</v>
      </c>
      <c r="S67" s="136">
        <f>'Data Negeri,2D &amp; 7Sub'!Q48</f>
        <v>76.114097638360192</v>
      </c>
      <c r="T67" s="136">
        <f>'Data Negeri,2D &amp; 7Sub'!R48</f>
        <v>74.500818167774071</v>
      </c>
      <c r="U67" s="136">
        <f>'Data Negeri,2D &amp; 7Sub'!S48</f>
        <v>76.3889142126053</v>
      </c>
      <c r="V67" s="136">
        <f>'Data Negeri,2D &amp; 7Sub'!T48</f>
        <v>73.542007075739392</v>
      </c>
      <c r="W67" s="136">
        <f>'Data Negeri,2D &amp; 7Sub'!U48</f>
        <v>71.59752658910962</v>
      </c>
      <c r="X67" s="136">
        <f>'Data Negeri,2D &amp; 7Sub'!V48</f>
        <v>71.264517820176465</v>
      </c>
      <c r="Y67" s="136">
        <f>'Data Negeri,2D &amp; 7Sub'!W48</f>
        <v>73.085597757476265</v>
      </c>
      <c r="Z67" s="136">
        <f>'Data Negeri,2D &amp; 7Sub'!X48</f>
        <v>72.726694536276327</v>
      </c>
      <c r="AA67" s="136">
        <f>'Data Negeri,2D &amp; 7Sub'!Y48</f>
        <v>72.381344045999072</v>
      </c>
      <c r="AB67" s="136">
        <f>'Data Negeri,2D &amp; 7Sub'!Z48</f>
        <v>73.811822963282026</v>
      </c>
      <c r="AC67" s="136">
        <f>'Data Negeri,2D &amp; 7Sub'!AA48</f>
        <v>72.063967394900274</v>
      </c>
      <c r="AD67" s="136">
        <f>'Data Negeri,2D &amp; 7Sub'!AB48</f>
        <v>71.750727180723331</v>
      </c>
      <c r="AE67" s="136">
        <f>'Data Negeri,2D &amp; 7Sub'!AC48</f>
        <v>71.636070266452109</v>
      </c>
      <c r="AF67" s="136">
        <f>'Data Negeri,2D &amp; 7Sub'!AD48</f>
        <v>72.004693402499882</v>
      </c>
      <c r="AG67" s="136">
        <f>'Data Negeri,2D &amp; 7Sub'!AE48</f>
        <v>72.886637358825922</v>
      </c>
      <c r="AH67" s="136">
        <f>'Data Negeri,2D &amp; 7Sub'!AF48</f>
        <v>64.426302841999188</v>
      </c>
      <c r="AI67" s="136">
        <f>'Data Negeri,2D &amp; 7Sub'!AG48</f>
        <v>53.345629801593297</v>
      </c>
      <c r="AJ67" s="136">
        <f>'Data Negeri,2D &amp; 7Sub'!AH48</f>
        <v>69.066537924876599</v>
      </c>
      <c r="AK67" s="136">
        <f>'Data Negeri,2D &amp; 7Sub'!AI48</f>
        <v>69.715573773505056</v>
      </c>
      <c r="AL67" s="136">
        <f>'Data Negeri,2D &amp; 7Sub'!AJ48</f>
        <v>71.355844597225342</v>
      </c>
      <c r="AM67" s="136">
        <f>'Data Negeri,2D &amp; 7Sub'!AK48</f>
        <v>65.825119375105587</v>
      </c>
      <c r="AN67" s="136">
        <f>'Data Negeri,2D &amp; 7Sub'!AL48</f>
        <v>63.574229514847595</v>
      </c>
      <c r="AO67" s="136">
        <f>'Data Negeri,2D &amp; 7Sub'!AM48</f>
        <v>70.894289173566435</v>
      </c>
      <c r="AP67" s="136">
        <f>'Data Negeri,2D &amp; 7Sub'!AN48</f>
        <v>78.850797958789187</v>
      </c>
      <c r="AQ67" s="136">
        <f>'Data Negeri,2D &amp; 7Sub'!AO48</f>
        <v>80.558060923466016</v>
      </c>
      <c r="AR67" s="136">
        <f>'Data Negeri,2D &amp; 7Sub'!AP48</f>
        <v>81.794780406251689</v>
      </c>
      <c r="AS67" s="136">
        <f>'Data Negeri,2D &amp; 7Sub'!AQ48</f>
        <v>79.097878700209364</v>
      </c>
    </row>
    <row r="68" spans="1:45" s="115" customFormat="1" ht="18.95" customHeight="1">
      <c r="A68" s="116"/>
      <c r="B68" s="111"/>
      <c r="C68" s="113"/>
      <c r="D68" s="1049" t="s">
        <v>30</v>
      </c>
      <c r="E68" s="1049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</row>
    <row r="69" spans="1:45" s="115" customFormat="1" ht="18.95" customHeight="1">
      <c r="A69" s="116"/>
      <c r="B69" s="111"/>
      <c r="C69" s="113">
        <v>24</v>
      </c>
      <c r="D69" s="1047" t="s">
        <v>31</v>
      </c>
      <c r="E69" s="1047"/>
      <c r="F69" s="136">
        <f>'Data Negeri,2D &amp; 7Sub'!C49</f>
        <v>76.166027971688791</v>
      </c>
      <c r="G69" s="136">
        <f>'Data Negeri,2D &amp; 7Sub'!D49</f>
        <v>76.633789726172552</v>
      </c>
      <c r="H69" s="136">
        <f>'Data Negeri,2D &amp; 7Sub'!E49</f>
        <v>77.841021462825651</v>
      </c>
      <c r="I69" s="136">
        <f>'Data Negeri,2D &amp; 7Sub'!F49</f>
        <v>77.126086702258291</v>
      </c>
      <c r="J69" s="136">
        <f>'Data Negeri,2D &amp; 7Sub'!G49</f>
        <v>75.700817599003145</v>
      </c>
      <c r="K69" s="136">
        <f>'Data Negeri,2D &amp; 7Sub'!H49</f>
        <v>68.00059806522178</v>
      </c>
      <c r="L69" s="136">
        <f>'Data Negeri,2D &amp; 7Sub'!I49</f>
        <v>68.742923096418735</v>
      </c>
      <c r="M69" s="136">
        <f>'Data Negeri,2D &amp; 7Sub'!J49</f>
        <v>77.201950317387372</v>
      </c>
      <c r="N69" s="136">
        <f>'Data Negeri,2D &amp; 7Sub'!L49</f>
        <v>78.591983609197641</v>
      </c>
      <c r="O69" s="136">
        <f>'Data Negeri,2D &amp; 7Sub'!M49</f>
        <v>75.381796037495121</v>
      </c>
      <c r="P69" s="136">
        <f>'Data Negeri,2D &amp; 7Sub'!N49</f>
        <v>73.482284134352099</v>
      </c>
      <c r="Q69" s="136">
        <f>'Data Negeri,2D &amp; 7Sub'!O49</f>
        <v>77.208048105710304</v>
      </c>
      <c r="R69" s="136">
        <f>'Data Negeri,2D &amp; 7Sub'!P49</f>
        <v>73.587115940541722</v>
      </c>
      <c r="S69" s="136">
        <f>'Data Negeri,2D &amp; 7Sub'!Q49</f>
        <v>79.114606932989645</v>
      </c>
      <c r="T69" s="136">
        <f>'Data Negeri,2D &amp; 7Sub'!R49</f>
        <v>74.894259265912936</v>
      </c>
      <c r="U69" s="136">
        <f>'Data Negeri,2D &amp; 7Sub'!S49</f>
        <v>78.939176765245932</v>
      </c>
      <c r="V69" s="136">
        <f>'Data Negeri,2D &amp; 7Sub'!T49</f>
        <v>78.323855245518075</v>
      </c>
      <c r="W69" s="136">
        <f>'Data Negeri,2D &amp; 7Sub'!U49</f>
        <v>75.031807663448475</v>
      </c>
      <c r="X69" s="136">
        <f>'Data Negeri,2D &amp; 7Sub'!V49</f>
        <v>78.99177969808629</v>
      </c>
      <c r="Y69" s="136">
        <f>'Data Negeri,2D &amp; 7Sub'!W49</f>
        <v>79.01664324424975</v>
      </c>
      <c r="Z69" s="136">
        <f>'Data Negeri,2D &amp; 7Sub'!X49</f>
        <v>77.426527617996314</v>
      </c>
      <c r="AA69" s="136">
        <f>'Data Negeri,2D &amp; 7Sub'!Y49</f>
        <v>76.622707321791324</v>
      </c>
      <c r="AB69" s="136">
        <f>'Data Negeri,2D &amp; 7Sub'!Z49</f>
        <v>77.610077981819742</v>
      </c>
      <c r="AC69" s="136">
        <f>'Data Negeri,2D &amp; 7Sub'!AA49</f>
        <v>76.845033887425828</v>
      </c>
      <c r="AD69" s="136">
        <f>'Data Negeri,2D &amp; 7Sub'!AB49</f>
        <v>73.270935932374243</v>
      </c>
      <c r="AE69" s="136">
        <f>'Data Negeri,2D &amp; 7Sub'!AC49</f>
        <v>75.593051846433895</v>
      </c>
      <c r="AF69" s="136">
        <f>'Data Negeri,2D &amp; 7Sub'!AD49</f>
        <v>77.470262475543478</v>
      </c>
      <c r="AG69" s="136">
        <f>'Data Negeri,2D &amp; 7Sub'!AE49</f>
        <v>76.46902014166092</v>
      </c>
      <c r="AH69" s="136">
        <f>'Data Negeri,2D &amp; 7Sub'!AF49</f>
        <v>68.970337978020595</v>
      </c>
      <c r="AI69" s="136">
        <f>'Data Negeri,2D &amp; 7Sub'!AG49</f>
        <v>60.289808932429985</v>
      </c>
      <c r="AJ69" s="136">
        <f>'Data Negeri,2D &amp; 7Sub'!AH49</f>
        <v>70.535363560759208</v>
      </c>
      <c r="AK69" s="136">
        <f>'Data Negeri,2D &amp; 7Sub'!AI49</f>
        <v>72.206881789677354</v>
      </c>
      <c r="AL69" s="136">
        <f>'Data Negeri,2D &amp; 7Sub'!AJ49</f>
        <v>72.172800184055106</v>
      </c>
      <c r="AM69" s="136">
        <f>'Data Negeri,2D &amp; 7Sub'!AK49</f>
        <v>65.38816386039467</v>
      </c>
      <c r="AN69" s="136">
        <f>'Data Negeri,2D &amp; 7Sub'!AL49</f>
        <v>64.624943139269178</v>
      </c>
      <c r="AO69" s="136">
        <f>'Data Negeri,2D &amp; 7Sub'!AM49</f>
        <v>72.785785201955989</v>
      </c>
      <c r="AP69" s="136">
        <f>'Data Negeri,2D &amp; 7Sub'!AN49</f>
        <v>78.158183097067464</v>
      </c>
      <c r="AQ69" s="136">
        <f>'Data Negeri,2D &amp; 7Sub'!AO49</f>
        <v>76.433775691282307</v>
      </c>
      <c r="AR69" s="136">
        <f>'Data Negeri,2D &amp; 7Sub'!AP49</f>
        <v>78.560685188985474</v>
      </c>
      <c r="AS69" s="136">
        <f>'Data Negeri,2D &amp; 7Sub'!AQ49</f>
        <v>75.655157292214255</v>
      </c>
    </row>
    <row r="70" spans="1:45" s="115" customFormat="1" ht="18.95" customHeight="1">
      <c r="A70" s="116"/>
      <c r="B70" s="111"/>
      <c r="C70" s="113"/>
      <c r="D70" s="1049" t="s">
        <v>32</v>
      </c>
      <c r="E70" s="1049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</row>
    <row r="71" spans="1:45" s="115" customFormat="1" ht="18.95" customHeight="1">
      <c r="A71" s="116"/>
      <c r="B71" s="111"/>
      <c r="C71" s="113">
        <v>25</v>
      </c>
      <c r="D71" s="1047" t="s">
        <v>33</v>
      </c>
      <c r="E71" s="1047"/>
      <c r="F71" s="136">
        <f>'Data Negeri,2D &amp; 7Sub'!C50</f>
        <v>77.369460957445156</v>
      </c>
      <c r="G71" s="136">
        <f>'Data Negeri,2D &amp; 7Sub'!D50</f>
        <v>76.01000320965359</v>
      </c>
      <c r="H71" s="136">
        <f>'Data Negeri,2D &amp; 7Sub'!E50</f>
        <v>73.798389065343613</v>
      </c>
      <c r="I71" s="136">
        <f>'Data Negeri,2D &amp; 7Sub'!F50</f>
        <v>77.090135565425541</v>
      </c>
      <c r="J71" s="136">
        <f>'Data Negeri,2D &amp; 7Sub'!G50</f>
        <v>75.760327521537974</v>
      </c>
      <c r="K71" s="136">
        <f>'Data Negeri,2D &amp; 7Sub'!H50</f>
        <v>70.809903590751148</v>
      </c>
      <c r="L71" s="136">
        <f>'Data Negeri,2D &amp; 7Sub'!I50</f>
        <v>71.085086187100941</v>
      </c>
      <c r="M71" s="136">
        <f>'Data Negeri,2D &amp; 7Sub'!J50</f>
        <v>80.082657123349534</v>
      </c>
      <c r="N71" s="136">
        <f>'Data Negeri,2D &amp; 7Sub'!L50</f>
        <v>76.648609586148936</v>
      </c>
      <c r="O71" s="136">
        <f>'Data Negeri,2D &amp; 7Sub'!M50</f>
        <v>77.203648172814425</v>
      </c>
      <c r="P71" s="136">
        <f>'Data Negeri,2D &amp; 7Sub'!N50</f>
        <v>77.256413970682459</v>
      </c>
      <c r="Q71" s="136">
        <f>'Data Negeri,2D &amp; 7Sub'!O50</f>
        <v>78.369172100134762</v>
      </c>
      <c r="R71" s="136">
        <f>'Data Negeri,2D &amp; 7Sub'!P50</f>
        <v>76.009830032021668</v>
      </c>
      <c r="S71" s="136">
        <f>'Data Negeri,2D &amp; 7Sub'!Q50</f>
        <v>75.708998345132656</v>
      </c>
      <c r="T71" s="136">
        <f>'Data Negeri,2D &amp; 7Sub'!R50</f>
        <v>75.185311625072288</v>
      </c>
      <c r="U71" s="136">
        <f>'Data Negeri,2D &amp; 7Sub'!S50</f>
        <v>77.135872836387705</v>
      </c>
      <c r="V71" s="136">
        <f>'Data Negeri,2D &amp; 7Sub'!T50</f>
        <v>73.250105085925966</v>
      </c>
      <c r="W71" s="136">
        <f>'Data Negeri,2D &amp; 7Sub'!U50</f>
        <v>73.312528288037555</v>
      </c>
      <c r="X71" s="136">
        <f>'Data Negeri,2D &amp; 7Sub'!V50</f>
        <v>73.345856328439638</v>
      </c>
      <c r="Y71" s="136">
        <f>'Data Negeri,2D &amp; 7Sub'!W50</f>
        <v>75.285066558971252</v>
      </c>
      <c r="Z71" s="136">
        <f>'Data Negeri,2D &amp; 7Sub'!X50</f>
        <v>77.050262504974768</v>
      </c>
      <c r="AA71" s="136">
        <f>'Data Negeri,2D &amp; 7Sub'!Y50</f>
        <v>76.740132146497402</v>
      </c>
      <c r="AB71" s="136">
        <f>'Data Negeri,2D &amp; 7Sub'!Z50</f>
        <v>77.229856056775006</v>
      </c>
      <c r="AC71" s="136">
        <f>'Data Negeri,2D &amp; 7Sub'!AA50</f>
        <v>77.340291553454946</v>
      </c>
      <c r="AD71" s="136">
        <f>'Data Negeri,2D &amp; 7Sub'!AB50</f>
        <v>76.22301599877882</v>
      </c>
      <c r="AE71" s="136">
        <f>'Data Negeri,2D &amp; 7Sub'!AC50</f>
        <v>75.815052309555142</v>
      </c>
      <c r="AF71" s="136">
        <f>'Data Negeri,2D &amp; 7Sub'!AD50</f>
        <v>75.467986950092509</v>
      </c>
      <c r="AG71" s="136">
        <f>'Data Negeri,2D &amp; 7Sub'!AE50</f>
        <v>75.53525482772541</v>
      </c>
      <c r="AH71" s="136">
        <f>'Data Negeri,2D &amp; 7Sub'!AF50</f>
        <v>72.177960444618691</v>
      </c>
      <c r="AI71" s="136">
        <f>'Data Negeri,2D &amp; 7Sub'!AG50</f>
        <v>61.853837736414924</v>
      </c>
      <c r="AJ71" s="136">
        <f>'Data Negeri,2D &amp; 7Sub'!AH50</f>
        <v>74.731407137338692</v>
      </c>
      <c r="AK71" s="136">
        <f>'Data Negeri,2D &amp; 7Sub'!AI50</f>
        <v>74.476409044632319</v>
      </c>
      <c r="AL71" s="136">
        <f>'Data Negeri,2D &amp; 7Sub'!AJ50</f>
        <v>75.535766944011868</v>
      </c>
      <c r="AM71" s="136">
        <f>'Data Negeri,2D &amp; 7Sub'!AK50</f>
        <v>69.666820764793485</v>
      </c>
      <c r="AN71" s="136">
        <f>'Data Negeri,2D &amp; 7Sub'!AL50</f>
        <v>66.219753291101142</v>
      </c>
      <c r="AO71" s="136">
        <f>'Data Negeri,2D &amp; 7Sub'!AM50</f>
        <v>72.918003748497242</v>
      </c>
      <c r="AP71" s="136">
        <f>'Data Negeri,2D &amp; 7Sub'!AN50</f>
        <v>80.690819525244265</v>
      </c>
      <c r="AQ71" s="136">
        <f>'Data Negeri,2D &amp; 7Sub'!AO50</f>
        <v>79.254145979420016</v>
      </c>
      <c r="AR71" s="136">
        <f>'Data Negeri,2D &amp; 7Sub'!AP50</f>
        <v>79.490556057680749</v>
      </c>
      <c r="AS71" s="136">
        <f>'Data Negeri,2D &amp; 7Sub'!AQ50</f>
        <v>80.895106931053121</v>
      </c>
    </row>
    <row r="72" spans="1:45" s="115" customFormat="1" ht="18.95" customHeight="1">
      <c r="A72" s="116"/>
      <c r="B72" s="111"/>
      <c r="C72" s="113"/>
      <c r="D72" s="1055" t="s">
        <v>34</v>
      </c>
      <c r="E72" s="1055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</row>
    <row r="73" spans="1:45" s="115" customFormat="1" ht="21" customHeight="1">
      <c r="A73" s="116"/>
      <c r="B73" s="110" t="s">
        <v>115</v>
      </c>
      <c r="C73" s="1051" t="s">
        <v>123</v>
      </c>
      <c r="D73" s="1051"/>
      <c r="E73" s="1051"/>
      <c r="F73" s="135">
        <f>'Data Negeri,2D &amp; 7Sub'!C55</f>
        <v>80.670198665477741</v>
      </c>
      <c r="G73" s="135">
        <f>'Data Negeri,2D &amp; 7Sub'!D55</f>
        <v>80.747731127236079</v>
      </c>
      <c r="H73" s="135">
        <f>'Data Negeri,2D &amp; 7Sub'!E55</f>
        <v>80.335630771913102</v>
      </c>
      <c r="I73" s="135">
        <f>'Data Negeri,2D &amp; 7Sub'!F55</f>
        <v>78.853639456406782</v>
      </c>
      <c r="J73" s="135">
        <f>'Data Negeri,2D &amp; 7Sub'!G55</f>
        <v>77.346069794571747</v>
      </c>
      <c r="K73" s="135">
        <f>'Data Negeri,2D &amp; 7Sub'!H55</f>
        <v>70.765749772519129</v>
      </c>
      <c r="L73" s="135">
        <f>'Data Negeri,2D &amp; 7Sub'!I55</f>
        <v>76.727058025218597</v>
      </c>
      <c r="M73" s="135">
        <f>'Data Negeri,2D &amp; 7Sub'!J55</f>
        <v>80.547363659030182</v>
      </c>
      <c r="N73" s="135">
        <f>'Data Negeri,2D &amp; 7Sub'!L55</f>
        <v>78.903474219876045</v>
      </c>
      <c r="O73" s="135">
        <f>'Data Negeri,2D &amp; 7Sub'!M55</f>
        <v>80.588484783471927</v>
      </c>
      <c r="P73" s="135">
        <f>'Data Negeri,2D &amp; 7Sub'!N55</f>
        <v>82.086669108844646</v>
      </c>
      <c r="Q73" s="135">
        <f>'Data Negeri,2D &amp; 7Sub'!O55</f>
        <v>81.102166549718376</v>
      </c>
      <c r="R73" s="135">
        <f>'Data Negeri,2D &amp; 7Sub'!P55</f>
        <v>80.943552244441847</v>
      </c>
      <c r="S73" s="135">
        <f>'Data Negeri,2D &amp; 7Sub'!Q55</f>
        <v>80.306264816188005</v>
      </c>
      <c r="T73" s="135">
        <f>'Data Negeri,2D &amp; 7Sub'!R55</f>
        <v>80.516943571342054</v>
      </c>
      <c r="U73" s="135">
        <f>'Data Negeri,2D &amp; 7Sub'!S55</f>
        <v>81.224163876972412</v>
      </c>
      <c r="V73" s="135">
        <f>'Data Negeri,2D &amp; 7Sub'!T55</f>
        <v>79.396308297255956</v>
      </c>
      <c r="W73" s="135">
        <f>'Data Negeri,2D &amp; 7Sub'!U55</f>
        <v>78.926177206783223</v>
      </c>
      <c r="X73" s="135">
        <f>'Data Negeri,2D &amp; 7Sub'!V55</f>
        <v>82.045421445672048</v>
      </c>
      <c r="Y73" s="135">
        <f>'Data Negeri,2D &amp; 7Sub'!W55</f>
        <v>80.974616137941169</v>
      </c>
      <c r="Z73" s="135">
        <f>'Data Negeri,2D &amp; 7Sub'!X55</f>
        <v>79.450429363832399</v>
      </c>
      <c r="AA73" s="135">
        <f>'Data Negeri,2D &amp; 7Sub'!Y55</f>
        <v>79.114962981566478</v>
      </c>
      <c r="AB73" s="135">
        <f>'Data Negeri,2D &amp; 7Sub'!Z55</f>
        <v>80.076640052077821</v>
      </c>
      <c r="AC73" s="135">
        <f>'Data Negeri,2D &amp; 7Sub'!AA55</f>
        <v>76.772525428150416</v>
      </c>
      <c r="AD73" s="135">
        <f>'Data Negeri,2D &amp; 7Sub'!AB55</f>
        <v>75.868459449133553</v>
      </c>
      <c r="AE73" s="135">
        <f>'Data Negeri,2D &amp; 7Sub'!AC55</f>
        <v>77.00133485524232</v>
      </c>
      <c r="AF73" s="135">
        <f>'Data Negeri,2D &amp; 7Sub'!AD55</f>
        <v>78.702659528340163</v>
      </c>
      <c r="AG73" s="135">
        <f>'Data Negeri,2D &amp; 7Sub'!AE55</f>
        <v>77.811825345570938</v>
      </c>
      <c r="AH73" s="135">
        <f>'Data Negeri,2D &amp; 7Sub'!AF55</f>
        <v>71.820134462592236</v>
      </c>
      <c r="AI73" s="135">
        <f>'Data Negeri,2D &amp; 7Sub'!AG55</f>
        <v>61.969561130467163</v>
      </c>
      <c r="AJ73" s="135">
        <f>'Data Negeri,2D &amp; 7Sub'!AH55</f>
        <v>73.924224353611137</v>
      </c>
      <c r="AK73" s="135">
        <f>'Data Negeri,2D &amp; 7Sub'!AI55</f>
        <v>75.349079143406001</v>
      </c>
      <c r="AL73" s="135">
        <f>'Data Negeri,2D &amp; 7Sub'!AJ55</f>
        <v>76.278408013169766</v>
      </c>
      <c r="AM73" s="135">
        <f>'Data Negeri,2D &amp; 7Sub'!AK55</f>
        <v>77.088096925408749</v>
      </c>
      <c r="AN73" s="135">
        <f>'Data Negeri,2D &amp; 7Sub'!AL55</f>
        <v>74.481744089344531</v>
      </c>
      <c r="AO73" s="135">
        <f>'Data Negeri,2D &amp; 7Sub'!AM55</f>
        <v>79.059983072951368</v>
      </c>
      <c r="AP73" s="135">
        <f>'Data Negeri,2D &amp; 7Sub'!AN55</f>
        <v>80.722665767431735</v>
      </c>
      <c r="AQ73" s="135">
        <f>'Data Negeri,2D &amp; 7Sub'!AO55</f>
        <v>79.570393275972506</v>
      </c>
      <c r="AR73" s="135">
        <f>'Data Negeri,2D &amp; 7Sub'!AP55</f>
        <v>82.210077948374717</v>
      </c>
      <c r="AS73" s="135">
        <f>'Data Negeri,2D &amp; 7Sub'!AQ55</f>
        <v>79.68631764434177</v>
      </c>
    </row>
    <row r="74" spans="1:45" s="115" customFormat="1" ht="21" customHeight="1">
      <c r="A74" s="116"/>
      <c r="B74" s="111"/>
      <c r="C74" s="1052" t="s">
        <v>122</v>
      </c>
      <c r="D74" s="1052"/>
      <c r="E74" s="1052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</row>
    <row r="75" spans="1:45" s="115" customFormat="1" ht="18.95" customHeight="1">
      <c r="A75" s="116"/>
      <c r="B75" s="111"/>
      <c r="C75" s="113">
        <v>26</v>
      </c>
      <c r="D75" s="1047" t="s">
        <v>35</v>
      </c>
      <c r="E75" s="1047"/>
      <c r="F75" s="136">
        <f>'Data Negeri,2D &amp; 7Sub'!C52</f>
        <v>81.200119823250049</v>
      </c>
      <c r="G75" s="136">
        <f>'Data Negeri,2D &amp; 7Sub'!D52</f>
        <v>81.626992453927286</v>
      </c>
      <c r="H75" s="136">
        <f>'Data Negeri,2D &amp; 7Sub'!E52</f>
        <v>80.723565828827972</v>
      </c>
      <c r="I75" s="136">
        <f>'Data Negeri,2D &amp; 7Sub'!F52</f>
        <v>78.873713584894389</v>
      </c>
      <c r="J75" s="136">
        <f>'Data Negeri,2D &amp; 7Sub'!G52</f>
        <v>77.144967131849754</v>
      </c>
      <c r="K75" s="136">
        <f>'Data Negeri,2D &amp; 7Sub'!H52</f>
        <v>70.508117175771076</v>
      </c>
      <c r="L75" s="136">
        <f>'Data Negeri,2D &amp; 7Sub'!I52</f>
        <v>76.931601599814144</v>
      </c>
      <c r="M75" s="136">
        <f>'Data Negeri,2D &amp; 7Sub'!J52</f>
        <v>80.110747127333397</v>
      </c>
      <c r="N75" s="136">
        <f>'Data Negeri,2D &amp; 7Sub'!L52</f>
        <v>78.818631994206456</v>
      </c>
      <c r="O75" s="136">
        <f>'Data Negeri,2D &amp; 7Sub'!M52</f>
        <v>81.153240102642769</v>
      </c>
      <c r="P75" s="136">
        <f>'Data Negeri,2D &amp; 7Sub'!N52</f>
        <v>82.875203892770131</v>
      </c>
      <c r="Q75" s="136">
        <f>'Data Negeri,2D &amp; 7Sub'!O52</f>
        <v>81.953403303380867</v>
      </c>
      <c r="R75" s="136">
        <f>'Data Negeri,2D &amp; 7Sub'!P52</f>
        <v>81.781531955778547</v>
      </c>
      <c r="S75" s="136">
        <f>'Data Negeri,2D &amp; 7Sub'!Q52</f>
        <v>81.03001523253765</v>
      </c>
      <c r="T75" s="136">
        <f>'Data Negeri,2D &amp; 7Sub'!R52</f>
        <v>81.485451246403954</v>
      </c>
      <c r="U75" s="136">
        <f>'Data Negeri,2D &amp; 7Sub'!S52</f>
        <v>82.210971380989051</v>
      </c>
      <c r="V75" s="136">
        <f>'Data Negeri,2D &amp; 7Sub'!T52</f>
        <v>79.509904200769768</v>
      </c>
      <c r="W75" s="136">
        <f>'Data Negeri,2D &amp; 7Sub'!U52</f>
        <v>79.02722508218109</v>
      </c>
      <c r="X75" s="136">
        <f>'Data Negeri,2D &amp; 7Sub'!V52</f>
        <v>82.819323903921529</v>
      </c>
      <c r="Y75" s="136">
        <f>'Data Negeri,2D &amp; 7Sub'!W52</f>
        <v>81.537810128439517</v>
      </c>
      <c r="Z75" s="136">
        <f>'Data Negeri,2D &amp; 7Sub'!X52</f>
        <v>79.217663631840267</v>
      </c>
      <c r="AA75" s="136">
        <f>'Data Negeri,2D &amp; 7Sub'!Y52</f>
        <v>79.011670964389722</v>
      </c>
      <c r="AB75" s="136">
        <f>'Data Negeri,2D &amp; 7Sub'!Z52</f>
        <v>80.649572448077564</v>
      </c>
      <c r="AC75" s="136">
        <f>'Data Negeri,2D &amp; 7Sub'!AA52</f>
        <v>76.615947295270018</v>
      </c>
      <c r="AD75" s="136">
        <f>'Data Negeri,2D &amp; 7Sub'!AB52</f>
        <v>75.301117694793007</v>
      </c>
      <c r="AE75" s="136">
        <f>'Data Negeri,2D &amp; 7Sub'!AC52</f>
        <v>76.788340243687529</v>
      </c>
      <c r="AF75" s="136">
        <f>'Data Negeri,2D &amp; 7Sub'!AD52</f>
        <v>78.954715369155622</v>
      </c>
      <c r="AG75" s="136">
        <f>'Data Negeri,2D &amp; 7Sub'!AE52</f>
        <v>77.535695219762786</v>
      </c>
      <c r="AH75" s="136">
        <f>'Data Negeri,2D &amp; 7Sub'!AF52</f>
        <v>71.743140480419171</v>
      </c>
      <c r="AI75" s="136">
        <f>'Data Negeri,2D &amp; 7Sub'!AG52</f>
        <v>61.445358632972933</v>
      </c>
      <c r="AJ75" s="136">
        <f>'Data Negeri,2D &amp; 7Sub'!AH52</f>
        <v>73.745051093112579</v>
      </c>
      <c r="AK75" s="136">
        <f>'Data Negeri,2D &amp; 7Sub'!AI52</f>
        <v>75.098918496579643</v>
      </c>
      <c r="AL75" s="136">
        <f>'Data Negeri,2D &amp; 7Sub'!AJ52</f>
        <v>76.103636524769101</v>
      </c>
      <c r="AM75" s="136">
        <f>'Data Negeri,2D &amp; 7Sub'!AK52</f>
        <v>77.745263060825721</v>
      </c>
      <c r="AN75" s="136">
        <f>'Data Negeri,2D &amp; 7Sub'!AL52</f>
        <v>75.145790763082786</v>
      </c>
      <c r="AO75" s="136">
        <f>'Data Negeri,2D &amp; 7Sub'!AM52</f>
        <v>78.731716050578953</v>
      </c>
      <c r="AP75" s="136">
        <f>'Data Negeri,2D &amp; 7Sub'!AN52</f>
        <v>80.412034875415671</v>
      </c>
      <c r="AQ75" s="136">
        <f>'Data Negeri,2D &amp; 7Sub'!AO52</f>
        <v>79.114514843317792</v>
      </c>
      <c r="AR75" s="136">
        <f>'Data Negeri,2D &amp; 7Sub'!AP52</f>
        <v>81.694937189685177</v>
      </c>
      <c r="AS75" s="136">
        <f>'Data Negeri,2D &amp; 7Sub'!AQ52</f>
        <v>79.221501600914962</v>
      </c>
    </row>
    <row r="76" spans="1:45" s="115" customFormat="1" ht="18.95" customHeight="1">
      <c r="A76" s="116"/>
      <c r="B76" s="111"/>
      <c r="C76" s="113"/>
      <c r="D76" s="1049" t="s">
        <v>124</v>
      </c>
      <c r="E76" s="1049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</row>
    <row r="77" spans="1:45" s="115" customFormat="1" ht="18.95" customHeight="1">
      <c r="A77" s="116"/>
      <c r="B77" s="111"/>
      <c r="C77" s="113">
        <v>27</v>
      </c>
      <c r="D77" s="1047" t="s">
        <v>36</v>
      </c>
      <c r="E77" s="1047"/>
      <c r="F77" s="136">
        <f>'Data Negeri,2D &amp; 7Sub'!C53</f>
        <v>77.883203949117203</v>
      </c>
      <c r="G77" s="136">
        <f>'Data Negeri,2D &amp; 7Sub'!D53</f>
        <v>76.685928400076577</v>
      </c>
      <c r="H77" s="136">
        <f>'Data Negeri,2D &amp; 7Sub'!E53</f>
        <v>80.945780956818581</v>
      </c>
      <c r="I77" s="136">
        <f>'Data Negeri,2D &amp; 7Sub'!F53</f>
        <v>80.636649779542097</v>
      </c>
      <c r="J77" s="136">
        <f>'Data Negeri,2D &amp; 7Sub'!G53</f>
        <v>80.251311158920885</v>
      </c>
      <c r="K77" s="136">
        <f>'Data Negeri,2D &amp; 7Sub'!H53</f>
        <v>71.757665823081183</v>
      </c>
      <c r="L77" s="136">
        <f>'Data Negeri,2D &amp; 7Sub'!I53</f>
        <v>77.123252422330552</v>
      </c>
      <c r="M77" s="136">
        <f>'Data Negeri,2D &amp; 7Sub'!J53</f>
        <v>82.773402115717062</v>
      </c>
      <c r="N77" s="136">
        <f>'Data Negeri,2D &amp; 7Sub'!L53</f>
        <v>79.570977439302439</v>
      </c>
      <c r="O77" s="136">
        <f>'Data Negeri,2D &amp; 7Sub'!M53</f>
        <v>76.730814201479902</v>
      </c>
      <c r="P77" s="136">
        <f>'Data Negeri,2D &amp; 7Sub'!N53</f>
        <v>78.164258448124272</v>
      </c>
      <c r="Q77" s="136">
        <f>'Data Negeri,2D &amp; 7Sub'!O53</f>
        <v>77.066765707562197</v>
      </c>
      <c r="R77" s="136">
        <f>'Data Negeri,2D &amp; 7Sub'!P53</f>
        <v>76.519299703980835</v>
      </c>
      <c r="S77" s="136">
        <f>'Data Negeri,2D &amp; 7Sub'!Q53</f>
        <v>77.010410605348156</v>
      </c>
      <c r="T77" s="136">
        <f>'Data Negeri,2D &amp; 7Sub'!R53</f>
        <v>76.608558264333297</v>
      </c>
      <c r="U77" s="136">
        <f>'Data Negeri,2D &amp; 7Sub'!S53</f>
        <v>76.60544502664402</v>
      </c>
      <c r="V77" s="136">
        <f>'Data Negeri,2D &amp; 7Sub'!T53</f>
        <v>79.70342645116051</v>
      </c>
      <c r="W77" s="136">
        <f>'Data Negeri,2D &amp; 7Sub'!U53</f>
        <v>80.368667105116501</v>
      </c>
      <c r="X77" s="136">
        <f>'Data Negeri,2D &amp; 7Sub'!V53</f>
        <v>82.479191073178569</v>
      </c>
      <c r="Y77" s="136">
        <f>'Data Negeri,2D &amp; 7Sub'!W53</f>
        <v>81.231839197818786</v>
      </c>
      <c r="Z77" s="136">
        <f>'Data Negeri,2D &amp; 7Sub'!X53</f>
        <v>81.302595215833691</v>
      </c>
      <c r="AA77" s="136">
        <f>'Data Negeri,2D &amp; 7Sub'!Y53</f>
        <v>81.979096121459762</v>
      </c>
      <c r="AB77" s="136">
        <f>'Data Negeri,2D &amp; 7Sub'!Z53</f>
        <v>79.503169974891989</v>
      </c>
      <c r="AC77" s="136">
        <f>'Data Negeri,2D &amp; 7Sub'!AA53</f>
        <v>79.761737805982918</v>
      </c>
      <c r="AD77" s="136">
        <f>'Data Negeri,2D &amp; 7Sub'!AB53</f>
        <v>80.91045566279351</v>
      </c>
      <c r="AE77" s="136">
        <f>'Data Negeri,2D &amp; 7Sub'!AC53</f>
        <v>79.594571250745233</v>
      </c>
      <c r="AF77" s="136">
        <f>'Data Negeri,2D &amp; 7Sub'!AD53</f>
        <v>79.795530487307175</v>
      </c>
      <c r="AG77" s="136">
        <f>'Data Negeri,2D &amp; 7Sub'!AE53</f>
        <v>80.704687234837593</v>
      </c>
      <c r="AH77" s="136">
        <f>'Data Negeri,2D &amp; 7Sub'!AF53</f>
        <v>73.165998716733455</v>
      </c>
      <c r="AI77" s="136">
        <f>'Data Negeri,2D &amp; 7Sub'!AG53</f>
        <v>63.423810804240553</v>
      </c>
      <c r="AJ77" s="136">
        <f>'Data Negeri,2D &amp; 7Sub'!AH53</f>
        <v>75.950880501745402</v>
      </c>
      <c r="AK77" s="136">
        <f>'Data Negeri,2D &amp; 7Sub'!AI53</f>
        <v>74.489973269605343</v>
      </c>
      <c r="AL77" s="136">
        <f>'Data Negeri,2D &amp; 7Sub'!AJ53</f>
        <v>76.638448626802628</v>
      </c>
      <c r="AM77" s="136">
        <f>'Data Negeri,2D &amp; 7Sub'!AK53</f>
        <v>76.689563789444549</v>
      </c>
      <c r="AN77" s="136">
        <f>'Data Negeri,2D &amp; 7Sub'!AL53</f>
        <v>73.469538579136838</v>
      </c>
      <c r="AO77" s="136">
        <f>'Data Negeri,2D &amp; 7Sub'!AM53</f>
        <v>81.695458693938193</v>
      </c>
      <c r="AP77" s="136">
        <f>'Data Negeri,2D &amp; 7Sub'!AN53</f>
        <v>82.21720744967088</v>
      </c>
      <c r="AQ77" s="136">
        <f>'Data Negeri,2D &amp; 7Sub'!AO53</f>
        <v>80.779566011992429</v>
      </c>
      <c r="AR77" s="136">
        <f>'Data Negeri,2D &amp; 7Sub'!AP53</f>
        <v>85.178586252865443</v>
      </c>
      <c r="AS77" s="136">
        <f>'Data Negeri,2D &amp; 7Sub'!AQ53</f>
        <v>82.918248748339423</v>
      </c>
    </row>
    <row r="78" spans="1:45" s="115" customFormat="1" ht="18.95" customHeight="1">
      <c r="A78" s="116"/>
      <c r="B78" s="111"/>
      <c r="C78" s="113"/>
      <c r="D78" s="1049" t="s">
        <v>37</v>
      </c>
      <c r="E78" s="1049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</row>
    <row r="79" spans="1:45" s="115" customFormat="1" ht="18.95" customHeight="1">
      <c r="A79" s="116"/>
      <c r="B79" s="111"/>
      <c r="C79" s="113">
        <v>28</v>
      </c>
      <c r="D79" s="1047" t="s">
        <v>38</v>
      </c>
      <c r="E79" s="1047"/>
      <c r="F79" s="136">
        <f>'Data Negeri,2D &amp; 7Sub'!C54</f>
        <v>78.471814309444667</v>
      </c>
      <c r="G79" s="136">
        <f>'Data Negeri,2D &amp; 7Sub'!D54</f>
        <v>76.818607657217171</v>
      </c>
      <c r="H79" s="136">
        <f>'Data Negeri,2D &amp; 7Sub'!E54</f>
        <v>75.996551623246361</v>
      </c>
      <c r="I79" s="136">
        <f>'Data Negeri,2D &amp; 7Sub'!F54</f>
        <v>76.407659650653571</v>
      </c>
      <c r="J79" s="136">
        <f>'Data Negeri,2D &amp; 7Sub'!G54</f>
        <v>75.4896126291397</v>
      </c>
      <c r="K79" s="136">
        <f>'Data Negeri,2D &amp; 7Sub'!H54</f>
        <v>71.907395390013534</v>
      </c>
      <c r="L79" s="136">
        <f>'Data Negeri,2D &amp; 7Sub'!I54</f>
        <v>74.275895027942582</v>
      </c>
      <c r="M79" s="136">
        <f>'Data Negeri,2D &amp; 7Sub'!J54</f>
        <v>81.731271517513207</v>
      </c>
      <c r="N79" s="136">
        <f>'Data Negeri,2D &amp; 7Sub'!L54</f>
        <v>78.914817305943643</v>
      </c>
      <c r="O79" s="136">
        <f>'Data Negeri,2D &amp; 7Sub'!M54</f>
        <v>79.620863975331702</v>
      </c>
      <c r="P79" s="136">
        <f>'Data Negeri,2D &amp; 7Sub'!N54</f>
        <v>78.469798055824597</v>
      </c>
      <c r="Q79" s="136">
        <f>'Data Negeri,2D &amp; 7Sub'!O54</f>
        <v>76.881777900678742</v>
      </c>
      <c r="R79" s="136">
        <f>'Data Negeri,2D &amp; 7Sub'!P54</f>
        <v>77.934859877830817</v>
      </c>
      <c r="S79" s="136">
        <f>'Data Negeri,2D &amp; 7Sub'!Q54</f>
        <v>76.971621365986337</v>
      </c>
      <c r="T79" s="136">
        <f>'Data Negeri,2D &amp; 7Sub'!R54</f>
        <v>75.302938586565418</v>
      </c>
      <c r="U79" s="136">
        <f>'Data Negeri,2D &amp; 7Sub'!S54</f>
        <v>77.065010798486128</v>
      </c>
      <c r="V79" s="136">
        <f>'Data Negeri,2D &amp; 7Sub'!T54</f>
        <v>77.94913277075328</v>
      </c>
      <c r="W79" s="136">
        <f>'Data Negeri,2D &amp; 7Sub'!U54</f>
        <v>76.156722084755117</v>
      </c>
      <c r="X79" s="136">
        <f>'Data Negeri,2D &amp; 7Sub'!V54</f>
        <v>74.40333010646718</v>
      </c>
      <c r="Y79" s="136">
        <f>'Data Negeri,2D &amp; 7Sub'!W54</f>
        <v>75.477021531009839</v>
      </c>
      <c r="Z79" s="136">
        <f>'Data Negeri,2D &amp; 7Sub'!X54</f>
        <v>79.202726248850425</v>
      </c>
      <c r="AA79" s="136">
        <f>'Data Negeri,2D &amp; 7Sub'!Y54</f>
        <v>76.40345212362304</v>
      </c>
      <c r="AB79" s="136">
        <f>'Data Negeri,2D &amp; 7Sub'!Z54</f>
        <v>75.626515788643985</v>
      </c>
      <c r="AC79" s="136">
        <f>'Data Negeri,2D &amp; 7Sub'!AA54</f>
        <v>74.397944441496861</v>
      </c>
      <c r="AD79" s="136">
        <f>'Data Negeri,2D &amp; 7Sub'!AB54</f>
        <v>74.626258452892998</v>
      </c>
      <c r="AE79" s="136">
        <f>'Data Negeri,2D &amp; 7Sub'!AC54</f>
        <v>75.64774083490876</v>
      </c>
      <c r="AF79" s="136">
        <f>'Data Negeri,2D &amp; 7Sub'!AD54</f>
        <v>75.034673472653068</v>
      </c>
      <c r="AG79" s="136">
        <f>'Data Negeri,2D &amp; 7Sub'!AE54</f>
        <v>76.649777756103958</v>
      </c>
      <c r="AH79" s="136">
        <f>'Data Negeri,2D &amp; 7Sub'!AF54</f>
        <v>70.739661217920826</v>
      </c>
      <c r="AI79" s="136">
        <f>'Data Negeri,2D &amp; 7Sub'!AG54</f>
        <v>65.050315448043648</v>
      </c>
      <c r="AJ79" s="136">
        <f>'Data Negeri,2D &amp; 7Sub'!AH54</f>
        <v>72.961485469112475</v>
      </c>
      <c r="AK79" s="136">
        <f>'Data Negeri,2D &amp; 7Sub'!AI54</f>
        <v>78.878119424977115</v>
      </c>
      <c r="AL79" s="136">
        <f>'Data Negeri,2D &amp; 7Sub'!AJ54</f>
        <v>77.458670018843364</v>
      </c>
      <c r="AM79" s="136">
        <f>'Data Negeri,2D &amp; 7Sub'!AK54</f>
        <v>71.406895875413397</v>
      </c>
      <c r="AN79" s="136">
        <f>'Data Negeri,2D &amp; 7Sub'!AL54</f>
        <v>69.55697274785534</v>
      </c>
      <c r="AO79" s="136">
        <f>'Data Negeri,2D &amp; 7Sub'!AM54</f>
        <v>78.681041469658211</v>
      </c>
      <c r="AP79" s="136">
        <f>'Data Negeri,2D &amp; 7Sub'!AN54</f>
        <v>81.679822353986154</v>
      </c>
      <c r="AQ79" s="136">
        <f>'Data Negeri,2D &amp; 7Sub'!AO54</f>
        <v>82.301643254775968</v>
      </c>
      <c r="AR79" s="136">
        <f>'Data Negeri,2D &amp; 7Sub'!AP54</f>
        <v>83.145599283056541</v>
      </c>
      <c r="AS79" s="136">
        <f>'Data Negeri,2D &amp; 7Sub'!AQ54</f>
        <v>79.798021178234166</v>
      </c>
    </row>
    <row r="80" spans="1:45" s="115" customFormat="1" ht="18.95" customHeight="1">
      <c r="A80" s="116"/>
      <c r="B80" s="111"/>
      <c r="C80" s="113"/>
      <c r="D80" s="1049" t="s">
        <v>39</v>
      </c>
      <c r="E80" s="1049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</row>
    <row r="81" spans="1:45" s="118" customFormat="1" ht="21" customHeight="1">
      <c r="A81" s="117"/>
      <c r="B81" s="110" t="s">
        <v>116</v>
      </c>
      <c r="C81" s="1051" t="s">
        <v>125</v>
      </c>
      <c r="D81" s="1051"/>
      <c r="E81" s="1051"/>
      <c r="F81" s="135">
        <f>'Data Negeri,2D &amp; 7Sub'!C60</f>
        <v>76.592274681125289</v>
      </c>
      <c r="G81" s="135">
        <f>'Data Negeri,2D &amp; 7Sub'!D60</f>
        <v>73.509767011096926</v>
      </c>
      <c r="H81" s="135">
        <f>'Data Negeri,2D &amp; 7Sub'!E60</f>
        <v>73.197563950996766</v>
      </c>
      <c r="I81" s="135">
        <f>'Data Negeri,2D &amp; 7Sub'!F60</f>
        <v>76.694598235063566</v>
      </c>
      <c r="J81" s="135">
        <f>'Data Negeri,2D &amp; 7Sub'!G60</f>
        <v>78.149775780693531</v>
      </c>
      <c r="K81" s="135">
        <f>'Data Negeri,2D &amp; 7Sub'!H60</f>
        <v>67.254083029637599</v>
      </c>
      <c r="L81" s="135">
        <f>'Data Negeri,2D &amp; 7Sub'!I60</f>
        <v>70.096139064339511</v>
      </c>
      <c r="M81" s="135">
        <f>'Data Negeri,2D &amp; 7Sub'!J60</f>
        <v>81.57901345932946</v>
      </c>
      <c r="N81" s="135">
        <f>'Data Negeri,2D &amp; 7Sub'!L60</f>
        <v>76.712033856530113</v>
      </c>
      <c r="O81" s="135">
        <f>'Data Negeri,2D &amp; 7Sub'!M60</f>
        <v>76.363277488347634</v>
      </c>
      <c r="P81" s="135">
        <f>'Data Negeri,2D &amp; 7Sub'!N60</f>
        <v>75.848711199125091</v>
      </c>
      <c r="Q81" s="135">
        <f>'Data Negeri,2D &amp; 7Sub'!O60</f>
        <v>77.445076180498276</v>
      </c>
      <c r="R81" s="135">
        <f>'Data Negeri,2D &amp; 7Sub'!P60</f>
        <v>75.058454078888971</v>
      </c>
      <c r="S81" s="135">
        <f>'Data Negeri,2D &amp; 7Sub'!Q60</f>
        <v>73.397792557225287</v>
      </c>
      <c r="T81" s="135">
        <f>'Data Negeri,2D &amp; 7Sub'!R60</f>
        <v>71.318273259252507</v>
      </c>
      <c r="U81" s="135">
        <f>'Data Negeri,2D &amp; 7Sub'!S60</f>
        <v>74.264548149020911</v>
      </c>
      <c r="V81" s="135">
        <f>'Data Negeri,2D &amp; 7Sub'!T60</f>
        <v>73.289656640544337</v>
      </c>
      <c r="W81" s="135">
        <f>'Data Negeri,2D &amp; 7Sub'!U60</f>
        <v>72.677630818534922</v>
      </c>
      <c r="X81" s="135">
        <f>'Data Negeri,2D &amp; 7Sub'!V60</f>
        <v>72.294856581641412</v>
      </c>
      <c r="Y81" s="135">
        <f>'Data Negeri,2D &amp; 7Sub'!W60</f>
        <v>74.528111763266352</v>
      </c>
      <c r="Z81" s="135">
        <f>'Data Negeri,2D &amp; 7Sub'!X60</f>
        <v>77.088680913731935</v>
      </c>
      <c r="AA81" s="135">
        <f>'Data Negeri,2D &amp; 7Sub'!Y60</f>
        <v>77.992612358936114</v>
      </c>
      <c r="AB81" s="135">
        <f>'Data Negeri,2D &amp; 7Sub'!Z60</f>
        <v>74.398274164659071</v>
      </c>
      <c r="AC81" s="135">
        <f>'Data Negeri,2D &amp; 7Sub'!AA60</f>
        <v>77.29882550292723</v>
      </c>
      <c r="AD81" s="135">
        <f>'Data Negeri,2D &amp; 7Sub'!AB60</f>
        <v>78.779912156616533</v>
      </c>
      <c r="AE81" s="135">
        <f>'Data Negeri,2D &amp; 7Sub'!AC60</f>
        <v>77.513196987612915</v>
      </c>
      <c r="AF81" s="135">
        <f>'Data Negeri,2D &amp; 7Sub'!AD60</f>
        <v>77.911058961925832</v>
      </c>
      <c r="AG81" s="135">
        <f>'Data Negeri,2D &amp; 7Sub'!AE60</f>
        <v>78.394935016618831</v>
      </c>
      <c r="AH81" s="135">
        <f>'Data Negeri,2D &amp; 7Sub'!AF60</f>
        <v>70.955845014925856</v>
      </c>
      <c r="AI81" s="135">
        <f>'Data Negeri,2D &amp; 7Sub'!AG60</f>
        <v>52.699332755341537</v>
      </c>
      <c r="AJ81" s="135">
        <f>'Data Negeri,2D &amp; 7Sub'!AH60</f>
        <v>71.88649592882733</v>
      </c>
      <c r="AK81" s="135">
        <f>'Data Negeri,2D &amp; 7Sub'!AI60</f>
        <v>73.474658419455636</v>
      </c>
      <c r="AL81" s="135">
        <f>'Data Negeri,2D &amp; 7Sub'!AJ60</f>
        <v>76.403813252932437</v>
      </c>
      <c r="AM81" s="135">
        <f>'Data Negeri,2D &amp; 7Sub'!AK60</f>
        <v>67.778641934752983</v>
      </c>
      <c r="AN81" s="135">
        <f>'Data Negeri,2D &amp; 7Sub'!AL60</f>
        <v>60.188257527107794</v>
      </c>
      <c r="AO81" s="135">
        <f>'Data Negeri,2D &amp; 7Sub'!AM60</f>
        <v>76.0138435425648</v>
      </c>
      <c r="AP81" s="135">
        <f>'Data Negeri,2D &amp; 7Sub'!AN60</f>
        <v>80.996879279691086</v>
      </c>
      <c r="AQ81" s="135">
        <f>'Data Negeri,2D &amp; 7Sub'!AO60</f>
        <v>80.623501307420483</v>
      </c>
      <c r="AR81" s="135">
        <f>'Data Negeri,2D &amp; 7Sub'!AP60</f>
        <v>84.172482131048085</v>
      </c>
      <c r="AS81" s="135">
        <f>'Data Negeri,2D &amp; 7Sub'!AQ60</f>
        <v>80.52319111915817</v>
      </c>
    </row>
    <row r="82" spans="1:45" s="115" customFormat="1" ht="21" customHeight="1">
      <c r="A82" s="116"/>
      <c r="B82" s="111"/>
      <c r="C82" s="1052" t="s">
        <v>126</v>
      </c>
      <c r="D82" s="1052"/>
      <c r="E82" s="1052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</row>
    <row r="83" spans="1:45" s="115" customFormat="1" ht="18.95" customHeight="1">
      <c r="A83" s="116"/>
      <c r="B83" s="111"/>
      <c r="C83" s="113">
        <v>29</v>
      </c>
      <c r="D83" s="1056" t="s">
        <v>40</v>
      </c>
      <c r="E83" s="1056"/>
      <c r="F83" s="136">
        <f>'Data Negeri,2D &amp; 7Sub'!C56</f>
        <v>77.598763827417159</v>
      </c>
      <c r="G83" s="136">
        <f>'Data Negeri,2D &amp; 7Sub'!D56</f>
        <v>72.780324540029852</v>
      </c>
      <c r="H83" s="136">
        <f>'Data Negeri,2D &amp; 7Sub'!E56</f>
        <v>70.568855222170185</v>
      </c>
      <c r="I83" s="136">
        <f>'Data Negeri,2D &amp; 7Sub'!F56</f>
        <v>77.888532546926683</v>
      </c>
      <c r="J83" s="136">
        <f>'Data Negeri,2D &amp; 7Sub'!G56</f>
        <v>78.908036513530391</v>
      </c>
      <c r="K83" s="136">
        <f>'Data Negeri,2D &amp; 7Sub'!H56</f>
        <v>64.900276729022892</v>
      </c>
      <c r="L83" s="136">
        <f>'Data Negeri,2D &amp; 7Sub'!I56</f>
        <v>68.952346932249341</v>
      </c>
      <c r="M83" s="136">
        <f>'Data Negeri,2D &amp; 7Sub'!J56</f>
        <v>82.982745062483502</v>
      </c>
      <c r="N83" s="136">
        <f>'Data Negeri,2D &amp; 7Sub'!L56</f>
        <v>76.354120268790354</v>
      </c>
      <c r="O83" s="136">
        <f>'Data Negeri,2D &amp; 7Sub'!M56</f>
        <v>77.498970822222034</v>
      </c>
      <c r="P83" s="136">
        <f>'Data Negeri,2D &amp; 7Sub'!N56</f>
        <v>76.910505787461148</v>
      </c>
      <c r="Q83" s="136">
        <f>'Data Negeri,2D &amp; 7Sub'!O56</f>
        <v>79.631458431195142</v>
      </c>
      <c r="R83" s="136">
        <f>'Data Negeri,2D &amp; 7Sub'!P56</f>
        <v>74.575329702357408</v>
      </c>
      <c r="S83" s="136">
        <f>'Data Negeri,2D &amp; 7Sub'!Q56</f>
        <v>73.48098804909641</v>
      </c>
      <c r="T83" s="136">
        <f>'Data Negeri,2D &amp; 7Sub'!R56</f>
        <v>70.379224205824983</v>
      </c>
      <c r="U83" s="136">
        <f>'Data Negeri,2D &amp; 7Sub'!S56</f>
        <v>72.685756202840608</v>
      </c>
      <c r="V83" s="136">
        <f>'Data Negeri,2D &amp; 7Sub'!T56</f>
        <v>70.096909807656786</v>
      </c>
      <c r="W83" s="136">
        <f>'Data Negeri,2D &amp; 7Sub'!U56</f>
        <v>70.826426269994514</v>
      </c>
      <c r="X83" s="136">
        <f>'Data Negeri,2D &amp; 7Sub'!V56</f>
        <v>68.968429652170869</v>
      </c>
      <c r="Y83" s="136">
        <f>'Data Negeri,2D &amp; 7Sub'!W56</f>
        <v>72.383655158858602</v>
      </c>
      <c r="Z83" s="136">
        <f>'Data Negeri,2D &amp; 7Sub'!X56</f>
        <v>77.93618154305004</v>
      </c>
      <c r="AA83" s="136">
        <f>'Data Negeri,2D &amp; 7Sub'!Y56</f>
        <v>80.614629189334423</v>
      </c>
      <c r="AB83" s="136">
        <f>'Data Negeri,2D &amp; 7Sub'!Z56</f>
        <v>74.736199734280675</v>
      </c>
      <c r="AC83" s="136">
        <f>'Data Negeri,2D &amp; 7Sub'!AA56</f>
        <v>78.267119721041581</v>
      </c>
      <c r="AD83" s="136">
        <f>'Data Negeri,2D &amp; 7Sub'!AB56</f>
        <v>80.129977980306151</v>
      </c>
      <c r="AE83" s="136">
        <f>'Data Negeri,2D &amp; 7Sub'!AC56</f>
        <v>77.597882812480748</v>
      </c>
      <c r="AF83" s="136">
        <f>'Data Negeri,2D &amp; 7Sub'!AD56</f>
        <v>78.502291011813512</v>
      </c>
      <c r="AG83" s="136">
        <f>'Data Negeri,2D &amp; 7Sub'!AE56</f>
        <v>79.401994249521138</v>
      </c>
      <c r="AH83" s="136">
        <f>'Data Negeri,2D &amp; 7Sub'!AF56</f>
        <v>68.815359156775912</v>
      </c>
      <c r="AI83" s="136">
        <f>'Data Negeri,2D &amp; 7Sub'!AG56</f>
        <v>46.494034781912625</v>
      </c>
      <c r="AJ83" s="136">
        <f>'Data Negeri,2D &amp; 7Sub'!AH56</f>
        <v>71.407903538017635</v>
      </c>
      <c r="AK83" s="136">
        <f>'Data Negeri,2D &amp; 7Sub'!AI56</f>
        <v>72.883809439385445</v>
      </c>
      <c r="AL83" s="136">
        <f>'Data Negeri,2D &amp; 7Sub'!AJ56</f>
        <v>77.8241069091236</v>
      </c>
      <c r="AM83" s="136">
        <f>'Data Negeri,2D &amp; 7Sub'!AK56</f>
        <v>64.889391531497381</v>
      </c>
      <c r="AN83" s="136">
        <f>'Data Negeri,2D &amp; 7Sub'!AL56</f>
        <v>55.192716103716066</v>
      </c>
      <c r="AO83" s="136">
        <f>'Data Negeri,2D &amp; 7Sub'!AM56</f>
        <v>77.903173184660275</v>
      </c>
      <c r="AP83" s="136">
        <f>'Data Negeri,2D &amp; 7Sub'!AN56</f>
        <v>82.599238237442535</v>
      </c>
      <c r="AQ83" s="136">
        <f>'Data Negeri,2D &amp; 7Sub'!AO56</f>
        <v>81.644737580741108</v>
      </c>
      <c r="AR83" s="136">
        <f>'Data Negeri,2D &amp; 7Sub'!AP56</f>
        <v>86.342849121495718</v>
      </c>
      <c r="AS83" s="136">
        <f>'Data Negeri,2D &amp; 7Sub'!AQ56</f>
        <v>81.344155310254664</v>
      </c>
    </row>
    <row r="84" spans="1:45" s="115" customFormat="1" ht="18.95" customHeight="1">
      <c r="A84" s="116"/>
      <c r="B84" s="111"/>
      <c r="C84" s="113"/>
      <c r="D84" s="1055" t="s">
        <v>41</v>
      </c>
      <c r="E84" s="1055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</row>
    <row r="85" spans="1:45" s="115" customFormat="1" ht="18.95" customHeight="1">
      <c r="A85" s="116"/>
      <c r="B85" s="111"/>
      <c r="C85" s="113">
        <v>30</v>
      </c>
      <c r="D85" s="1047" t="s">
        <v>42</v>
      </c>
      <c r="E85" s="1047"/>
      <c r="F85" s="136">
        <f>'Data Negeri,2D &amp; 7Sub'!C57</f>
        <v>75.240878242744699</v>
      </c>
      <c r="G85" s="136">
        <f>'Data Negeri,2D &amp; 7Sub'!D57</f>
        <v>74.556303329928411</v>
      </c>
      <c r="H85" s="136">
        <f>'Data Negeri,2D &amp; 7Sub'!E57</f>
        <v>77.723888835265385</v>
      </c>
      <c r="I85" s="136">
        <f>'Data Negeri,2D &amp; 7Sub'!F57</f>
        <v>74.788576256096391</v>
      </c>
      <c r="J85" s="136">
        <f>'Data Negeri,2D &amp; 7Sub'!G57</f>
        <v>78.477682434873557</v>
      </c>
      <c r="K85" s="136">
        <f>'Data Negeri,2D &amp; 7Sub'!H57</f>
        <v>69.594446507461782</v>
      </c>
      <c r="L85" s="136">
        <f>'Data Negeri,2D &amp; 7Sub'!I57</f>
        <v>71.955992024028617</v>
      </c>
      <c r="M85" s="136">
        <f>'Data Negeri,2D &amp; 7Sub'!J57</f>
        <v>81.310783331462289</v>
      </c>
      <c r="N85" s="136">
        <f>'Data Negeri,2D &amp; 7Sub'!L57</f>
        <v>78.805045006291451</v>
      </c>
      <c r="O85" s="136">
        <f>'Data Negeri,2D &amp; 7Sub'!M57</f>
        <v>75.923182549174271</v>
      </c>
      <c r="P85" s="136">
        <f>'Data Negeri,2D &amp; 7Sub'!N57</f>
        <v>73.562086660123143</v>
      </c>
      <c r="Q85" s="136">
        <f>'Data Negeri,2D &amp; 7Sub'!O57</f>
        <v>72.673198755389976</v>
      </c>
      <c r="R85" s="136">
        <f>'Data Negeri,2D &amp; 7Sub'!P57</f>
        <v>77.139078667662559</v>
      </c>
      <c r="S85" s="136">
        <f>'Data Negeri,2D &amp; 7Sub'!Q57</f>
        <v>71.498841667286811</v>
      </c>
      <c r="T85" s="136">
        <f>'Data Negeri,2D &amp; 7Sub'!R57</f>
        <v>71.883420141569175</v>
      </c>
      <c r="U85" s="136">
        <f>'Data Negeri,2D &amp; 7Sub'!S57</f>
        <v>77.703872843195086</v>
      </c>
      <c r="V85" s="136">
        <f>'Data Negeri,2D &amp; 7Sub'!T57</f>
        <v>79.83471237841259</v>
      </c>
      <c r="W85" s="136">
        <f>'Data Negeri,2D &amp; 7Sub'!U57</f>
        <v>74.142560853025827</v>
      </c>
      <c r="X85" s="136">
        <f>'Data Negeri,2D &amp; 7Sub'!V57</f>
        <v>77.783542066546531</v>
      </c>
      <c r="Y85" s="136">
        <f>'Data Negeri,2D &amp; 7Sub'!W57</f>
        <v>79.13474004307659</v>
      </c>
      <c r="Z85" s="136">
        <f>'Data Negeri,2D &amp; 7Sub'!X57</f>
        <v>75.162386966638778</v>
      </c>
      <c r="AA85" s="136">
        <f>'Data Negeri,2D &amp; 7Sub'!Y57</f>
        <v>72.991723891769894</v>
      </c>
      <c r="AB85" s="136">
        <f>'Data Negeri,2D &amp; 7Sub'!Z57</f>
        <v>73.136749269479083</v>
      </c>
      <c r="AC85" s="136">
        <f>'Data Negeri,2D &amp; 7Sub'!AA57</f>
        <v>77.863444896497739</v>
      </c>
      <c r="AD85" s="136">
        <f>'Data Negeri,2D &amp; 7Sub'!AB57</f>
        <v>79.793145655311875</v>
      </c>
      <c r="AE85" s="136">
        <f>'Data Negeri,2D &amp; 7Sub'!AC57</f>
        <v>79.565269506753779</v>
      </c>
      <c r="AF85" s="136">
        <f>'Data Negeri,2D &amp; 7Sub'!AD57</f>
        <v>78.546977163252322</v>
      </c>
      <c r="AG85" s="136">
        <f>'Data Negeri,2D &amp; 7Sub'!AE57</f>
        <v>76.005337414176239</v>
      </c>
      <c r="AH85" s="136">
        <f>'Data Negeri,2D &amp; 7Sub'!AF57</f>
        <v>75.963463928503685</v>
      </c>
      <c r="AI85" s="136">
        <f>'Data Negeri,2D &amp; 7Sub'!AG57</f>
        <v>60.18787663174114</v>
      </c>
      <c r="AJ85" s="136">
        <f>'Data Negeri,2D &amp; 7Sub'!AH57</f>
        <v>68.837775197348094</v>
      </c>
      <c r="AK85" s="136">
        <f>'Data Negeri,2D &amp; 7Sub'!AI57</f>
        <v>73.388670272254231</v>
      </c>
      <c r="AL85" s="136">
        <f>'Data Negeri,2D &amp; 7Sub'!AJ57</f>
        <v>72.848116654644471</v>
      </c>
      <c r="AM85" s="136">
        <f>'Data Negeri,2D &amp; 7Sub'!AK57</f>
        <v>73.14932709402818</v>
      </c>
      <c r="AN85" s="136">
        <f>'Data Negeri,2D &amp; 7Sub'!AL57</f>
        <v>69.4373225208886</v>
      </c>
      <c r="AO85" s="136">
        <f>'Data Negeri,2D &amp; 7Sub'!AM57</f>
        <v>72.389201826553204</v>
      </c>
      <c r="AP85" s="136">
        <f>'Data Negeri,2D &amp; 7Sub'!AN57</f>
        <v>78.091549819420266</v>
      </c>
      <c r="AQ85" s="136">
        <f>'Data Negeri,2D &amp; 7Sub'!AO57</f>
        <v>82.005368644171099</v>
      </c>
      <c r="AR85" s="136">
        <f>'Data Negeri,2D &amp; 7Sub'!AP57</f>
        <v>82.335644722060053</v>
      </c>
      <c r="AS85" s="136">
        <f>'Data Negeri,2D &amp; 7Sub'!AQ57</f>
        <v>82.810570140197783</v>
      </c>
    </row>
    <row r="86" spans="1:45" s="115" customFormat="1" ht="18.95" customHeight="1">
      <c r="A86" s="116"/>
      <c r="B86" s="111"/>
      <c r="C86" s="113"/>
      <c r="D86" s="1049" t="s">
        <v>43</v>
      </c>
      <c r="E86" s="1049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</row>
    <row r="87" spans="1:45" s="115" customFormat="1" ht="18.95" customHeight="1">
      <c r="A87" s="116"/>
      <c r="B87" s="111"/>
      <c r="C87" s="113">
        <v>32</v>
      </c>
      <c r="D87" s="1047" t="s">
        <v>44</v>
      </c>
      <c r="E87" s="1047"/>
      <c r="F87" s="136">
        <f>'Data Negeri,2D &amp; 7Sub'!C58</f>
        <v>76.389045270391392</v>
      </c>
      <c r="G87" s="136">
        <f>'Data Negeri,2D &amp; 7Sub'!D58</f>
        <v>75.901419747937638</v>
      </c>
      <c r="H87" s="136">
        <f>'Data Negeri,2D &amp; 7Sub'!E58</f>
        <v>76.562588017130878</v>
      </c>
      <c r="I87" s="136">
        <f>'Data Negeri,2D &amp; 7Sub'!F58</f>
        <v>73.873074199334397</v>
      </c>
      <c r="J87" s="136">
        <f>'Data Negeri,2D &amp; 7Sub'!G58</f>
        <v>76.278903024621229</v>
      </c>
      <c r="K87" s="136">
        <f>'Data Negeri,2D &amp; 7Sub'!H58</f>
        <v>72.617639594010043</v>
      </c>
      <c r="L87" s="136">
        <f>'Data Negeri,2D &amp; 7Sub'!I58</f>
        <v>71.936981470690981</v>
      </c>
      <c r="M87" s="136">
        <f>'Data Negeri,2D &amp; 7Sub'!J58</f>
        <v>76.871060121779422</v>
      </c>
      <c r="N87" s="136">
        <f>'Data Negeri,2D &amp; 7Sub'!L58</f>
        <v>78.969030197905482</v>
      </c>
      <c r="O87" s="136">
        <f>'Data Negeri,2D &amp; 7Sub'!M58</f>
        <v>75.427793774340344</v>
      </c>
      <c r="P87" s="136">
        <f>'Data Negeri,2D &amp; 7Sub'!N58</f>
        <v>76.533192880823165</v>
      </c>
      <c r="Q87" s="136">
        <f>'Data Negeri,2D &amp; 7Sub'!O58</f>
        <v>74.626164228496592</v>
      </c>
      <c r="R87" s="136">
        <f>'Data Negeri,2D &amp; 7Sub'!P58</f>
        <v>73.364153911350513</v>
      </c>
      <c r="S87" s="136">
        <f>'Data Negeri,2D &amp; 7Sub'!Q58</f>
        <v>77.780365425125353</v>
      </c>
      <c r="T87" s="136">
        <f>'Data Negeri,2D &amp; 7Sub'!R58</f>
        <v>75.295407197352731</v>
      </c>
      <c r="U87" s="136">
        <f>'Data Negeri,2D &amp; 7Sub'!S58</f>
        <v>77.165752457921926</v>
      </c>
      <c r="V87" s="136">
        <f>'Data Negeri,2D &amp; 7Sub'!T58</f>
        <v>77.575723844018214</v>
      </c>
      <c r="W87" s="136">
        <f>'Data Negeri,2D &amp; 7Sub'!U58</f>
        <v>76.154268423653392</v>
      </c>
      <c r="X87" s="136">
        <f>'Data Negeri,2D &amp; 7Sub'!V58</f>
        <v>77.484430428944094</v>
      </c>
      <c r="Y87" s="136">
        <f>'Data Negeri,2D &amp; 7Sub'!W58</f>
        <v>75.035929371907855</v>
      </c>
      <c r="Z87" s="136">
        <f>'Data Negeri,2D &amp; 7Sub'!X58</f>
        <v>74.257113112074819</v>
      </c>
      <c r="AA87" s="136">
        <f>'Data Negeri,2D &amp; 7Sub'!Y58</f>
        <v>73.654701889321231</v>
      </c>
      <c r="AB87" s="136">
        <f>'Data Negeri,2D &amp; 7Sub'!Z58</f>
        <v>73.030470212240331</v>
      </c>
      <c r="AC87" s="136">
        <f>'Data Negeri,2D &amp; 7Sub'!AA58</f>
        <v>74.550011583701163</v>
      </c>
      <c r="AD87" s="136">
        <f>'Data Negeri,2D &amp; 7Sub'!AB58</f>
        <v>75.130095484920844</v>
      </c>
      <c r="AE87" s="136">
        <f>'Data Negeri,2D &amp; 7Sub'!AC58</f>
        <v>77.408574190745867</v>
      </c>
      <c r="AF87" s="136">
        <f>'Data Negeri,2D &amp; 7Sub'!AD58</f>
        <v>76.008880824489054</v>
      </c>
      <c r="AG87" s="136">
        <f>'Data Negeri,2D &amp; 7Sub'!AE58</f>
        <v>76.568061598329123</v>
      </c>
      <c r="AH87" s="136">
        <f>'Data Negeri,2D &amp; 7Sub'!AF58</f>
        <v>71.989418883002784</v>
      </c>
      <c r="AI87" s="136">
        <f>'Data Negeri,2D &amp; 7Sub'!AG58</f>
        <v>65.911846297155662</v>
      </c>
      <c r="AJ87" s="136">
        <f>'Data Negeri,2D &amp; 7Sub'!AH58</f>
        <v>77.01669693361093</v>
      </c>
      <c r="AK87" s="136">
        <f>'Data Negeri,2D &amp; 7Sub'!AI58</f>
        <v>75.552596262270768</v>
      </c>
      <c r="AL87" s="136">
        <f>'Data Negeri,2D &amp; 7Sub'!AJ58</f>
        <v>75.039767464825744</v>
      </c>
      <c r="AM87" s="136">
        <f>'Data Negeri,2D &amp; 7Sub'!AK58</f>
        <v>71.816436715563427</v>
      </c>
      <c r="AN87" s="136">
        <f>'Data Negeri,2D &amp; 7Sub'!AL58</f>
        <v>68.103224259674647</v>
      </c>
      <c r="AO87" s="136">
        <f>'Data Negeri,2D &amp; 7Sub'!AM58</f>
        <v>72.78849744270012</v>
      </c>
      <c r="AP87" s="136">
        <f>'Data Negeri,2D &amp; 7Sub'!AN58</f>
        <v>75.903374788785499</v>
      </c>
      <c r="AQ87" s="136">
        <f>'Data Negeri,2D &amp; 7Sub'!AO58</f>
        <v>75.879670365784349</v>
      </c>
      <c r="AR87" s="136">
        <f>'Data Negeri,2D &amp; 7Sub'!AP58</f>
        <v>77.888186004856877</v>
      </c>
      <c r="AS87" s="136">
        <f>'Data Negeri,2D &amp; 7Sub'!AQ58</f>
        <v>77.813009327690978</v>
      </c>
    </row>
    <row r="88" spans="1:45" s="115" customFormat="1" ht="18.95" customHeight="1">
      <c r="A88" s="116"/>
      <c r="B88" s="111"/>
      <c r="C88" s="113"/>
      <c r="D88" s="1049" t="s">
        <v>45</v>
      </c>
      <c r="E88" s="1049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</row>
    <row r="89" spans="1:45" s="115" customFormat="1" ht="18.95" customHeight="1">
      <c r="A89" s="116"/>
      <c r="B89" s="111"/>
      <c r="C89" s="113">
        <v>33</v>
      </c>
      <c r="D89" s="1047" t="s">
        <v>46</v>
      </c>
      <c r="E89" s="1047"/>
      <c r="F89" s="136">
        <f>'Data Negeri,2D &amp; 7Sub'!C59</f>
        <v>67.930114726754809</v>
      </c>
      <c r="G89" s="136">
        <f>'Data Negeri,2D &amp; 7Sub'!D59</f>
        <v>76.100004141235686</v>
      </c>
      <c r="H89" s="136">
        <f>'Data Negeri,2D &amp; 7Sub'!E59</f>
        <v>77.893842882284488</v>
      </c>
      <c r="I89" s="136">
        <f>'Data Negeri,2D &amp; 7Sub'!F59</f>
        <v>75.815502454964005</v>
      </c>
      <c r="J89" s="136">
        <f>'Data Negeri,2D &amp; 7Sub'!G59</f>
        <v>74.288513172359117</v>
      </c>
      <c r="K89" s="136">
        <f>'Data Negeri,2D &amp; 7Sub'!H59</f>
        <v>72.653579282845399</v>
      </c>
      <c r="L89" s="136">
        <f>'Data Negeri,2D &amp; 7Sub'!I59</f>
        <v>72.158847756369923</v>
      </c>
      <c r="M89" s="136">
        <f>'Data Negeri,2D &amp; 7Sub'!J59</f>
        <v>78.567112405190031</v>
      </c>
      <c r="N89" s="136">
        <f>'Data Negeri,2D &amp; 7Sub'!L59</f>
        <v>68.749113991707063</v>
      </c>
      <c r="O89" s="136">
        <f>'Data Negeri,2D &amp; 7Sub'!M59</f>
        <v>62.634235842813787</v>
      </c>
      <c r="P89" s="136">
        <f>'Data Negeri,2D &amp; 7Sub'!N59</f>
        <v>69.57603473991945</v>
      </c>
      <c r="Q89" s="136">
        <f>'Data Negeri,2D &amp; 7Sub'!O59</f>
        <v>70.761074332579014</v>
      </c>
      <c r="R89" s="136">
        <f>'Data Negeri,2D &amp; 7Sub'!P59</f>
        <v>75.779043874640209</v>
      </c>
      <c r="S89" s="136">
        <f>'Data Negeri,2D &amp; 7Sub'!Q59</f>
        <v>73.450276062255966</v>
      </c>
      <c r="T89" s="136">
        <f>'Data Negeri,2D &amp; 7Sub'!R59</f>
        <v>77.092025760894273</v>
      </c>
      <c r="U89" s="136">
        <f>'Data Negeri,2D &amp; 7Sub'!S59</f>
        <v>78.078670867152326</v>
      </c>
      <c r="V89" s="136">
        <f>'Data Negeri,2D &amp; 7Sub'!T59</f>
        <v>76.231134507964356</v>
      </c>
      <c r="W89" s="136">
        <f>'Data Negeri,2D &amp; 7Sub'!U59</f>
        <v>78.251815232474414</v>
      </c>
      <c r="X89" s="136">
        <f>'Data Negeri,2D &amp; 7Sub'!V59</f>
        <v>78.093053583786656</v>
      </c>
      <c r="Y89" s="136">
        <f>'Data Negeri,2D &amp; 7Sub'!W59</f>
        <v>78.999368204912514</v>
      </c>
      <c r="Z89" s="136">
        <f>'Data Negeri,2D &amp; 7Sub'!X59</f>
        <v>78.913896778786309</v>
      </c>
      <c r="AA89" s="136">
        <f>'Data Negeri,2D &amp; 7Sub'!Y59</f>
        <v>75.440861656524021</v>
      </c>
      <c r="AB89" s="136">
        <f>'Data Negeri,2D &amp; 7Sub'!Z59</f>
        <v>76.613094240306637</v>
      </c>
      <c r="AC89" s="136">
        <f>'Data Negeri,2D &amp; 7Sub'!AA59</f>
        <v>72.294157144239037</v>
      </c>
      <c r="AD89" s="136">
        <f>'Data Negeri,2D &amp; 7Sub'!AB59</f>
        <v>71.491082981253427</v>
      </c>
      <c r="AE89" s="136">
        <f>'Data Negeri,2D &amp; 7Sub'!AC59</f>
        <v>72.363696282186382</v>
      </c>
      <c r="AF89" s="136">
        <f>'Data Negeri,2D &amp; 7Sub'!AD59</f>
        <v>74.559638578098713</v>
      </c>
      <c r="AG89" s="136">
        <f>'Data Negeri,2D &amp; 7Sub'!AE59</f>
        <v>78.739634847897946</v>
      </c>
      <c r="AH89" s="136">
        <f>'Data Negeri,2D &amp; 7Sub'!AF59</f>
        <v>73.7339508642862</v>
      </c>
      <c r="AI89" s="136">
        <f>'Data Negeri,2D &amp; 7Sub'!AG59</f>
        <v>65.958732227189088</v>
      </c>
      <c r="AJ89" s="136">
        <f>'Data Negeri,2D &amp; 7Sub'!AH59</f>
        <v>75.573216406672813</v>
      </c>
      <c r="AK89" s="136">
        <f>'Data Negeri,2D &amp; 7Sub'!AI59</f>
        <v>75.348417633233524</v>
      </c>
      <c r="AL89" s="136">
        <f>'Data Negeri,2D &amp; 7Sub'!AJ59</f>
        <v>76.031444150458654</v>
      </c>
      <c r="AM89" s="136">
        <f>'Data Negeri,2D &amp; 7Sub'!AK59</f>
        <v>71.456419525019257</v>
      </c>
      <c r="AN89" s="136">
        <f>'Data Negeri,2D &amp; 7Sub'!AL59</f>
        <v>66.37847869489724</v>
      </c>
      <c r="AO89" s="136">
        <f>'Data Negeri,2D &amp; 7Sub'!AM59</f>
        <v>74.769048655104541</v>
      </c>
      <c r="AP89" s="136">
        <f>'Data Negeri,2D &amp; 7Sub'!AN59</f>
        <v>82.289682281244851</v>
      </c>
      <c r="AQ89" s="136">
        <f>'Data Negeri,2D &amp; 7Sub'!AO59</f>
        <v>76.089545812346159</v>
      </c>
      <c r="AR89" s="136">
        <f>'Data Negeri,2D &amp; 7Sub'!AP59</f>
        <v>80.221561625358433</v>
      </c>
      <c r="AS89" s="136">
        <f>'Data Negeri,2D &amp; 7Sub'!AQ59</f>
        <v>75.667659901810723</v>
      </c>
    </row>
    <row r="90" spans="1:45" s="115" customFormat="1" ht="30" customHeight="1">
      <c r="A90" s="116"/>
      <c r="B90" s="111"/>
      <c r="C90" s="113"/>
      <c r="D90" s="1049" t="s">
        <v>47</v>
      </c>
      <c r="E90" s="1049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</row>
    <row r="91" spans="1:45" s="7" customFormat="1" ht="54.95" customHeight="1" thickBot="1">
      <c r="A91" s="79"/>
      <c r="B91" s="102"/>
      <c r="C91" s="1054" t="s">
        <v>176</v>
      </c>
      <c r="D91" s="1054"/>
      <c r="E91" s="1054"/>
      <c r="F91" s="137">
        <f>'Data Negeri,2D &amp; 7Sub'!C61</f>
        <v>80.12191091867048</v>
      </c>
      <c r="G91" s="137">
        <f>'Data Negeri,2D &amp; 7Sub'!D61</f>
        <v>80.189936688573496</v>
      </c>
      <c r="H91" s="137">
        <f>'Data Negeri,2D &amp; 7Sub'!E61</f>
        <v>79.214009229826885</v>
      </c>
      <c r="I91" s="137">
        <f>'Data Negeri,2D &amp; 7Sub'!F61</f>
        <v>79.132640436620278</v>
      </c>
      <c r="J91" s="137">
        <f>'Data Negeri,2D &amp; 7Sub'!G61</f>
        <v>77.828190127828023</v>
      </c>
      <c r="K91" s="137">
        <f>'Data Negeri,2D &amp; 7Sub'!H61</f>
        <v>69.798033250083151</v>
      </c>
      <c r="L91" s="137">
        <f>'Data Negeri,2D &amp; 7Sub'!I61</f>
        <v>73.936170534456849</v>
      </c>
      <c r="M91" s="137">
        <f>'Data Negeri,2D &amp; 7Sub'!J61</f>
        <v>80.379018660201098</v>
      </c>
      <c r="N91" s="137">
        <f>'Data Negeri,2D &amp; 7Sub'!L61</f>
        <v>80.232380119072602</v>
      </c>
      <c r="O91" s="137">
        <f>'Data Negeri,2D &amp; 7Sub'!M61</f>
        <v>79.914642861301431</v>
      </c>
      <c r="P91" s="137">
        <f>'Data Negeri,2D &amp; 7Sub'!N61</f>
        <v>80.161265437114238</v>
      </c>
      <c r="Q91" s="137">
        <f>'Data Negeri,2D &amp; 7Sub'!O61</f>
        <v>80.179355257193649</v>
      </c>
      <c r="R91" s="137">
        <f>'Data Negeri,2D &amp; 7Sub'!P61</f>
        <v>80.31727880970692</v>
      </c>
      <c r="S91" s="137">
        <f>'Data Negeri,2D &amp; 7Sub'!Q61</f>
        <v>79.981931255627032</v>
      </c>
      <c r="T91" s="137">
        <f>'Data Negeri,2D &amp; 7Sub'!R61</f>
        <v>79.18847820016255</v>
      </c>
      <c r="U91" s="137">
        <f>'Data Negeri,2D &amp; 7Sub'!S61</f>
        <v>81.27205848879747</v>
      </c>
      <c r="V91" s="137">
        <f>'Data Negeri,2D &amp; 7Sub'!T61</f>
        <v>79.082449033745846</v>
      </c>
      <c r="W91" s="137">
        <f>'Data Negeri,2D &amp; 7Sub'!U61</f>
        <v>77.668243778235521</v>
      </c>
      <c r="X91" s="137">
        <f>'Data Negeri,2D &amp; 7Sub'!V61</f>
        <v>80.073850262581516</v>
      </c>
      <c r="Y91" s="137">
        <f>'Data Negeri,2D &amp; 7Sub'!W61</f>
        <v>80.031493844744674</v>
      </c>
      <c r="Z91" s="137">
        <f>'Data Negeri,2D &amp; 7Sub'!X61</f>
        <v>79.659083706943036</v>
      </c>
      <c r="AA91" s="137">
        <f>'Data Negeri,2D &amp; 7Sub'!Y61</f>
        <v>79.445172318894592</v>
      </c>
      <c r="AB91" s="137">
        <f>'Data Negeri,2D &amp; 7Sub'!Z61</f>
        <v>79.130778899139329</v>
      </c>
      <c r="AC91" s="137">
        <f>'Data Negeri,2D &amp; 7Sub'!AA61</f>
        <v>78.295526821504197</v>
      </c>
      <c r="AD91" s="137">
        <f>'Data Negeri,2D &amp; 7Sub'!AB61</f>
        <v>76.149004997356002</v>
      </c>
      <c r="AE91" s="137">
        <f>'Data Negeri,2D &amp; 7Sub'!AC61</f>
        <v>77.662509271685096</v>
      </c>
      <c r="AF91" s="137">
        <f>'Data Negeri,2D &amp; 7Sub'!AD61</f>
        <v>78.754602852314306</v>
      </c>
      <c r="AG91" s="137">
        <f>'Data Negeri,2D &amp; 7Sub'!AE61</f>
        <v>78.746643389956645</v>
      </c>
      <c r="AH91" s="137">
        <f>'Data Negeri,2D &amp; 7Sub'!AF61</f>
        <v>71.244077581666659</v>
      </c>
      <c r="AI91" s="137">
        <f>'Data Negeri,2D &amp; 7Sub'!AG61</f>
        <v>60.819149593254906</v>
      </c>
      <c r="AJ91" s="137">
        <f>'Data Negeri,2D &amp; 7Sub'!AH61</f>
        <v>72.996425185845041</v>
      </c>
      <c r="AK91" s="137">
        <f>'Data Negeri,2D &amp; 7Sub'!AI61</f>
        <v>74.132480639566026</v>
      </c>
      <c r="AL91" s="137">
        <f>'Data Negeri,2D &amp; 7Sub'!AJ61</f>
        <v>76.678111206050062</v>
      </c>
      <c r="AM91" s="137">
        <f>'Data Negeri,2D &amp; 7Sub'!AK61</f>
        <v>74.301677820773122</v>
      </c>
      <c r="AN91" s="137">
        <f>'Data Negeri,2D &amp; 7Sub'!AL61</f>
        <v>69.615709698636323</v>
      </c>
      <c r="AO91" s="137">
        <f>'Data Negeri,2D &amp; 7Sub'!AM61</f>
        <v>75.149183412367861</v>
      </c>
      <c r="AP91" s="137">
        <f>'Data Negeri,2D &amp; 7Sub'!AN61</f>
        <v>81.071711496719743</v>
      </c>
      <c r="AQ91" s="137">
        <f>'Data Negeri,2D &amp; 7Sub'!AO61</f>
        <v>78.964442726644222</v>
      </c>
      <c r="AR91" s="137">
        <f>'Data Negeri,2D &amp; 7Sub'!AP61</f>
        <v>81.268804633919274</v>
      </c>
      <c r="AS91" s="137">
        <f>'Data Negeri,2D &amp; 7Sub'!AQ61</f>
        <v>80.211115783521151</v>
      </c>
    </row>
    <row r="92" spans="1:45" ht="18.7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8" customWidth="1"/>
    <col min="2" max="2" width="7" style="60" customWidth="1"/>
    <col min="3" max="3" width="14.5703125" style="60" bestFit="1" customWidth="1"/>
    <col min="4" max="4" width="9" style="60" customWidth="1"/>
    <col min="5" max="5" width="13.7109375" style="61" customWidth="1"/>
    <col min="6" max="6" width="12.7109375" style="60" customWidth="1"/>
    <col min="7" max="7" width="11.28515625" style="60" customWidth="1"/>
    <col min="8" max="8" width="13.140625" style="60" customWidth="1"/>
    <col min="9" max="9" width="9.28515625" style="60" customWidth="1"/>
    <col min="10" max="10" width="11.5703125" style="61" customWidth="1"/>
    <col min="11" max="11" width="13.42578125" style="60" customWidth="1"/>
    <col min="12" max="12" width="10.28515625" style="60" customWidth="1"/>
    <col min="13" max="13" width="13.140625" style="60" customWidth="1"/>
    <col min="14" max="14" width="9.28515625" style="60" customWidth="1"/>
    <col min="15" max="15" width="11.5703125" style="61" customWidth="1"/>
    <col min="16" max="16" width="13.42578125" style="60" customWidth="1"/>
    <col min="17" max="17" width="10.28515625" style="60" customWidth="1"/>
    <col min="18" max="16384" width="11.42578125" style="8"/>
  </cols>
  <sheetData>
    <row r="1" spans="1:19" ht="27.75" customHeight="1" thickBot="1">
      <c r="A1" s="1057" t="s">
        <v>135</v>
      </c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  <c r="M1" s="1057"/>
      <c r="N1" s="1057"/>
      <c r="O1" s="1057"/>
      <c r="P1" s="1057"/>
      <c r="Q1" s="1057"/>
    </row>
    <row r="2" spans="1:19" ht="27.75" customHeight="1">
      <c r="A2" s="1058" t="s">
        <v>136</v>
      </c>
      <c r="B2" s="1060" t="s">
        <v>137</v>
      </c>
      <c r="C2" s="1062" t="s">
        <v>138</v>
      </c>
      <c r="D2" s="1063"/>
      <c r="E2" s="1063"/>
      <c r="F2" s="1063"/>
      <c r="G2" s="1064"/>
      <c r="H2" s="1063" t="s">
        <v>139</v>
      </c>
      <c r="I2" s="1063"/>
      <c r="J2" s="1063"/>
      <c r="K2" s="1063"/>
      <c r="L2" s="1065"/>
      <c r="M2" s="1063" t="s">
        <v>140</v>
      </c>
      <c r="N2" s="1063"/>
      <c r="O2" s="1063"/>
      <c r="P2" s="1063"/>
      <c r="Q2" s="1065"/>
    </row>
    <row r="3" spans="1:19" s="14" customFormat="1" ht="57.75" customHeight="1">
      <c r="A3" s="1059"/>
      <c r="B3" s="1061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00000000000001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00000000000001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00000000000001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00000000000001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00000000000001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00000000000001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00000000000001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00000000000001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00000000000001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00000000000001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00000000000001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00000000000001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00000000000001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00000000000001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00000000000001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00000000000001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00000000000001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00000000000001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00000000000001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00000000000001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00000000000001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00000000000001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00000000000001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00000000000001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00000000000001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5.75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7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7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7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7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7"/>
  <sheetViews>
    <sheetView view="pageBreakPreview" zoomScale="30" zoomScaleNormal="40" zoomScaleSheetLayoutView="30" workbookViewId="0">
      <selection activeCell="L6" sqref="L6"/>
    </sheetView>
  </sheetViews>
  <sheetFormatPr defaultColWidth="12.42578125" defaultRowHeight="18"/>
  <cols>
    <col min="1" max="1" width="64.7109375" style="153" customWidth="1"/>
    <col min="2" max="2" width="146.7109375" style="153" customWidth="1"/>
    <col min="3" max="10" width="32.5703125" style="153" customWidth="1"/>
    <col min="11" max="11" width="40.7109375" style="152" hidden="1" customWidth="1"/>
    <col min="12" max="12" width="200.7109375" style="152" bestFit="1" customWidth="1"/>
    <col min="13" max="16384" width="12.42578125" style="152"/>
  </cols>
  <sheetData>
    <row r="1" spans="1:23" ht="18" customHeight="1"/>
    <row r="2" spans="1:23" ht="48" customHeight="1"/>
    <row r="3" spans="1:23" ht="48" customHeight="1"/>
    <row r="4" spans="1:23" s="173" customFormat="1" ht="27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</row>
    <row r="5" spans="1:23" s="279" customFormat="1" ht="49.5" customHeight="1">
      <c r="A5" s="962" t="s">
        <v>431</v>
      </c>
      <c r="B5" s="944" t="s">
        <v>716</v>
      </c>
      <c r="C5" s="963">
        <v>2015</v>
      </c>
      <c r="D5" s="963">
        <v>2016</v>
      </c>
      <c r="E5" s="931">
        <v>2017</v>
      </c>
      <c r="F5" s="931">
        <v>2018</v>
      </c>
      <c r="G5" s="931">
        <v>2019</v>
      </c>
      <c r="H5" s="931">
        <v>2020</v>
      </c>
      <c r="I5" s="931">
        <v>2021</v>
      </c>
      <c r="J5" s="931">
        <v>2022</v>
      </c>
      <c r="K5" s="931">
        <v>2023</v>
      </c>
    </row>
    <row r="6" spans="1:23" s="279" customFormat="1" ht="115.5" customHeight="1">
      <c r="A6" s="962"/>
      <c r="B6" s="944"/>
      <c r="C6" s="963"/>
      <c r="D6" s="963"/>
      <c r="E6" s="931"/>
      <c r="F6" s="931"/>
      <c r="G6" s="931"/>
      <c r="H6" s="931"/>
      <c r="I6" s="931"/>
      <c r="J6" s="931"/>
      <c r="K6" s="931"/>
    </row>
    <row r="7" spans="1:23" s="157" customFormat="1" ht="15" customHeight="1">
      <c r="A7" s="308"/>
      <c r="B7" s="309"/>
      <c r="C7" s="310"/>
      <c r="D7" s="310"/>
      <c r="E7" s="159"/>
      <c r="F7" s="159"/>
      <c r="G7" s="159"/>
      <c r="H7" s="159"/>
      <c r="I7" s="159"/>
      <c r="J7" s="208"/>
    </row>
    <row r="8" spans="1:23" s="162" customFormat="1" ht="48" customHeight="1">
      <c r="A8" s="315">
        <v>101</v>
      </c>
      <c r="B8" s="313" t="s">
        <v>49</v>
      </c>
      <c r="C8" s="314">
        <f>ROUND(IFERROR('Data 3D '!B4,"NA"),1)</f>
        <v>71.099999999999994</v>
      </c>
      <c r="D8" s="314">
        <f>ROUND(IFERROR('Data 3D '!C4,"NA"),1)</f>
        <v>71.099999999999994</v>
      </c>
      <c r="E8" s="314">
        <f>ROUND(IFERROR('Data 3D '!D4,"NA"),1)</f>
        <v>68.8</v>
      </c>
      <c r="F8" s="314">
        <f>ROUND(IFERROR('Data 3D '!E4,"NA"),1)</f>
        <v>68.099999999999994</v>
      </c>
      <c r="G8" s="314">
        <f>ROUND(IFERROR('Data 3D '!F4,"NA"),1)</f>
        <v>73</v>
      </c>
      <c r="H8" s="314">
        <f>ROUND(IFERROR('Data 3D '!G4,"NA"),1)</f>
        <v>85.3</v>
      </c>
      <c r="I8" s="314">
        <f>ROUND(IFERROR('Data 3D '!H4,"NA"),1)</f>
        <v>80.2</v>
      </c>
      <c r="J8" s="314">
        <f>ROUND(IFERROR('Data 3D '!I4,"NA"),1)</f>
        <v>80.900000000000006</v>
      </c>
      <c r="K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</row>
    <row r="9" spans="1:23" s="162" customFormat="1" ht="60" customHeight="1">
      <c r="A9" s="315"/>
      <c r="B9" s="311" t="s">
        <v>50</v>
      </c>
      <c r="C9" s="314"/>
      <c r="D9" s="314"/>
      <c r="E9" s="314"/>
      <c r="F9" s="314"/>
      <c r="G9" s="314"/>
      <c r="H9" s="314"/>
      <c r="I9" s="314"/>
      <c r="J9" s="314"/>
      <c r="K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</row>
    <row r="10" spans="1:23" s="162" customFormat="1" ht="84.95" customHeight="1">
      <c r="A10" s="315">
        <v>102</v>
      </c>
      <c r="B10" s="319" t="s">
        <v>51</v>
      </c>
      <c r="C10" s="314">
        <f>ROUND(IFERROR('Data 3D '!B5,"NA"),1)</f>
        <v>68.599999999999994</v>
      </c>
      <c r="D10" s="314">
        <f>ROUND(IFERROR('Data 3D '!C5,"NA"),1)</f>
        <v>68.099999999999994</v>
      </c>
      <c r="E10" s="314">
        <f>ROUND(IFERROR('Data 3D '!D5,"NA"),1)</f>
        <v>70.2</v>
      </c>
      <c r="F10" s="314">
        <f>ROUND(IFERROR('Data 3D '!E5,"NA"),1)</f>
        <v>73.400000000000006</v>
      </c>
      <c r="G10" s="314">
        <f>ROUND(IFERROR('Data 3D '!F5,"NA"),1)</f>
        <v>72.2</v>
      </c>
      <c r="H10" s="314">
        <f>ROUND(IFERROR('Data 3D '!G5,"NA"),1)</f>
        <v>70.8</v>
      </c>
      <c r="I10" s="314">
        <f>ROUND(IFERROR('Data 3D '!H5,"NA"),1)</f>
        <v>70.400000000000006</v>
      </c>
      <c r="J10" s="314">
        <f>ROUND(IFERROR('Data 3D '!I5,"NA"),1)</f>
        <v>74.900000000000006</v>
      </c>
      <c r="K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</row>
    <row r="11" spans="1:23" s="162" customFormat="1" ht="95.1" customHeight="1">
      <c r="A11" s="315"/>
      <c r="B11" s="320" t="s">
        <v>52</v>
      </c>
      <c r="C11" s="314"/>
      <c r="D11" s="314"/>
      <c r="E11" s="314"/>
      <c r="F11" s="314"/>
      <c r="G11" s="314"/>
      <c r="H11" s="314"/>
      <c r="I11" s="314"/>
      <c r="J11" s="314"/>
      <c r="K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</row>
    <row r="12" spans="1:23" s="162" customFormat="1" ht="84.95" customHeight="1">
      <c r="A12" s="315">
        <v>103</v>
      </c>
      <c r="B12" s="313" t="s">
        <v>426</v>
      </c>
      <c r="C12" s="314">
        <f>ROUND(IFERROR('Data 3D '!B6,"NA"),1)</f>
        <v>58.7</v>
      </c>
      <c r="D12" s="314">
        <f>ROUND(IFERROR('Data 3D '!C6,"NA"),1)</f>
        <v>61.6</v>
      </c>
      <c r="E12" s="314">
        <f>ROUND(IFERROR('Data 3D '!D6,"NA"),1)</f>
        <v>59.4</v>
      </c>
      <c r="F12" s="314">
        <f>ROUND(IFERROR('Data 3D '!E6,"NA"),1)</f>
        <v>64</v>
      </c>
      <c r="G12" s="314">
        <f>ROUND(IFERROR('Data 3D '!F6,"NA"),1)</f>
        <v>65.400000000000006</v>
      </c>
      <c r="H12" s="314">
        <f>ROUND(IFERROR('Data 3D '!G6,"NA"),1)</f>
        <v>64.3</v>
      </c>
      <c r="I12" s="314">
        <f>ROUND(IFERROR('Data 3D '!H6,"NA"),1)</f>
        <v>64.2</v>
      </c>
      <c r="J12" s="314">
        <f>ROUND(IFERROR('Data 3D '!I6,"NA"),1)</f>
        <v>78.900000000000006</v>
      </c>
      <c r="K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</row>
    <row r="13" spans="1:23" s="157" customFormat="1" ht="60" customHeight="1">
      <c r="A13" s="315"/>
      <c r="B13" s="311" t="s">
        <v>131</v>
      </c>
      <c r="C13" s="314"/>
      <c r="D13" s="314"/>
      <c r="E13" s="314"/>
      <c r="F13" s="314"/>
      <c r="G13" s="314"/>
      <c r="H13" s="314"/>
      <c r="I13" s="314"/>
      <c r="J13" s="314"/>
      <c r="K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</row>
    <row r="14" spans="1:23" s="162" customFormat="1" ht="84.95" customHeight="1">
      <c r="A14" s="315">
        <v>104</v>
      </c>
      <c r="B14" s="313" t="s">
        <v>53</v>
      </c>
      <c r="C14" s="314">
        <f>ROUND(IFERROR('Data 3D '!B7,"NA"),1)</f>
        <v>74.3</v>
      </c>
      <c r="D14" s="314">
        <f>ROUND(IFERROR('Data 3D '!C7,"NA"),1)</f>
        <v>73.8</v>
      </c>
      <c r="E14" s="314">
        <f>ROUND(IFERROR('Data 3D '!D7,"NA"),1)</f>
        <v>76</v>
      </c>
      <c r="F14" s="314">
        <f>ROUND(IFERROR('Data 3D '!E7,"NA"),1)</f>
        <v>78.7</v>
      </c>
      <c r="G14" s="314">
        <f>ROUND(IFERROR('Data 3D '!F7,"NA"),1)</f>
        <v>71.3</v>
      </c>
      <c r="H14" s="314">
        <f>ROUND(IFERROR('Data 3D '!G7,"NA"),1)</f>
        <v>71.099999999999994</v>
      </c>
      <c r="I14" s="314">
        <f>ROUND(IFERROR('Data 3D '!H7,"NA"),1)</f>
        <v>74.900000000000006</v>
      </c>
      <c r="J14" s="314">
        <f>ROUND(IFERROR('Data 3D '!I7,"NA"),1)</f>
        <v>67.400000000000006</v>
      </c>
      <c r="K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</row>
    <row r="15" spans="1:23" s="157" customFormat="1" ht="60" customHeight="1">
      <c r="A15" s="315"/>
      <c r="B15" s="311" t="s">
        <v>132</v>
      </c>
      <c r="C15" s="314"/>
      <c r="D15" s="314"/>
      <c r="E15" s="314"/>
      <c r="F15" s="314"/>
      <c r="G15" s="314"/>
      <c r="H15" s="314"/>
      <c r="I15" s="314"/>
      <c r="J15" s="314"/>
      <c r="K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</row>
    <row r="16" spans="1:23" s="162" customFormat="1" ht="48" customHeight="1">
      <c r="A16" s="315">
        <v>105</v>
      </c>
      <c r="B16" s="313" t="s">
        <v>54</v>
      </c>
      <c r="C16" s="314">
        <f>ROUND(IFERROR('Data 3D '!B8,"NA"),1)</f>
        <v>76.7</v>
      </c>
      <c r="D16" s="314">
        <f>ROUND(IFERROR('Data 3D '!C8,"NA"),1)</f>
        <v>78.900000000000006</v>
      </c>
      <c r="E16" s="314">
        <f>ROUND(IFERROR('Data 3D '!D8,"NA"),1)</f>
        <v>77.099999999999994</v>
      </c>
      <c r="F16" s="314">
        <f>ROUND(IFERROR('Data 3D '!E8,"NA"),1)</f>
        <v>75.8</v>
      </c>
      <c r="G16" s="314">
        <f>ROUND(IFERROR('Data 3D '!F8,"NA"),1)</f>
        <v>66.099999999999994</v>
      </c>
      <c r="H16" s="314">
        <f>ROUND(IFERROR('Data 3D '!G8,"NA"),1)</f>
        <v>73</v>
      </c>
      <c r="I16" s="314">
        <f>ROUND(IFERROR('Data 3D '!H8,"NA"),1)</f>
        <v>69</v>
      </c>
      <c r="J16" s="314">
        <f>ROUND(IFERROR('Data 3D '!I8,"NA"),1)</f>
        <v>76.599999999999994</v>
      </c>
      <c r="K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</row>
    <row r="17" spans="1:23" s="157" customFormat="1" ht="60" customHeight="1">
      <c r="A17" s="315"/>
      <c r="B17" s="311" t="s">
        <v>96</v>
      </c>
      <c r="C17" s="314"/>
      <c r="D17" s="314"/>
      <c r="E17" s="314"/>
      <c r="F17" s="314"/>
      <c r="G17" s="314"/>
      <c r="H17" s="314"/>
      <c r="I17" s="314"/>
      <c r="J17" s="314"/>
      <c r="K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</row>
    <row r="18" spans="1:23" s="162" customFormat="1" ht="48" customHeight="1">
      <c r="A18" s="315">
        <v>106</v>
      </c>
      <c r="B18" s="313" t="s">
        <v>395</v>
      </c>
      <c r="C18" s="314">
        <f>ROUND(IFERROR('Data 3D '!B9,"NA"),1)</f>
        <v>70.7</v>
      </c>
      <c r="D18" s="314">
        <f>ROUND(IFERROR('Data 3D '!C9,"NA"),1)</f>
        <v>72.2</v>
      </c>
      <c r="E18" s="314">
        <f>ROUND(IFERROR('Data 3D '!D9,"NA"),1)</f>
        <v>66.2</v>
      </c>
      <c r="F18" s="314">
        <f>ROUND(IFERROR('Data 3D '!E9,"NA"),1)</f>
        <v>60.5</v>
      </c>
      <c r="G18" s="314">
        <f>ROUND(IFERROR('Data 3D '!F9,"NA"),1)</f>
        <v>67.8</v>
      </c>
      <c r="H18" s="314">
        <f>ROUND(IFERROR('Data 3D '!G9,"NA"),1)</f>
        <v>60</v>
      </c>
      <c r="I18" s="314">
        <f>ROUND(IFERROR('Data 3D '!H9,"NA"),1)</f>
        <v>59.6</v>
      </c>
      <c r="J18" s="314">
        <f>ROUND(IFERROR('Data 3D '!I9,"NA"),1)</f>
        <v>70</v>
      </c>
      <c r="K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</row>
    <row r="19" spans="1:23" s="157" customFormat="1" ht="95.1" customHeight="1">
      <c r="A19" s="315"/>
      <c r="B19" s="179" t="s">
        <v>168</v>
      </c>
      <c r="C19" s="314"/>
      <c r="D19" s="314"/>
      <c r="E19" s="314"/>
      <c r="F19" s="314"/>
      <c r="G19" s="314"/>
      <c r="H19" s="314"/>
      <c r="I19" s="314"/>
      <c r="J19" s="314"/>
      <c r="K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</row>
    <row r="20" spans="1:23" s="157" customFormat="1" ht="48" customHeight="1">
      <c r="A20" s="315">
        <v>107</v>
      </c>
      <c r="B20" s="313" t="s">
        <v>55</v>
      </c>
      <c r="C20" s="314">
        <f>ROUND(IFERROR('Data 3D '!B10,"NA"),1)</f>
        <v>77.8</v>
      </c>
      <c r="D20" s="314">
        <f>ROUND(IFERROR('Data 3D '!C10,"NA"),1)</f>
        <v>77.3</v>
      </c>
      <c r="E20" s="314">
        <f>ROUND(IFERROR('Data 3D '!D10,"NA"),1)</f>
        <v>78.8</v>
      </c>
      <c r="F20" s="314">
        <f>ROUND(IFERROR('Data 3D '!E10,"NA"),1)</f>
        <v>78.5</v>
      </c>
      <c r="G20" s="314">
        <f>ROUND(IFERROR('Data 3D '!F10,"NA"),1)</f>
        <v>78.900000000000006</v>
      </c>
      <c r="H20" s="314">
        <f>ROUND(IFERROR('Data 3D '!G10,"NA"),1)</f>
        <v>79</v>
      </c>
      <c r="I20" s="314">
        <f>ROUND(IFERROR('Data 3D '!H10,"NA"),1)</f>
        <v>80</v>
      </c>
      <c r="J20" s="314">
        <f>ROUND(IFERROR('Data 3D '!I10,"NA"),1)</f>
        <v>83.9</v>
      </c>
      <c r="K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</row>
    <row r="21" spans="1:23" s="157" customFormat="1" ht="60" customHeight="1">
      <c r="A21" s="315"/>
      <c r="B21" s="311" t="s">
        <v>97</v>
      </c>
      <c r="C21" s="314"/>
      <c r="D21" s="314"/>
      <c r="E21" s="314"/>
      <c r="F21" s="314"/>
      <c r="G21" s="314"/>
      <c r="H21" s="314"/>
      <c r="I21" s="314"/>
      <c r="J21" s="314"/>
      <c r="K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</row>
    <row r="22" spans="1:23" s="178" customFormat="1" ht="48" customHeight="1">
      <c r="A22" s="312">
        <v>108</v>
      </c>
      <c r="B22" s="313" t="s">
        <v>56</v>
      </c>
      <c r="C22" s="314">
        <f>ROUND(IFERROR('Data 3D '!B11,"NA"),1)</f>
        <v>72.7</v>
      </c>
      <c r="D22" s="314">
        <f>ROUND(IFERROR('Data 3D '!C11,"NA"),1)</f>
        <v>76.8</v>
      </c>
      <c r="E22" s="314">
        <f>ROUND(IFERROR('Data 3D '!D11,"NA"),1)</f>
        <v>78</v>
      </c>
      <c r="F22" s="314">
        <f>ROUND(IFERROR('Data 3D '!E11,"NA"),1)</f>
        <v>73.2</v>
      </c>
      <c r="G22" s="314">
        <f>ROUND(IFERROR('Data 3D '!F11,"NA"),1)</f>
        <v>72.599999999999994</v>
      </c>
      <c r="H22" s="314">
        <f>ROUND(IFERROR('Data 3D '!G11,"NA"),1)</f>
        <v>73.2</v>
      </c>
      <c r="I22" s="314">
        <f>ROUND(IFERROR('Data 3D '!H11,"NA"),1)</f>
        <v>70.8</v>
      </c>
      <c r="J22" s="314">
        <f>ROUND(IFERROR('Data 3D '!I11,"NA"),1)</f>
        <v>79.900000000000006</v>
      </c>
      <c r="K22" s="197"/>
      <c r="L22" s="15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</row>
    <row r="23" spans="1:23" s="157" customFormat="1" ht="60" customHeight="1">
      <c r="A23" s="312"/>
      <c r="B23" s="311" t="s">
        <v>87</v>
      </c>
      <c r="C23" s="314"/>
      <c r="D23" s="314"/>
      <c r="E23" s="314"/>
      <c r="F23" s="314"/>
      <c r="G23" s="314"/>
      <c r="H23" s="314"/>
      <c r="I23" s="314"/>
      <c r="J23" s="314"/>
      <c r="K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</row>
    <row r="24" spans="1:23" s="157" customFormat="1" ht="48" customHeight="1">
      <c r="A24" s="315">
        <v>110</v>
      </c>
      <c r="B24" s="313" t="s">
        <v>57</v>
      </c>
      <c r="C24" s="314">
        <f>ROUND(IFERROR('Data 3D '!B12,"NA"),1)</f>
        <v>75.400000000000006</v>
      </c>
      <c r="D24" s="314">
        <f>ROUND(IFERROR('Data 3D '!C12,"NA"),1)</f>
        <v>76.7</v>
      </c>
      <c r="E24" s="314">
        <f>ROUND(IFERROR('Data 3D '!D12,"NA"),1)</f>
        <v>67.3</v>
      </c>
      <c r="F24" s="314">
        <f>ROUND(IFERROR('Data 3D '!E12,"NA"),1)</f>
        <v>71.900000000000006</v>
      </c>
      <c r="G24" s="314">
        <f>ROUND(IFERROR('Data 3D '!F12,"NA"),1)</f>
        <v>71.400000000000006</v>
      </c>
      <c r="H24" s="314">
        <f>ROUND(IFERROR('Data 3D '!G12,"NA"),1)</f>
        <v>65.3</v>
      </c>
      <c r="I24" s="314">
        <f>ROUND(IFERROR('Data 3D '!H12,"NA"),1)</f>
        <v>67.3</v>
      </c>
      <c r="J24" s="314">
        <f>ROUND(IFERROR('Data 3D '!I12,"NA"),1)</f>
        <v>81.5</v>
      </c>
      <c r="K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</row>
    <row r="25" spans="1:23" s="157" customFormat="1" ht="60" customHeight="1">
      <c r="A25" s="315"/>
      <c r="B25" s="311" t="s">
        <v>8</v>
      </c>
      <c r="C25" s="314"/>
      <c r="D25" s="314"/>
      <c r="E25" s="314"/>
      <c r="F25" s="314"/>
      <c r="G25" s="314"/>
      <c r="H25" s="314"/>
      <c r="I25" s="314"/>
      <c r="J25" s="314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3" s="178" customFormat="1" ht="48" customHeight="1">
      <c r="A26" s="312">
        <v>120</v>
      </c>
      <c r="B26" s="313" t="s">
        <v>9</v>
      </c>
      <c r="C26" s="314">
        <f>ROUND(IFERROR('Data 3D '!B13,"NA"),1)</f>
        <v>73.3</v>
      </c>
      <c r="D26" s="314">
        <f>ROUND(IFERROR('Data 3D '!C13,"NA"),1)</f>
        <v>73.5</v>
      </c>
      <c r="E26" s="314">
        <f>ROUND(IFERROR('Data 3D '!D13,"NA"),1)</f>
        <v>73</v>
      </c>
      <c r="F26" s="314">
        <f>ROUND(IFERROR('Data 3D '!E13,"NA"),1)</f>
        <v>65.3</v>
      </c>
      <c r="G26" s="314">
        <f>ROUND(IFERROR('Data 3D '!F13,"NA"),1)</f>
        <v>76.900000000000006</v>
      </c>
      <c r="H26" s="314">
        <f>ROUND(IFERROR('Data 3D '!G13,"NA"),1)</f>
        <v>59.7</v>
      </c>
      <c r="I26" s="314">
        <f>ROUND(IFERROR('Data 3D '!H13,"NA"),1)</f>
        <v>61.4</v>
      </c>
      <c r="J26" s="314">
        <f>ROUND(IFERROR('Data 3D '!I13,"NA"),1)</f>
        <v>84.2</v>
      </c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157" customFormat="1" ht="60" customHeight="1">
      <c r="A27" s="312"/>
      <c r="B27" s="311" t="s">
        <v>10</v>
      </c>
      <c r="C27" s="314"/>
      <c r="D27" s="314"/>
      <c r="E27" s="314"/>
      <c r="F27" s="314"/>
      <c r="G27" s="314"/>
      <c r="H27" s="314"/>
      <c r="I27" s="314"/>
      <c r="J27" s="314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</row>
    <row r="28" spans="1:23" s="157" customFormat="1" ht="48" customHeight="1">
      <c r="A28" s="315">
        <v>131</v>
      </c>
      <c r="B28" s="313" t="s">
        <v>58</v>
      </c>
      <c r="C28" s="314">
        <f>ROUND(IFERROR('Data 3D '!B14,"NA"),1)</f>
        <v>80.2</v>
      </c>
      <c r="D28" s="314">
        <f>ROUND(IFERROR('Data 3D '!C14,"NA"),1)</f>
        <v>88.1</v>
      </c>
      <c r="E28" s="314">
        <f>ROUND(IFERROR('Data 3D '!D14,"NA"),1)</f>
        <v>67.8</v>
      </c>
      <c r="F28" s="314">
        <f>ROUND(IFERROR('Data 3D '!E14,"NA"),1)</f>
        <v>65.5</v>
      </c>
      <c r="G28" s="314">
        <f>ROUND(IFERROR('Data 3D '!F14,"NA"),1)</f>
        <v>65.599999999999994</v>
      </c>
      <c r="H28" s="314">
        <f>ROUND(IFERROR('Data 3D '!G14,"NA"),1)</f>
        <v>62.5</v>
      </c>
      <c r="I28" s="314">
        <f>ROUND(IFERROR('Data 3D '!H14,"NA"),1)</f>
        <v>73.7</v>
      </c>
      <c r="J28" s="314">
        <f>ROUND(IFERROR('Data 3D '!I14,"NA"),1)</f>
        <v>86.5</v>
      </c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</row>
    <row r="29" spans="1:23" s="157" customFormat="1" ht="60" customHeight="1">
      <c r="A29" s="315"/>
      <c r="B29" s="311" t="s">
        <v>102</v>
      </c>
      <c r="C29" s="314"/>
      <c r="D29" s="314"/>
      <c r="E29" s="314"/>
      <c r="F29" s="314"/>
      <c r="G29" s="314"/>
      <c r="H29" s="314"/>
      <c r="I29" s="314"/>
      <c r="J29" s="314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</row>
    <row r="30" spans="1:23" s="157" customFormat="1" ht="48" customHeight="1">
      <c r="A30" s="315">
        <v>139</v>
      </c>
      <c r="B30" s="313" t="s">
        <v>59</v>
      </c>
      <c r="C30" s="314">
        <f>ROUND(IFERROR('Data 3D '!B15,"NA"),1)</f>
        <v>82.5</v>
      </c>
      <c r="D30" s="314">
        <f>ROUND(IFERROR('Data 3D '!C15,"NA"),1)</f>
        <v>81.7</v>
      </c>
      <c r="E30" s="314">
        <f>ROUND(IFERROR('Data 3D '!D15,"NA"),1)</f>
        <v>79.8</v>
      </c>
      <c r="F30" s="314">
        <f>ROUND(IFERROR('Data 3D '!E15,"NA"),1)</f>
        <v>77.7</v>
      </c>
      <c r="G30" s="314">
        <f>ROUND(IFERROR('Data 3D '!F15,"NA"),1)</f>
        <v>78</v>
      </c>
      <c r="H30" s="314">
        <f>ROUND(IFERROR('Data 3D '!G15,"NA"),1)</f>
        <v>73.8</v>
      </c>
      <c r="I30" s="314">
        <f>ROUND(IFERROR('Data 3D '!H15,"NA"),1)</f>
        <v>73.7</v>
      </c>
      <c r="J30" s="314">
        <f>ROUND(IFERROR('Data 3D '!I15,"NA"),1)</f>
        <v>82.8</v>
      </c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</row>
    <row r="31" spans="1:23" s="157" customFormat="1" ht="60" customHeight="1">
      <c r="A31" s="315"/>
      <c r="B31" s="311" t="s">
        <v>98</v>
      </c>
      <c r="C31" s="314"/>
      <c r="D31" s="314"/>
      <c r="E31" s="314"/>
      <c r="F31" s="314"/>
      <c r="G31" s="314"/>
      <c r="H31" s="314"/>
      <c r="I31" s="314"/>
      <c r="J31" s="314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</row>
    <row r="32" spans="1:23" s="157" customFormat="1" ht="48" customHeight="1">
      <c r="A32" s="315">
        <v>141</v>
      </c>
      <c r="B32" s="313" t="s">
        <v>60</v>
      </c>
      <c r="C32" s="314">
        <f>ROUND(IFERROR('Data 3D '!B16,"NA"),1)</f>
        <v>90.4</v>
      </c>
      <c r="D32" s="314">
        <f>ROUND(IFERROR('Data 3D '!C16,"NA"),1)</f>
        <v>89.7</v>
      </c>
      <c r="E32" s="314">
        <f>ROUND(IFERROR('Data 3D '!D16,"NA"),1)</f>
        <v>85.1</v>
      </c>
      <c r="F32" s="314">
        <f>ROUND(IFERROR('Data 3D '!E16,"NA"),1)</f>
        <v>87.2</v>
      </c>
      <c r="G32" s="314">
        <f>ROUND(IFERROR('Data 3D '!F16,"NA"),1)</f>
        <v>87</v>
      </c>
      <c r="H32" s="314">
        <f>ROUND(IFERROR('Data 3D '!G16,"NA"),1)</f>
        <v>71.5</v>
      </c>
      <c r="I32" s="314">
        <f>ROUND(IFERROR('Data 3D '!H16,"NA"),1)</f>
        <v>76.3</v>
      </c>
      <c r="J32" s="314">
        <f>ROUND(IFERROR('Data 3D '!I16,"NA"),1)</f>
        <v>74</v>
      </c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</row>
    <row r="33" spans="1:23" s="157" customFormat="1" ht="60" customHeight="1">
      <c r="A33" s="315"/>
      <c r="B33" s="311" t="s">
        <v>167</v>
      </c>
      <c r="C33" s="314"/>
      <c r="D33" s="314"/>
      <c r="E33" s="314"/>
      <c r="F33" s="314"/>
      <c r="G33" s="314"/>
      <c r="H33" s="314"/>
      <c r="I33" s="314"/>
      <c r="J33" s="314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</row>
    <row r="34" spans="1:23" s="162" customFormat="1" ht="84.95" customHeight="1">
      <c r="A34" s="312" t="s">
        <v>341</v>
      </c>
      <c r="B34" s="313" t="s">
        <v>342</v>
      </c>
      <c r="C34" s="314">
        <f>ROUND(IFERROR('Data 3D '!B79,"NA"),1)</f>
        <v>71.2</v>
      </c>
      <c r="D34" s="314">
        <f>ROUND(IFERROR('Data 3D '!C79,"NA"),1)</f>
        <v>71.2</v>
      </c>
      <c r="E34" s="314">
        <f>ROUND(IFERROR('Data 3D '!D79,"NA"),1)</f>
        <v>68.599999999999994</v>
      </c>
      <c r="F34" s="314">
        <f>ROUND(IFERROR('Data 3D '!E79,"NA"),1)</f>
        <v>86</v>
      </c>
      <c r="G34" s="314">
        <f>ROUND(IFERROR('Data 3D '!F79,"NA"),1)</f>
        <v>81.099999999999994</v>
      </c>
      <c r="H34" s="314">
        <f>ROUND(IFERROR('Data 3D '!G79,"NA"),1)</f>
        <v>57.9</v>
      </c>
      <c r="I34" s="314">
        <f>ROUND(IFERROR('Data 3D '!H79,"NA"),1)</f>
        <v>60.8</v>
      </c>
      <c r="J34" s="314">
        <f>ROUND(IFERROR('Data 3D '!I79,"NA"),1)</f>
        <v>72.599999999999994</v>
      </c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</row>
    <row r="35" spans="1:23" s="162" customFormat="1" ht="95.1" customHeight="1">
      <c r="A35" s="312"/>
      <c r="B35" s="179" t="s">
        <v>343</v>
      </c>
      <c r="C35" s="314"/>
      <c r="D35" s="314"/>
      <c r="E35" s="314"/>
      <c r="F35" s="314"/>
      <c r="G35" s="314"/>
      <c r="H35" s="314"/>
      <c r="I35" s="314"/>
      <c r="J35" s="314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</row>
    <row r="36" spans="1:23" s="162" customFormat="1" ht="125.1" customHeight="1">
      <c r="A36" s="312">
        <v>151</v>
      </c>
      <c r="B36" s="313" t="s">
        <v>61</v>
      </c>
      <c r="C36" s="314">
        <f>ROUND(IFERROR('Data 3D '!B19,"NA"),1)</f>
        <v>82.5</v>
      </c>
      <c r="D36" s="314">
        <f>ROUND(IFERROR('Data 3D '!C19,"NA"),1)</f>
        <v>86.3</v>
      </c>
      <c r="E36" s="314">
        <f>ROUND(IFERROR('Data 3D '!D19,"NA"),1)</f>
        <v>83.6</v>
      </c>
      <c r="F36" s="314">
        <f>ROUND(IFERROR('Data 3D '!E19,"NA"),1)</f>
        <v>85.3</v>
      </c>
      <c r="G36" s="314">
        <f>ROUND(IFERROR('Data 3D '!F19,"NA"),1)</f>
        <v>78.5</v>
      </c>
      <c r="H36" s="314">
        <f>ROUND(IFERROR('Data 3D '!G19,"NA"),1)</f>
        <v>64.099999999999994</v>
      </c>
      <c r="I36" s="314">
        <f>ROUND(IFERROR('Data 3D '!H19,"NA"),1)</f>
        <v>67.599999999999994</v>
      </c>
      <c r="J36" s="314">
        <f>ROUND(IFERROR('Data 3D '!I19,"NA"),1)</f>
        <v>89.7</v>
      </c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</row>
    <row r="37" spans="1:23" s="162" customFormat="1" ht="135" customHeight="1">
      <c r="A37" s="312"/>
      <c r="B37" s="179" t="s">
        <v>99</v>
      </c>
      <c r="C37" s="314"/>
      <c r="D37" s="314"/>
      <c r="E37" s="314"/>
      <c r="F37" s="314"/>
      <c r="G37" s="314"/>
      <c r="H37" s="314"/>
      <c r="I37" s="314"/>
      <c r="J37" s="314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</row>
    <row r="38" spans="1:23" s="162" customFormat="1" ht="48" customHeight="1">
      <c r="A38" s="315">
        <v>152</v>
      </c>
      <c r="B38" s="313" t="s">
        <v>62</v>
      </c>
      <c r="C38" s="314">
        <f>ROUND(IFERROR('Data 3D '!B20,"NA"),1)</f>
        <v>81.7</v>
      </c>
      <c r="D38" s="314">
        <f>ROUND(IFERROR('Data 3D '!C20,"NA"),1)</f>
        <v>79.400000000000006</v>
      </c>
      <c r="E38" s="314">
        <f>ROUND(IFERROR('Data 3D '!D20,"NA"),1)</f>
        <v>78.7</v>
      </c>
      <c r="F38" s="314">
        <f>ROUND(IFERROR('Data 3D '!E20,"NA"),1)</f>
        <v>77.099999999999994</v>
      </c>
      <c r="G38" s="314">
        <f>ROUND(IFERROR('Data 3D '!F20,"NA"),1)</f>
        <v>79.900000000000006</v>
      </c>
      <c r="H38" s="314">
        <f>ROUND(IFERROR('Data 3D '!G20,"NA"),1)</f>
        <v>77.400000000000006</v>
      </c>
      <c r="I38" s="314">
        <f>ROUND(IFERROR('Data 3D '!H20,"NA"),1)</f>
        <v>75.400000000000006</v>
      </c>
      <c r="J38" s="314">
        <f>ROUND(IFERROR('Data 3D '!I20,"NA"),1)</f>
        <v>90.2</v>
      </c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</row>
    <row r="39" spans="1:23" s="162" customFormat="1" ht="60" customHeight="1">
      <c r="A39" s="315"/>
      <c r="B39" s="311" t="s">
        <v>100</v>
      </c>
      <c r="C39" s="314"/>
      <c r="D39" s="314"/>
      <c r="E39" s="314"/>
      <c r="F39" s="314"/>
      <c r="G39" s="314"/>
      <c r="H39" s="314"/>
      <c r="I39" s="314"/>
      <c r="J39" s="314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</row>
    <row r="40" spans="1:23" s="162" customFormat="1" ht="48" customHeight="1">
      <c r="A40" s="312">
        <v>161</v>
      </c>
      <c r="B40" s="313" t="s">
        <v>63</v>
      </c>
      <c r="C40" s="314">
        <f>ROUND(IFERROR('Data 3D '!B21,"NA"),1)</f>
        <v>72.8</v>
      </c>
      <c r="D40" s="314">
        <f>ROUND(IFERROR('Data 3D '!C21,"NA"),1)</f>
        <v>74.3</v>
      </c>
      <c r="E40" s="314">
        <f>ROUND(IFERROR('Data 3D '!D21,"NA"),1)</f>
        <v>75.3</v>
      </c>
      <c r="F40" s="314">
        <f>ROUND(IFERROR('Data 3D '!E21,"NA"),1)</f>
        <v>73.5</v>
      </c>
      <c r="G40" s="314">
        <f>ROUND(IFERROR('Data 3D '!F21,"NA"),1)</f>
        <v>75.3</v>
      </c>
      <c r="H40" s="314">
        <f>ROUND(IFERROR('Data 3D '!G21,"NA"),1)</f>
        <v>68.8</v>
      </c>
      <c r="I40" s="314">
        <f>ROUND(IFERROR('Data 3D '!H21,"NA"),1)</f>
        <v>68.099999999999994</v>
      </c>
      <c r="J40" s="314">
        <f>ROUND(IFERROR('Data 3D '!I21,"NA"),1)</f>
        <v>77.3</v>
      </c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</row>
    <row r="41" spans="1:23" s="162" customFormat="1" ht="60" customHeight="1">
      <c r="A41" s="312"/>
      <c r="B41" s="311" t="s">
        <v>88</v>
      </c>
      <c r="C41" s="314"/>
      <c r="D41" s="314"/>
      <c r="E41" s="314"/>
      <c r="F41" s="314"/>
      <c r="G41" s="314"/>
      <c r="H41" s="314"/>
      <c r="I41" s="314"/>
      <c r="J41" s="314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</row>
    <row r="42" spans="1:23" s="162" customFormat="1" ht="84.95" customHeight="1">
      <c r="A42" s="315">
        <v>162</v>
      </c>
      <c r="B42" s="313" t="s">
        <v>64</v>
      </c>
      <c r="C42" s="314">
        <f>ROUND(IFERROR('Data 3D '!B22,"NA"),1)</f>
        <v>78.5</v>
      </c>
      <c r="D42" s="314">
        <f>ROUND(IFERROR('Data 3D '!C22,"NA"),1)</f>
        <v>74.2</v>
      </c>
      <c r="E42" s="314">
        <f>ROUND(IFERROR('Data 3D '!D22,"NA"),1)</f>
        <v>75</v>
      </c>
      <c r="F42" s="314">
        <f>ROUND(IFERROR('Data 3D '!E22,"NA"),1)</f>
        <v>76</v>
      </c>
      <c r="G42" s="314">
        <f>ROUND(IFERROR('Data 3D '!F22,"NA"),1)</f>
        <v>73.400000000000006</v>
      </c>
      <c r="H42" s="314">
        <f>ROUND(IFERROR('Data 3D '!G22,"NA"),1)</f>
        <v>67.099999999999994</v>
      </c>
      <c r="I42" s="314">
        <f>ROUND(IFERROR('Data 3D '!H22,"NA"),1)</f>
        <v>69.2</v>
      </c>
      <c r="J42" s="314">
        <f>ROUND(IFERROR('Data 3D '!I22,"NA"),1)</f>
        <v>71</v>
      </c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</row>
    <row r="43" spans="1:23" s="162" customFormat="1" ht="95.1" customHeight="1">
      <c r="A43" s="315"/>
      <c r="B43" s="179" t="s">
        <v>101</v>
      </c>
      <c r="C43" s="314"/>
      <c r="D43" s="314"/>
      <c r="E43" s="314"/>
      <c r="F43" s="314"/>
      <c r="G43" s="314"/>
      <c r="H43" s="314"/>
      <c r="I43" s="314"/>
      <c r="J43" s="314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</row>
    <row r="44" spans="1:23" s="162" customFormat="1" ht="48" customHeight="1">
      <c r="A44" s="315">
        <v>170</v>
      </c>
      <c r="B44" s="313" t="s">
        <v>21</v>
      </c>
      <c r="C44" s="314">
        <f>ROUND(IFERROR('Data 3D '!B23,"NA"),1)</f>
        <v>77.3</v>
      </c>
      <c r="D44" s="314">
        <f>ROUND(IFERROR('Data 3D '!C23,"NA"),1)</f>
        <v>79.900000000000006</v>
      </c>
      <c r="E44" s="314">
        <f>ROUND(IFERROR('Data 3D '!D23,"NA"),1)</f>
        <v>78.2</v>
      </c>
      <c r="F44" s="314">
        <f>ROUND(IFERROR('Data 3D '!E23,"NA"),1)</f>
        <v>81</v>
      </c>
      <c r="G44" s="314">
        <f>ROUND(IFERROR('Data 3D '!F23,"NA"),1)</f>
        <v>79.099999999999994</v>
      </c>
      <c r="H44" s="314">
        <f>ROUND(IFERROR('Data 3D '!G23,"NA"),1)</f>
        <v>73.900000000000006</v>
      </c>
      <c r="I44" s="314">
        <f>ROUND(IFERROR('Data 3D '!H23,"NA"),1)</f>
        <v>74.2</v>
      </c>
      <c r="J44" s="314">
        <f>ROUND(IFERROR('Data 3D '!I23,"NA"),1)</f>
        <v>79.3</v>
      </c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</row>
    <row r="45" spans="1:23" s="162" customFormat="1" ht="60" customHeight="1">
      <c r="A45" s="315"/>
      <c r="B45" s="311" t="s">
        <v>93</v>
      </c>
      <c r="C45" s="314"/>
      <c r="D45" s="314"/>
      <c r="E45" s="314"/>
      <c r="F45" s="314"/>
      <c r="G45" s="314"/>
      <c r="H45" s="314"/>
      <c r="I45" s="314"/>
      <c r="J45" s="314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</row>
    <row r="46" spans="1:23" s="162" customFormat="1" ht="84.95" customHeight="1">
      <c r="A46" s="312" t="s">
        <v>338</v>
      </c>
      <c r="B46" s="316" t="s">
        <v>428</v>
      </c>
      <c r="C46" s="314">
        <f>ROUND(IFERROR('Data 3D '!B80,"NA"),1)</f>
        <v>77.099999999999994</v>
      </c>
      <c r="D46" s="314">
        <f>ROUND(IFERROR('Data 3D '!C80,"NA"),1)</f>
        <v>76.3</v>
      </c>
      <c r="E46" s="314">
        <f>ROUND(IFERROR('Data 3D '!D80,"NA"),1)</f>
        <v>77.099999999999994</v>
      </c>
      <c r="F46" s="314">
        <f>ROUND(IFERROR('Data 3D '!E80,"NA"),1)</f>
        <v>76.7</v>
      </c>
      <c r="G46" s="314">
        <f>ROUND(IFERROR('Data 3D '!F80,"NA"),1)</f>
        <v>73.5</v>
      </c>
      <c r="H46" s="314">
        <f>ROUND(IFERROR('Data 3D '!G80,"NA"),1)</f>
        <v>66.599999999999994</v>
      </c>
      <c r="I46" s="314">
        <f>ROUND(IFERROR('Data 3D '!H80,"NA"),1)</f>
        <v>69.400000000000006</v>
      </c>
      <c r="J46" s="314">
        <f>ROUND(IFERROR('Data 3D '!I80,"NA"),1)</f>
        <v>76.5</v>
      </c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</row>
    <row r="47" spans="1:23" s="162" customFormat="1" ht="95.1" customHeight="1">
      <c r="A47" s="312"/>
      <c r="B47" s="317" t="s">
        <v>427</v>
      </c>
      <c r="C47" s="314"/>
      <c r="D47" s="314"/>
      <c r="E47" s="314"/>
      <c r="F47" s="314"/>
      <c r="G47" s="314"/>
      <c r="H47" s="314"/>
      <c r="I47" s="314"/>
      <c r="J47" s="314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</row>
    <row r="48" spans="1:23" s="162" customFormat="1" ht="48" customHeight="1">
      <c r="A48" s="315">
        <v>192</v>
      </c>
      <c r="B48" s="313" t="s">
        <v>359</v>
      </c>
      <c r="C48" s="314">
        <f>ROUND(IFERROR('Data 3D '!B27,"NA"),1)</f>
        <v>85.5</v>
      </c>
      <c r="D48" s="314">
        <f>ROUND(IFERROR('Data 3D '!C27,"NA"),1)</f>
        <v>86.1</v>
      </c>
      <c r="E48" s="314">
        <f>ROUND(IFERROR('Data 3D '!D27,"NA"),1)</f>
        <v>86.9</v>
      </c>
      <c r="F48" s="314">
        <f>ROUND(IFERROR('Data 3D '!E27,"NA"),1)</f>
        <v>84.4</v>
      </c>
      <c r="G48" s="314">
        <f>ROUND(IFERROR('Data 3D '!F27,"NA"),1)</f>
        <v>80.3</v>
      </c>
      <c r="H48" s="314">
        <f>ROUND(IFERROR('Data 3D '!G27,"NA"),1)</f>
        <v>63</v>
      </c>
      <c r="I48" s="314">
        <f>ROUND(IFERROR('Data 3D '!H27,"NA"),1)</f>
        <v>70.8</v>
      </c>
      <c r="J48" s="314">
        <f>ROUND(IFERROR('Data 3D '!I27,"NA"),1)</f>
        <v>81.599999999999994</v>
      </c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</row>
    <row r="49" spans="1:23" s="162" customFormat="1" ht="60" customHeight="1">
      <c r="A49" s="315"/>
      <c r="B49" s="311" t="s">
        <v>360</v>
      </c>
      <c r="C49" s="314"/>
      <c r="D49" s="314"/>
      <c r="E49" s="314"/>
      <c r="F49" s="314"/>
      <c r="G49" s="314"/>
      <c r="H49" s="314"/>
      <c r="I49" s="314"/>
      <c r="J49" s="314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</row>
    <row r="50" spans="1:23" s="162" customFormat="1" ht="84.95" customHeight="1">
      <c r="A50" s="315">
        <v>201</v>
      </c>
      <c r="B50" s="313" t="s">
        <v>65</v>
      </c>
      <c r="C50" s="314">
        <f>ROUND(IFERROR('Data 3D '!B28,"NA"),1)</f>
        <v>83.4</v>
      </c>
      <c r="D50" s="314">
        <f>ROUND(IFERROR('Data 3D '!C28,"NA"),1)</f>
        <v>84.9</v>
      </c>
      <c r="E50" s="314">
        <f>ROUND(IFERROR('Data 3D '!D28,"NA"),1)</f>
        <v>79.5</v>
      </c>
      <c r="F50" s="314">
        <f>ROUND(IFERROR('Data 3D '!E28,"NA"),1)</f>
        <v>84.1</v>
      </c>
      <c r="G50" s="314">
        <f>ROUND(IFERROR('Data 3D '!F28,"NA"),1)</f>
        <v>82.5</v>
      </c>
      <c r="H50" s="314">
        <f>ROUND(IFERROR('Data 3D '!G28,"NA"),1)</f>
        <v>76.599999999999994</v>
      </c>
      <c r="I50" s="314">
        <f>ROUND(IFERROR('Data 3D '!H28,"NA"),1)</f>
        <v>81.599999999999994</v>
      </c>
      <c r="J50" s="314">
        <f>ROUND(IFERROR('Data 3D '!I28,"NA"),1)</f>
        <v>80.2</v>
      </c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</row>
    <row r="51" spans="1:23" s="162" customFormat="1" ht="135" customHeight="1">
      <c r="A51" s="315"/>
      <c r="B51" s="179" t="s">
        <v>127</v>
      </c>
      <c r="C51" s="314"/>
      <c r="D51" s="314"/>
      <c r="E51" s="314"/>
      <c r="F51" s="314"/>
      <c r="G51" s="314"/>
      <c r="H51" s="314"/>
      <c r="I51" s="314"/>
      <c r="J51" s="314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</row>
    <row r="52" spans="1:23" s="162" customFormat="1" ht="48" customHeight="1">
      <c r="A52" s="312" t="s">
        <v>346</v>
      </c>
      <c r="B52" s="313" t="s">
        <v>347</v>
      </c>
      <c r="C52" s="314">
        <f>ROUND(IFERROR('Data 3D '!B81,"NA"),1)</f>
        <v>76.400000000000006</v>
      </c>
      <c r="D52" s="314">
        <f>ROUND(IFERROR('Data 3D '!C81,"NA"),1)</f>
        <v>77.599999999999994</v>
      </c>
      <c r="E52" s="314">
        <f>ROUND(IFERROR('Data 3D '!D81,"NA"),1)</f>
        <v>79</v>
      </c>
      <c r="F52" s="314">
        <f>ROUND(IFERROR('Data 3D '!E81,"NA"),1)</f>
        <v>76.2</v>
      </c>
      <c r="G52" s="314">
        <f>ROUND(IFERROR('Data 3D '!F81,"NA"),1)</f>
        <v>76.599999999999994</v>
      </c>
      <c r="H52" s="314">
        <f>ROUND(IFERROR('Data 3D '!G81,"NA"),1)</f>
        <v>65.400000000000006</v>
      </c>
      <c r="I52" s="314">
        <f>ROUND(IFERROR('Data 3D '!H81,"NA"),1)</f>
        <v>70.900000000000006</v>
      </c>
      <c r="J52" s="314">
        <f>ROUND(IFERROR('Data 3D '!I81,"NA"),1)</f>
        <v>73.7</v>
      </c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</row>
    <row r="53" spans="1:23" s="162" customFormat="1" ht="95.1" customHeight="1">
      <c r="A53" s="312"/>
      <c r="B53" s="179" t="s">
        <v>348</v>
      </c>
      <c r="C53" s="314"/>
      <c r="D53" s="314"/>
      <c r="E53" s="314"/>
      <c r="F53" s="314"/>
      <c r="G53" s="314"/>
      <c r="H53" s="314"/>
      <c r="I53" s="314"/>
      <c r="J53" s="314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</row>
    <row r="54" spans="1:23" s="162" customFormat="1" ht="84.95" customHeight="1">
      <c r="A54" s="315">
        <v>210</v>
      </c>
      <c r="B54" s="313" t="s">
        <v>66</v>
      </c>
      <c r="C54" s="314">
        <f>ROUND(IFERROR('Data 3D '!B31,"NA"),1)</f>
        <v>72.3</v>
      </c>
      <c r="D54" s="314">
        <f>ROUND(IFERROR('Data 3D '!C31,"NA"),1)</f>
        <v>74.7</v>
      </c>
      <c r="E54" s="314">
        <f>ROUND(IFERROR('Data 3D '!D31,"NA"),1)</f>
        <v>72.400000000000006</v>
      </c>
      <c r="F54" s="314">
        <f>ROUND(IFERROR('Data 3D '!E31,"NA"),1)</f>
        <v>74.599999999999994</v>
      </c>
      <c r="G54" s="314">
        <f>ROUND(IFERROR('Data 3D '!F31,"NA"),1)</f>
        <v>73.3</v>
      </c>
      <c r="H54" s="314">
        <f>ROUND(IFERROR('Data 3D '!G31,"NA"),1)</f>
        <v>73.7</v>
      </c>
      <c r="I54" s="314">
        <f>ROUND(IFERROR('Data 3D '!H31,"NA"),1)</f>
        <v>72.400000000000006</v>
      </c>
      <c r="J54" s="314">
        <f>ROUND(IFERROR('Data 3D '!I31,"NA"),1)</f>
        <v>80</v>
      </c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</row>
    <row r="55" spans="1:23" s="162" customFormat="1" ht="95.1" customHeight="1">
      <c r="A55" s="315"/>
      <c r="B55" s="179" t="s">
        <v>103</v>
      </c>
      <c r="C55" s="314"/>
      <c r="D55" s="314"/>
      <c r="E55" s="314"/>
      <c r="F55" s="314"/>
      <c r="G55" s="314"/>
      <c r="H55" s="314"/>
      <c r="I55" s="314"/>
      <c r="J55" s="314"/>
      <c r="K55" s="198"/>
      <c r="L55" s="494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</row>
    <row r="56" spans="1:23" s="162" customFormat="1" ht="48" customHeight="1">
      <c r="A56" s="315">
        <v>221</v>
      </c>
      <c r="B56" s="313" t="s">
        <v>67</v>
      </c>
      <c r="C56" s="314">
        <f>ROUND(IFERROR('Data 3D '!B21,"NA"),1)</f>
        <v>72.8</v>
      </c>
      <c r="D56" s="314">
        <f>ROUND(IFERROR('Data 3D '!C21,"NA"),1)</f>
        <v>74.3</v>
      </c>
      <c r="E56" s="314">
        <f>ROUND(IFERROR('Data 3D '!D21,"NA"),1)</f>
        <v>75.3</v>
      </c>
      <c r="F56" s="314">
        <f>ROUND(IFERROR('Data 3D '!E21,"NA"),1)</f>
        <v>73.5</v>
      </c>
      <c r="G56" s="314">
        <f>ROUND(IFERROR('Data 3D '!F21,"NA"),1)</f>
        <v>75.3</v>
      </c>
      <c r="H56" s="314">
        <f>ROUND(IFERROR('Data 3D '!G21,"NA"),1)</f>
        <v>68.8</v>
      </c>
      <c r="I56" s="314">
        <f>ROUND(IFERROR('Data 3D '!H21,"NA"),1)</f>
        <v>68.099999999999994</v>
      </c>
      <c r="J56" s="314">
        <f>ROUND(IFERROR('Data 3D '!I21,"NA"),1)</f>
        <v>77.3</v>
      </c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</row>
    <row r="57" spans="1:23" s="162" customFormat="1" ht="60" customHeight="1">
      <c r="A57" s="315"/>
      <c r="B57" s="311" t="s">
        <v>104</v>
      </c>
      <c r="C57" s="314"/>
      <c r="D57" s="314"/>
      <c r="E57" s="314"/>
      <c r="F57" s="314"/>
      <c r="G57" s="314"/>
      <c r="H57" s="314"/>
      <c r="I57" s="314"/>
      <c r="J57" s="314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</row>
    <row r="58" spans="1:23" s="162" customFormat="1" ht="48" customHeight="1">
      <c r="A58" s="315">
        <v>222</v>
      </c>
      <c r="B58" s="313" t="s">
        <v>68</v>
      </c>
      <c r="C58" s="314">
        <f>ROUND(IFERROR('Data 3D '!B22,"NA"),1)</f>
        <v>78.5</v>
      </c>
      <c r="D58" s="314">
        <f>ROUND(IFERROR('Data 3D '!C22,"NA"),1)</f>
        <v>74.2</v>
      </c>
      <c r="E58" s="314">
        <f>ROUND(IFERROR('Data 3D '!D22,"NA"),1)</f>
        <v>75</v>
      </c>
      <c r="F58" s="314">
        <f>ROUND(IFERROR('Data 3D '!E22,"NA"),1)</f>
        <v>76</v>
      </c>
      <c r="G58" s="314">
        <f>ROUND(IFERROR('Data 3D '!F22,"NA"),1)</f>
        <v>73.400000000000006</v>
      </c>
      <c r="H58" s="314">
        <f>ROUND(IFERROR('Data 3D '!G22,"NA"),1)</f>
        <v>67.099999999999994</v>
      </c>
      <c r="I58" s="314">
        <f>ROUND(IFERROR('Data 3D '!H22,"NA"),1)</f>
        <v>69.2</v>
      </c>
      <c r="J58" s="314">
        <f>ROUND(IFERROR('Data 3D '!I22,"NA"),1)</f>
        <v>71</v>
      </c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</row>
    <row r="59" spans="1:23" s="162" customFormat="1" ht="60" customHeight="1">
      <c r="A59" s="315"/>
      <c r="B59" s="311" t="s">
        <v>105</v>
      </c>
      <c r="C59" s="314"/>
      <c r="D59" s="314"/>
      <c r="E59" s="314"/>
      <c r="F59" s="314"/>
      <c r="G59" s="314"/>
      <c r="H59" s="314"/>
      <c r="I59" s="314"/>
      <c r="J59" s="31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</row>
    <row r="60" spans="1:23" ht="18" customHeight="1"/>
    <row r="61" spans="1:23" ht="48" customHeight="1"/>
    <row r="62" spans="1:23" ht="48" customHeight="1"/>
    <row r="63" spans="1:23" s="173" customFormat="1" ht="27" customHeight="1">
      <c r="A63" s="172"/>
      <c r="B63" s="172"/>
      <c r="C63" s="172"/>
      <c r="D63" s="172"/>
      <c r="E63" s="172"/>
      <c r="F63" s="172"/>
      <c r="G63" s="172"/>
      <c r="H63" s="172"/>
      <c r="I63" s="172"/>
      <c r="J63" s="172"/>
    </row>
    <row r="64" spans="1:23" s="279" customFormat="1" ht="49.5" customHeight="1">
      <c r="A64" s="962" t="s">
        <v>431</v>
      </c>
      <c r="B64" s="944" t="s">
        <v>716</v>
      </c>
      <c r="C64" s="963">
        <v>2015</v>
      </c>
      <c r="D64" s="963">
        <v>2016</v>
      </c>
      <c r="E64" s="931">
        <v>2017</v>
      </c>
      <c r="F64" s="931">
        <v>2018</v>
      </c>
      <c r="G64" s="931">
        <v>2019</v>
      </c>
      <c r="H64" s="931">
        <v>2020</v>
      </c>
      <c r="I64" s="931">
        <v>2021</v>
      </c>
      <c r="J64" s="931">
        <v>2022</v>
      </c>
      <c r="K64" s="931">
        <v>2023</v>
      </c>
    </row>
    <row r="65" spans="1:23" s="279" customFormat="1" ht="115.5" customHeight="1">
      <c r="A65" s="962"/>
      <c r="B65" s="944"/>
      <c r="C65" s="963"/>
      <c r="D65" s="963"/>
      <c r="E65" s="931"/>
      <c r="F65" s="931"/>
      <c r="G65" s="931"/>
      <c r="H65" s="931"/>
      <c r="I65" s="931"/>
      <c r="J65" s="931"/>
      <c r="K65" s="931"/>
    </row>
    <row r="66" spans="1:23" s="160" customFormat="1" ht="15" customHeight="1">
      <c r="A66" s="309"/>
      <c r="B66" s="229"/>
      <c r="C66" s="310"/>
      <c r="D66" s="310"/>
      <c r="E66" s="159"/>
      <c r="F66" s="159"/>
      <c r="G66" s="159"/>
      <c r="H66" s="159"/>
      <c r="I66" s="159"/>
      <c r="J66" s="159"/>
      <c r="K66" s="159"/>
    </row>
    <row r="67" spans="1:23" s="162" customFormat="1" ht="48" hidden="1" customHeight="1">
      <c r="A67" s="315">
        <v>221</v>
      </c>
      <c r="B67" s="313" t="s">
        <v>67</v>
      </c>
      <c r="C67" s="314">
        <f>ROUND(IFERROR('Data 3D '!B32,"NA"),1)</f>
        <v>81</v>
      </c>
      <c r="D67" s="314">
        <f>ROUND(IFERROR('Data 3D '!C32,"NA"),1)</f>
        <v>82.3</v>
      </c>
      <c r="E67" s="314">
        <f>ROUND(IFERROR('Data 3D '!D32,"NA"),1)</f>
        <v>82.3</v>
      </c>
      <c r="F67" s="314">
        <f>ROUND(IFERROR('Data 3D '!E32,"NA"),1)</f>
        <v>80.099999999999994</v>
      </c>
      <c r="G67" s="314">
        <f>ROUND(IFERROR('Data 3D '!F32,"NA"),1)</f>
        <v>80.3</v>
      </c>
      <c r="H67" s="314">
        <f>ROUND(IFERROR('Data 3D '!G32,"NA"),1)</f>
        <v>81.900000000000006</v>
      </c>
      <c r="I67" s="314">
        <f>ROUND(IFERROR('Data 3D '!H32,"NA"),1)</f>
        <v>79.099999999999994</v>
      </c>
      <c r="J67" s="314">
        <f>ROUND(IFERROR('Data 3D '!I32,"NA"),1)</f>
        <v>79.400000000000006</v>
      </c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</row>
    <row r="68" spans="1:23" s="162" customFormat="1" ht="60" hidden="1" customHeight="1">
      <c r="A68" s="315"/>
      <c r="B68" s="311" t="s">
        <v>104</v>
      </c>
      <c r="C68" s="314"/>
      <c r="D68" s="314"/>
      <c r="E68" s="314"/>
      <c r="F68" s="314"/>
      <c r="G68" s="314"/>
      <c r="H68" s="314"/>
      <c r="I68" s="314"/>
      <c r="J68" s="314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</row>
    <row r="69" spans="1:23" s="162" customFormat="1" ht="48" hidden="1" customHeight="1">
      <c r="A69" s="315">
        <v>222</v>
      </c>
      <c r="B69" s="313" t="s">
        <v>68</v>
      </c>
      <c r="C69" s="314">
        <f>ROUND(IFERROR('Data 3D '!B33,"NA"),1)</f>
        <v>76.2</v>
      </c>
      <c r="D69" s="314">
        <f>ROUND(IFERROR('Data 3D '!C33,"NA"),1)</f>
        <v>75.2</v>
      </c>
      <c r="E69" s="314">
        <f>ROUND(IFERROR('Data 3D '!D33,"NA"),1)</f>
        <v>77.7</v>
      </c>
      <c r="F69" s="314">
        <f>ROUND(IFERROR('Data 3D '!E33,"NA"),1)</f>
        <v>77.599999999999994</v>
      </c>
      <c r="G69" s="314">
        <f>ROUND(IFERROR('Data 3D '!F33,"NA"),1)</f>
        <v>76.5</v>
      </c>
      <c r="H69" s="314">
        <f>ROUND(IFERROR('Data 3D '!G33,"NA"),1)</f>
        <v>74.400000000000006</v>
      </c>
      <c r="I69" s="314">
        <f>ROUND(IFERROR('Data 3D '!H33,"NA"),1)</f>
        <v>74.099999999999994</v>
      </c>
      <c r="J69" s="314">
        <f>ROUND(IFERROR('Data 3D '!I33,"NA"),1)</f>
        <v>80.5</v>
      </c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</row>
    <row r="70" spans="1:23" s="162" customFormat="1" ht="60" hidden="1" customHeight="1">
      <c r="A70" s="315"/>
      <c r="B70" s="311" t="s">
        <v>105</v>
      </c>
      <c r="C70" s="314"/>
      <c r="D70" s="314"/>
      <c r="E70" s="314"/>
      <c r="F70" s="314"/>
      <c r="G70" s="314"/>
      <c r="H70" s="314"/>
      <c r="I70" s="314"/>
      <c r="J70" s="31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</row>
    <row r="71" spans="1:23" s="162" customFormat="1" ht="48" customHeight="1">
      <c r="A71" s="312">
        <v>231</v>
      </c>
      <c r="B71" s="313" t="s">
        <v>69</v>
      </c>
      <c r="C71" s="314">
        <f>ROUND(IFERROR('Data 3D '!B34,"NA"),1)</f>
        <v>81.7</v>
      </c>
      <c r="D71" s="314">
        <f>ROUND(IFERROR('Data 3D '!C34,"NA"),1)</f>
        <v>80.7</v>
      </c>
      <c r="E71" s="314">
        <f>ROUND(IFERROR('Data 3D '!D34,"NA"),1)</f>
        <v>81.400000000000006</v>
      </c>
      <c r="F71" s="314">
        <f>ROUND(IFERROR('Data 3D '!E34,"NA"),1)</f>
        <v>79</v>
      </c>
      <c r="G71" s="314">
        <f>ROUND(IFERROR('Data 3D '!F34,"NA"),1)</f>
        <v>74.8</v>
      </c>
      <c r="H71" s="314">
        <f>ROUND(IFERROR('Data 3D '!G34,"NA"),1)</f>
        <v>70.099999999999994</v>
      </c>
      <c r="I71" s="314">
        <f>ROUND(IFERROR('Data 3D '!H34,"NA"),1)</f>
        <v>73.900000000000006</v>
      </c>
      <c r="J71" s="314">
        <f>ROUND(IFERROR('Data 3D '!I34,"NA"),1)</f>
        <v>85.1</v>
      </c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</row>
    <row r="72" spans="1:23" s="162" customFormat="1" ht="60" customHeight="1">
      <c r="A72" s="312"/>
      <c r="B72" s="179" t="s">
        <v>106</v>
      </c>
      <c r="C72" s="314"/>
      <c r="D72" s="314"/>
      <c r="E72" s="314"/>
      <c r="F72" s="314"/>
      <c r="G72" s="314"/>
      <c r="H72" s="314"/>
      <c r="I72" s="314"/>
      <c r="J72" s="314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</row>
    <row r="73" spans="1:23" s="162" customFormat="1" ht="48" customHeight="1">
      <c r="A73" s="315">
        <v>239</v>
      </c>
      <c r="B73" s="313" t="s">
        <v>70</v>
      </c>
      <c r="C73" s="314">
        <f>ROUND(IFERROR('Data 3D '!B35,"NA"),1)</f>
        <v>72.7</v>
      </c>
      <c r="D73" s="314">
        <f>ROUND(IFERROR('Data 3D '!C35,"NA"),1)</f>
        <v>75</v>
      </c>
      <c r="E73" s="314">
        <f>ROUND(IFERROR('Data 3D '!D35,"NA"),1)</f>
        <v>71.099999999999994</v>
      </c>
      <c r="F73" s="314">
        <f>ROUND(IFERROR('Data 3D '!E35,"NA"),1)</f>
        <v>71.8</v>
      </c>
      <c r="G73" s="314">
        <f>ROUND(IFERROR('Data 3D '!F35,"NA"),1)</f>
        <v>71.7</v>
      </c>
      <c r="H73" s="314">
        <f>ROUND(IFERROR('Data 3D '!G35,"NA"),1)</f>
        <v>63.2</v>
      </c>
      <c r="I73" s="314">
        <f>ROUND(IFERROR('Data 3D '!H35,"NA"),1)</f>
        <v>67.099999999999994</v>
      </c>
      <c r="J73" s="314">
        <f>ROUND(IFERROR('Data 3D '!I35,"NA"),1)</f>
        <v>79.3</v>
      </c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</row>
    <row r="74" spans="1:23" s="162" customFormat="1" ht="60" customHeight="1">
      <c r="A74" s="315"/>
      <c r="B74" s="179" t="s">
        <v>169</v>
      </c>
      <c r="C74" s="314"/>
      <c r="D74" s="314"/>
      <c r="E74" s="314"/>
      <c r="F74" s="314"/>
      <c r="G74" s="314"/>
      <c r="H74" s="314"/>
      <c r="I74" s="314"/>
      <c r="J74" s="314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</row>
    <row r="75" spans="1:23" s="162" customFormat="1" ht="48" customHeight="1">
      <c r="A75" s="312">
        <v>241</v>
      </c>
      <c r="B75" s="313" t="s">
        <v>71</v>
      </c>
      <c r="C75" s="314">
        <f>ROUND(IFERROR('Data 3D '!B36,"NA"),1)</f>
        <v>75.3</v>
      </c>
      <c r="D75" s="314">
        <f>ROUND(IFERROR('Data 3D '!C36,"NA"),1)</f>
        <v>75.8</v>
      </c>
      <c r="E75" s="314">
        <f>ROUND(IFERROR('Data 3D '!D36,"NA"),1)</f>
        <v>76.7</v>
      </c>
      <c r="F75" s="314">
        <f>ROUND(IFERROR('Data 3D '!E36,"NA"),1)</f>
        <v>78.099999999999994</v>
      </c>
      <c r="G75" s="314">
        <f>ROUND(IFERROR('Data 3D '!F36,"NA"),1)</f>
        <v>75</v>
      </c>
      <c r="H75" s="314">
        <f>ROUND(IFERROR('Data 3D '!G36,"NA"),1)</f>
        <v>65.099999999999994</v>
      </c>
      <c r="I75" s="314">
        <f>ROUND(IFERROR('Data 3D '!H36,"NA"),1)</f>
        <v>64.400000000000006</v>
      </c>
      <c r="J75" s="314">
        <f>ROUND(IFERROR('Data 3D '!I36,"NA"),1)</f>
        <v>76.8</v>
      </c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</row>
    <row r="76" spans="1:23" s="162" customFormat="1" ht="60" customHeight="1">
      <c r="A76" s="312"/>
      <c r="B76" s="179" t="s">
        <v>107</v>
      </c>
      <c r="C76" s="314"/>
      <c r="D76" s="314"/>
      <c r="E76" s="314"/>
      <c r="F76" s="314"/>
      <c r="G76" s="314"/>
      <c r="H76" s="314"/>
      <c r="I76" s="314"/>
      <c r="J76" s="314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</row>
    <row r="77" spans="1:23" s="162" customFormat="1" ht="84.95" customHeight="1">
      <c r="A77" s="312">
        <v>242</v>
      </c>
      <c r="B77" s="313" t="s">
        <v>72</v>
      </c>
      <c r="C77" s="314">
        <f>ROUND(IFERROR('Data 3D '!B37,"NA"),1)</f>
        <v>77.5</v>
      </c>
      <c r="D77" s="314">
        <f>ROUND(IFERROR('Data 3D '!C37,"NA"),1)</f>
        <v>78</v>
      </c>
      <c r="E77" s="314">
        <f>ROUND(IFERROR('Data 3D '!D37,"NA"),1)</f>
        <v>80.599999999999994</v>
      </c>
      <c r="F77" s="314">
        <f>ROUND(IFERROR('Data 3D '!E37,"NA"),1)</f>
        <v>75.900000000000006</v>
      </c>
      <c r="G77" s="314">
        <f>ROUND(IFERROR('Data 3D '!F37,"NA"),1)</f>
        <v>76.900000000000006</v>
      </c>
      <c r="H77" s="314">
        <f>ROUND(IFERROR('Data 3D '!G37,"NA"),1)</f>
        <v>73</v>
      </c>
      <c r="I77" s="314">
        <f>ROUND(IFERROR('Data 3D '!H37,"NA"),1)</f>
        <v>76.900000000000006</v>
      </c>
      <c r="J77" s="314">
        <f>ROUND(IFERROR('Data 3D '!I37,"NA"),1)</f>
        <v>77.900000000000006</v>
      </c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</row>
    <row r="78" spans="1:23" s="162" customFormat="1" ht="95.1" customHeight="1">
      <c r="A78" s="312"/>
      <c r="B78" s="179" t="s">
        <v>170</v>
      </c>
      <c r="C78" s="314"/>
      <c r="D78" s="314"/>
      <c r="E78" s="314"/>
      <c r="F78" s="314"/>
      <c r="G78" s="314"/>
      <c r="H78" s="314"/>
      <c r="I78" s="314"/>
      <c r="J78" s="314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</row>
    <row r="79" spans="1:23" s="162" customFormat="1" ht="48" customHeight="1">
      <c r="A79" s="315">
        <v>243</v>
      </c>
      <c r="B79" s="313" t="s">
        <v>128</v>
      </c>
      <c r="C79" s="314">
        <f>ROUND(IFERROR('Data 3D '!B38,"NA"),1)</f>
        <v>78.2</v>
      </c>
      <c r="D79" s="314">
        <f>ROUND(IFERROR('Data 3D '!C38,"NA"),1)</f>
        <v>78.2</v>
      </c>
      <c r="E79" s="314">
        <f>ROUND(IFERROR('Data 3D '!D38,"NA"),1)</f>
        <v>73</v>
      </c>
      <c r="F79" s="314">
        <f>ROUND(IFERROR('Data 3D '!E38,"NA"),1)</f>
        <v>74</v>
      </c>
      <c r="G79" s="314">
        <f>ROUND(IFERROR('Data 3D '!F38,"NA"),1)</f>
        <v>75.599999999999994</v>
      </c>
      <c r="H79" s="314">
        <f>ROUND(IFERROR('Data 3D '!G38,"NA"),1)</f>
        <v>68.400000000000006</v>
      </c>
      <c r="I79" s="314">
        <f>ROUND(IFERROR('Data 3D '!H38,"NA"),1)</f>
        <v>65.099999999999994</v>
      </c>
      <c r="J79" s="314">
        <f>ROUND(IFERROR('Data 3D '!I38,"NA"),1)</f>
        <v>76.8</v>
      </c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</row>
    <row r="80" spans="1:23" s="162" customFormat="1" ht="60" customHeight="1">
      <c r="A80" s="315"/>
      <c r="B80" s="179" t="s">
        <v>108</v>
      </c>
      <c r="C80" s="314"/>
      <c r="D80" s="314"/>
      <c r="E80" s="314"/>
      <c r="F80" s="314"/>
      <c r="G80" s="314"/>
      <c r="H80" s="314"/>
      <c r="I80" s="314"/>
      <c r="J80" s="314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</row>
    <row r="81" spans="1:23" s="162" customFormat="1" ht="84.95" customHeight="1">
      <c r="A81" s="312" t="s">
        <v>351</v>
      </c>
      <c r="B81" s="319" t="s">
        <v>350</v>
      </c>
      <c r="C81" s="314">
        <f>ROUND(IFERROR('Data 3D '!B82,"NA"),1)</f>
        <v>77.3</v>
      </c>
      <c r="D81" s="314">
        <f>ROUND(IFERROR('Data 3D '!C82,"NA"),1)</f>
        <v>77.099999999999994</v>
      </c>
      <c r="E81" s="314">
        <f>ROUND(IFERROR('Data 3D '!D82,"NA"),1)</f>
        <v>77.099999999999994</v>
      </c>
      <c r="F81" s="314">
        <f>ROUND(IFERROR('Data 3D '!E82,"NA"),1)</f>
        <v>77.7</v>
      </c>
      <c r="G81" s="314">
        <f>ROUND(IFERROR('Data 3D '!F82,"NA"),1)</f>
        <v>77.2</v>
      </c>
      <c r="H81" s="314">
        <f>ROUND(IFERROR('Data 3D '!G82,"NA"),1)</f>
        <v>69.5</v>
      </c>
      <c r="I81" s="314">
        <f>ROUND(IFERROR('Data 3D '!H82,"NA"),1)</f>
        <v>76.5</v>
      </c>
      <c r="J81" s="314">
        <f>ROUND(IFERROR('Data 3D '!I82,"NA"),1)</f>
        <v>78</v>
      </c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</row>
    <row r="82" spans="1:23" s="162" customFormat="1" ht="95.1" customHeight="1">
      <c r="A82" s="312"/>
      <c r="B82" s="320" t="s">
        <v>400</v>
      </c>
      <c r="C82" s="314"/>
      <c r="D82" s="314"/>
      <c r="E82" s="314"/>
      <c r="F82" s="314"/>
      <c r="G82" s="314"/>
      <c r="H82" s="314"/>
      <c r="I82" s="314"/>
      <c r="J82" s="314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</row>
    <row r="83" spans="1:23" s="162" customFormat="1" ht="84.95" customHeight="1">
      <c r="A83" s="315">
        <v>259</v>
      </c>
      <c r="B83" s="319" t="s">
        <v>129</v>
      </c>
      <c r="C83" s="314">
        <f>ROUND(IFERROR('Data 3D '!B41,"NA"),1)</f>
        <v>78.5</v>
      </c>
      <c r="D83" s="314">
        <f>ROUND(IFERROR('Data 3D '!C41,"NA"),1)</f>
        <v>76.7</v>
      </c>
      <c r="E83" s="314">
        <f>ROUND(IFERROR('Data 3D '!D41,"NA"),1)</f>
        <v>73.5</v>
      </c>
      <c r="F83" s="314">
        <f>ROUND(IFERROR('Data 3D '!E41,"NA"),1)</f>
        <v>77.8</v>
      </c>
      <c r="G83" s="314">
        <f>ROUND(IFERROR('Data 3D '!F41,"NA"),1)</f>
        <v>76.5</v>
      </c>
      <c r="H83" s="314">
        <f>ROUND(IFERROR('Data 3D '!G41,"NA"),1)</f>
        <v>70.7</v>
      </c>
      <c r="I83" s="314">
        <f>ROUND(IFERROR('Data 3D '!H41,"NA"),1)</f>
        <v>70</v>
      </c>
      <c r="J83" s="314">
        <f>ROUND(IFERROR('Data 3D '!I41,"NA"),1)</f>
        <v>78.2</v>
      </c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</row>
    <row r="84" spans="1:23" s="162" customFormat="1" ht="95.1" customHeight="1">
      <c r="A84" s="315"/>
      <c r="B84" s="320" t="s">
        <v>401</v>
      </c>
      <c r="C84" s="314"/>
      <c r="D84" s="314"/>
      <c r="E84" s="314"/>
      <c r="F84" s="314"/>
      <c r="G84" s="314"/>
      <c r="H84" s="314"/>
      <c r="I84" s="314"/>
      <c r="J84" s="314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</row>
    <row r="85" spans="1:23" s="162" customFormat="1" ht="48" customHeight="1">
      <c r="A85" s="315">
        <v>261</v>
      </c>
      <c r="B85" s="319" t="s">
        <v>73</v>
      </c>
      <c r="C85" s="314">
        <f>ROUND(IFERROR('Data 3D '!B42,"NA"),1)</f>
        <v>82.4</v>
      </c>
      <c r="D85" s="314">
        <f>ROUND(IFERROR('Data 3D '!C42,"NA"),1)</f>
        <v>84.7</v>
      </c>
      <c r="E85" s="314">
        <f>ROUND(IFERROR('Data 3D '!D42,"NA"),1)</f>
        <v>85.6</v>
      </c>
      <c r="F85" s="314">
        <f>ROUND(IFERROR('Data 3D '!E42,"NA"),1)</f>
        <v>84.3</v>
      </c>
      <c r="G85" s="314">
        <f>ROUND(IFERROR('Data 3D '!F42,"NA"),1)</f>
        <v>81.599999999999994</v>
      </c>
      <c r="H85" s="314">
        <f>ROUND(IFERROR('Data 3D '!G42,"NA"),1)</f>
        <v>75.5</v>
      </c>
      <c r="I85" s="314">
        <f>ROUND(IFERROR('Data 3D '!H42,"NA"),1)</f>
        <v>81.2</v>
      </c>
      <c r="J85" s="314">
        <f>ROUND(IFERROR('Data 3D '!I42,"NA"),1)</f>
        <v>85</v>
      </c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</row>
    <row r="86" spans="1:23" s="162" customFormat="1" ht="60" customHeight="1">
      <c r="A86" s="315"/>
      <c r="B86" s="320" t="s">
        <v>402</v>
      </c>
      <c r="C86" s="314"/>
      <c r="D86" s="314"/>
      <c r="E86" s="314"/>
      <c r="F86" s="314"/>
      <c r="G86" s="314"/>
      <c r="H86" s="314"/>
      <c r="I86" s="314"/>
      <c r="J86" s="314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</row>
    <row r="87" spans="1:23" s="162" customFormat="1" ht="48" customHeight="1">
      <c r="A87" s="312">
        <v>262</v>
      </c>
      <c r="B87" s="319" t="s">
        <v>74</v>
      </c>
      <c r="C87" s="314">
        <f>ROUND(IFERROR('Data 3D '!B43,"NA"),1)</f>
        <v>80.099999999999994</v>
      </c>
      <c r="D87" s="314">
        <f>ROUND(IFERROR('Data 3D '!C43,"NA"),1)</f>
        <v>71.599999999999994</v>
      </c>
      <c r="E87" s="314">
        <f>ROUND(IFERROR('Data 3D '!D43,"NA"),1)</f>
        <v>67.400000000000006</v>
      </c>
      <c r="F87" s="314">
        <f>ROUND(IFERROR('Data 3D '!E43,"NA"),1)</f>
        <v>68.5</v>
      </c>
      <c r="G87" s="314">
        <f>ROUND(IFERROR('Data 3D '!F43,"NA"),1)</f>
        <v>63.4</v>
      </c>
      <c r="H87" s="314">
        <f>ROUND(IFERROR('Data 3D '!G43,"NA"),1)</f>
        <v>59.5</v>
      </c>
      <c r="I87" s="314">
        <f>ROUND(IFERROR('Data 3D '!H43,"NA"),1)</f>
        <v>63.6</v>
      </c>
      <c r="J87" s="314">
        <f>ROUND(IFERROR('Data 3D '!I43,"NA"),1)</f>
        <v>70.400000000000006</v>
      </c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</row>
    <row r="88" spans="1:23" s="162" customFormat="1" ht="60" customHeight="1">
      <c r="A88" s="312"/>
      <c r="B88" s="320" t="s">
        <v>403</v>
      </c>
      <c r="C88" s="314"/>
      <c r="D88" s="314"/>
      <c r="E88" s="314"/>
      <c r="F88" s="314"/>
      <c r="G88" s="314"/>
      <c r="H88" s="314"/>
      <c r="I88" s="314"/>
      <c r="J88" s="314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</row>
    <row r="89" spans="1:23" s="162" customFormat="1" ht="48" customHeight="1">
      <c r="A89" s="312">
        <v>263</v>
      </c>
      <c r="B89" s="319" t="s">
        <v>75</v>
      </c>
      <c r="C89" s="314">
        <f>ROUND(IFERROR('Data 3D '!B44,"NA"),1)</f>
        <v>77.5</v>
      </c>
      <c r="D89" s="314">
        <f>ROUND(IFERROR('Data 3D '!C44,"NA"),1)</f>
        <v>80.599999999999994</v>
      </c>
      <c r="E89" s="314">
        <f>ROUND(IFERROR('Data 3D '!D44,"NA"),1)</f>
        <v>71</v>
      </c>
      <c r="F89" s="314">
        <f>ROUND(IFERROR('Data 3D '!E44,"NA"),1)</f>
        <v>77.900000000000006</v>
      </c>
      <c r="G89" s="314">
        <f>ROUND(IFERROR('Data 3D '!F44,"NA"),1)</f>
        <v>74.400000000000006</v>
      </c>
      <c r="H89" s="314">
        <f>ROUND(IFERROR('Data 3D '!G44,"NA"),1)</f>
        <v>74.3</v>
      </c>
      <c r="I89" s="314">
        <f>ROUND(IFERROR('Data 3D '!H44,"NA"),1)</f>
        <v>78.2</v>
      </c>
      <c r="J89" s="314">
        <f>ROUND(IFERROR('Data 3D '!I44,"NA"),1)</f>
        <v>77.599999999999994</v>
      </c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</row>
    <row r="90" spans="1:23" s="162" customFormat="1" ht="60" customHeight="1">
      <c r="A90" s="312"/>
      <c r="B90" s="320" t="s">
        <v>404</v>
      </c>
      <c r="C90" s="314"/>
      <c r="D90" s="314"/>
      <c r="E90" s="314"/>
      <c r="F90" s="314"/>
      <c r="G90" s="314"/>
      <c r="H90" s="314"/>
      <c r="I90" s="314"/>
      <c r="J90" s="314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</row>
    <row r="91" spans="1:23" s="162" customFormat="1" ht="48" customHeight="1">
      <c r="A91" s="312">
        <v>264</v>
      </c>
      <c r="B91" s="319" t="s">
        <v>76</v>
      </c>
      <c r="C91" s="314">
        <f>ROUND(IFERROR('Data 3D '!B45,"NA"),1)</f>
        <v>80.5</v>
      </c>
      <c r="D91" s="314">
        <f>ROUND(IFERROR('Data 3D '!C45,"NA"),1)</f>
        <v>82.2</v>
      </c>
      <c r="E91" s="314">
        <f>ROUND(IFERROR('Data 3D '!D45,"NA"),1)</f>
        <v>79.900000000000006</v>
      </c>
      <c r="F91" s="314">
        <f>ROUND(IFERROR('Data 3D '!E45,"NA"),1)</f>
        <v>73.3</v>
      </c>
      <c r="G91" s="314">
        <f>ROUND(IFERROR('Data 3D '!F45,"NA"),1)</f>
        <v>77.599999999999994</v>
      </c>
      <c r="H91" s="314">
        <f>ROUND(IFERROR('Data 3D '!G45,"NA"),1)</f>
        <v>62.4</v>
      </c>
      <c r="I91" s="314">
        <f>ROUND(IFERROR('Data 3D '!H45,"NA"),1)</f>
        <v>75.5</v>
      </c>
      <c r="J91" s="314">
        <f>ROUND(IFERROR('Data 3D '!I45,"NA"),1)</f>
        <v>71.3</v>
      </c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</row>
    <row r="92" spans="1:23" s="162" customFormat="1" ht="60" customHeight="1">
      <c r="A92" s="312"/>
      <c r="B92" s="320" t="s">
        <v>405</v>
      </c>
      <c r="C92" s="314"/>
      <c r="D92" s="314"/>
      <c r="E92" s="314"/>
      <c r="F92" s="314"/>
      <c r="G92" s="314"/>
      <c r="H92" s="314"/>
      <c r="I92" s="314"/>
      <c r="J92" s="314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</row>
    <row r="93" spans="1:23" s="162" customFormat="1" ht="84.95" customHeight="1">
      <c r="A93" s="315">
        <v>265</v>
      </c>
      <c r="B93" s="319" t="s">
        <v>77</v>
      </c>
      <c r="C93" s="314">
        <f>ROUND(IFERROR('Data 3D '!B46,"NA"),1)</f>
        <v>71.900000000000006</v>
      </c>
      <c r="D93" s="314">
        <f>ROUND(IFERROR('Data 3D '!C46,"NA"),1)</f>
        <v>68.099999999999994</v>
      </c>
      <c r="E93" s="314">
        <f>ROUND(IFERROR('Data 3D '!D46,"NA"),1)</f>
        <v>69.900000000000006</v>
      </c>
      <c r="F93" s="314">
        <f>ROUND(IFERROR('Data 3D '!E46,"NA"),1)</f>
        <v>69.8</v>
      </c>
      <c r="G93" s="314">
        <f>ROUND(IFERROR('Data 3D '!F46,"NA"),1)</f>
        <v>68.7</v>
      </c>
      <c r="H93" s="314">
        <f>ROUND(IFERROR('Data 3D '!G46,"NA"),1)</f>
        <v>63.4</v>
      </c>
      <c r="I93" s="314">
        <f>ROUND(IFERROR('Data 3D '!H46,"NA"),1)</f>
        <v>67.7</v>
      </c>
      <c r="J93" s="314">
        <f>ROUND(IFERROR('Data 3D '!I46,"NA"),1)</f>
        <v>81.400000000000006</v>
      </c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</row>
    <row r="94" spans="1:23" s="162" customFormat="1" ht="95.1" customHeight="1">
      <c r="A94" s="315"/>
      <c r="B94" s="320" t="s">
        <v>406</v>
      </c>
      <c r="C94" s="314"/>
      <c r="D94" s="314"/>
      <c r="E94" s="314"/>
      <c r="F94" s="314"/>
      <c r="G94" s="314"/>
      <c r="H94" s="314"/>
      <c r="I94" s="314"/>
      <c r="J94" s="314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</row>
    <row r="95" spans="1:23" s="162" customFormat="1" ht="84.95" customHeight="1">
      <c r="A95" s="312">
        <v>266</v>
      </c>
      <c r="B95" s="319" t="s">
        <v>89</v>
      </c>
      <c r="C95" s="314">
        <f>ROUND(IFERROR('Data 3D '!B47,"NA"),1)</f>
        <v>87.8</v>
      </c>
      <c r="D95" s="314">
        <f>ROUND(IFERROR('Data 3D '!C47,"NA"),1)</f>
        <v>90.4</v>
      </c>
      <c r="E95" s="314">
        <f>ROUND(IFERROR('Data 3D '!D47,"NA"),1)</f>
        <v>84.4</v>
      </c>
      <c r="F95" s="314">
        <f>ROUND(IFERROR('Data 3D '!E47,"NA"),1)</f>
        <v>54.7</v>
      </c>
      <c r="G95" s="314">
        <f>ROUND(IFERROR('Data 3D '!F47,"NA"),1)</f>
        <v>60.6</v>
      </c>
      <c r="H95" s="314">
        <f>ROUND(IFERROR('Data 3D '!G47,"NA"),1)</f>
        <v>68.5</v>
      </c>
      <c r="I95" s="314">
        <f>ROUND(IFERROR('Data 3D '!H47,"NA"),1)</f>
        <v>68.2</v>
      </c>
      <c r="J95" s="314">
        <f>ROUND(IFERROR('Data 3D '!I47,"NA"),1)</f>
        <v>81.7</v>
      </c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</row>
    <row r="96" spans="1:23" s="162" customFormat="1" ht="95.1" customHeight="1">
      <c r="A96" s="312"/>
      <c r="B96" s="320" t="s">
        <v>407</v>
      </c>
      <c r="C96" s="314"/>
      <c r="D96" s="314"/>
      <c r="E96" s="314"/>
      <c r="F96" s="314"/>
      <c r="G96" s="314"/>
      <c r="H96" s="314"/>
      <c r="I96" s="314"/>
      <c r="J96" s="314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</row>
    <row r="97" spans="1:23" s="162" customFormat="1" ht="84.95" customHeight="1">
      <c r="A97" s="312" t="s">
        <v>339</v>
      </c>
      <c r="B97" s="319" t="s">
        <v>133</v>
      </c>
      <c r="C97" s="314">
        <f>ROUND(IFERROR('Data 3D '!B83,"NA"),1)</f>
        <v>77.7</v>
      </c>
      <c r="D97" s="314">
        <f>ROUND(IFERROR('Data 3D '!C83,"NA"),1)</f>
        <v>77.2</v>
      </c>
      <c r="E97" s="314">
        <f>ROUND(IFERROR('Data 3D '!D83,"NA"),1)</f>
        <v>86.4</v>
      </c>
      <c r="F97" s="314">
        <f>ROUND(IFERROR('Data 3D '!E83,"NA"),1)</f>
        <v>77</v>
      </c>
      <c r="G97" s="314">
        <f>ROUND(IFERROR('Data 3D '!F83,"NA"),1)</f>
        <v>65.599999999999994</v>
      </c>
      <c r="H97" s="314">
        <f>ROUND(IFERROR('Data 3D '!G83,"NA"),1)</f>
        <v>70</v>
      </c>
      <c r="I97" s="314">
        <f>ROUND(IFERROR('Data 3D '!H83,"NA"),1)</f>
        <v>68.599999999999994</v>
      </c>
      <c r="J97" s="314">
        <f>ROUND(IFERROR('Data 3D '!I83,"NA"),1)</f>
        <v>84.3</v>
      </c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</row>
    <row r="98" spans="1:23" s="162" customFormat="1" ht="95.1" customHeight="1">
      <c r="A98" s="312"/>
      <c r="B98" s="320" t="s">
        <v>408</v>
      </c>
      <c r="C98" s="314"/>
      <c r="D98" s="314"/>
      <c r="E98" s="314"/>
      <c r="F98" s="314"/>
      <c r="G98" s="314"/>
      <c r="H98" s="314"/>
      <c r="I98" s="314"/>
      <c r="J98" s="314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</row>
    <row r="99" spans="1:23" s="162" customFormat="1" ht="84.95" customHeight="1">
      <c r="A99" s="315">
        <v>271</v>
      </c>
      <c r="B99" s="319" t="s">
        <v>399</v>
      </c>
      <c r="C99" s="314">
        <f>ROUND(IFERROR('Data 3D '!B50,"NA"),1)</f>
        <v>73.8</v>
      </c>
      <c r="D99" s="314">
        <f>ROUND(IFERROR('Data 3D '!C50,"NA"),1)</f>
        <v>75.400000000000006</v>
      </c>
      <c r="E99" s="314">
        <f>ROUND(IFERROR('Data 3D '!D50,"NA"),1)</f>
        <v>77</v>
      </c>
      <c r="F99" s="314">
        <f>ROUND(IFERROR('Data 3D '!E50,"NA"),1)</f>
        <v>77.2</v>
      </c>
      <c r="G99" s="314">
        <f>ROUND(IFERROR('Data 3D '!F50,"NA"),1)</f>
        <v>78.900000000000006</v>
      </c>
      <c r="H99" s="314">
        <f>ROUND(IFERROR('Data 3D '!G50,"NA"),1)</f>
        <v>74.7</v>
      </c>
      <c r="I99" s="314">
        <f>ROUND(IFERROR('Data 3D '!H50,"NA"),1)</f>
        <v>77.599999999999994</v>
      </c>
      <c r="J99" s="314">
        <f>ROUND(IFERROR('Data 3D '!I50,"NA"),1)</f>
        <v>82.9</v>
      </c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</row>
    <row r="100" spans="1:23" s="162" customFormat="1" ht="95.1" customHeight="1">
      <c r="A100" s="315"/>
      <c r="B100" s="320" t="s">
        <v>409</v>
      </c>
      <c r="C100" s="314"/>
      <c r="D100" s="314"/>
      <c r="E100" s="314"/>
      <c r="F100" s="314"/>
      <c r="G100" s="314"/>
      <c r="H100" s="314"/>
      <c r="I100" s="314"/>
      <c r="J100" s="314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</row>
    <row r="101" spans="1:23" s="162" customFormat="1" ht="48" customHeight="1">
      <c r="A101" s="312">
        <v>272</v>
      </c>
      <c r="B101" s="319" t="s">
        <v>78</v>
      </c>
      <c r="C101" s="314">
        <f>ROUND(IFERROR('Data 3D '!B51,"NA"),1)</f>
        <v>83.8</v>
      </c>
      <c r="D101" s="314">
        <f>ROUND(IFERROR('Data 3D '!C51,"NA"),1)</f>
        <v>79</v>
      </c>
      <c r="E101" s="314">
        <f>ROUND(IFERROR('Data 3D '!D51,"NA"),1)</f>
        <v>93.3</v>
      </c>
      <c r="F101" s="314">
        <f>ROUND(IFERROR('Data 3D '!E51,"NA"),1)</f>
        <v>85</v>
      </c>
      <c r="G101" s="314">
        <f>ROUND(IFERROR('Data 3D '!F51,"NA"),1)</f>
        <v>84.1</v>
      </c>
      <c r="H101" s="314">
        <f>ROUND(IFERROR('Data 3D '!G51,"NA"),1)</f>
        <v>64.400000000000006</v>
      </c>
      <c r="I101" s="314">
        <f>ROUND(IFERROR('Data 3D '!H51,"NA"),1)</f>
        <v>82.5</v>
      </c>
      <c r="J101" s="314">
        <f>ROUND(IFERROR('Data 3D '!I51,"NA"),1)</f>
        <v>81</v>
      </c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</row>
    <row r="102" spans="1:23" s="162" customFormat="1" ht="60" customHeight="1">
      <c r="A102" s="312"/>
      <c r="B102" s="320" t="s">
        <v>410</v>
      </c>
      <c r="C102" s="314"/>
      <c r="D102" s="314"/>
      <c r="E102" s="314"/>
      <c r="F102" s="314"/>
      <c r="G102" s="314"/>
      <c r="H102" s="314"/>
      <c r="I102" s="314"/>
      <c r="J102" s="314"/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</row>
    <row r="103" spans="1:23" s="162" customFormat="1" ht="48" customHeight="1">
      <c r="A103" s="315">
        <v>273</v>
      </c>
      <c r="B103" s="319" t="s">
        <v>79</v>
      </c>
      <c r="C103" s="314">
        <f>ROUND(IFERROR('Data 3D '!B52,"NA"),1)</f>
        <v>77.3</v>
      </c>
      <c r="D103" s="314">
        <f>ROUND(IFERROR('Data 3D '!C52,"NA"),1)</f>
        <v>75.599999999999994</v>
      </c>
      <c r="E103" s="314">
        <f>ROUND(IFERROR('Data 3D '!D52,"NA"),1)</f>
        <v>78.900000000000006</v>
      </c>
      <c r="F103" s="314">
        <f>ROUND(IFERROR('Data 3D '!E52,"NA"),1)</f>
        <v>76.099999999999994</v>
      </c>
      <c r="G103" s="314">
        <f>ROUND(IFERROR('Data 3D '!F52,"NA"),1)</f>
        <v>75.900000000000006</v>
      </c>
      <c r="H103" s="314">
        <f>ROUND(IFERROR('Data 3D '!G52,"NA"),1)</f>
        <v>68.7</v>
      </c>
      <c r="I103" s="314">
        <f>ROUND(IFERROR('Data 3D '!H52,"NA"),1)</f>
        <v>72.900000000000006</v>
      </c>
      <c r="J103" s="314">
        <f>ROUND(IFERROR('Data 3D '!I52,"NA"),1)</f>
        <v>80.2</v>
      </c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</row>
    <row r="104" spans="1:23" s="162" customFormat="1" ht="60" customHeight="1">
      <c r="A104" s="315"/>
      <c r="B104" s="320" t="s">
        <v>411</v>
      </c>
      <c r="C104" s="314"/>
      <c r="D104" s="314"/>
      <c r="E104" s="314"/>
      <c r="F104" s="314"/>
      <c r="G104" s="314"/>
      <c r="H104" s="314"/>
      <c r="I104" s="314"/>
      <c r="J104" s="314"/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</row>
    <row r="105" spans="1:23" s="162" customFormat="1" ht="48" customHeight="1">
      <c r="A105" s="312">
        <v>274</v>
      </c>
      <c r="B105" s="319" t="s">
        <v>80</v>
      </c>
      <c r="C105" s="314">
        <f>ROUND(IFERROR('Data 3D '!B53,"NA"),1)</f>
        <v>66.599999999999994</v>
      </c>
      <c r="D105" s="314">
        <f>ROUND(IFERROR('Data 3D '!C53,"NA"),1)</f>
        <v>63.3</v>
      </c>
      <c r="E105" s="314">
        <f>ROUND(IFERROR('Data 3D '!D53,"NA"),1)</f>
        <v>66.599999999999994</v>
      </c>
      <c r="F105" s="314">
        <f>ROUND(IFERROR('Data 3D '!E53,"NA"),1)</f>
        <v>68.5</v>
      </c>
      <c r="G105" s="314">
        <f>ROUND(IFERROR('Data 3D '!F53,"NA"),1)</f>
        <v>67.2</v>
      </c>
      <c r="H105" s="314">
        <f>ROUND(IFERROR('Data 3D '!G53,"NA"),1)</f>
        <v>62.5</v>
      </c>
      <c r="I105" s="314">
        <f>ROUND(IFERROR('Data 3D '!H53,"NA"),1)</f>
        <v>67</v>
      </c>
      <c r="J105" s="314">
        <f>ROUND(IFERROR('Data 3D '!I53,"NA"),1)</f>
        <v>77.099999999999994</v>
      </c>
      <c r="K105" s="198"/>
      <c r="L105" s="198"/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</row>
    <row r="106" spans="1:23" s="162" customFormat="1" ht="60" customHeight="1">
      <c r="A106" s="312"/>
      <c r="B106" s="320" t="s">
        <v>412</v>
      </c>
      <c r="C106" s="314"/>
      <c r="D106" s="314"/>
      <c r="E106" s="314"/>
      <c r="F106" s="314"/>
      <c r="G106" s="314"/>
      <c r="H106" s="314"/>
      <c r="I106" s="314"/>
      <c r="J106" s="314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</row>
    <row r="107" spans="1:23" s="162" customFormat="1" ht="48" customHeight="1">
      <c r="A107" s="312">
        <v>275</v>
      </c>
      <c r="B107" s="319" t="s">
        <v>81</v>
      </c>
      <c r="C107" s="314">
        <f>ROUND(IFERROR('Data 3D '!B54,"NA"),1)</f>
        <v>81</v>
      </c>
      <c r="D107" s="314">
        <f>ROUND(IFERROR('Data 3D '!C54,"NA"),1)</f>
        <v>75.7</v>
      </c>
      <c r="E107" s="314">
        <f>ROUND(IFERROR('Data 3D '!D54,"NA"),1)</f>
        <v>81.5</v>
      </c>
      <c r="F107" s="314">
        <f>ROUND(IFERROR('Data 3D '!E54,"NA"),1)</f>
        <v>87</v>
      </c>
      <c r="G107" s="314">
        <f>ROUND(IFERROR('Data 3D '!F54,"NA"),1)</f>
        <v>84.5</v>
      </c>
      <c r="H107" s="314">
        <f>ROUND(IFERROR('Data 3D '!G54,"NA"),1)</f>
        <v>69</v>
      </c>
      <c r="I107" s="314">
        <f>ROUND(IFERROR('Data 3D '!H54,"NA"),1)</f>
        <v>75.400000000000006</v>
      </c>
      <c r="J107" s="314">
        <f>ROUND(IFERROR('Data 3D '!I54,"NA"),1)</f>
        <v>84.4</v>
      </c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</row>
    <row r="108" spans="1:23" s="162" customFormat="1" ht="60" customHeight="1">
      <c r="A108" s="312"/>
      <c r="B108" s="320" t="s">
        <v>413</v>
      </c>
      <c r="C108" s="314"/>
      <c r="D108" s="314"/>
      <c r="E108" s="314"/>
      <c r="F108" s="314"/>
      <c r="G108" s="314"/>
      <c r="H108" s="314"/>
      <c r="I108" s="314"/>
      <c r="J108" s="314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</row>
    <row r="109" spans="1:23" s="162" customFormat="1" ht="48" customHeight="1">
      <c r="A109" s="312">
        <v>279</v>
      </c>
      <c r="B109" s="319" t="s">
        <v>82</v>
      </c>
      <c r="C109" s="314">
        <f>ROUND(IFERROR('Data 3D '!B55,"NA"),1)</f>
        <v>83.9</v>
      </c>
      <c r="D109" s="314">
        <f>ROUND(IFERROR('Data 3D '!C55,"NA"),1)</f>
        <v>84.5</v>
      </c>
      <c r="E109" s="314">
        <f>ROUND(IFERROR('Data 3D '!D55,"NA"),1)</f>
        <v>87</v>
      </c>
      <c r="F109" s="314">
        <f>ROUND(IFERROR('Data 3D '!E55,"NA"),1)</f>
        <v>87.6</v>
      </c>
      <c r="G109" s="314">
        <f>ROUND(IFERROR('Data 3D '!F55,"NA"),1)</f>
        <v>86.3</v>
      </c>
      <c r="H109" s="314">
        <f>ROUND(IFERROR('Data 3D '!G55,"NA"),1)</f>
        <v>84.7</v>
      </c>
      <c r="I109" s="314">
        <f>ROUND(IFERROR('Data 3D '!H55,"NA"),1)</f>
        <v>88</v>
      </c>
      <c r="J109" s="314">
        <f>ROUND(IFERROR('Data 3D '!I55,"NA"),1)</f>
        <v>88.5</v>
      </c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</row>
    <row r="110" spans="1:23" s="162" customFormat="1" ht="60" customHeight="1">
      <c r="A110" s="312"/>
      <c r="B110" s="320" t="s">
        <v>414</v>
      </c>
      <c r="C110" s="314"/>
      <c r="D110" s="314"/>
      <c r="E110" s="314"/>
      <c r="F110" s="314"/>
      <c r="G110" s="314"/>
      <c r="H110" s="314"/>
      <c r="I110" s="314"/>
      <c r="J110" s="314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</row>
    <row r="111" spans="1:23" s="162" customFormat="1" ht="48" customHeight="1">
      <c r="A111" s="312" t="s">
        <v>352</v>
      </c>
      <c r="B111" s="319" t="s">
        <v>353</v>
      </c>
      <c r="C111" s="314">
        <f>ROUND(IFERROR('Data 3D '!B84,"NA"),1)</f>
        <v>78.5</v>
      </c>
      <c r="D111" s="314">
        <f>ROUND(IFERROR('Data 3D '!C84,"NA"),1)</f>
        <v>77</v>
      </c>
      <c r="E111" s="314">
        <f>ROUND(IFERROR('Data 3D '!D84,"NA"),1)</f>
        <v>76.2</v>
      </c>
      <c r="F111" s="314">
        <f>ROUND(IFERROR('Data 3D '!E84,"NA"),1)</f>
        <v>76.5</v>
      </c>
      <c r="G111" s="314">
        <f>ROUND(IFERROR('Data 3D '!F84,"NA"),1)</f>
        <v>75.599999999999994</v>
      </c>
      <c r="H111" s="314">
        <f>ROUND(IFERROR('Data 3D '!G84,"NA"),1)</f>
        <v>71.900000000000006</v>
      </c>
      <c r="I111" s="314">
        <f>ROUND(IFERROR('Data 3D '!H84,"NA"),1)</f>
        <v>74.099999999999994</v>
      </c>
      <c r="J111" s="314">
        <f>ROUND(IFERROR('Data 3D '!I84,"NA"),1)</f>
        <v>81.900000000000006</v>
      </c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</row>
    <row r="112" spans="1:23" s="162" customFormat="1" ht="95.1" customHeight="1">
      <c r="A112" s="312"/>
      <c r="B112" s="320" t="s">
        <v>415</v>
      </c>
      <c r="C112" s="314"/>
      <c r="D112" s="314"/>
      <c r="E112" s="314"/>
      <c r="F112" s="314"/>
      <c r="G112" s="314"/>
      <c r="H112" s="314"/>
      <c r="I112" s="314"/>
      <c r="J112" s="314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</row>
    <row r="113" spans="1:23" s="162" customFormat="1" ht="48" customHeight="1">
      <c r="A113" s="312">
        <v>291</v>
      </c>
      <c r="B113" s="319" t="s">
        <v>83</v>
      </c>
      <c r="C113" s="314">
        <f>ROUND(IFERROR('Data 3D '!B58,"NA"),1)</f>
        <v>75.900000000000006</v>
      </c>
      <c r="D113" s="314">
        <f>ROUND(IFERROR('Data 3D '!C58,"NA"),1)</f>
        <v>68.900000000000006</v>
      </c>
      <c r="E113" s="314">
        <f>ROUND(IFERROR('Data 3D '!D58,"NA"),1)</f>
        <v>67.099999999999994</v>
      </c>
      <c r="F113" s="314">
        <f>ROUND(IFERROR('Data 3D '!E58,"NA"),1)</f>
        <v>77.900000000000006</v>
      </c>
      <c r="G113" s="314">
        <f>ROUND(IFERROR('Data 3D '!F58,"NA"),1)</f>
        <v>78.2</v>
      </c>
      <c r="H113" s="314">
        <f>ROUND(IFERROR('Data 3D '!G58,"NA"),1)</f>
        <v>62.2</v>
      </c>
      <c r="I113" s="314">
        <f>ROUND(IFERROR('Data 3D '!H58,"NA"),1)</f>
        <v>62.8</v>
      </c>
      <c r="J113" s="314">
        <f>ROUND(IFERROR('Data 3D '!I58,"NA"),1)</f>
        <v>80.099999999999994</v>
      </c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</row>
    <row r="114" spans="1:23" s="162" customFormat="1" ht="60" customHeight="1">
      <c r="A114" s="312"/>
      <c r="B114" s="320" t="s">
        <v>416</v>
      </c>
      <c r="C114" s="314"/>
      <c r="D114" s="314"/>
      <c r="E114" s="314"/>
      <c r="F114" s="314"/>
      <c r="G114" s="314"/>
      <c r="H114" s="314"/>
      <c r="I114" s="314"/>
      <c r="J114" s="314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</row>
    <row r="115" spans="1:23" s="162" customFormat="1" ht="84.95" customHeight="1">
      <c r="A115" s="312">
        <v>292</v>
      </c>
      <c r="B115" s="319" t="s">
        <v>429</v>
      </c>
      <c r="C115" s="314">
        <f>ROUND(IFERROR('Data 3D '!B59,"NA"),1)</f>
        <v>71.3</v>
      </c>
      <c r="D115" s="314">
        <f>ROUND(IFERROR('Data 3D '!C59,"NA"),1)</f>
        <v>72.400000000000006</v>
      </c>
      <c r="E115" s="314">
        <f>ROUND(IFERROR('Data 3D '!D59,"NA"),1)</f>
        <v>77.099999999999994</v>
      </c>
      <c r="F115" s="314">
        <f>ROUND(IFERROR('Data 3D '!E59,"NA"),1)</f>
        <v>75.400000000000006</v>
      </c>
      <c r="G115" s="314">
        <f>ROUND(IFERROR('Data 3D '!F59,"NA"),1)</f>
        <v>77.400000000000006</v>
      </c>
      <c r="H115" s="314">
        <f>ROUND(IFERROR('Data 3D '!G59,"NA"),1)</f>
        <v>70.400000000000006</v>
      </c>
      <c r="I115" s="314">
        <f>ROUND(IFERROR('Data 3D '!H59,"NA"),1)</f>
        <v>64.3</v>
      </c>
      <c r="J115" s="314">
        <f>ROUND(IFERROR('Data 3D '!I59,"NA"),1)</f>
        <v>76.900000000000006</v>
      </c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</row>
    <row r="116" spans="1:23" s="162" customFormat="1" ht="95.1" customHeight="1">
      <c r="A116" s="312"/>
      <c r="B116" s="320" t="s">
        <v>417</v>
      </c>
      <c r="C116" s="314"/>
      <c r="D116" s="314"/>
      <c r="E116" s="314"/>
      <c r="F116" s="314"/>
      <c r="G116" s="314"/>
      <c r="H116" s="314"/>
      <c r="I116" s="314"/>
      <c r="J116" s="314"/>
      <c r="K116" s="198"/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</row>
    <row r="117" spans="1:23" s="162" customFormat="1" ht="84.95" customHeight="1">
      <c r="A117" s="312">
        <v>293</v>
      </c>
      <c r="B117" s="319" t="s">
        <v>134</v>
      </c>
      <c r="C117" s="314">
        <f>ROUND(IFERROR('Data 3D '!B49,"NA"),1)</f>
        <v>81.099999999999994</v>
      </c>
      <c r="D117" s="314">
        <f>ROUND(IFERROR('Data 3D '!C49,"NA"),1)</f>
        <v>81.099999999999994</v>
      </c>
      <c r="E117" s="314">
        <f>ROUND(IFERROR('Data 3D '!D49,"NA"),1)</f>
        <v>88.2</v>
      </c>
      <c r="F117" s="314">
        <f>ROUND(IFERROR('Data 3D '!E49,"NA"),1)</f>
        <v>81.099999999999994</v>
      </c>
      <c r="G117" s="314">
        <f>ROUND(IFERROR('Data 3D '!F49,"NA"),1)</f>
        <v>63.1</v>
      </c>
      <c r="H117" s="314">
        <f>ROUND(IFERROR('Data 3D '!G49,"NA"),1)</f>
        <v>78</v>
      </c>
      <c r="I117" s="314">
        <f>ROUND(IFERROR('Data 3D '!H49,"NA"),1)</f>
        <v>0</v>
      </c>
      <c r="J117" s="314">
        <f>ROUND(IFERROR('Data 3D '!I49,"NA"),1)</f>
        <v>0</v>
      </c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</row>
    <row r="118" spans="1:23" s="162" customFormat="1" ht="60" customHeight="1">
      <c r="A118" s="312"/>
      <c r="B118" s="320" t="s">
        <v>418</v>
      </c>
      <c r="C118" s="314"/>
      <c r="D118" s="314"/>
      <c r="E118" s="314"/>
      <c r="F118" s="314"/>
      <c r="G118" s="314"/>
      <c r="H118" s="314"/>
      <c r="I118" s="314"/>
      <c r="J118" s="31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</row>
    <row r="119" spans="1:23" s="162" customFormat="1" ht="48" customHeight="1">
      <c r="A119" s="312">
        <v>301</v>
      </c>
      <c r="B119" s="319" t="s">
        <v>84</v>
      </c>
      <c r="C119" s="314">
        <f>ROUND(IFERROR('Data 3D '!B50,"NA"),1)</f>
        <v>73.8</v>
      </c>
      <c r="D119" s="314">
        <f>ROUND(IFERROR('Data 3D '!C50,"NA"),1)</f>
        <v>75.400000000000006</v>
      </c>
      <c r="E119" s="314">
        <f>ROUND(IFERROR('Data 3D '!D50,"NA"),1)</f>
        <v>77</v>
      </c>
      <c r="F119" s="314">
        <f>ROUND(IFERROR('Data 3D '!E50,"NA"),1)</f>
        <v>77.2</v>
      </c>
      <c r="G119" s="314">
        <f>ROUND(IFERROR('Data 3D '!F50,"NA"),1)</f>
        <v>78.900000000000006</v>
      </c>
      <c r="H119" s="314">
        <f>ROUND(IFERROR('Data 3D '!G50,"NA"),1)</f>
        <v>74.7</v>
      </c>
      <c r="I119" s="314">
        <f>ROUND(IFERROR('Data 3D '!H50,"NA"),1)</f>
        <v>77.599999999999994</v>
      </c>
      <c r="J119" s="314">
        <f>ROUND(IFERROR('Data 3D '!I50,"NA"),1)</f>
        <v>82.9</v>
      </c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</row>
    <row r="120" spans="1:23" s="162" customFormat="1" ht="60" customHeight="1">
      <c r="A120" s="312"/>
      <c r="B120" s="320" t="s">
        <v>419</v>
      </c>
      <c r="C120" s="314"/>
      <c r="D120" s="314"/>
      <c r="E120" s="314"/>
      <c r="F120" s="314"/>
      <c r="G120" s="314"/>
      <c r="H120" s="314"/>
      <c r="I120" s="314"/>
      <c r="J120" s="314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</row>
    <row r="121" spans="1:23" s="162" customFormat="1" ht="125.1" customHeight="1">
      <c r="A121" s="312" t="s">
        <v>355</v>
      </c>
      <c r="B121" s="319" t="s">
        <v>356</v>
      </c>
      <c r="C121" s="314">
        <f>ROUND(IFERROR('Data 3D '!B72,"NA"),1)</f>
        <v>79.900000000000006</v>
      </c>
      <c r="D121" s="314">
        <f>ROUND(IFERROR('Data 3D '!C72,"NA"),1)</f>
        <v>77.5</v>
      </c>
      <c r="E121" s="314">
        <f>ROUND(IFERROR('Data 3D '!D72,"NA"),1)</f>
        <v>77.5</v>
      </c>
      <c r="F121" s="314">
        <f>ROUND(IFERROR('Data 3D '!E72,"NA"),1)</f>
        <v>77</v>
      </c>
      <c r="G121" s="314">
        <f>ROUND(IFERROR('Data 3D '!F72,"NA"),1)</f>
        <v>77</v>
      </c>
      <c r="H121" s="314">
        <f>ROUND(IFERROR('Data 3D '!G72,"NA"),1)</f>
        <v>74.7</v>
      </c>
      <c r="I121" s="314">
        <f>ROUND(IFERROR('Data 3D '!H72,"NA"),1)</f>
        <v>73.400000000000006</v>
      </c>
      <c r="J121" s="314">
        <f>ROUND(IFERROR('Data 3D '!I72,"NA"),1)</f>
        <v>73.5</v>
      </c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</row>
    <row r="122" spans="1:23" s="162" customFormat="1" ht="135" customHeight="1">
      <c r="A122" s="312"/>
      <c r="B122" s="320" t="s">
        <v>420</v>
      </c>
      <c r="C122" s="314"/>
      <c r="D122" s="314"/>
      <c r="E122" s="314"/>
      <c r="F122" s="314"/>
      <c r="G122" s="314"/>
      <c r="H122" s="314"/>
      <c r="I122" s="314"/>
      <c r="J122" s="314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</row>
    <row r="123" spans="1:23" ht="18" customHeight="1"/>
    <row r="124" spans="1:23" ht="48" customHeight="1"/>
    <row r="125" spans="1:23" ht="48" customHeight="1"/>
    <row r="126" spans="1:23" s="173" customFormat="1" ht="27" customHeight="1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</row>
    <row r="127" spans="1:23" s="279" customFormat="1" ht="49.5" customHeight="1">
      <c r="A127" s="962" t="s">
        <v>431</v>
      </c>
      <c r="B127" s="944" t="s">
        <v>716</v>
      </c>
      <c r="C127" s="963">
        <v>2015</v>
      </c>
      <c r="D127" s="963">
        <v>2016</v>
      </c>
      <c r="E127" s="931">
        <v>2017</v>
      </c>
      <c r="F127" s="931">
        <v>2018</v>
      </c>
      <c r="G127" s="931">
        <v>2019</v>
      </c>
      <c r="H127" s="931">
        <v>2020</v>
      </c>
      <c r="I127" s="931">
        <v>2021</v>
      </c>
      <c r="J127" s="931">
        <v>2022</v>
      </c>
      <c r="K127" s="931">
        <v>2023</v>
      </c>
    </row>
    <row r="128" spans="1:23" s="279" customFormat="1" ht="115.5" customHeight="1">
      <c r="A128" s="962"/>
      <c r="B128" s="944"/>
      <c r="C128" s="963"/>
      <c r="D128" s="963"/>
      <c r="E128" s="931"/>
      <c r="F128" s="931"/>
      <c r="G128" s="931"/>
      <c r="H128" s="931"/>
      <c r="I128" s="931"/>
      <c r="J128" s="931"/>
      <c r="K128" s="931"/>
    </row>
    <row r="129" spans="1:23" s="160" customFormat="1" ht="15" customHeight="1">
      <c r="A129" s="309"/>
      <c r="B129" s="229"/>
      <c r="C129" s="310"/>
      <c r="D129" s="310"/>
      <c r="E129" s="159"/>
      <c r="F129" s="159"/>
      <c r="G129" s="159"/>
      <c r="H129" s="159"/>
      <c r="I129" s="159"/>
      <c r="J129" s="159"/>
      <c r="K129" s="159"/>
    </row>
    <row r="130" spans="1:23" s="162" customFormat="1" ht="84.95" hidden="1" customHeight="1">
      <c r="A130" s="312">
        <v>293</v>
      </c>
      <c r="B130" s="319" t="s">
        <v>134</v>
      </c>
      <c r="C130" s="314">
        <f>ROUND(IFERROR('Data 3D '!B60,"NA"),1)</f>
        <v>80.599999999999994</v>
      </c>
      <c r="D130" s="314">
        <f>ROUND(IFERROR('Data 3D '!C60,"NA"),1)</f>
        <v>78.599999999999994</v>
      </c>
      <c r="E130" s="314">
        <f>ROUND(IFERROR('Data 3D '!D60,"NA"),1)</f>
        <v>75.2</v>
      </c>
      <c r="F130" s="314">
        <f>ROUND(IFERROR('Data 3D '!E60,"NA"),1)</f>
        <v>78.099999999999994</v>
      </c>
      <c r="G130" s="314">
        <f>ROUND(IFERROR('Data 3D '!F60,"NA"),1)</f>
        <v>80</v>
      </c>
      <c r="H130" s="314">
        <f>ROUND(IFERROR('Data 3D '!G60,"NA"),1)</f>
        <v>68.400000000000006</v>
      </c>
      <c r="I130" s="314">
        <f>ROUND(IFERROR('Data 3D '!H60,"NA"),1)</f>
        <v>77.400000000000006</v>
      </c>
      <c r="J130" s="314">
        <f>ROUND(IFERROR('Data 3D '!I60,"NA"),1)</f>
        <v>87.6</v>
      </c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</row>
    <row r="131" spans="1:23" s="162" customFormat="1" ht="60" hidden="1" customHeight="1">
      <c r="A131" s="312"/>
      <c r="B131" s="320" t="s">
        <v>418</v>
      </c>
      <c r="C131" s="314"/>
      <c r="D131" s="314"/>
      <c r="E131" s="314"/>
      <c r="F131" s="314"/>
      <c r="G131" s="314"/>
      <c r="H131" s="314"/>
      <c r="I131" s="314"/>
      <c r="J131" s="31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</row>
    <row r="132" spans="1:23" s="162" customFormat="1" ht="48" hidden="1" customHeight="1">
      <c r="A132" s="312">
        <v>301</v>
      </c>
      <c r="B132" s="319" t="s">
        <v>84</v>
      </c>
      <c r="C132" s="314">
        <f>ROUND(IFERROR('Data 3D '!B61,"NA"),1)</f>
        <v>69.099999999999994</v>
      </c>
      <c r="D132" s="314">
        <f>ROUND(IFERROR('Data 3D '!C61,"NA"),1)</f>
        <v>73.2</v>
      </c>
      <c r="E132" s="314">
        <f>ROUND(IFERROR('Data 3D '!D61,"NA"),1)</f>
        <v>76.599999999999994</v>
      </c>
      <c r="F132" s="314">
        <f>ROUND(IFERROR('Data 3D '!E61,"NA"),1)</f>
        <v>70.7</v>
      </c>
      <c r="G132" s="314">
        <f>ROUND(IFERROR('Data 3D '!F61,"NA"),1)</f>
        <v>75</v>
      </c>
      <c r="H132" s="314">
        <f>ROUND(IFERROR('Data 3D '!G61,"NA"),1)</f>
        <v>63.3</v>
      </c>
      <c r="I132" s="314">
        <f>ROUND(IFERROR('Data 3D '!H61,"NA"),1)</f>
        <v>68.7</v>
      </c>
      <c r="J132" s="314">
        <f>ROUND(IFERROR('Data 3D '!I61,"NA"),1)</f>
        <v>74.900000000000006</v>
      </c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</row>
    <row r="133" spans="1:23" s="162" customFormat="1" ht="60" hidden="1" customHeight="1">
      <c r="A133" s="312"/>
      <c r="B133" s="320" t="s">
        <v>419</v>
      </c>
      <c r="C133" s="314"/>
      <c r="D133" s="314"/>
      <c r="E133" s="314"/>
      <c r="F133" s="314"/>
      <c r="G133" s="314"/>
      <c r="H133" s="314"/>
      <c r="I133" s="314"/>
      <c r="J133" s="314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</row>
    <row r="134" spans="1:23" s="162" customFormat="1" ht="125.1" hidden="1" customHeight="1">
      <c r="A134" s="312" t="s">
        <v>355</v>
      </c>
      <c r="B134" s="319" t="s">
        <v>356</v>
      </c>
      <c r="C134" s="314">
        <f>ROUND(IFERROR('Data 3D '!B85,"NA"),1)</f>
        <v>80.8</v>
      </c>
      <c r="D134" s="314">
        <f>ROUND(IFERROR('Data 3D '!C85,"NA"),1)</f>
        <v>77.3</v>
      </c>
      <c r="E134" s="314">
        <f>ROUND(IFERROR('Data 3D '!D85,"NA"),1)</f>
        <v>77.900000000000006</v>
      </c>
      <c r="F134" s="314">
        <f>ROUND(IFERROR('Data 3D '!E85,"NA"),1)</f>
        <v>76.599999999999994</v>
      </c>
      <c r="G134" s="314">
        <f>ROUND(IFERROR('Data 3D '!F85,"NA"),1)</f>
        <v>81.099999999999994</v>
      </c>
      <c r="H134" s="314">
        <f>ROUND(IFERROR('Data 3D '!G85,"NA"),1)</f>
        <v>78.099999999999994</v>
      </c>
      <c r="I134" s="314">
        <f>ROUND(IFERROR('Data 3D '!H85,"NA"),1)</f>
        <v>72.2</v>
      </c>
      <c r="J134" s="314">
        <f>ROUND(IFERROR('Data 3D '!I85,"NA"),1)</f>
        <v>84.5</v>
      </c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</row>
    <row r="135" spans="1:23" s="162" customFormat="1" ht="135" hidden="1" customHeight="1">
      <c r="A135" s="312"/>
      <c r="B135" s="320" t="s">
        <v>420</v>
      </c>
      <c r="C135" s="314"/>
      <c r="D135" s="314"/>
      <c r="E135" s="314"/>
      <c r="F135" s="314"/>
      <c r="G135" s="314"/>
      <c r="H135" s="314"/>
      <c r="I135" s="314"/>
      <c r="J135" s="314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</row>
    <row r="136" spans="1:23" s="162" customFormat="1" ht="48" customHeight="1">
      <c r="A136" s="315">
        <v>310</v>
      </c>
      <c r="B136" s="319" t="s">
        <v>23</v>
      </c>
      <c r="C136" s="314">
        <f>ROUND(IFERROR('Data 3D '!B66,"NA"),1)</f>
        <v>78</v>
      </c>
      <c r="D136" s="314">
        <f>ROUND(IFERROR('Data 3D '!C66,"NA"),1)</f>
        <v>79.400000000000006</v>
      </c>
      <c r="E136" s="314">
        <f>ROUND(IFERROR('Data 3D '!D66,"NA"),1)</f>
        <v>81.400000000000006</v>
      </c>
      <c r="F136" s="314">
        <f>ROUND(IFERROR('Data 3D '!E66,"NA"),1)</f>
        <v>80</v>
      </c>
      <c r="G136" s="314">
        <f>ROUND(IFERROR('Data 3D '!F66,"NA"),1)</f>
        <v>79.900000000000006</v>
      </c>
      <c r="H136" s="314">
        <f>ROUND(IFERROR('Data 3D '!G66,"NA"),1)</f>
        <v>68.8</v>
      </c>
      <c r="I136" s="314">
        <f>ROUND(IFERROR('Data 3D '!H66,"NA"),1)</f>
        <v>70.2</v>
      </c>
      <c r="J136" s="314">
        <f>ROUND(IFERROR('Data 3D '!I66,"NA"),1)</f>
        <v>83.8</v>
      </c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</row>
    <row r="137" spans="1:23" s="162" customFormat="1" ht="60" customHeight="1">
      <c r="A137" s="315"/>
      <c r="B137" s="320" t="s">
        <v>91</v>
      </c>
      <c r="C137" s="314"/>
      <c r="D137" s="314"/>
      <c r="E137" s="314"/>
      <c r="F137" s="314"/>
      <c r="G137" s="314"/>
      <c r="H137" s="314"/>
      <c r="I137" s="314"/>
      <c r="J137" s="314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</row>
    <row r="138" spans="1:23" s="162" customFormat="1" ht="48" customHeight="1">
      <c r="A138" s="312">
        <v>321</v>
      </c>
      <c r="B138" s="319" t="s">
        <v>430</v>
      </c>
      <c r="C138" s="314">
        <f>ROUND(IFERROR('Data 3D '!B67,"NA"),1)</f>
        <v>73.099999999999994</v>
      </c>
      <c r="D138" s="314">
        <f>ROUND(IFERROR('Data 3D '!C67,"NA"),1)</f>
        <v>74.8</v>
      </c>
      <c r="E138" s="314">
        <f>ROUND(IFERROR('Data 3D '!D67,"NA"),1)</f>
        <v>76.099999999999994</v>
      </c>
      <c r="F138" s="314">
        <f>ROUND(IFERROR('Data 3D '!E67,"NA"),1)</f>
        <v>75.5</v>
      </c>
      <c r="G138" s="314">
        <f>ROUND(IFERROR('Data 3D '!F67,"NA"),1)</f>
        <v>76.599999999999994</v>
      </c>
      <c r="H138" s="314">
        <f>ROUND(IFERROR('Data 3D '!G67,"NA"),1)</f>
        <v>67.900000000000006</v>
      </c>
      <c r="I138" s="314">
        <f>ROUND(IFERROR('Data 3D '!H67,"NA"),1)</f>
        <v>68.2</v>
      </c>
      <c r="J138" s="314">
        <f>ROUND(IFERROR('Data 3D '!I67,"NA"),1)</f>
        <v>79.7</v>
      </c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</row>
    <row r="139" spans="1:23" s="162" customFormat="1" ht="60" customHeight="1">
      <c r="A139" s="312"/>
      <c r="B139" s="320" t="s">
        <v>421</v>
      </c>
      <c r="C139" s="314"/>
      <c r="D139" s="314"/>
      <c r="E139" s="314"/>
      <c r="F139" s="314"/>
      <c r="G139" s="314"/>
      <c r="H139" s="314"/>
      <c r="I139" s="314"/>
      <c r="J139" s="314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</row>
    <row r="140" spans="1:23" s="183" customFormat="1" ht="84.95" customHeight="1">
      <c r="A140" s="321" t="s">
        <v>357</v>
      </c>
      <c r="B140" s="322" t="s">
        <v>358</v>
      </c>
      <c r="C140" s="314">
        <f>ROUND(IFERROR('Data 3D '!B86,"NA"),1)</f>
        <v>79.2</v>
      </c>
      <c r="D140" s="314">
        <f>ROUND(IFERROR('Data 3D '!C86,"NA"),1)</f>
        <v>78</v>
      </c>
      <c r="E140" s="314">
        <f>ROUND(IFERROR('Data 3D '!D86,"NA"),1)</f>
        <v>73.3</v>
      </c>
      <c r="F140" s="314">
        <f>ROUND(IFERROR('Data 3D '!E86,"NA"),1)</f>
        <v>68.599999999999994</v>
      </c>
      <c r="G140" s="314">
        <f>ROUND(IFERROR('Data 3D '!F86,"NA"),1)</f>
        <v>72</v>
      </c>
      <c r="H140" s="314">
        <f>ROUND(IFERROR('Data 3D '!G86,"NA"),1)</f>
        <v>74</v>
      </c>
      <c r="I140" s="314">
        <f>ROUND(IFERROR('Data 3D '!H86,"NA"),1)</f>
        <v>75.099999999999994</v>
      </c>
      <c r="J140" s="314">
        <f>ROUND(IFERROR('Data 3D '!I86,"NA"),1)</f>
        <v>83.2</v>
      </c>
      <c r="K140" s="200"/>
      <c r="L140" s="198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</row>
    <row r="141" spans="1:23" s="183" customFormat="1" ht="95.1" customHeight="1">
      <c r="A141" s="321"/>
      <c r="B141" s="323" t="s">
        <v>422</v>
      </c>
      <c r="C141" s="314"/>
      <c r="D141" s="314"/>
      <c r="E141" s="314"/>
      <c r="F141" s="314"/>
      <c r="G141" s="314"/>
      <c r="H141" s="314"/>
      <c r="I141" s="314"/>
      <c r="J141" s="314"/>
      <c r="K141" s="200"/>
      <c r="L141" s="198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</row>
    <row r="142" spans="1:23" s="183" customFormat="1" ht="48" customHeight="1">
      <c r="A142" s="321">
        <v>323</v>
      </c>
      <c r="B142" s="322" t="s">
        <v>85</v>
      </c>
      <c r="C142" s="314">
        <f>ROUND(IFERROR('Data 3D '!B69,"NA"),1)</f>
        <v>76</v>
      </c>
      <c r="D142" s="314">
        <f>ROUND(IFERROR('Data 3D '!C69,"NA"),1)</f>
        <v>76.599999999999994</v>
      </c>
      <c r="E142" s="314">
        <f>ROUND(IFERROR('Data 3D '!D69,"NA"),1)</f>
        <v>75.3</v>
      </c>
      <c r="F142" s="314">
        <f>ROUND(IFERROR('Data 3D '!E69,"NA"),1)</f>
        <v>74</v>
      </c>
      <c r="G142" s="314">
        <f>ROUND(IFERROR('Data 3D '!F69,"NA"),1)</f>
        <v>73.5</v>
      </c>
      <c r="H142" s="314">
        <f>ROUND(IFERROR('Data 3D '!G69,"NA"),1)</f>
        <v>71.5</v>
      </c>
      <c r="I142" s="314">
        <f>ROUND(IFERROR('Data 3D '!H69,"NA"),1)</f>
        <v>74.8</v>
      </c>
      <c r="J142" s="314">
        <f>ROUND(IFERROR('Data 3D '!I69,"NA"),1)</f>
        <v>89.8</v>
      </c>
      <c r="K142" s="200"/>
      <c r="L142" s="198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</row>
    <row r="143" spans="1:23" s="162" customFormat="1" ht="60" customHeight="1">
      <c r="A143" s="321"/>
      <c r="B143" s="320" t="s">
        <v>423</v>
      </c>
      <c r="C143" s="314"/>
      <c r="D143" s="314"/>
      <c r="E143" s="314"/>
      <c r="F143" s="314"/>
      <c r="G143" s="314"/>
      <c r="H143" s="314"/>
      <c r="I143" s="314"/>
      <c r="J143" s="314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</row>
    <row r="144" spans="1:23" s="162" customFormat="1" ht="48" customHeight="1">
      <c r="A144" s="312">
        <v>324</v>
      </c>
      <c r="B144" s="319" t="s">
        <v>86</v>
      </c>
      <c r="C144" s="314">
        <f>ROUND(IFERROR('Data 3D '!B70,"NA"),1)</f>
        <v>82.7</v>
      </c>
      <c r="D144" s="314">
        <f>ROUND(IFERROR('Data 3D '!C70,"NA"),1)</f>
        <v>78.2</v>
      </c>
      <c r="E144" s="314">
        <f>ROUND(IFERROR('Data 3D '!D70,"NA"),1)</f>
        <v>64.400000000000006</v>
      </c>
      <c r="F144" s="314">
        <f>ROUND(IFERROR('Data 3D '!E70,"NA"),1)</f>
        <v>69.900000000000006</v>
      </c>
      <c r="G144" s="314">
        <f>ROUND(IFERROR('Data 3D '!F70,"NA"),1)</f>
        <v>72.900000000000006</v>
      </c>
      <c r="H144" s="314">
        <f>ROUND(IFERROR('Data 3D '!G70,"NA"),1)</f>
        <v>74.2</v>
      </c>
      <c r="I144" s="314">
        <f>ROUND(IFERROR('Data 3D '!H70,"NA"),1)</f>
        <v>57.5</v>
      </c>
      <c r="J144" s="314">
        <f>ROUND(IFERROR('Data 3D '!I70,"NA"),1)</f>
        <v>75.5</v>
      </c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</row>
    <row r="145" spans="1:23" s="183" customFormat="1" ht="60" customHeight="1">
      <c r="A145" s="312"/>
      <c r="B145" s="323" t="s">
        <v>424</v>
      </c>
      <c r="C145" s="314"/>
      <c r="D145" s="314"/>
      <c r="E145" s="314"/>
      <c r="F145" s="314"/>
      <c r="G145" s="314"/>
      <c r="H145" s="314"/>
      <c r="I145" s="314"/>
      <c r="J145" s="314"/>
      <c r="K145" s="200"/>
      <c r="L145" s="198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</row>
    <row r="146" spans="1:23" s="162" customFormat="1" ht="125.1" customHeight="1">
      <c r="A146" s="312" t="s">
        <v>383</v>
      </c>
      <c r="B146" s="319" t="s">
        <v>476</v>
      </c>
      <c r="C146" s="314">
        <f>ROUND(IFERROR('Data 3D '!B87,"NA"),1)</f>
        <v>72.900000000000006</v>
      </c>
      <c r="D146" s="314">
        <f>ROUND(IFERROR('Data 3D '!C87,"NA"),1)</f>
        <v>77.400000000000006</v>
      </c>
      <c r="E146" s="314">
        <f>ROUND(IFERROR('Data 3D '!D87,"NA"),1)</f>
        <v>81.3</v>
      </c>
      <c r="F146" s="314">
        <f>ROUND(IFERROR('Data 3D '!E87,"NA"),1)</f>
        <v>76.599999999999994</v>
      </c>
      <c r="G146" s="314">
        <f>ROUND(IFERROR('Data 3D '!F87,"NA"),1)</f>
        <v>70.400000000000006</v>
      </c>
      <c r="H146" s="314">
        <f>ROUND(IFERROR('Data 3D '!G87,"NA"),1)</f>
        <v>70.5</v>
      </c>
      <c r="I146" s="314">
        <f>ROUND(IFERROR('Data 3D '!H87,"NA"),1)</f>
        <v>70.8</v>
      </c>
      <c r="J146" s="314">
        <f>ROUND(IFERROR('Data 3D '!I87,"NA"),1)</f>
        <v>78.900000000000006</v>
      </c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</row>
    <row r="147" spans="1:23" s="162" customFormat="1" ht="135" customHeight="1" thickBot="1">
      <c r="A147" s="324"/>
      <c r="B147" s="320" t="s">
        <v>425</v>
      </c>
      <c r="C147" s="314"/>
      <c r="D147" s="314"/>
      <c r="E147" s="325"/>
      <c r="F147" s="325"/>
      <c r="G147" s="325"/>
      <c r="H147" s="325"/>
      <c r="I147" s="325"/>
      <c r="J147" s="31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</row>
    <row r="148" spans="1:23" s="862" customFormat="1" ht="80.099999999999994" customHeight="1" thickBot="1">
      <c r="A148" s="326"/>
      <c r="B148" s="327" t="s">
        <v>362</v>
      </c>
      <c r="C148" s="328">
        <f>ROUND(IFERROR('Data 3D '!B75,"NA"),1)</f>
        <v>80.099999999999994</v>
      </c>
      <c r="D148" s="328">
        <f>ROUND(IFERROR('Data 3D '!C75,"NA"),1)</f>
        <v>80.2</v>
      </c>
      <c r="E148" s="328">
        <f>ROUND(IFERROR('Data 3D '!D75,"NA"),1)</f>
        <v>79.2</v>
      </c>
      <c r="F148" s="328">
        <f>ROUND(IFERROR('Data 3D '!E75,"NA"),1)</f>
        <v>79.099999999999994</v>
      </c>
      <c r="G148" s="328">
        <f>ROUND(IFERROR('Data 3D '!F75,"NA"),1)</f>
        <v>77.8</v>
      </c>
      <c r="H148" s="328">
        <f>ROUND(IFERROR('Data 3D '!G75,"NA"),1)</f>
        <v>69.8</v>
      </c>
      <c r="I148" s="328">
        <f>ROUND(IFERROR('Data 3D '!H75,"NA"),1)</f>
        <v>73.900000000000006</v>
      </c>
      <c r="J148" s="328">
        <f>ROUND(IFERROR('Data 3D '!I75,"NA"),1)</f>
        <v>80.400000000000006</v>
      </c>
      <c r="K148" s="859"/>
      <c r="L148" s="860"/>
      <c r="M148" s="861"/>
      <c r="N148" s="861"/>
      <c r="O148" s="861"/>
      <c r="P148" s="861"/>
      <c r="Q148" s="861"/>
      <c r="R148" s="861"/>
      <c r="S148" s="861"/>
      <c r="T148" s="861"/>
      <c r="U148" s="861"/>
      <c r="V148" s="861"/>
      <c r="W148" s="861"/>
    </row>
    <row r="149" spans="1:23" s="162" customFormat="1" ht="18" customHeight="1">
      <c r="A149" s="181"/>
      <c r="B149" s="181"/>
      <c r="C149" s="182"/>
      <c r="D149" s="182"/>
      <c r="E149" s="182"/>
      <c r="F149" s="182"/>
      <c r="G149" s="182"/>
      <c r="H149" s="182"/>
      <c r="I149" s="182"/>
      <c r="J149" s="182"/>
    </row>
    <row r="150" spans="1:23" ht="23.25">
      <c r="A150" s="185"/>
      <c r="B150" s="185"/>
      <c r="C150" s="187"/>
      <c r="D150" s="187"/>
      <c r="E150" s="187"/>
      <c r="F150" s="187"/>
      <c r="G150" s="188"/>
      <c r="H150" s="188"/>
      <c r="I150" s="188"/>
      <c r="J150" s="188"/>
    </row>
    <row r="151" spans="1:23" ht="23.25">
      <c r="A151" s="185"/>
      <c r="B151" s="185"/>
      <c r="C151" s="187"/>
      <c r="D151" s="187"/>
      <c r="E151" s="187"/>
      <c r="F151" s="187"/>
      <c r="G151" s="188"/>
      <c r="H151" s="188"/>
      <c r="I151" s="188"/>
      <c r="J151" s="188"/>
    </row>
    <row r="152" spans="1:23" ht="23.25">
      <c r="A152" s="185"/>
      <c r="B152" s="185"/>
      <c r="C152" s="190"/>
      <c r="D152" s="190"/>
      <c r="E152" s="190"/>
      <c r="F152" s="190"/>
      <c r="G152" s="191"/>
      <c r="H152" s="191"/>
      <c r="I152" s="191"/>
      <c r="J152" s="191"/>
    </row>
    <row r="153" spans="1:23" ht="23.25">
      <c r="A153" s="185"/>
      <c r="B153" s="185"/>
      <c r="C153" s="190"/>
      <c r="D153" s="190"/>
      <c r="E153" s="190"/>
      <c r="F153" s="190"/>
      <c r="G153" s="192"/>
      <c r="H153" s="192"/>
      <c r="I153" s="192"/>
      <c r="J153" s="192"/>
    </row>
    <row r="154" spans="1:23" ht="23.25">
      <c r="A154" s="185"/>
      <c r="B154" s="185"/>
      <c r="C154" s="186"/>
      <c r="D154" s="186"/>
      <c r="E154" s="186"/>
      <c r="F154" s="186"/>
      <c r="G154" s="178"/>
      <c r="H154" s="178"/>
      <c r="I154" s="178"/>
      <c r="J154" s="178"/>
    </row>
    <row r="155" spans="1:23" ht="23.25">
      <c r="A155" s="185"/>
      <c r="B155" s="185"/>
      <c r="C155" s="190"/>
      <c r="D155" s="190"/>
      <c r="E155" s="190"/>
      <c r="F155" s="190"/>
      <c r="G155" s="193"/>
      <c r="H155" s="193"/>
      <c r="I155" s="193"/>
      <c r="J155" s="193"/>
    </row>
    <row r="156" spans="1:23" ht="23.25">
      <c r="A156" s="185"/>
      <c r="B156" s="185"/>
      <c r="C156" s="190"/>
      <c r="D156" s="190"/>
      <c r="E156" s="190"/>
      <c r="F156" s="190"/>
      <c r="G156" s="192"/>
      <c r="H156" s="192"/>
      <c r="I156" s="192"/>
      <c r="J156" s="192"/>
    </row>
    <row r="157" spans="1:23" ht="24" thickBot="1">
      <c r="A157" s="185"/>
      <c r="B157" s="185"/>
      <c r="C157" s="186"/>
      <c r="D157" s="186"/>
      <c r="E157" s="186"/>
      <c r="F157" s="186"/>
      <c r="G157" s="178"/>
      <c r="H157" s="178"/>
      <c r="I157" s="178"/>
      <c r="J157" s="178"/>
    </row>
    <row r="158" spans="1:23" ht="23.25">
      <c r="A158" s="185"/>
      <c r="B158" s="185"/>
      <c r="C158" s="186"/>
      <c r="D158" s="186"/>
      <c r="E158" s="186"/>
      <c r="F158" s="186"/>
      <c r="G158" s="178"/>
      <c r="H158" s="178"/>
      <c r="I158" s="178"/>
      <c r="J158" s="273"/>
    </row>
    <row r="159" spans="1:23" ht="23.25">
      <c r="A159" s="185"/>
      <c r="B159" s="185"/>
      <c r="C159" s="186"/>
      <c r="D159" s="186"/>
      <c r="E159" s="186"/>
      <c r="F159" s="186"/>
      <c r="G159" s="178"/>
      <c r="H159" s="178"/>
      <c r="I159" s="178"/>
      <c r="J159" s="178"/>
    </row>
    <row r="160" spans="1:23" ht="23.25">
      <c r="A160" s="185"/>
      <c r="B160" s="185"/>
      <c r="C160" s="186"/>
      <c r="D160" s="186"/>
      <c r="E160" s="186"/>
      <c r="F160" s="186"/>
      <c r="G160" s="178"/>
      <c r="H160" s="178"/>
      <c r="I160" s="178"/>
      <c r="J160" s="178"/>
    </row>
    <row r="161" spans="1:10" ht="23.25">
      <c r="A161" s="185"/>
      <c r="B161" s="185"/>
      <c r="C161" s="186"/>
      <c r="D161" s="186"/>
      <c r="E161" s="186"/>
      <c r="F161" s="186"/>
      <c r="G161" s="178"/>
      <c r="H161" s="178"/>
      <c r="I161" s="178"/>
      <c r="J161" s="178"/>
    </row>
    <row r="162" spans="1:10" ht="23.25">
      <c r="A162" s="185"/>
      <c r="B162" s="185"/>
      <c r="C162" s="186"/>
      <c r="D162" s="186"/>
      <c r="E162" s="186"/>
      <c r="F162" s="186"/>
      <c r="G162" s="178"/>
      <c r="H162" s="178"/>
      <c r="I162" s="178"/>
      <c r="J162" s="178"/>
    </row>
    <row r="163" spans="1:10" ht="23.25">
      <c r="A163" s="185"/>
      <c r="B163" s="185"/>
      <c r="C163" s="186"/>
      <c r="D163" s="186"/>
      <c r="E163" s="186"/>
      <c r="F163" s="186"/>
      <c r="G163" s="178"/>
      <c r="H163" s="178"/>
      <c r="I163" s="178"/>
      <c r="J163" s="178"/>
    </row>
    <row r="164" spans="1:10" ht="23.25">
      <c r="A164" s="185"/>
      <c r="B164" s="185"/>
      <c r="C164" s="186"/>
      <c r="D164" s="186"/>
      <c r="E164" s="186"/>
      <c r="F164" s="186"/>
      <c r="G164" s="178"/>
      <c r="H164" s="178"/>
      <c r="I164" s="178"/>
      <c r="J164" s="178"/>
    </row>
    <row r="165" spans="1:10" ht="23.25">
      <c r="A165" s="185"/>
      <c r="B165" s="185"/>
      <c r="C165" s="186"/>
      <c r="D165" s="186"/>
      <c r="E165" s="186"/>
      <c r="F165" s="186"/>
      <c r="G165" s="178"/>
      <c r="H165" s="178"/>
      <c r="I165" s="178"/>
      <c r="J165" s="178"/>
    </row>
    <row r="166" spans="1:10" ht="23.25">
      <c r="A166" s="185"/>
      <c r="B166" s="185"/>
      <c r="C166" s="186"/>
      <c r="D166" s="186"/>
      <c r="E166" s="186"/>
      <c r="F166" s="186"/>
      <c r="G166" s="178"/>
      <c r="H166" s="178"/>
      <c r="I166" s="178"/>
      <c r="J166" s="178"/>
    </row>
    <row r="167" spans="1:10" ht="23.25">
      <c r="A167" s="185"/>
      <c r="B167" s="185"/>
      <c r="C167" s="186"/>
      <c r="D167" s="186"/>
      <c r="E167" s="186"/>
      <c r="F167" s="186"/>
      <c r="G167" s="178"/>
      <c r="H167" s="178"/>
      <c r="I167" s="178"/>
      <c r="J167" s="178"/>
    </row>
    <row r="168" spans="1:10" ht="23.25">
      <c r="A168" s="185"/>
      <c r="B168" s="185"/>
      <c r="C168" s="186"/>
      <c r="D168" s="186"/>
      <c r="E168" s="186"/>
      <c r="F168" s="186"/>
      <c r="G168" s="178"/>
      <c r="H168" s="178"/>
      <c r="I168" s="178"/>
      <c r="J168" s="178"/>
    </row>
    <row r="169" spans="1:10" ht="23.25">
      <c r="A169" s="185"/>
      <c r="B169" s="185"/>
      <c r="C169" s="186"/>
      <c r="D169" s="186"/>
      <c r="E169" s="186"/>
      <c r="F169" s="186"/>
      <c r="G169" s="178"/>
      <c r="H169" s="178"/>
      <c r="I169" s="178"/>
      <c r="J169" s="178"/>
    </row>
    <row r="170" spans="1:10" ht="23.25">
      <c r="A170" s="185"/>
      <c r="B170" s="185"/>
      <c r="C170" s="186"/>
      <c r="D170" s="186"/>
      <c r="E170" s="186"/>
      <c r="F170" s="186"/>
      <c r="G170" s="178"/>
      <c r="H170" s="178"/>
      <c r="I170" s="178"/>
      <c r="J170" s="178"/>
    </row>
    <row r="171" spans="1:10" ht="23.25">
      <c r="A171" s="185"/>
      <c r="B171" s="185"/>
      <c r="C171" s="186"/>
      <c r="D171" s="186"/>
      <c r="E171" s="186"/>
      <c r="F171" s="186"/>
      <c r="G171" s="178"/>
      <c r="H171" s="178"/>
      <c r="I171" s="178"/>
      <c r="J171" s="178"/>
    </row>
    <row r="172" spans="1:10" ht="23.25">
      <c r="A172" s="185"/>
      <c r="B172" s="185"/>
      <c r="C172" s="186"/>
      <c r="D172" s="186"/>
      <c r="E172" s="186"/>
      <c r="F172" s="186"/>
      <c r="G172" s="178"/>
      <c r="H172" s="178"/>
      <c r="I172" s="178"/>
      <c r="J172" s="178"/>
    </row>
    <row r="173" spans="1:10" ht="23.25">
      <c r="A173" s="185"/>
      <c r="B173" s="185"/>
      <c r="C173" s="186"/>
      <c r="D173" s="186"/>
      <c r="E173" s="186"/>
      <c r="F173" s="186"/>
      <c r="G173" s="178"/>
      <c r="H173" s="178"/>
      <c r="I173" s="178"/>
      <c r="J173" s="178"/>
    </row>
    <row r="174" spans="1:10" ht="23.25">
      <c r="A174" s="185"/>
      <c r="B174" s="185"/>
      <c r="C174" s="186"/>
      <c r="D174" s="186"/>
      <c r="E174" s="186"/>
      <c r="F174" s="186"/>
      <c r="G174" s="178"/>
      <c r="H174" s="178"/>
      <c r="I174" s="178"/>
      <c r="J174" s="178"/>
    </row>
    <row r="175" spans="1:10" ht="23.25">
      <c r="A175" s="185"/>
      <c r="B175" s="185"/>
      <c r="C175" s="186"/>
      <c r="D175" s="186"/>
      <c r="E175" s="186"/>
      <c r="F175" s="186"/>
      <c r="G175" s="178"/>
      <c r="H175" s="178"/>
      <c r="I175" s="178"/>
      <c r="J175" s="178"/>
    </row>
    <row r="176" spans="1:10" ht="23.25">
      <c r="A176" s="185"/>
      <c r="B176" s="185"/>
      <c r="C176" s="186"/>
      <c r="D176" s="186"/>
      <c r="E176" s="186"/>
      <c r="F176" s="186"/>
      <c r="G176" s="178"/>
      <c r="H176" s="178"/>
      <c r="I176" s="178"/>
      <c r="J176" s="178"/>
    </row>
    <row r="177" spans="1:10" ht="23.25">
      <c r="A177" s="185"/>
      <c r="B177" s="185"/>
      <c r="C177" s="186"/>
      <c r="D177" s="186"/>
      <c r="E177" s="186"/>
      <c r="F177" s="186"/>
      <c r="G177" s="178"/>
      <c r="H177" s="178"/>
      <c r="I177" s="178"/>
      <c r="J177" s="178"/>
    </row>
    <row r="178" spans="1:10" ht="23.25">
      <c r="A178" s="185"/>
      <c r="B178" s="185"/>
      <c r="C178" s="186"/>
      <c r="D178" s="186"/>
      <c r="E178" s="186"/>
      <c r="F178" s="186"/>
      <c r="G178" s="178"/>
      <c r="H178" s="178"/>
      <c r="I178" s="178"/>
      <c r="J178" s="178"/>
    </row>
    <row r="179" spans="1:10" ht="23.25">
      <c r="A179" s="185"/>
      <c r="B179" s="185"/>
      <c r="C179" s="186"/>
      <c r="D179" s="186"/>
      <c r="E179" s="186"/>
      <c r="F179" s="186"/>
      <c r="G179" s="178"/>
      <c r="H179" s="178"/>
      <c r="I179" s="178"/>
      <c r="J179" s="178"/>
    </row>
    <row r="180" spans="1:10" ht="23.25">
      <c r="A180" s="185"/>
      <c r="B180" s="185"/>
      <c r="C180" s="186"/>
      <c r="D180" s="186"/>
      <c r="E180" s="186"/>
      <c r="F180" s="186"/>
      <c r="G180" s="178"/>
      <c r="H180" s="178"/>
      <c r="I180" s="178"/>
      <c r="J180" s="178"/>
    </row>
    <row r="181" spans="1:10" ht="23.25">
      <c r="A181" s="185"/>
      <c r="B181" s="185"/>
      <c r="C181" s="186"/>
      <c r="D181" s="186"/>
      <c r="E181" s="186"/>
      <c r="F181" s="186"/>
      <c r="G181" s="178"/>
      <c r="H181" s="178"/>
      <c r="I181" s="178"/>
      <c r="J181" s="178"/>
    </row>
    <row r="182" spans="1:10" ht="23.25">
      <c r="A182" s="185"/>
      <c r="B182" s="185"/>
      <c r="C182" s="186"/>
      <c r="D182" s="186"/>
      <c r="E182" s="186"/>
      <c r="F182" s="186"/>
      <c r="G182" s="178"/>
      <c r="H182" s="178"/>
      <c r="I182" s="178"/>
      <c r="J182" s="178"/>
    </row>
    <row r="183" spans="1:10" ht="23.25">
      <c r="A183" s="185"/>
      <c r="B183" s="185"/>
      <c r="C183" s="186"/>
      <c r="D183" s="186"/>
      <c r="E183" s="186"/>
      <c r="F183" s="186"/>
      <c r="G183" s="178"/>
      <c r="H183" s="178"/>
      <c r="I183" s="178"/>
      <c r="J183" s="178"/>
    </row>
    <row r="184" spans="1:10" ht="23.25">
      <c r="A184" s="185"/>
      <c r="B184" s="185"/>
      <c r="C184" s="186"/>
      <c r="D184" s="186"/>
      <c r="E184" s="186"/>
      <c r="F184" s="186"/>
      <c r="G184" s="178"/>
      <c r="H184" s="178"/>
      <c r="I184" s="178"/>
      <c r="J184" s="178"/>
    </row>
    <row r="185" spans="1:10" ht="23.25">
      <c r="A185" s="185"/>
      <c r="B185" s="185"/>
      <c r="C185" s="186"/>
      <c r="D185" s="186"/>
      <c r="E185" s="186"/>
      <c r="F185" s="186"/>
      <c r="G185" s="178"/>
      <c r="H185" s="178"/>
      <c r="I185" s="178"/>
      <c r="J185" s="178"/>
    </row>
    <row r="186" spans="1:10" ht="23.25">
      <c r="A186" s="185"/>
      <c r="B186" s="185"/>
      <c r="C186" s="186"/>
      <c r="D186" s="186"/>
      <c r="E186" s="186"/>
      <c r="F186" s="186"/>
      <c r="G186" s="178"/>
      <c r="H186" s="178"/>
      <c r="I186" s="178"/>
      <c r="J186" s="178"/>
    </row>
    <row r="187" spans="1:10" ht="23.25">
      <c r="A187" s="185"/>
      <c r="B187" s="185"/>
      <c r="C187" s="186"/>
      <c r="D187" s="186"/>
      <c r="E187" s="186"/>
      <c r="F187" s="186"/>
      <c r="G187" s="178"/>
      <c r="H187" s="178"/>
      <c r="I187" s="178"/>
      <c r="J187" s="178"/>
    </row>
    <row r="188" spans="1:10" ht="23.25">
      <c r="A188" s="185"/>
      <c r="B188" s="185"/>
      <c r="C188" s="186"/>
      <c r="D188" s="186"/>
      <c r="E188" s="186"/>
      <c r="F188" s="186"/>
      <c r="G188" s="178"/>
      <c r="H188" s="178"/>
      <c r="I188" s="178"/>
      <c r="J188" s="178"/>
    </row>
    <row r="189" spans="1:10" ht="23.25">
      <c r="A189" s="185"/>
      <c r="B189" s="185"/>
      <c r="C189" s="186"/>
      <c r="D189" s="186"/>
      <c r="E189" s="186"/>
      <c r="F189" s="186"/>
      <c r="G189" s="178"/>
      <c r="H189" s="178"/>
      <c r="I189" s="178"/>
      <c r="J189" s="178"/>
    </row>
    <row r="190" spans="1:10" ht="23.25">
      <c r="A190" s="185"/>
      <c r="B190" s="185"/>
      <c r="C190" s="186"/>
      <c r="D190" s="186"/>
      <c r="E190" s="186"/>
      <c r="F190" s="186"/>
      <c r="G190" s="178"/>
      <c r="H190" s="178"/>
      <c r="I190" s="178"/>
      <c r="J190" s="178"/>
    </row>
    <row r="191" spans="1:10" ht="23.25">
      <c r="A191" s="185"/>
      <c r="B191" s="185"/>
      <c r="C191" s="186"/>
      <c r="D191" s="186"/>
      <c r="E191" s="186"/>
      <c r="F191" s="186"/>
      <c r="G191" s="178"/>
      <c r="H191" s="178"/>
      <c r="I191" s="178"/>
      <c r="J191" s="178"/>
    </row>
    <row r="192" spans="1:10" ht="23.25">
      <c r="A192" s="185"/>
      <c r="B192" s="185"/>
      <c r="C192" s="186"/>
      <c r="D192" s="186"/>
      <c r="E192" s="186"/>
      <c r="F192" s="186"/>
      <c r="G192" s="178"/>
      <c r="H192" s="178"/>
      <c r="I192" s="178"/>
      <c r="J192" s="178"/>
    </row>
    <row r="193" spans="1:10" ht="23.25">
      <c r="A193" s="185"/>
      <c r="B193" s="185"/>
      <c r="C193" s="194"/>
      <c r="D193" s="194"/>
      <c r="E193" s="194"/>
      <c r="F193" s="194"/>
      <c r="G193" s="178"/>
      <c r="H193" s="178"/>
      <c r="I193" s="178"/>
      <c r="J193" s="178"/>
    </row>
    <row r="194" spans="1:10" ht="23.25">
      <c r="A194" s="185"/>
      <c r="B194" s="185"/>
      <c r="C194" s="186"/>
      <c r="D194" s="186"/>
      <c r="E194" s="186"/>
      <c r="F194" s="186"/>
      <c r="G194" s="178"/>
      <c r="H194" s="178"/>
      <c r="I194" s="178"/>
      <c r="J194" s="178"/>
    </row>
    <row r="195" spans="1:10" ht="23.25">
      <c r="A195" s="185"/>
      <c r="B195" s="185"/>
      <c r="C195" s="186"/>
      <c r="D195" s="186"/>
      <c r="E195" s="186"/>
      <c r="F195" s="186"/>
      <c r="G195" s="178"/>
      <c r="H195" s="178"/>
      <c r="I195" s="178"/>
      <c r="J195" s="178"/>
    </row>
    <row r="196" spans="1:10" ht="23.25">
      <c r="A196" s="185"/>
      <c r="B196" s="185"/>
      <c r="C196" s="186"/>
      <c r="D196" s="186"/>
      <c r="E196" s="186"/>
      <c r="F196" s="186"/>
      <c r="G196" s="178"/>
      <c r="H196" s="178"/>
      <c r="I196" s="178"/>
      <c r="J196" s="178"/>
    </row>
    <row r="197" spans="1:10" ht="23.25">
      <c r="A197" s="185"/>
      <c r="B197" s="185"/>
      <c r="C197" s="186"/>
      <c r="D197" s="186"/>
      <c r="E197" s="186"/>
      <c r="F197" s="186"/>
      <c r="G197" s="178"/>
      <c r="H197" s="178"/>
      <c r="I197" s="178"/>
      <c r="J197" s="178"/>
    </row>
    <row r="198" spans="1:10" ht="23.25">
      <c r="A198" s="185"/>
      <c r="B198" s="185"/>
      <c r="C198" s="186"/>
      <c r="D198" s="186"/>
      <c r="E198" s="186"/>
      <c r="F198" s="186"/>
      <c r="G198" s="178"/>
      <c r="H198" s="178"/>
      <c r="I198" s="178"/>
      <c r="J198" s="178"/>
    </row>
    <row r="199" spans="1:10" ht="23.25">
      <c r="A199" s="185"/>
      <c r="B199" s="185"/>
      <c r="C199" s="186"/>
      <c r="D199" s="186"/>
      <c r="E199" s="186"/>
      <c r="F199" s="186"/>
      <c r="G199" s="178"/>
      <c r="H199" s="178"/>
      <c r="I199" s="178"/>
      <c r="J199" s="178"/>
    </row>
    <row r="200" spans="1:10" ht="23.25">
      <c r="A200" s="185"/>
      <c r="B200" s="185"/>
      <c r="C200" s="186"/>
      <c r="D200" s="186"/>
      <c r="E200" s="186"/>
      <c r="F200" s="186"/>
      <c r="G200" s="178"/>
      <c r="H200" s="178"/>
      <c r="I200" s="178"/>
      <c r="J200" s="178"/>
    </row>
    <row r="201" spans="1:10" ht="23.25">
      <c r="A201" s="185"/>
      <c r="B201" s="185"/>
      <c r="C201" s="186"/>
      <c r="D201" s="186"/>
      <c r="E201" s="186"/>
      <c r="F201" s="186"/>
      <c r="G201" s="178"/>
      <c r="H201" s="178"/>
      <c r="I201" s="178"/>
      <c r="J201" s="178"/>
    </row>
    <row r="202" spans="1:10" ht="23.25">
      <c r="A202" s="185"/>
      <c r="B202" s="185"/>
      <c r="C202" s="186"/>
      <c r="D202" s="186"/>
      <c r="E202" s="186"/>
      <c r="F202" s="186"/>
      <c r="G202" s="178"/>
      <c r="H202" s="178"/>
      <c r="I202" s="178"/>
      <c r="J202" s="178"/>
    </row>
    <row r="203" spans="1:10" ht="23.25">
      <c r="A203" s="185"/>
      <c r="B203" s="185"/>
      <c r="C203" s="186"/>
      <c r="D203" s="186"/>
      <c r="E203" s="186"/>
      <c r="F203" s="186"/>
      <c r="G203" s="178"/>
      <c r="H203" s="178"/>
      <c r="I203" s="178"/>
      <c r="J203" s="178"/>
    </row>
    <row r="204" spans="1:10" ht="23.25">
      <c r="A204" s="185"/>
      <c r="B204" s="185"/>
      <c r="C204" s="186"/>
      <c r="D204" s="186"/>
      <c r="E204" s="186"/>
      <c r="F204" s="186"/>
      <c r="G204" s="178"/>
      <c r="H204" s="178"/>
      <c r="I204" s="178"/>
      <c r="J204" s="178"/>
    </row>
    <row r="205" spans="1:10" ht="23.25">
      <c r="A205" s="185"/>
      <c r="B205" s="185"/>
      <c r="C205" s="186"/>
      <c r="D205" s="186"/>
      <c r="E205" s="186"/>
      <c r="F205" s="186"/>
      <c r="G205" s="178"/>
      <c r="H205" s="178"/>
      <c r="I205" s="178"/>
      <c r="J205" s="178"/>
    </row>
    <row r="206" spans="1:10" ht="23.25">
      <c r="A206" s="185"/>
      <c r="B206" s="185"/>
      <c r="C206" s="186"/>
      <c r="D206" s="186"/>
      <c r="E206" s="186"/>
      <c r="F206" s="186"/>
      <c r="G206" s="178"/>
      <c r="H206" s="178"/>
      <c r="I206" s="178"/>
      <c r="J206" s="178"/>
    </row>
    <row r="207" spans="1:10" ht="23.25">
      <c r="A207" s="185"/>
      <c r="B207" s="185"/>
      <c r="C207" s="186"/>
      <c r="D207" s="186"/>
      <c r="E207" s="186"/>
      <c r="F207" s="186"/>
      <c r="G207" s="178"/>
      <c r="H207" s="178"/>
      <c r="I207" s="178"/>
      <c r="J207" s="178"/>
    </row>
    <row r="208" spans="1:10" ht="23.25">
      <c r="A208" s="185"/>
      <c r="B208" s="185"/>
      <c r="C208" s="186"/>
      <c r="D208" s="186"/>
      <c r="E208" s="186"/>
      <c r="F208" s="186"/>
      <c r="G208" s="178"/>
      <c r="H208" s="178"/>
      <c r="I208" s="178"/>
      <c r="J208" s="178"/>
    </row>
    <row r="209" spans="1:10" ht="23.25">
      <c r="A209" s="185"/>
      <c r="B209" s="185"/>
      <c r="C209" s="186"/>
      <c r="D209" s="186"/>
      <c r="E209" s="186"/>
      <c r="F209" s="186"/>
      <c r="G209" s="178"/>
      <c r="H209" s="178"/>
      <c r="I209" s="178"/>
      <c r="J209" s="178"/>
    </row>
    <row r="210" spans="1:10" ht="23.25">
      <c r="A210" s="185"/>
      <c r="B210" s="185"/>
      <c r="C210" s="186"/>
      <c r="D210" s="186"/>
      <c r="E210" s="186"/>
      <c r="F210" s="186"/>
      <c r="G210" s="178"/>
      <c r="H210" s="178"/>
      <c r="I210" s="178"/>
      <c r="J210" s="178"/>
    </row>
    <row r="211" spans="1:10" ht="23.25">
      <c r="A211" s="185"/>
      <c r="B211" s="185"/>
      <c r="C211" s="186"/>
      <c r="D211" s="186"/>
      <c r="E211" s="186"/>
      <c r="F211" s="186"/>
      <c r="G211" s="178"/>
      <c r="H211" s="178"/>
      <c r="I211" s="178"/>
      <c r="J211" s="178"/>
    </row>
    <row r="212" spans="1:10" ht="23.25">
      <c r="A212" s="185"/>
      <c r="B212" s="185"/>
      <c r="C212" s="186"/>
      <c r="D212" s="186"/>
      <c r="E212" s="186"/>
      <c r="F212" s="186"/>
      <c r="G212" s="178"/>
      <c r="H212" s="178"/>
      <c r="I212" s="178"/>
      <c r="J212" s="178"/>
    </row>
    <row r="213" spans="1:10" ht="23.25">
      <c r="A213" s="185"/>
      <c r="B213" s="185"/>
      <c r="C213" s="186"/>
      <c r="D213" s="186"/>
      <c r="E213" s="186"/>
      <c r="F213" s="186"/>
      <c r="G213" s="178"/>
      <c r="H213" s="178"/>
      <c r="I213" s="178"/>
      <c r="J213" s="178"/>
    </row>
    <row r="214" spans="1:10">
      <c r="A214" s="961"/>
      <c r="B214" s="961"/>
      <c r="C214" s="961"/>
      <c r="D214" s="961"/>
      <c r="E214" s="961"/>
      <c r="F214" s="961"/>
      <c r="G214" s="961"/>
      <c r="H214" s="961"/>
      <c r="I214" s="961"/>
      <c r="J214" s="961"/>
    </row>
    <row r="215" spans="1:10">
      <c r="A215" s="961"/>
      <c r="B215" s="961"/>
      <c r="C215" s="961"/>
      <c r="D215" s="961"/>
      <c r="E215" s="961"/>
      <c r="F215" s="961"/>
      <c r="G215" s="961"/>
      <c r="H215" s="961"/>
      <c r="I215" s="961"/>
      <c r="J215" s="961"/>
    </row>
    <row r="216" spans="1:10">
      <c r="A216" s="961"/>
      <c r="B216" s="961"/>
      <c r="C216" s="961"/>
      <c r="D216" s="961"/>
      <c r="E216" s="961"/>
      <c r="F216" s="961"/>
      <c r="G216" s="961"/>
      <c r="H216" s="961"/>
      <c r="I216" s="961"/>
      <c r="J216" s="961"/>
    </row>
    <row r="217" spans="1:10" ht="23.25">
      <c r="A217" s="185"/>
      <c r="B217" s="185"/>
      <c r="C217" s="186"/>
      <c r="D217" s="186"/>
      <c r="E217" s="186"/>
      <c r="F217" s="186"/>
      <c r="G217" s="178"/>
      <c r="H217" s="178"/>
      <c r="I217" s="178"/>
      <c r="J217" s="178"/>
    </row>
    <row r="218" spans="1:10" ht="23.25">
      <c r="A218" s="185"/>
      <c r="B218" s="185"/>
      <c r="C218" s="186"/>
      <c r="D218" s="186"/>
      <c r="E218" s="186"/>
      <c r="F218" s="186"/>
      <c r="G218" s="178"/>
      <c r="H218" s="178"/>
      <c r="I218" s="178"/>
      <c r="J218" s="178"/>
    </row>
    <row r="219" spans="1:10" ht="23.25">
      <c r="A219" s="185"/>
      <c r="B219" s="185"/>
      <c r="C219" s="186"/>
      <c r="D219" s="186"/>
      <c r="E219" s="186"/>
      <c r="F219" s="186"/>
      <c r="G219" s="178"/>
      <c r="H219" s="178"/>
      <c r="I219" s="178"/>
      <c r="J219" s="178"/>
    </row>
    <row r="220" spans="1:10" ht="23.25">
      <c r="A220" s="185"/>
      <c r="B220" s="185"/>
      <c r="C220" s="186"/>
      <c r="D220" s="186"/>
      <c r="E220" s="186"/>
      <c r="F220" s="186"/>
      <c r="G220" s="178"/>
      <c r="H220" s="178"/>
      <c r="I220" s="178"/>
      <c r="J220" s="178"/>
    </row>
    <row r="221" spans="1:10" ht="23.25">
      <c r="A221" s="185"/>
      <c r="B221" s="185"/>
      <c r="C221" s="186"/>
      <c r="D221" s="186"/>
      <c r="E221" s="186"/>
      <c r="F221" s="186"/>
      <c r="G221" s="178"/>
      <c r="H221" s="178"/>
      <c r="I221" s="178"/>
      <c r="J221" s="178"/>
    </row>
    <row r="222" spans="1:10" ht="23.25">
      <c r="A222" s="185"/>
      <c r="B222" s="185"/>
      <c r="C222" s="186"/>
      <c r="D222" s="186"/>
      <c r="E222" s="186"/>
      <c r="F222" s="186"/>
      <c r="G222" s="178"/>
      <c r="H222" s="178"/>
      <c r="I222" s="178"/>
      <c r="J222" s="178"/>
    </row>
    <row r="223" spans="1:10" ht="23.25">
      <c r="A223" s="185"/>
      <c r="B223" s="185"/>
      <c r="C223" s="186"/>
      <c r="D223" s="186"/>
      <c r="E223" s="186"/>
      <c r="F223" s="186"/>
      <c r="G223" s="178"/>
      <c r="H223" s="178"/>
      <c r="I223" s="178"/>
      <c r="J223" s="178"/>
    </row>
    <row r="224" spans="1:10" ht="23.25">
      <c r="A224" s="185"/>
      <c r="B224" s="185"/>
      <c r="C224" s="186"/>
      <c r="D224" s="186"/>
      <c r="E224" s="186"/>
      <c r="F224" s="186"/>
      <c r="G224" s="178"/>
      <c r="H224" s="178"/>
      <c r="I224" s="178"/>
      <c r="J224" s="178"/>
    </row>
    <row r="225" spans="1:10" ht="23.25">
      <c r="A225" s="185"/>
      <c r="B225" s="185"/>
      <c r="C225" s="186"/>
      <c r="D225" s="186"/>
      <c r="E225" s="186"/>
      <c r="F225" s="186"/>
      <c r="G225" s="178"/>
      <c r="H225" s="178"/>
      <c r="I225" s="178"/>
      <c r="J225" s="178"/>
    </row>
    <row r="226" spans="1:10" ht="23.25">
      <c r="A226" s="185"/>
      <c r="B226" s="185"/>
      <c r="C226" s="186"/>
      <c r="D226" s="186"/>
      <c r="E226" s="186"/>
      <c r="F226" s="186"/>
      <c r="G226" s="178"/>
      <c r="H226" s="178"/>
      <c r="I226" s="178"/>
      <c r="J226" s="178"/>
    </row>
    <row r="227" spans="1:10" ht="23.25">
      <c r="A227" s="185"/>
      <c r="B227" s="185"/>
      <c r="C227" s="186"/>
      <c r="D227" s="186"/>
      <c r="E227" s="186"/>
      <c r="F227" s="186"/>
      <c r="G227" s="178"/>
      <c r="H227" s="178"/>
      <c r="I227" s="178"/>
      <c r="J227" s="178"/>
    </row>
    <row r="228" spans="1:10" ht="23.25">
      <c r="A228" s="185"/>
      <c r="B228" s="185"/>
      <c r="C228" s="186"/>
      <c r="D228" s="186"/>
      <c r="E228" s="186"/>
      <c r="F228" s="186"/>
      <c r="G228" s="178"/>
      <c r="H228" s="178"/>
      <c r="I228" s="178"/>
      <c r="J228" s="178"/>
    </row>
    <row r="229" spans="1:10" ht="23.25">
      <c r="A229" s="185"/>
      <c r="B229" s="185"/>
      <c r="C229" s="186"/>
      <c r="D229" s="186"/>
      <c r="E229" s="186"/>
      <c r="F229" s="186"/>
      <c r="G229" s="178"/>
      <c r="H229" s="178"/>
      <c r="I229" s="178"/>
      <c r="J229" s="178"/>
    </row>
    <row r="230" spans="1:10" ht="23.25">
      <c r="A230" s="185"/>
      <c r="B230" s="185"/>
      <c r="C230" s="186"/>
      <c r="D230" s="186"/>
      <c r="E230" s="186"/>
      <c r="F230" s="186"/>
      <c r="G230" s="178"/>
      <c r="H230" s="178"/>
      <c r="I230" s="178"/>
      <c r="J230" s="178"/>
    </row>
    <row r="231" spans="1:10" ht="23.25">
      <c r="A231" s="185"/>
      <c r="B231" s="185"/>
      <c r="C231" s="186"/>
      <c r="D231" s="186"/>
      <c r="E231" s="186"/>
      <c r="F231" s="186"/>
      <c r="G231" s="178"/>
      <c r="H231" s="178"/>
      <c r="I231" s="178"/>
      <c r="J231" s="178"/>
    </row>
    <row r="232" spans="1:10" ht="23.25">
      <c r="A232" s="185"/>
      <c r="B232" s="185"/>
      <c r="C232" s="186"/>
      <c r="D232" s="186"/>
      <c r="E232" s="186"/>
      <c r="F232" s="186"/>
      <c r="G232" s="178"/>
      <c r="H232" s="178"/>
      <c r="I232" s="178"/>
      <c r="J232" s="178"/>
    </row>
    <row r="233" spans="1:10" ht="23.25">
      <c r="A233" s="185"/>
      <c r="B233" s="185"/>
      <c r="C233" s="194"/>
      <c r="D233" s="194"/>
      <c r="E233" s="194"/>
      <c r="F233" s="194"/>
      <c r="G233" s="178"/>
      <c r="H233" s="178"/>
      <c r="I233" s="178"/>
      <c r="J233" s="178"/>
    </row>
    <row r="234" spans="1:10" ht="23.25">
      <c r="A234" s="185"/>
      <c r="B234" s="185"/>
      <c r="C234" s="186"/>
      <c r="D234" s="186"/>
      <c r="E234" s="186"/>
      <c r="F234" s="186"/>
      <c r="G234" s="178"/>
      <c r="H234" s="178"/>
      <c r="I234" s="178"/>
      <c r="J234" s="178"/>
    </row>
    <row r="235" spans="1:10" ht="23.25">
      <c r="A235" s="185"/>
      <c r="B235" s="185"/>
      <c r="C235" s="186"/>
      <c r="D235" s="186"/>
      <c r="E235" s="186"/>
      <c r="F235" s="186"/>
      <c r="G235" s="178"/>
      <c r="H235" s="178"/>
      <c r="I235" s="178"/>
      <c r="J235" s="178"/>
    </row>
    <row r="236" spans="1:10" ht="23.25">
      <c r="A236" s="185"/>
      <c r="B236" s="185"/>
      <c r="C236" s="186"/>
      <c r="D236" s="186"/>
      <c r="E236" s="186"/>
      <c r="F236" s="186"/>
      <c r="G236" s="178"/>
      <c r="H236" s="178"/>
      <c r="I236" s="178"/>
      <c r="J236" s="178"/>
    </row>
    <row r="237" spans="1:10" ht="23.25">
      <c r="A237" s="185"/>
      <c r="B237" s="185"/>
      <c r="C237" s="186"/>
      <c r="D237" s="186"/>
      <c r="E237" s="186"/>
      <c r="F237" s="186"/>
      <c r="G237" s="178"/>
      <c r="H237" s="178"/>
      <c r="I237" s="178"/>
      <c r="J237" s="178"/>
    </row>
    <row r="238" spans="1:10" ht="23.25">
      <c r="A238" s="185"/>
      <c r="B238" s="185"/>
      <c r="C238" s="186"/>
      <c r="D238" s="186"/>
      <c r="E238" s="186"/>
      <c r="F238" s="186"/>
      <c r="G238" s="178"/>
      <c r="H238" s="178"/>
      <c r="I238" s="178"/>
      <c r="J238" s="178"/>
    </row>
    <row r="239" spans="1:10" ht="23.25">
      <c r="A239" s="185"/>
      <c r="B239" s="185"/>
      <c r="C239" s="186"/>
      <c r="D239" s="186"/>
      <c r="E239" s="186"/>
      <c r="F239" s="186"/>
      <c r="G239" s="178"/>
      <c r="H239" s="178"/>
      <c r="I239" s="178"/>
      <c r="J239" s="178"/>
    </row>
    <row r="240" spans="1:10" ht="23.25">
      <c r="A240" s="185"/>
      <c r="B240" s="185"/>
      <c r="C240" s="186"/>
      <c r="D240" s="186"/>
      <c r="E240" s="186"/>
      <c r="F240" s="186"/>
      <c r="G240" s="178"/>
      <c r="H240" s="178"/>
      <c r="I240" s="178"/>
      <c r="J240" s="178"/>
    </row>
    <row r="241" spans="1:10" ht="23.25">
      <c r="A241" s="185"/>
      <c r="B241" s="185"/>
      <c r="C241" s="186"/>
      <c r="D241" s="186"/>
      <c r="E241" s="186"/>
      <c r="F241" s="186"/>
      <c r="G241" s="178"/>
      <c r="H241" s="178"/>
      <c r="I241" s="178"/>
      <c r="J241" s="178"/>
    </row>
    <row r="242" spans="1:10" ht="23.25">
      <c r="A242" s="185"/>
      <c r="B242" s="185"/>
      <c r="C242" s="186"/>
      <c r="D242" s="186"/>
      <c r="E242" s="186"/>
      <c r="F242" s="186"/>
      <c r="G242" s="178"/>
      <c r="H242" s="178"/>
      <c r="I242" s="178"/>
      <c r="J242" s="178"/>
    </row>
    <row r="243" spans="1:10" ht="23.25">
      <c r="A243" s="185"/>
      <c r="B243" s="185"/>
      <c r="C243" s="186"/>
      <c r="D243" s="186"/>
      <c r="E243" s="186"/>
      <c r="F243" s="186"/>
      <c r="G243" s="178"/>
      <c r="H243" s="178"/>
      <c r="I243" s="178"/>
      <c r="J243" s="178"/>
    </row>
    <row r="244" spans="1:10" ht="23.25">
      <c r="A244" s="185"/>
      <c r="B244" s="185"/>
      <c r="C244" s="186"/>
      <c r="D244" s="186"/>
      <c r="E244" s="186"/>
      <c r="F244" s="186"/>
      <c r="G244" s="178"/>
      <c r="H244" s="178"/>
      <c r="I244" s="178"/>
      <c r="J244" s="178"/>
    </row>
    <row r="245" spans="1:10" ht="23.25">
      <c r="A245" s="185"/>
      <c r="B245" s="185"/>
      <c r="C245" s="186"/>
      <c r="D245" s="186"/>
      <c r="E245" s="186"/>
      <c r="F245" s="186"/>
      <c r="G245" s="178"/>
      <c r="H245" s="178"/>
      <c r="I245" s="178"/>
      <c r="J245" s="178"/>
    </row>
    <row r="246" spans="1:10" ht="23.25">
      <c r="A246" s="185"/>
      <c r="B246" s="185"/>
      <c r="C246" s="186"/>
      <c r="D246" s="186"/>
      <c r="E246" s="186"/>
      <c r="F246" s="186"/>
      <c r="G246" s="178"/>
      <c r="H246" s="178"/>
      <c r="I246" s="178"/>
      <c r="J246" s="178"/>
    </row>
    <row r="247" spans="1:10" ht="23.25">
      <c r="A247" s="185"/>
      <c r="B247" s="185"/>
      <c r="C247" s="186"/>
      <c r="D247" s="186"/>
      <c r="E247" s="186"/>
      <c r="F247" s="186"/>
      <c r="G247" s="178"/>
      <c r="H247" s="178"/>
      <c r="I247" s="178"/>
      <c r="J247" s="178"/>
    </row>
    <row r="248" spans="1:10" ht="23.25">
      <c r="A248" s="185"/>
      <c r="B248" s="185"/>
      <c r="C248" s="186"/>
      <c r="D248" s="186"/>
      <c r="E248" s="186"/>
      <c r="F248" s="186"/>
      <c r="G248" s="178"/>
      <c r="H248" s="178"/>
      <c r="I248" s="178"/>
      <c r="J248" s="178"/>
    </row>
    <row r="249" spans="1:10" ht="23.25">
      <c r="A249" s="185"/>
      <c r="B249" s="185"/>
      <c r="C249" s="186"/>
      <c r="D249" s="186"/>
      <c r="E249" s="186"/>
      <c r="F249" s="186"/>
      <c r="G249" s="178"/>
      <c r="H249" s="178"/>
      <c r="I249" s="178"/>
      <c r="J249" s="178"/>
    </row>
    <row r="250" spans="1:10" ht="23.25">
      <c r="A250" s="185"/>
      <c r="B250" s="185"/>
      <c r="C250" s="186"/>
      <c r="D250" s="186"/>
      <c r="E250" s="186"/>
      <c r="F250" s="186"/>
      <c r="G250" s="178"/>
      <c r="H250" s="178"/>
      <c r="I250" s="178"/>
      <c r="J250" s="178"/>
    </row>
    <row r="251" spans="1:10" ht="23.25">
      <c r="A251" s="185"/>
      <c r="B251" s="185"/>
      <c r="C251" s="186"/>
      <c r="D251" s="186"/>
      <c r="E251" s="186"/>
      <c r="F251" s="186"/>
      <c r="G251" s="178"/>
      <c r="H251" s="178"/>
      <c r="I251" s="178"/>
      <c r="J251" s="178"/>
    </row>
    <row r="252" spans="1:10" ht="23.25">
      <c r="A252" s="185"/>
      <c r="B252" s="185"/>
      <c r="C252" s="186"/>
      <c r="D252" s="186"/>
      <c r="E252" s="186"/>
      <c r="F252" s="186"/>
      <c r="G252" s="178"/>
      <c r="H252" s="178"/>
      <c r="I252" s="178"/>
      <c r="J252" s="178"/>
    </row>
    <row r="253" spans="1:10" ht="23.25">
      <c r="A253" s="185"/>
      <c r="B253" s="185"/>
      <c r="C253" s="186"/>
      <c r="D253" s="186"/>
      <c r="E253" s="186"/>
      <c r="F253" s="186"/>
      <c r="G253" s="178"/>
      <c r="H253" s="178"/>
      <c r="I253" s="178"/>
      <c r="J253" s="178"/>
    </row>
    <row r="254" spans="1:10" ht="23.25">
      <c r="A254" s="185"/>
      <c r="B254" s="185"/>
      <c r="C254" s="186"/>
      <c r="D254" s="186"/>
      <c r="E254" s="186"/>
      <c r="F254" s="186"/>
      <c r="G254" s="178"/>
      <c r="H254" s="178"/>
      <c r="I254" s="178"/>
      <c r="J254" s="178"/>
    </row>
    <row r="255" spans="1:10" ht="23.25">
      <c r="A255" s="185"/>
      <c r="B255" s="185"/>
      <c r="C255" s="186"/>
      <c r="D255" s="186"/>
      <c r="E255" s="186"/>
      <c r="F255" s="186"/>
      <c r="G255" s="178"/>
      <c r="H255" s="178"/>
      <c r="I255" s="178"/>
      <c r="J255" s="178"/>
    </row>
    <row r="256" spans="1:10" ht="23.25">
      <c r="A256" s="185"/>
      <c r="B256" s="185"/>
      <c r="C256" s="186"/>
      <c r="D256" s="186"/>
      <c r="E256" s="186"/>
      <c r="F256" s="186"/>
      <c r="G256" s="178"/>
      <c r="H256" s="178"/>
      <c r="I256" s="178"/>
      <c r="J256" s="178"/>
    </row>
    <row r="257" spans="1:10" ht="23.25">
      <c r="A257" s="185"/>
      <c r="B257" s="185"/>
      <c r="C257" s="186"/>
      <c r="D257" s="186"/>
      <c r="E257" s="186"/>
      <c r="F257" s="186"/>
      <c r="G257" s="178"/>
      <c r="H257" s="178"/>
      <c r="I257" s="178"/>
      <c r="J257" s="178"/>
    </row>
    <row r="258" spans="1:10" ht="23.25">
      <c r="A258" s="185"/>
      <c r="B258" s="185"/>
      <c r="C258" s="186"/>
      <c r="D258" s="186"/>
      <c r="E258" s="186"/>
      <c r="F258" s="186"/>
      <c r="G258" s="178"/>
      <c r="H258" s="178"/>
      <c r="I258" s="178"/>
      <c r="J258" s="178"/>
    </row>
    <row r="259" spans="1:10" ht="23.25">
      <c r="A259" s="185"/>
      <c r="B259" s="185"/>
      <c r="C259" s="186"/>
      <c r="D259" s="186"/>
      <c r="E259" s="186"/>
      <c r="F259" s="186"/>
      <c r="G259" s="178"/>
      <c r="H259" s="178"/>
      <c r="I259" s="178"/>
      <c r="J259" s="178"/>
    </row>
    <row r="260" spans="1:10" ht="23.25">
      <c r="A260" s="185"/>
      <c r="B260" s="185"/>
      <c r="C260" s="186"/>
      <c r="D260" s="186"/>
      <c r="E260" s="186"/>
      <c r="F260" s="186"/>
      <c r="G260" s="178"/>
      <c r="H260" s="178"/>
      <c r="I260" s="178"/>
      <c r="J260" s="178"/>
    </row>
    <row r="261" spans="1:10" ht="23.25">
      <c r="A261" s="185"/>
      <c r="B261" s="185"/>
      <c r="C261" s="186"/>
      <c r="D261" s="186"/>
      <c r="E261" s="186"/>
      <c r="F261" s="186"/>
      <c r="G261" s="178"/>
      <c r="H261" s="178"/>
      <c r="I261" s="178"/>
      <c r="J261" s="178"/>
    </row>
    <row r="262" spans="1:10" ht="23.25">
      <c r="A262" s="185"/>
      <c r="B262" s="185"/>
      <c r="C262" s="186"/>
      <c r="D262" s="186"/>
      <c r="E262" s="186"/>
      <c r="F262" s="186"/>
      <c r="G262" s="178"/>
      <c r="H262" s="178"/>
      <c r="I262" s="178"/>
      <c r="J262" s="178"/>
    </row>
    <row r="263" spans="1:10" ht="23.25">
      <c r="A263" s="185"/>
      <c r="B263" s="185"/>
      <c r="C263" s="186"/>
      <c r="D263" s="186"/>
      <c r="E263" s="186"/>
      <c r="F263" s="186"/>
      <c r="G263" s="178"/>
      <c r="H263" s="178"/>
      <c r="I263" s="178"/>
      <c r="J263" s="178"/>
    </row>
    <row r="264" spans="1:10" ht="23.25">
      <c r="A264" s="185"/>
      <c r="B264" s="185"/>
      <c r="C264" s="186"/>
      <c r="D264" s="186"/>
      <c r="E264" s="186"/>
      <c r="F264" s="186"/>
      <c r="G264" s="178"/>
      <c r="H264" s="178"/>
      <c r="I264" s="178"/>
      <c r="J264" s="178"/>
    </row>
    <row r="265" spans="1:10" ht="23.25">
      <c r="A265" s="185"/>
      <c r="B265" s="185"/>
      <c r="C265" s="186"/>
      <c r="D265" s="186"/>
      <c r="E265" s="186"/>
      <c r="F265" s="186"/>
      <c r="G265" s="178"/>
      <c r="H265" s="178"/>
      <c r="I265" s="178"/>
      <c r="J265" s="178"/>
    </row>
    <row r="266" spans="1:10" ht="23.25">
      <c r="A266" s="185"/>
      <c r="B266" s="185"/>
      <c r="C266" s="186"/>
      <c r="D266" s="186"/>
      <c r="E266" s="186"/>
      <c r="F266" s="186"/>
      <c r="G266" s="178"/>
      <c r="H266" s="178"/>
      <c r="I266" s="178"/>
      <c r="J266" s="178"/>
    </row>
    <row r="267" spans="1:10" ht="23.25">
      <c r="A267" s="185"/>
      <c r="B267" s="185"/>
      <c r="C267" s="186"/>
      <c r="D267" s="186"/>
      <c r="E267" s="186"/>
      <c r="F267" s="186"/>
      <c r="G267" s="178"/>
      <c r="H267" s="178"/>
      <c r="I267" s="178"/>
      <c r="J267" s="178"/>
    </row>
    <row r="268" spans="1:10" ht="23.25">
      <c r="A268" s="185"/>
      <c r="B268" s="185"/>
      <c r="C268" s="186"/>
      <c r="D268" s="186"/>
      <c r="E268" s="186"/>
      <c r="F268" s="186"/>
      <c r="G268" s="178"/>
      <c r="H268" s="178"/>
      <c r="I268" s="178"/>
      <c r="J268" s="178"/>
    </row>
    <row r="269" spans="1:10" ht="23.25">
      <c r="A269" s="185"/>
      <c r="B269" s="185"/>
      <c r="C269" s="186"/>
      <c r="D269" s="186"/>
      <c r="E269" s="186"/>
      <c r="F269" s="186"/>
      <c r="G269" s="178"/>
      <c r="H269" s="178"/>
      <c r="I269" s="178"/>
      <c r="J269" s="178"/>
    </row>
    <row r="270" spans="1:10" ht="23.25">
      <c r="A270" s="185"/>
      <c r="B270" s="185"/>
      <c r="C270" s="186"/>
      <c r="D270" s="186"/>
      <c r="E270" s="186"/>
      <c r="F270" s="186"/>
      <c r="G270" s="178"/>
      <c r="H270" s="178"/>
      <c r="I270" s="178"/>
      <c r="J270" s="178"/>
    </row>
    <row r="271" spans="1:10" ht="23.25">
      <c r="A271" s="185"/>
      <c r="B271" s="185"/>
      <c r="C271" s="186"/>
      <c r="D271" s="186"/>
      <c r="E271" s="186"/>
      <c r="F271" s="186"/>
      <c r="G271" s="178"/>
      <c r="H271" s="178"/>
      <c r="I271" s="178"/>
      <c r="J271" s="178"/>
    </row>
    <row r="272" spans="1:10" ht="23.25">
      <c r="A272" s="185"/>
      <c r="B272" s="185"/>
      <c r="C272" s="186"/>
      <c r="D272" s="186"/>
      <c r="E272" s="186"/>
      <c r="F272" s="186"/>
      <c r="G272" s="178"/>
      <c r="H272" s="178"/>
      <c r="I272" s="178"/>
      <c r="J272" s="178"/>
    </row>
    <row r="273" spans="1:10" ht="23.25">
      <c r="A273" s="185"/>
      <c r="B273" s="185"/>
      <c r="C273" s="186"/>
      <c r="D273" s="186"/>
      <c r="E273" s="186"/>
      <c r="F273" s="186"/>
      <c r="G273" s="178"/>
      <c r="H273" s="178"/>
      <c r="I273" s="178"/>
      <c r="J273" s="178"/>
    </row>
    <row r="274" spans="1:10" ht="23.25">
      <c r="A274" s="185"/>
      <c r="B274" s="185"/>
      <c r="C274" s="186"/>
      <c r="D274" s="186"/>
      <c r="E274" s="186"/>
      <c r="F274" s="186"/>
      <c r="G274" s="178"/>
      <c r="H274" s="178"/>
      <c r="I274" s="178"/>
      <c r="J274" s="178"/>
    </row>
    <row r="275" spans="1:10" ht="23.25">
      <c r="A275" s="185"/>
      <c r="B275" s="185"/>
      <c r="C275" s="186"/>
      <c r="D275" s="186"/>
      <c r="E275" s="186"/>
      <c r="F275" s="186"/>
      <c r="G275" s="178"/>
      <c r="H275" s="178"/>
      <c r="I275" s="178"/>
      <c r="J275" s="178"/>
    </row>
    <row r="276" spans="1:10" ht="23.25">
      <c r="A276" s="185"/>
      <c r="B276" s="185"/>
      <c r="C276" s="186"/>
      <c r="D276" s="186"/>
      <c r="E276" s="186"/>
      <c r="F276" s="186"/>
      <c r="G276" s="178"/>
      <c r="H276" s="178"/>
      <c r="I276" s="178"/>
      <c r="J276" s="178"/>
    </row>
    <row r="277" spans="1:10" ht="23.25">
      <c r="A277" s="185"/>
      <c r="B277" s="185"/>
      <c r="C277" s="186"/>
      <c r="D277" s="186"/>
      <c r="E277" s="186"/>
      <c r="F277" s="186"/>
      <c r="G277" s="178"/>
      <c r="H277" s="178"/>
      <c r="I277" s="178"/>
      <c r="J277" s="178"/>
    </row>
    <row r="278" spans="1:10" ht="23.25">
      <c r="A278" s="185"/>
      <c r="B278" s="185"/>
      <c r="C278" s="186"/>
      <c r="D278" s="186"/>
      <c r="E278" s="186"/>
      <c r="F278" s="186"/>
      <c r="G278" s="178"/>
      <c r="H278" s="178"/>
      <c r="I278" s="178"/>
      <c r="J278" s="178"/>
    </row>
    <row r="279" spans="1:10" ht="23.25">
      <c r="A279" s="185"/>
      <c r="B279" s="185"/>
      <c r="C279" s="186"/>
      <c r="D279" s="186"/>
      <c r="E279" s="186"/>
      <c r="F279" s="186"/>
      <c r="G279" s="178"/>
      <c r="H279" s="178"/>
      <c r="I279" s="178"/>
      <c r="J279" s="178"/>
    </row>
    <row r="280" spans="1:10" ht="23.25">
      <c r="A280" s="185"/>
      <c r="B280" s="185"/>
      <c r="C280" s="186"/>
      <c r="D280" s="186"/>
      <c r="E280" s="186"/>
      <c r="F280" s="186"/>
      <c r="G280" s="178"/>
      <c r="H280" s="178"/>
      <c r="I280" s="178"/>
      <c r="J280" s="178"/>
    </row>
    <row r="281" spans="1:10" ht="23.25">
      <c r="A281" s="185"/>
      <c r="B281" s="185"/>
      <c r="C281" s="186"/>
      <c r="D281" s="186"/>
      <c r="E281" s="186"/>
      <c r="F281" s="186"/>
      <c r="G281" s="178"/>
      <c r="H281" s="178"/>
      <c r="I281" s="178"/>
      <c r="J281" s="178"/>
    </row>
    <row r="282" spans="1:10" ht="23.25">
      <c r="A282" s="185"/>
      <c r="B282" s="185"/>
      <c r="C282" s="186"/>
      <c r="D282" s="186"/>
      <c r="E282" s="186"/>
      <c r="F282" s="186"/>
      <c r="G282" s="178"/>
      <c r="H282" s="178"/>
      <c r="I282" s="178"/>
      <c r="J282" s="178"/>
    </row>
    <row r="283" spans="1:10" ht="23.25">
      <c r="A283" s="185"/>
      <c r="B283" s="185"/>
      <c r="C283" s="186"/>
      <c r="D283" s="186"/>
      <c r="E283" s="186"/>
      <c r="F283" s="186"/>
      <c r="G283" s="178"/>
      <c r="H283" s="178"/>
      <c r="I283" s="178"/>
      <c r="J283" s="178"/>
    </row>
    <row r="284" spans="1:10" ht="23.25">
      <c r="A284" s="185"/>
      <c r="B284" s="185"/>
      <c r="C284" s="186"/>
      <c r="D284" s="186"/>
      <c r="E284" s="186"/>
      <c r="F284" s="186"/>
      <c r="G284" s="178"/>
      <c r="H284" s="178"/>
      <c r="I284" s="178"/>
      <c r="J284" s="178"/>
    </row>
    <row r="285" spans="1:10" ht="23.25">
      <c r="A285" s="185"/>
      <c r="B285" s="185"/>
      <c r="C285" s="186"/>
      <c r="D285" s="186"/>
      <c r="E285" s="186"/>
      <c r="F285" s="186"/>
      <c r="G285" s="178"/>
      <c r="H285" s="178"/>
      <c r="I285" s="178"/>
      <c r="J285" s="178"/>
    </row>
    <row r="286" spans="1:10" ht="23.25">
      <c r="A286" s="185"/>
      <c r="B286" s="185"/>
      <c r="C286" s="186"/>
      <c r="D286" s="186"/>
      <c r="E286" s="186"/>
      <c r="F286" s="186"/>
      <c r="G286" s="178"/>
      <c r="H286" s="178"/>
      <c r="I286" s="178"/>
      <c r="J286" s="178"/>
    </row>
    <row r="287" spans="1:10" ht="23.25">
      <c r="A287" s="185"/>
      <c r="B287" s="185"/>
      <c r="C287" s="186"/>
      <c r="D287" s="186"/>
      <c r="E287" s="186"/>
      <c r="F287" s="186"/>
      <c r="G287" s="178"/>
      <c r="H287" s="178"/>
      <c r="I287" s="178"/>
      <c r="J287" s="178"/>
    </row>
    <row r="288" spans="1:10" ht="23.25">
      <c r="A288" s="185"/>
      <c r="B288" s="185"/>
      <c r="C288" s="186"/>
      <c r="D288" s="186"/>
      <c r="E288" s="186"/>
      <c r="F288" s="186"/>
      <c r="G288" s="178"/>
      <c r="H288" s="178"/>
      <c r="I288" s="178"/>
      <c r="J288" s="178"/>
    </row>
    <row r="289" spans="1:10" ht="23.25">
      <c r="A289" s="185"/>
      <c r="B289" s="185"/>
      <c r="C289" s="186"/>
      <c r="D289" s="186"/>
      <c r="E289" s="186"/>
      <c r="F289" s="186"/>
      <c r="G289" s="178"/>
      <c r="H289" s="178"/>
      <c r="I289" s="178"/>
      <c r="J289" s="178"/>
    </row>
    <row r="290" spans="1:10" ht="23.25">
      <c r="A290" s="185"/>
      <c r="B290" s="185"/>
      <c r="C290" s="186"/>
      <c r="D290" s="186"/>
      <c r="E290" s="186"/>
      <c r="F290" s="186"/>
      <c r="G290" s="178"/>
      <c r="H290" s="178"/>
      <c r="I290" s="178"/>
      <c r="J290" s="178"/>
    </row>
    <row r="291" spans="1:10" ht="23.25">
      <c r="A291" s="185"/>
      <c r="B291" s="185"/>
      <c r="C291" s="186"/>
      <c r="D291" s="186"/>
      <c r="E291" s="186"/>
      <c r="F291" s="186"/>
      <c r="G291" s="178"/>
      <c r="H291" s="178"/>
      <c r="I291" s="178"/>
      <c r="J291" s="178"/>
    </row>
    <row r="292" spans="1:10" ht="23.25">
      <c r="A292" s="185"/>
      <c r="B292" s="185"/>
      <c r="C292" s="186"/>
      <c r="D292" s="186"/>
      <c r="E292" s="186"/>
      <c r="F292" s="186"/>
      <c r="G292" s="178"/>
      <c r="H292" s="178"/>
      <c r="I292" s="178"/>
      <c r="J292" s="178"/>
    </row>
    <row r="293" spans="1:10" ht="23.25">
      <c r="A293" s="185"/>
      <c r="B293" s="185"/>
      <c r="C293" s="186"/>
      <c r="D293" s="186"/>
      <c r="E293" s="186"/>
      <c r="F293" s="186"/>
      <c r="G293" s="178"/>
      <c r="H293" s="178"/>
      <c r="I293" s="178"/>
      <c r="J293" s="178"/>
    </row>
    <row r="294" spans="1:10" ht="23.25">
      <c r="A294" s="185"/>
      <c r="B294" s="185"/>
      <c r="C294" s="186"/>
      <c r="D294" s="186"/>
      <c r="E294" s="186"/>
      <c r="F294" s="186"/>
      <c r="G294" s="178"/>
      <c r="H294" s="178"/>
      <c r="I294" s="178"/>
      <c r="J294" s="178"/>
    </row>
    <row r="295" spans="1:10" ht="23.25">
      <c r="A295" s="185"/>
      <c r="B295" s="185"/>
      <c r="C295" s="186"/>
      <c r="D295" s="186"/>
      <c r="E295" s="186"/>
      <c r="F295" s="186"/>
      <c r="G295" s="178"/>
      <c r="H295" s="178"/>
      <c r="I295" s="178"/>
      <c r="J295" s="178"/>
    </row>
    <row r="296" spans="1:10" ht="23.25">
      <c r="A296" s="185"/>
      <c r="B296" s="185"/>
      <c r="C296" s="186"/>
      <c r="D296" s="186"/>
      <c r="E296" s="186"/>
      <c r="F296" s="186"/>
      <c r="G296" s="178"/>
      <c r="H296" s="178"/>
      <c r="I296" s="178"/>
      <c r="J296" s="178"/>
    </row>
    <row r="297" spans="1:10" ht="23.25">
      <c r="A297" s="185"/>
      <c r="B297" s="185"/>
      <c r="C297" s="186"/>
      <c r="D297" s="186"/>
      <c r="E297" s="186"/>
      <c r="F297" s="186"/>
      <c r="G297" s="178"/>
      <c r="H297" s="178"/>
      <c r="I297" s="178"/>
      <c r="J297" s="178"/>
    </row>
    <row r="298" spans="1:10" ht="23.25">
      <c r="A298" s="185"/>
      <c r="B298" s="185"/>
      <c r="C298" s="186"/>
      <c r="D298" s="186"/>
      <c r="E298" s="186"/>
      <c r="F298" s="186"/>
      <c r="G298" s="178"/>
      <c r="H298" s="178"/>
      <c r="I298" s="178"/>
      <c r="J298" s="178"/>
    </row>
    <row r="299" spans="1:10" ht="23.25">
      <c r="A299" s="185"/>
      <c r="B299" s="185"/>
      <c r="C299" s="186"/>
      <c r="D299" s="186"/>
      <c r="E299" s="186"/>
      <c r="F299" s="186"/>
      <c r="G299" s="178"/>
      <c r="H299" s="178"/>
      <c r="I299" s="178"/>
      <c r="J299" s="178"/>
    </row>
    <row r="300" spans="1:10" ht="23.25">
      <c r="A300" s="185"/>
      <c r="B300" s="185"/>
      <c r="C300" s="186"/>
      <c r="D300" s="186"/>
      <c r="E300" s="186"/>
      <c r="F300" s="186"/>
      <c r="G300" s="178"/>
      <c r="H300" s="178"/>
      <c r="I300" s="178"/>
      <c r="J300" s="178"/>
    </row>
    <row r="301" spans="1:10" ht="23.25">
      <c r="A301" s="185"/>
      <c r="B301" s="185"/>
      <c r="C301" s="186"/>
      <c r="D301" s="186"/>
      <c r="E301" s="186"/>
      <c r="F301" s="186"/>
      <c r="G301" s="178"/>
      <c r="H301" s="178"/>
      <c r="I301" s="178"/>
      <c r="J301" s="178"/>
    </row>
    <row r="302" spans="1:10" ht="23.25">
      <c r="A302" s="185"/>
      <c r="B302" s="185"/>
      <c r="C302" s="186"/>
      <c r="D302" s="186"/>
      <c r="E302" s="186"/>
      <c r="F302" s="186"/>
      <c r="G302" s="178"/>
      <c r="H302" s="178"/>
      <c r="I302" s="178"/>
      <c r="J302" s="178"/>
    </row>
    <row r="303" spans="1:10" ht="23.25">
      <c r="A303" s="185"/>
      <c r="B303" s="185"/>
      <c r="C303" s="186"/>
      <c r="D303" s="186"/>
      <c r="E303" s="186"/>
      <c r="F303" s="186"/>
      <c r="G303" s="178"/>
      <c r="H303" s="178"/>
      <c r="I303" s="178"/>
      <c r="J303" s="178"/>
    </row>
    <row r="304" spans="1:10" ht="23.25">
      <c r="A304" s="185"/>
      <c r="B304" s="185"/>
      <c r="C304" s="186"/>
      <c r="D304" s="186"/>
      <c r="E304" s="186"/>
      <c r="F304" s="186"/>
      <c r="G304" s="178"/>
      <c r="H304" s="178"/>
      <c r="I304" s="178"/>
      <c r="J304" s="178"/>
    </row>
    <row r="305" spans="1:10" ht="23.25">
      <c r="A305" s="185"/>
      <c r="B305" s="185"/>
      <c r="C305" s="186"/>
      <c r="D305" s="186"/>
      <c r="E305" s="186"/>
      <c r="F305" s="186"/>
      <c r="G305" s="178"/>
      <c r="H305" s="178"/>
      <c r="I305" s="178"/>
      <c r="J305" s="178"/>
    </row>
    <row r="306" spans="1:10" ht="23.25">
      <c r="A306" s="185"/>
      <c r="B306" s="185"/>
      <c r="C306" s="186"/>
      <c r="D306" s="186"/>
      <c r="E306" s="186"/>
      <c r="F306" s="186"/>
      <c r="G306" s="178"/>
      <c r="H306" s="178"/>
      <c r="I306" s="178"/>
      <c r="J306" s="178"/>
    </row>
    <row r="307" spans="1:10" ht="23.25">
      <c r="A307" s="185"/>
      <c r="B307" s="185"/>
      <c r="C307" s="186"/>
      <c r="D307" s="186"/>
      <c r="E307" s="186"/>
      <c r="F307" s="186"/>
      <c r="G307" s="178"/>
      <c r="H307" s="178"/>
      <c r="I307" s="178"/>
      <c r="J307" s="178"/>
    </row>
    <row r="308" spans="1:10" ht="23.25">
      <c r="A308" s="185"/>
      <c r="B308" s="185"/>
      <c r="C308" s="186"/>
      <c r="D308" s="186"/>
      <c r="E308" s="186"/>
      <c r="F308" s="186"/>
      <c r="G308" s="178"/>
      <c r="H308" s="178"/>
      <c r="I308" s="178"/>
      <c r="J308" s="178"/>
    </row>
    <row r="309" spans="1:10" ht="23.25">
      <c r="A309" s="185"/>
      <c r="B309" s="185"/>
      <c r="C309" s="186"/>
      <c r="D309" s="186"/>
      <c r="E309" s="186"/>
      <c r="F309" s="186"/>
      <c r="G309" s="178"/>
      <c r="H309" s="178"/>
      <c r="I309" s="178"/>
      <c r="J309" s="178"/>
    </row>
    <row r="310" spans="1:10" ht="23.25">
      <c r="A310" s="185"/>
      <c r="B310" s="185"/>
      <c r="C310" s="186"/>
      <c r="D310" s="186"/>
      <c r="E310" s="186"/>
      <c r="F310" s="186"/>
      <c r="G310" s="178"/>
      <c r="H310" s="178"/>
      <c r="I310" s="178"/>
      <c r="J310" s="178"/>
    </row>
    <row r="311" spans="1:10" ht="23.25">
      <c r="A311" s="185"/>
      <c r="B311" s="185"/>
      <c r="C311" s="186"/>
      <c r="D311" s="186"/>
      <c r="E311" s="186"/>
      <c r="F311" s="186"/>
      <c r="G311" s="178"/>
      <c r="H311" s="178"/>
      <c r="I311" s="178"/>
      <c r="J311" s="178"/>
    </row>
    <row r="312" spans="1:10" ht="23.25">
      <c r="A312" s="185"/>
      <c r="B312" s="185"/>
      <c r="C312" s="186"/>
      <c r="D312" s="186"/>
      <c r="E312" s="186"/>
      <c r="F312" s="186"/>
      <c r="G312" s="178"/>
      <c r="H312" s="178"/>
      <c r="I312" s="178"/>
      <c r="J312" s="178"/>
    </row>
    <row r="313" spans="1:10" ht="23.25">
      <c r="A313" s="185"/>
      <c r="B313" s="185"/>
      <c r="C313" s="186"/>
      <c r="D313" s="186"/>
      <c r="E313" s="186"/>
      <c r="F313" s="186"/>
      <c r="G313" s="178"/>
      <c r="H313" s="178"/>
      <c r="I313" s="178"/>
      <c r="J313" s="178"/>
    </row>
    <row r="314" spans="1:10" ht="23.25">
      <c r="A314" s="185"/>
      <c r="B314" s="185"/>
      <c r="C314" s="186"/>
      <c r="D314" s="186"/>
      <c r="E314" s="186"/>
      <c r="F314" s="186"/>
      <c r="G314" s="178"/>
      <c r="H314" s="178"/>
      <c r="I314" s="178"/>
      <c r="J314" s="178"/>
    </row>
    <row r="315" spans="1:10" ht="23.25">
      <c r="A315" s="185"/>
      <c r="B315" s="185"/>
      <c r="C315" s="186"/>
      <c r="D315" s="186"/>
      <c r="E315" s="186"/>
      <c r="F315" s="186"/>
      <c r="G315" s="178"/>
      <c r="H315" s="178"/>
      <c r="I315" s="178"/>
      <c r="J315" s="178"/>
    </row>
    <row r="316" spans="1:10" ht="23.25">
      <c r="A316" s="185"/>
      <c r="B316" s="185"/>
      <c r="C316" s="186"/>
      <c r="D316" s="186"/>
      <c r="E316" s="186"/>
      <c r="F316" s="186"/>
      <c r="G316" s="178"/>
      <c r="H316" s="178"/>
      <c r="I316" s="178"/>
      <c r="J316" s="178"/>
    </row>
    <row r="317" spans="1:10" ht="23.25">
      <c r="A317" s="185"/>
      <c r="B317" s="185"/>
      <c r="C317" s="186"/>
      <c r="D317" s="186"/>
      <c r="E317" s="186"/>
      <c r="F317" s="186"/>
      <c r="G317" s="178"/>
      <c r="H317" s="178"/>
      <c r="I317" s="178"/>
      <c r="J317" s="178"/>
    </row>
    <row r="318" spans="1:10" ht="23.25">
      <c r="A318" s="185"/>
      <c r="B318" s="185"/>
      <c r="C318" s="186"/>
      <c r="D318" s="186"/>
      <c r="E318" s="186"/>
      <c r="F318" s="186"/>
      <c r="G318" s="178"/>
      <c r="H318" s="178"/>
      <c r="I318" s="178"/>
      <c r="J318" s="178"/>
    </row>
    <row r="319" spans="1:10" ht="23.25">
      <c r="A319" s="185"/>
      <c r="B319" s="185"/>
      <c r="C319" s="186"/>
      <c r="D319" s="186"/>
      <c r="E319" s="186"/>
      <c r="F319" s="186"/>
      <c r="G319" s="178"/>
      <c r="H319" s="178"/>
      <c r="I319" s="178"/>
      <c r="J319" s="178"/>
    </row>
    <row r="320" spans="1:10" ht="23.25">
      <c r="A320" s="185"/>
      <c r="B320" s="185"/>
      <c r="C320" s="186"/>
      <c r="D320" s="186"/>
      <c r="E320" s="186"/>
      <c r="F320" s="186"/>
      <c r="G320" s="178"/>
      <c r="H320" s="178"/>
      <c r="I320" s="178"/>
      <c r="J320" s="178"/>
    </row>
    <row r="321" spans="1:10" ht="23.25">
      <c r="A321" s="185"/>
      <c r="B321" s="185"/>
      <c r="C321" s="186"/>
      <c r="D321" s="186"/>
      <c r="E321" s="186"/>
      <c r="F321" s="186"/>
      <c r="G321" s="178"/>
      <c r="H321" s="178"/>
      <c r="I321" s="178"/>
      <c r="J321" s="178"/>
    </row>
    <row r="322" spans="1:10" ht="23.25">
      <c r="A322" s="185"/>
      <c r="B322" s="185"/>
      <c r="C322" s="186"/>
      <c r="D322" s="186"/>
      <c r="E322" s="186"/>
      <c r="F322" s="186"/>
      <c r="G322" s="178"/>
      <c r="H322" s="178"/>
      <c r="I322" s="178"/>
      <c r="J322" s="178"/>
    </row>
    <row r="323" spans="1:10" ht="23.25">
      <c r="A323" s="185"/>
      <c r="B323" s="185"/>
      <c r="C323" s="186"/>
      <c r="D323" s="186"/>
      <c r="E323" s="186"/>
      <c r="F323" s="186"/>
      <c r="G323" s="178"/>
      <c r="H323" s="178"/>
      <c r="I323" s="178"/>
      <c r="J323" s="178"/>
    </row>
    <row r="324" spans="1:10" ht="23.25">
      <c r="A324" s="185"/>
      <c r="B324" s="185"/>
      <c r="C324" s="186"/>
      <c r="D324" s="186"/>
      <c r="E324" s="186"/>
      <c r="F324" s="186"/>
      <c r="G324" s="178"/>
      <c r="H324" s="178"/>
      <c r="I324" s="178"/>
      <c r="J324" s="178"/>
    </row>
    <row r="325" spans="1:10" ht="23.25">
      <c r="A325" s="185"/>
      <c r="B325" s="185"/>
      <c r="C325" s="186"/>
      <c r="D325" s="186"/>
      <c r="E325" s="186"/>
      <c r="F325" s="186"/>
      <c r="G325" s="178"/>
      <c r="H325" s="178"/>
      <c r="I325" s="178"/>
      <c r="J325" s="178"/>
    </row>
    <row r="326" spans="1:10" ht="23.25">
      <c r="A326" s="185"/>
      <c r="B326" s="185"/>
      <c r="C326" s="186"/>
      <c r="D326" s="186"/>
      <c r="E326" s="186"/>
      <c r="F326" s="186"/>
      <c r="G326" s="178"/>
      <c r="H326" s="178"/>
      <c r="I326" s="178"/>
      <c r="J326" s="178"/>
    </row>
    <row r="327" spans="1:10" ht="23.25">
      <c r="A327" s="185"/>
      <c r="B327" s="185"/>
      <c r="C327" s="186"/>
      <c r="D327" s="186"/>
      <c r="E327" s="186"/>
      <c r="F327" s="186"/>
      <c r="G327" s="178"/>
      <c r="H327" s="178"/>
      <c r="I327" s="178"/>
      <c r="J327" s="178"/>
    </row>
    <row r="328" spans="1:10" ht="23.25">
      <c r="A328" s="185"/>
      <c r="B328" s="185"/>
      <c r="C328" s="186"/>
      <c r="D328" s="186"/>
      <c r="E328" s="186"/>
      <c r="F328" s="186"/>
      <c r="G328" s="178"/>
      <c r="H328" s="178"/>
      <c r="I328" s="178"/>
      <c r="J328" s="178"/>
    </row>
    <row r="329" spans="1:10" ht="23.25">
      <c r="A329" s="185"/>
      <c r="B329" s="185"/>
      <c r="C329" s="186"/>
      <c r="D329" s="186"/>
      <c r="E329" s="186"/>
      <c r="F329" s="186"/>
      <c r="G329" s="178"/>
      <c r="H329" s="178"/>
      <c r="I329" s="178"/>
      <c r="J329" s="178"/>
    </row>
    <row r="330" spans="1:10" ht="23.25">
      <c r="A330" s="185"/>
      <c r="B330" s="185"/>
      <c r="C330" s="186"/>
      <c r="D330" s="186"/>
      <c r="E330" s="186"/>
      <c r="F330" s="186"/>
      <c r="G330" s="178"/>
      <c r="H330" s="178"/>
      <c r="I330" s="178"/>
      <c r="J330" s="178"/>
    </row>
    <row r="331" spans="1:10" ht="23.25">
      <c r="A331" s="185"/>
      <c r="B331" s="185"/>
      <c r="C331" s="194"/>
      <c r="D331" s="194"/>
      <c r="E331" s="194"/>
      <c r="F331" s="194"/>
      <c r="G331" s="178"/>
      <c r="H331" s="178"/>
      <c r="I331" s="178"/>
      <c r="J331" s="178"/>
    </row>
    <row r="332" spans="1:10" ht="23.25">
      <c r="A332" s="185"/>
      <c r="B332" s="185"/>
      <c r="C332" s="194"/>
      <c r="D332" s="194"/>
      <c r="E332" s="194"/>
      <c r="F332" s="194"/>
      <c r="G332" s="178"/>
      <c r="H332" s="178"/>
      <c r="I332" s="178"/>
      <c r="J332" s="178"/>
    </row>
    <row r="333" spans="1:10" ht="23.25">
      <c r="A333" s="185"/>
      <c r="B333" s="185"/>
      <c r="C333" s="194"/>
      <c r="D333" s="194"/>
      <c r="E333" s="194"/>
      <c r="F333" s="194"/>
      <c r="G333" s="178"/>
      <c r="H333" s="178"/>
      <c r="I333" s="178"/>
      <c r="J333" s="178"/>
    </row>
    <row r="334" spans="1:10" ht="23.25">
      <c r="A334" s="185"/>
      <c r="B334" s="185"/>
      <c r="C334" s="194"/>
      <c r="D334" s="194"/>
      <c r="E334" s="194"/>
      <c r="F334" s="194"/>
      <c r="G334" s="178"/>
      <c r="H334" s="178"/>
      <c r="I334" s="178"/>
      <c r="J334" s="178"/>
    </row>
    <row r="335" spans="1:10">
      <c r="A335" s="169"/>
      <c r="B335" s="169"/>
      <c r="C335" s="171"/>
      <c r="D335" s="171"/>
      <c r="E335" s="171"/>
      <c r="F335" s="171"/>
    </row>
    <row r="336" spans="1:10">
      <c r="A336" s="169"/>
      <c r="B336" s="169"/>
      <c r="C336" s="170"/>
      <c r="D336" s="170"/>
      <c r="E336" s="170"/>
      <c r="F336" s="170"/>
    </row>
    <row r="337" spans="1:23">
      <c r="A337" s="169"/>
      <c r="B337" s="169"/>
      <c r="C337" s="170"/>
      <c r="D337" s="170"/>
      <c r="E337" s="170"/>
      <c r="F337" s="170"/>
    </row>
    <row r="338" spans="1:23">
      <c r="A338" s="169"/>
      <c r="B338" s="169"/>
      <c r="C338" s="170"/>
      <c r="D338" s="170"/>
      <c r="E338" s="170"/>
      <c r="F338" s="170"/>
    </row>
    <row r="339" spans="1:23">
      <c r="A339" s="169"/>
      <c r="B339" s="169"/>
      <c r="C339" s="170"/>
      <c r="D339" s="170"/>
      <c r="E339" s="170"/>
      <c r="F339" s="170"/>
    </row>
    <row r="340" spans="1:23">
      <c r="A340" s="169"/>
      <c r="B340" s="169"/>
      <c r="C340" s="170"/>
      <c r="D340" s="170"/>
      <c r="E340" s="170"/>
      <c r="F340" s="170"/>
    </row>
    <row r="341" spans="1:23">
      <c r="A341" s="169"/>
      <c r="B341" s="169"/>
      <c r="C341" s="170"/>
      <c r="D341" s="170"/>
      <c r="E341" s="170"/>
      <c r="F341" s="170"/>
    </row>
    <row r="342" spans="1:23" s="153" customFormat="1">
      <c r="A342" s="169"/>
      <c r="B342" s="169"/>
      <c r="C342" s="170"/>
      <c r="D342" s="170"/>
      <c r="E342" s="170"/>
      <c r="F342" s="170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</row>
    <row r="343" spans="1:23" s="153" customFormat="1">
      <c r="A343" s="169"/>
      <c r="B343" s="169"/>
      <c r="C343" s="170"/>
      <c r="D343" s="170"/>
      <c r="E343" s="170"/>
      <c r="F343" s="170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</row>
    <row r="344" spans="1:23" s="153" customFormat="1">
      <c r="A344" s="169"/>
      <c r="B344" s="169"/>
      <c r="C344" s="170"/>
      <c r="D344" s="170"/>
      <c r="E344" s="170"/>
      <c r="F344" s="170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</row>
    <row r="345" spans="1:23" s="153" customFormat="1">
      <c r="A345" s="169"/>
      <c r="B345" s="169"/>
      <c r="C345" s="170"/>
      <c r="D345" s="170"/>
      <c r="E345" s="170"/>
      <c r="F345" s="170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</row>
    <row r="346" spans="1:23" s="153" customFormat="1">
      <c r="A346" s="169"/>
      <c r="B346" s="169"/>
      <c r="C346" s="170"/>
      <c r="D346" s="170"/>
      <c r="E346" s="170"/>
      <c r="F346" s="170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</row>
    <row r="347" spans="1:23" s="153" customFormat="1">
      <c r="A347" s="169"/>
      <c r="B347" s="169"/>
      <c r="C347" s="170"/>
      <c r="D347" s="170"/>
      <c r="E347" s="170"/>
      <c r="F347" s="170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</row>
    <row r="348" spans="1:23" s="153" customFormat="1">
      <c r="A348" s="169"/>
      <c r="B348" s="169"/>
      <c r="C348" s="170"/>
      <c r="D348" s="170"/>
      <c r="E348" s="170"/>
      <c r="F348" s="170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</row>
    <row r="349" spans="1:23" s="153" customFormat="1">
      <c r="A349" s="169"/>
      <c r="B349" s="169"/>
      <c r="C349" s="170"/>
      <c r="D349" s="170"/>
      <c r="E349" s="170"/>
      <c r="F349" s="170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</row>
    <row r="350" spans="1:23" s="153" customFormat="1">
      <c r="A350" s="169"/>
      <c r="B350" s="169"/>
      <c r="C350" s="170"/>
      <c r="D350" s="170"/>
      <c r="E350" s="170"/>
      <c r="F350" s="170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</row>
    <row r="351" spans="1:23" s="153" customFormat="1">
      <c r="A351" s="169"/>
      <c r="B351" s="169"/>
      <c r="C351" s="170"/>
      <c r="D351" s="170"/>
      <c r="E351" s="170"/>
      <c r="F351" s="170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</row>
    <row r="352" spans="1:23" s="153" customFormat="1">
      <c r="A352" s="169"/>
      <c r="B352" s="169"/>
      <c r="C352" s="170"/>
      <c r="D352" s="170"/>
      <c r="E352" s="170"/>
      <c r="F352" s="170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</row>
    <row r="353" spans="1:23" s="153" customFormat="1">
      <c r="A353" s="169"/>
      <c r="B353" s="169"/>
      <c r="C353" s="170"/>
      <c r="D353" s="170"/>
      <c r="E353" s="170"/>
      <c r="F353" s="170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</row>
    <row r="354" spans="1:23" s="153" customFormat="1">
      <c r="A354" s="169"/>
      <c r="B354" s="169"/>
      <c r="C354" s="170"/>
      <c r="D354" s="170"/>
      <c r="E354" s="170"/>
      <c r="F354" s="170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</row>
    <row r="355" spans="1:23" s="153" customFormat="1">
      <c r="A355" s="169"/>
      <c r="B355" s="169"/>
      <c r="C355" s="170"/>
      <c r="D355" s="170"/>
      <c r="E355" s="170"/>
      <c r="F355" s="170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</row>
    <row r="356" spans="1:23" s="153" customFormat="1">
      <c r="A356" s="169"/>
      <c r="B356" s="169"/>
      <c r="C356" s="170"/>
      <c r="D356" s="170"/>
      <c r="E356" s="170"/>
      <c r="F356" s="170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</row>
    <row r="357" spans="1:23" s="153" customFormat="1">
      <c r="A357" s="169"/>
      <c r="B357" s="169"/>
      <c r="C357" s="170"/>
      <c r="D357" s="170"/>
      <c r="E357" s="170"/>
      <c r="F357" s="170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</row>
    <row r="358" spans="1:23" s="153" customFormat="1">
      <c r="A358" s="169"/>
      <c r="B358" s="169"/>
      <c r="C358" s="170"/>
      <c r="D358" s="170"/>
      <c r="E358" s="170"/>
      <c r="F358" s="170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</row>
    <row r="359" spans="1:23" s="153" customFormat="1">
      <c r="A359" s="169"/>
      <c r="B359" s="169"/>
      <c r="C359" s="170"/>
      <c r="D359" s="170"/>
      <c r="E359" s="170"/>
      <c r="F359" s="170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</row>
    <row r="360" spans="1:23" s="153" customFormat="1">
      <c r="A360" s="169"/>
      <c r="B360" s="169"/>
      <c r="C360" s="170"/>
      <c r="D360" s="170"/>
      <c r="E360" s="170"/>
      <c r="F360" s="170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</row>
    <row r="361" spans="1:23" s="153" customFormat="1">
      <c r="A361" s="169"/>
      <c r="B361" s="169"/>
      <c r="C361" s="170"/>
      <c r="D361" s="170"/>
      <c r="E361" s="170"/>
      <c r="F361" s="170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</row>
    <row r="362" spans="1:23" s="153" customFormat="1">
      <c r="A362" s="169"/>
      <c r="B362" s="169"/>
      <c r="C362" s="170"/>
      <c r="D362" s="170"/>
      <c r="E362" s="170"/>
      <c r="F362" s="170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</row>
    <row r="363" spans="1:23" s="153" customFormat="1">
      <c r="A363" s="169"/>
      <c r="B363" s="169"/>
      <c r="C363" s="170"/>
      <c r="D363" s="170"/>
      <c r="E363" s="170"/>
      <c r="F363" s="170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</row>
    <row r="364" spans="1:23" s="153" customFormat="1">
      <c r="A364" s="169"/>
      <c r="B364" s="169"/>
      <c r="C364" s="170"/>
      <c r="D364" s="170"/>
      <c r="E364" s="170"/>
      <c r="F364" s="170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</row>
    <row r="365" spans="1:23" s="153" customFormat="1">
      <c r="A365" s="169"/>
      <c r="B365" s="169"/>
      <c r="C365" s="170"/>
      <c r="D365" s="170"/>
      <c r="E365" s="170"/>
      <c r="F365" s="170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</row>
    <row r="366" spans="1:23" s="153" customFormat="1">
      <c r="A366" s="169"/>
      <c r="B366" s="169"/>
      <c r="C366" s="170"/>
      <c r="D366" s="170"/>
      <c r="E366" s="170"/>
      <c r="F366" s="170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</row>
    <row r="367" spans="1:23" s="153" customFormat="1">
      <c r="A367" s="169"/>
      <c r="B367" s="169"/>
      <c r="C367" s="170"/>
      <c r="D367" s="170"/>
      <c r="E367" s="170"/>
      <c r="F367" s="170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</row>
    <row r="368" spans="1:23" s="153" customFormat="1">
      <c r="A368" s="169"/>
      <c r="B368" s="169"/>
      <c r="C368" s="170"/>
      <c r="D368" s="170"/>
      <c r="E368" s="170"/>
      <c r="F368" s="170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</row>
    <row r="369" spans="1:23" s="153" customFormat="1">
      <c r="A369" s="169"/>
      <c r="B369" s="169"/>
      <c r="C369" s="170"/>
      <c r="D369" s="170"/>
      <c r="E369" s="170"/>
      <c r="F369" s="170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</row>
    <row r="370" spans="1:23" s="153" customFormat="1">
      <c r="A370" s="169"/>
      <c r="B370" s="169"/>
      <c r="C370" s="170"/>
      <c r="D370" s="170"/>
      <c r="E370" s="170"/>
      <c r="F370" s="170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</row>
    <row r="371" spans="1:23" s="153" customFormat="1">
      <c r="A371" s="169"/>
      <c r="B371" s="169"/>
      <c r="C371" s="170"/>
      <c r="D371" s="170"/>
      <c r="E371" s="170"/>
      <c r="F371" s="170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</row>
    <row r="372" spans="1:23" s="153" customFormat="1">
      <c r="A372" s="169"/>
      <c r="B372" s="169"/>
      <c r="C372" s="170"/>
      <c r="D372" s="170"/>
      <c r="E372" s="170"/>
      <c r="F372" s="170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</row>
    <row r="373" spans="1:23" s="153" customFormat="1">
      <c r="A373" s="169"/>
      <c r="B373" s="169"/>
      <c r="C373" s="170"/>
      <c r="D373" s="170"/>
      <c r="E373" s="170"/>
      <c r="F373" s="170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</row>
    <row r="374" spans="1:23" s="153" customFormat="1">
      <c r="A374" s="169"/>
      <c r="B374" s="169"/>
      <c r="C374" s="170"/>
      <c r="D374" s="170"/>
      <c r="E374" s="170"/>
      <c r="F374" s="170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</row>
    <row r="375" spans="1:23" s="153" customFormat="1">
      <c r="A375" s="169"/>
      <c r="B375" s="169"/>
      <c r="C375" s="170"/>
      <c r="D375" s="170"/>
      <c r="E375" s="170"/>
      <c r="F375" s="170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</row>
    <row r="376" spans="1:23" s="153" customFormat="1">
      <c r="A376" s="169"/>
      <c r="B376" s="169"/>
      <c r="C376" s="170"/>
      <c r="D376" s="170"/>
      <c r="E376" s="170"/>
      <c r="F376" s="170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</row>
    <row r="377" spans="1:23" s="153" customFormat="1">
      <c r="A377" s="169"/>
      <c r="B377" s="169"/>
      <c r="C377" s="170"/>
      <c r="D377" s="170"/>
      <c r="E377" s="170"/>
      <c r="F377" s="170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</row>
  </sheetData>
  <mergeCells count="34">
    <mergeCell ref="K64:K65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C64:C65"/>
    <mergeCell ref="K5:K6"/>
    <mergeCell ref="G5:G6"/>
    <mergeCell ref="H5:H6"/>
    <mergeCell ref="I5:I6"/>
    <mergeCell ref="J5:J6"/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Height="3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9" man="1"/>
    <brk id="122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54"/>
  <sheetViews>
    <sheetView view="pageBreakPreview" topLeftCell="K1" zoomScale="40" zoomScaleNormal="30" zoomScaleSheetLayoutView="40" workbookViewId="0">
      <selection activeCell="O8" sqref="O8"/>
    </sheetView>
  </sheetViews>
  <sheetFormatPr defaultColWidth="12.42578125" defaultRowHeight="18"/>
  <cols>
    <col min="1" max="1" width="64.7109375" style="153" hidden="1" customWidth="1"/>
    <col min="2" max="2" width="146.7109375" style="153" hidden="1" customWidth="1"/>
    <col min="3" max="10" width="32.7109375" style="153" hidden="1" customWidth="1"/>
    <col min="11" max="11" width="64.7109375" style="153" customWidth="1"/>
    <col min="12" max="12" width="146.7109375" style="153" customWidth="1"/>
    <col min="13" max="19" width="37.140625" style="153" customWidth="1"/>
    <col min="20" max="20" width="64.7109375" style="153" customWidth="1"/>
    <col min="21" max="21" width="146.7109375" style="153" customWidth="1"/>
    <col min="22" max="24" width="37.140625" style="153" customWidth="1"/>
    <col min="25" max="28" width="37.140625" style="152" customWidth="1"/>
    <col min="29" max="40" width="39.28515625" style="152" customWidth="1"/>
    <col min="41" max="41" width="200.7109375" style="152" bestFit="1" customWidth="1"/>
    <col min="42" max="16384" width="12.42578125" style="152"/>
  </cols>
  <sheetData>
    <row r="1" spans="1:52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299"/>
      <c r="L1" s="299"/>
      <c r="M1" s="483"/>
      <c r="N1" s="483"/>
      <c r="O1" s="483"/>
      <c r="P1" s="483"/>
      <c r="Q1" s="483"/>
      <c r="R1" s="483"/>
      <c r="S1" s="483"/>
      <c r="T1" s="299"/>
      <c r="U1" s="299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</row>
    <row r="2" spans="1:52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299"/>
      <c r="L2" s="299"/>
      <c r="M2" s="489"/>
      <c r="N2" s="489"/>
      <c r="O2" s="489"/>
      <c r="P2" s="489"/>
      <c r="Q2" s="489"/>
      <c r="R2" s="489"/>
      <c r="S2" s="489"/>
      <c r="T2" s="299"/>
      <c r="U2" s="29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</row>
    <row r="3" spans="1:52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299"/>
      <c r="L3" s="299"/>
      <c r="M3" s="960"/>
      <c r="N3" s="960"/>
      <c r="O3" s="488"/>
      <c r="P3" s="488"/>
      <c r="Q3" s="488"/>
      <c r="R3" s="488"/>
      <c r="S3" s="488"/>
      <c r="T3" s="299"/>
      <c r="U3" s="299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</row>
    <row r="4" spans="1:52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3"/>
      <c r="L4" s="483"/>
      <c r="M4" s="484"/>
      <c r="N4" s="484"/>
      <c r="O4" s="484"/>
      <c r="P4" s="484"/>
      <c r="Q4" s="484"/>
      <c r="R4" s="484"/>
      <c r="S4" s="484"/>
      <c r="T4" s="483"/>
      <c r="U4" s="483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</row>
    <row r="5" spans="1:52" s="279" customFormat="1" ht="49.5" customHeight="1">
      <c r="A5" s="962" t="s">
        <v>431</v>
      </c>
      <c r="B5" s="944" t="s">
        <v>716</v>
      </c>
      <c r="C5" s="825">
        <v>2015</v>
      </c>
      <c r="D5" s="824"/>
      <c r="E5" s="824"/>
      <c r="F5" s="824"/>
      <c r="G5" s="824">
        <v>2016</v>
      </c>
      <c r="H5" s="824"/>
      <c r="I5" s="824"/>
      <c r="J5" s="824"/>
      <c r="K5" s="962" t="s">
        <v>431</v>
      </c>
      <c r="L5" s="944" t="s">
        <v>716</v>
      </c>
      <c r="M5" s="825">
        <v>2017</v>
      </c>
      <c r="N5" s="825"/>
      <c r="O5" s="825"/>
      <c r="P5" s="825"/>
      <c r="Q5" s="825">
        <v>2018</v>
      </c>
      <c r="R5" s="825"/>
      <c r="S5" s="825"/>
      <c r="T5" s="962" t="s">
        <v>431</v>
      </c>
      <c r="U5" s="944" t="s">
        <v>716</v>
      </c>
      <c r="V5" s="825">
        <v>2018</v>
      </c>
      <c r="W5" s="825">
        <v>2019</v>
      </c>
      <c r="X5" s="825"/>
      <c r="Y5" s="825"/>
      <c r="Z5" s="825"/>
      <c r="AA5" s="825">
        <v>2020</v>
      </c>
      <c r="AB5" s="825"/>
      <c r="AC5" s="825"/>
      <c r="AD5" s="825"/>
      <c r="AE5" s="826">
        <v>2021</v>
      </c>
      <c r="AF5" s="826"/>
      <c r="AG5" s="826"/>
      <c r="AH5" s="826"/>
      <c r="AI5" s="827">
        <v>2022</v>
      </c>
      <c r="AJ5" s="827"/>
      <c r="AK5" s="827"/>
      <c r="AL5" s="827"/>
      <c r="AM5" s="826">
        <v>2023</v>
      </c>
      <c r="AN5" s="826"/>
    </row>
    <row r="6" spans="1:52" s="279" customFormat="1" ht="115.5" customHeight="1">
      <c r="A6" s="962"/>
      <c r="B6" s="944"/>
      <c r="C6" s="283" t="s">
        <v>0</v>
      </c>
      <c r="D6" s="283" t="s">
        <v>1</v>
      </c>
      <c r="E6" s="283" t="s">
        <v>2</v>
      </c>
      <c r="F6" s="283" t="s">
        <v>3</v>
      </c>
      <c r="G6" s="283" t="s">
        <v>0</v>
      </c>
      <c r="H6" s="283" t="s">
        <v>1</v>
      </c>
      <c r="I6" s="283" t="s">
        <v>2</v>
      </c>
      <c r="J6" s="283" t="s">
        <v>3</v>
      </c>
      <c r="K6" s="962"/>
      <c r="L6" s="944"/>
      <c r="M6" s="283" t="s">
        <v>0</v>
      </c>
      <c r="N6" s="283" t="s">
        <v>1</v>
      </c>
      <c r="O6" s="283" t="s">
        <v>2</v>
      </c>
      <c r="P6" s="283" t="s">
        <v>3</v>
      </c>
      <c r="Q6" s="283" t="s">
        <v>0</v>
      </c>
      <c r="R6" s="283" t="s">
        <v>1</v>
      </c>
      <c r="S6" s="283" t="s">
        <v>2</v>
      </c>
      <c r="T6" s="962"/>
      <c r="U6" s="944"/>
      <c r="V6" s="283" t="s">
        <v>3</v>
      </c>
      <c r="W6" s="283" t="s">
        <v>0</v>
      </c>
      <c r="X6" s="283" t="s">
        <v>1</v>
      </c>
      <c r="Y6" s="283" t="s">
        <v>2</v>
      </c>
      <c r="Z6" s="283" t="s">
        <v>3</v>
      </c>
      <c r="AA6" s="283" t="s">
        <v>0</v>
      </c>
      <c r="AB6" s="283" t="s">
        <v>1</v>
      </c>
      <c r="AC6" s="283" t="s">
        <v>2</v>
      </c>
      <c r="AD6" s="283" t="s">
        <v>3</v>
      </c>
      <c r="AE6" s="283" t="s">
        <v>0</v>
      </c>
      <c r="AF6" s="283" t="s">
        <v>1</v>
      </c>
      <c r="AG6" s="283" t="s">
        <v>2</v>
      </c>
      <c r="AH6" s="283" t="s">
        <v>3</v>
      </c>
      <c r="AI6" s="283" t="s">
        <v>0</v>
      </c>
      <c r="AJ6" s="283" t="s">
        <v>1</v>
      </c>
      <c r="AK6" s="283" t="s">
        <v>2</v>
      </c>
      <c r="AL6" s="283" t="s">
        <v>3</v>
      </c>
      <c r="AM6" s="283" t="s">
        <v>0</v>
      </c>
      <c r="AN6" s="877" t="s">
        <v>1</v>
      </c>
    </row>
    <row r="7" spans="1:52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08"/>
      <c r="L7" s="309"/>
      <c r="M7" s="310"/>
      <c r="N7" s="310"/>
      <c r="O7" s="310"/>
      <c r="P7" s="310"/>
      <c r="Q7" s="159"/>
      <c r="R7" s="159"/>
      <c r="S7" s="159"/>
      <c r="T7" s="308"/>
      <c r="U7" s="30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</row>
    <row r="8" spans="1:52" s="162" customFormat="1" ht="48" customHeight="1">
      <c r="A8" s="315">
        <v>101</v>
      </c>
      <c r="B8" s="313" t="s">
        <v>49</v>
      </c>
      <c r="C8" s="314">
        <f>ROUND(IFERROR('Data 3D '!K4,"NA"),1)</f>
        <v>71.099999999999994</v>
      </c>
      <c r="D8" s="314">
        <f>ROUND(IFERROR('Data 3D '!L4,"NA"),1)</f>
        <v>71.099999999999994</v>
      </c>
      <c r="E8" s="314">
        <f>ROUND(IFERROR('Data 3D '!M4,"NA"),1)</f>
        <v>71.099999999999994</v>
      </c>
      <c r="F8" s="314">
        <f>ROUND(IFERROR('Data 3D '!N4,"NA"),1)</f>
        <v>71.099999999999994</v>
      </c>
      <c r="G8" s="314">
        <f>ROUND(IFERROR('Data 3D '!O4,"NA"),1)</f>
        <v>71.099999999999994</v>
      </c>
      <c r="H8" s="314">
        <f>ROUND(IFERROR('Data 3D '!P4,"NA"),1)</f>
        <v>71.099999999999994</v>
      </c>
      <c r="I8" s="314">
        <f>ROUND(IFERROR('Data 3D '!Q4,"NA"),1)</f>
        <v>71.099999999999994</v>
      </c>
      <c r="J8" s="314">
        <f>ROUND(IFERROR('Data 3D '!R4,"NA"),1)</f>
        <v>71.099999999999994</v>
      </c>
      <c r="K8" s="315">
        <v>101</v>
      </c>
      <c r="L8" s="313" t="s">
        <v>49</v>
      </c>
      <c r="M8" s="314">
        <f>ROUND(IFERROR('Data 3D '!S4,"NA"),1)</f>
        <v>74.5</v>
      </c>
      <c r="N8" s="314">
        <f>ROUND(IFERROR('Data 3D '!T4,"NA"),1)</f>
        <v>63.2</v>
      </c>
      <c r="O8" s="314">
        <f>ROUND(IFERROR('Data 3D '!U4,"NA"),1)</f>
        <v>66.8</v>
      </c>
      <c r="P8" s="314">
        <f>ROUND(IFERROR('Data 3D '!V4,"NA"),1)</f>
        <v>70.900000000000006</v>
      </c>
      <c r="Q8" s="314">
        <f>ROUND(IFERROR('Data 3D '!W4,"NA"),1)</f>
        <v>72.599999999999994</v>
      </c>
      <c r="R8" s="314">
        <f>ROUND(IFERROR('Data 3D '!X4,"NA"),1)</f>
        <v>66.5</v>
      </c>
      <c r="S8" s="314">
        <f>ROUND(IFERROR('Data 3D '!Y4,"NA"),1)</f>
        <v>66.7</v>
      </c>
      <c r="T8" s="315">
        <v>101</v>
      </c>
      <c r="U8" s="313" t="s">
        <v>49</v>
      </c>
      <c r="V8" s="314">
        <f>ROUND(IFERROR('Data 3D '!Z4,"NA"),1)</f>
        <v>66.7</v>
      </c>
      <c r="W8" s="314">
        <f>ROUND(IFERROR('Data 3D '!AA4,"NA"),1)</f>
        <v>72.099999999999994</v>
      </c>
      <c r="X8" s="314">
        <f>ROUND(IFERROR('Data 3D '!AB4,"NA"),1)</f>
        <v>71.5</v>
      </c>
      <c r="Y8" s="314">
        <f>ROUND(IFERROR('Data 3D '!AC4,"NA"),1)</f>
        <v>73.2</v>
      </c>
      <c r="Z8" s="314">
        <f>ROUND(IFERROR('Data 3D '!AD4,"NA"),1)</f>
        <v>75.2</v>
      </c>
      <c r="AA8" s="314">
        <f>ROUND(IFERROR('Data 3D '!AE4,"NA"),1)</f>
        <v>86.5</v>
      </c>
      <c r="AB8" s="314">
        <f>ROUND(IFERROR('Data 3D '!AF4,"NA"),1)</f>
        <v>84.3</v>
      </c>
      <c r="AC8" s="314">
        <f>ROUND(IFERROR('Data 3D '!AG4,"NA"),1)</f>
        <v>86.3</v>
      </c>
      <c r="AD8" s="314">
        <f>ROUND(IFERROR('Data 3D '!AH4,"NA"),1)</f>
        <v>84.1</v>
      </c>
      <c r="AE8" s="314">
        <f>ROUND(IFERROR('Data 3D '!AI4,"NA"),1)</f>
        <v>85.5</v>
      </c>
      <c r="AF8" s="314">
        <f>ROUND(IFERROR('Data 3D '!AJ4,"NA"),1)</f>
        <v>79.7</v>
      </c>
      <c r="AG8" s="314">
        <f>ROUND(IFERROR('Data 3D '!AK4,"NA"),1)</f>
        <v>75.400000000000006</v>
      </c>
      <c r="AH8" s="314">
        <f>ROUND(IFERROR('Data 3D '!AL4,"NA"),1)</f>
        <v>80.2</v>
      </c>
      <c r="AI8" s="314">
        <f>ROUND(IFERROR('Data 3D '!AM4,"NA"),1)</f>
        <v>79</v>
      </c>
      <c r="AJ8" s="314">
        <f>ROUND(IFERROR('Data 3D '!AN4,"NA"),1)</f>
        <v>80.7</v>
      </c>
      <c r="AK8" s="314">
        <f>ROUND(IFERROR('Data 3D '!AO4,"NA"),1)</f>
        <v>82.7</v>
      </c>
      <c r="AL8" s="314">
        <f>ROUND(IFERROR('Data 3D '!AP4,"NA"),1)</f>
        <v>81.3</v>
      </c>
      <c r="AM8" s="314">
        <f>ROUND(IFERROR('Data 3D '!AQ4,"NA"),1)</f>
        <v>85.8</v>
      </c>
      <c r="AN8" s="314">
        <f>ROUND(IFERROR('Data 3D '!AR4,"NA"),1)</f>
        <v>88.4</v>
      </c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</row>
    <row r="9" spans="1:52" s="162" customFormat="1" ht="60" customHeight="1">
      <c r="A9" s="315"/>
      <c r="B9" s="311" t="s">
        <v>50</v>
      </c>
      <c r="C9" s="314"/>
      <c r="D9" s="314"/>
      <c r="E9" s="314"/>
      <c r="F9" s="314"/>
      <c r="G9" s="314"/>
      <c r="H9" s="314"/>
      <c r="I9" s="314"/>
      <c r="J9" s="314"/>
      <c r="K9" s="315"/>
      <c r="L9" s="311" t="s">
        <v>50</v>
      </c>
      <c r="M9" s="314"/>
      <c r="N9" s="314"/>
      <c r="O9" s="314"/>
      <c r="P9" s="314"/>
      <c r="Q9" s="314"/>
      <c r="R9" s="314"/>
      <c r="S9" s="314"/>
      <c r="T9" s="315"/>
      <c r="U9" s="311" t="s">
        <v>50</v>
      </c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</row>
    <row r="10" spans="1:52" s="162" customFormat="1" ht="84.95" customHeight="1">
      <c r="A10" s="315">
        <v>102</v>
      </c>
      <c r="B10" s="319" t="s">
        <v>51</v>
      </c>
      <c r="C10" s="314">
        <f>ROUND(IFERROR('Data 3D '!K5,"NA"),1)</f>
        <v>66.3</v>
      </c>
      <c r="D10" s="314">
        <f>ROUND(IFERROR('Data 3D '!L5,"NA"),1)</f>
        <v>69.5</v>
      </c>
      <c r="E10" s="314">
        <f>ROUND(IFERROR('Data 3D '!M5,"NA"),1)</f>
        <v>69.2</v>
      </c>
      <c r="F10" s="314">
        <f>ROUND(IFERROR('Data 3D '!N5,"NA"),1)</f>
        <v>69.5</v>
      </c>
      <c r="G10" s="314">
        <f>ROUND(IFERROR('Data 3D '!O5,"NA"),1)</f>
        <v>68</v>
      </c>
      <c r="H10" s="314">
        <f>ROUND(IFERROR('Data 3D '!P5,"NA"),1)</f>
        <v>66.900000000000006</v>
      </c>
      <c r="I10" s="314">
        <f>ROUND(IFERROR('Data 3D '!Q5,"NA"),1)</f>
        <v>67.099999999999994</v>
      </c>
      <c r="J10" s="314">
        <f>ROUND(IFERROR('Data 3D '!R5,"NA"),1)</f>
        <v>70.5</v>
      </c>
      <c r="K10" s="315">
        <v>102</v>
      </c>
      <c r="L10" s="319" t="s">
        <v>51</v>
      </c>
      <c r="M10" s="314">
        <f>ROUND(IFERROR('Data 3D '!S5,"NA"),1)</f>
        <v>67.900000000000006</v>
      </c>
      <c r="N10" s="314">
        <f>ROUND(IFERROR('Data 3D '!T5,"NA"),1)</f>
        <v>69.400000000000006</v>
      </c>
      <c r="O10" s="314">
        <f>ROUND(IFERROR('Data 3D '!U5,"NA"),1)</f>
        <v>71.8</v>
      </c>
      <c r="P10" s="314">
        <f>ROUND(IFERROR('Data 3D '!V5,"NA"),1)</f>
        <v>71.7</v>
      </c>
      <c r="Q10" s="314">
        <f>ROUND(IFERROR('Data 3D '!W5,"NA"),1)</f>
        <v>75</v>
      </c>
      <c r="R10" s="314">
        <f>ROUND(IFERROR('Data 3D '!X5,"NA"),1)</f>
        <v>74</v>
      </c>
      <c r="S10" s="314">
        <f>ROUND(IFERROR('Data 3D '!Y5,"NA"),1)</f>
        <v>72</v>
      </c>
      <c r="T10" s="315">
        <v>102</v>
      </c>
      <c r="U10" s="319" t="s">
        <v>51</v>
      </c>
      <c r="V10" s="314">
        <f>ROUND(IFERROR('Data 3D '!Z5,"NA"),1)</f>
        <v>72.599999999999994</v>
      </c>
      <c r="W10" s="314">
        <f>ROUND(IFERROR('Data 3D '!AA5,"NA"),1)</f>
        <v>72</v>
      </c>
      <c r="X10" s="314">
        <f>ROUND(IFERROR('Data 3D '!AB5,"NA"),1)</f>
        <v>73.099999999999994</v>
      </c>
      <c r="Y10" s="314">
        <f>ROUND(IFERROR('Data 3D '!AC5,"NA"),1)</f>
        <v>71.8</v>
      </c>
      <c r="Z10" s="314">
        <f>ROUND(IFERROR('Data 3D '!AD5,"NA"),1)</f>
        <v>72.099999999999994</v>
      </c>
      <c r="AA10" s="314">
        <f>ROUND(IFERROR('Data 3D '!AE5,"NA"),1)</f>
        <v>69.3</v>
      </c>
      <c r="AB10" s="314">
        <f>ROUND(IFERROR('Data 3D '!AF5,"NA"),1)</f>
        <v>71.5</v>
      </c>
      <c r="AC10" s="314">
        <f>ROUND(IFERROR('Data 3D '!AG5,"NA"),1)</f>
        <v>71</v>
      </c>
      <c r="AD10" s="314">
        <f>ROUND(IFERROR('Data 3D '!AH5,"NA"),1)</f>
        <v>71.3</v>
      </c>
      <c r="AE10" s="314">
        <f>ROUND(IFERROR('Data 3D '!AI5,"NA"),1)</f>
        <v>70.099999999999994</v>
      </c>
      <c r="AF10" s="314">
        <f>ROUND(IFERROR('Data 3D '!AJ5,"NA"),1)</f>
        <v>71.3</v>
      </c>
      <c r="AG10" s="314">
        <f>ROUND(IFERROR('Data 3D '!AK5,"NA"),1)</f>
        <v>69.8</v>
      </c>
      <c r="AH10" s="314">
        <f>ROUND(IFERROR('Data 3D '!AL5,"NA"),1)</f>
        <v>70.2</v>
      </c>
      <c r="AI10" s="314">
        <f>ROUND(IFERROR('Data 3D '!AM5,"NA"),1)</f>
        <v>73.3</v>
      </c>
      <c r="AJ10" s="314">
        <f>ROUND(IFERROR('Data 3D '!AN5,"NA"),1)</f>
        <v>72.3</v>
      </c>
      <c r="AK10" s="314">
        <f>ROUND(IFERROR('Data 3D '!AO5,"NA"),1)</f>
        <v>77.099999999999994</v>
      </c>
      <c r="AL10" s="314">
        <f>ROUND(IFERROR('Data 3D '!AP5,"NA"),1)</f>
        <v>77</v>
      </c>
      <c r="AM10" s="314">
        <f>ROUND(IFERROR('Data 3D '!AQ5,"NA"),1)</f>
        <v>75.2</v>
      </c>
      <c r="AN10" s="314">
        <f>ROUND(IFERROR('Data 3D '!AR5,"NA"),1)</f>
        <v>77.7</v>
      </c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</row>
    <row r="11" spans="1:52" s="162" customFormat="1" ht="95.1" customHeight="1">
      <c r="A11" s="315"/>
      <c r="B11" s="320" t="s">
        <v>52</v>
      </c>
      <c r="C11" s="314"/>
      <c r="D11" s="314"/>
      <c r="E11" s="314"/>
      <c r="F11" s="314"/>
      <c r="G11" s="314"/>
      <c r="H11" s="314"/>
      <c r="I11" s="314"/>
      <c r="J11" s="314"/>
      <c r="K11" s="315"/>
      <c r="L11" s="320" t="s">
        <v>52</v>
      </c>
      <c r="M11" s="314"/>
      <c r="N11" s="314"/>
      <c r="O11" s="314"/>
      <c r="P11" s="314"/>
      <c r="Q11" s="314"/>
      <c r="R11" s="314"/>
      <c r="S11" s="314"/>
      <c r="T11" s="315"/>
      <c r="U11" s="320" t="s">
        <v>52</v>
      </c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</row>
    <row r="12" spans="1:52" s="162" customFormat="1" ht="84.95" customHeight="1">
      <c r="A12" s="315">
        <v>103</v>
      </c>
      <c r="B12" s="313" t="s">
        <v>426</v>
      </c>
      <c r="C12" s="314">
        <f>ROUND(IFERROR('Data 3D '!K6,"NA"),1)</f>
        <v>64.099999999999994</v>
      </c>
      <c r="D12" s="314">
        <f>ROUND(IFERROR('Data 3D '!L6,"NA"),1)</f>
        <v>62.1</v>
      </c>
      <c r="E12" s="314">
        <f>ROUND(IFERROR('Data 3D '!M6,"NA"),1)</f>
        <v>56.2</v>
      </c>
      <c r="F12" s="314">
        <f>ROUND(IFERROR('Data 3D '!N6,"NA"),1)</f>
        <v>52.3</v>
      </c>
      <c r="G12" s="314">
        <f>ROUND(IFERROR('Data 3D '!O6,"NA"),1)</f>
        <v>60.4</v>
      </c>
      <c r="H12" s="314">
        <f>ROUND(IFERROR('Data 3D '!P6,"NA"),1)</f>
        <v>72.599999999999994</v>
      </c>
      <c r="I12" s="314">
        <f>ROUND(IFERROR('Data 3D '!Q6,"NA"),1)</f>
        <v>60</v>
      </c>
      <c r="J12" s="314">
        <f>ROUND(IFERROR('Data 3D '!R6,"NA"),1)</f>
        <v>53.4</v>
      </c>
      <c r="K12" s="315">
        <v>103</v>
      </c>
      <c r="L12" s="313" t="s">
        <v>426</v>
      </c>
      <c r="M12" s="314">
        <f>ROUND(IFERROR('Data 3D '!S6,"NA"),1)</f>
        <v>56.9</v>
      </c>
      <c r="N12" s="314">
        <f>ROUND(IFERROR('Data 3D '!T6,"NA"),1)</f>
        <v>65</v>
      </c>
      <c r="O12" s="314">
        <f>ROUND(IFERROR('Data 3D '!U6,"NA"),1)</f>
        <v>59.9</v>
      </c>
      <c r="P12" s="314">
        <f>ROUND(IFERROR('Data 3D '!V6,"NA"),1)</f>
        <v>56</v>
      </c>
      <c r="Q12" s="314">
        <f>ROUND(IFERROR('Data 3D '!W6,"NA"),1)</f>
        <v>63.4</v>
      </c>
      <c r="R12" s="314">
        <f>ROUND(IFERROR('Data 3D '!X6,"NA"),1)</f>
        <v>63.1</v>
      </c>
      <c r="S12" s="314">
        <f>ROUND(IFERROR('Data 3D '!Y6,"NA"),1)</f>
        <v>65.7</v>
      </c>
      <c r="T12" s="315">
        <v>103</v>
      </c>
      <c r="U12" s="313" t="s">
        <v>426</v>
      </c>
      <c r="V12" s="314">
        <f>ROUND(IFERROR('Data 3D '!Z6,"NA"),1)</f>
        <v>63.7</v>
      </c>
      <c r="W12" s="314">
        <f>ROUND(IFERROR('Data 3D '!AA6,"NA"),1)</f>
        <v>67.7</v>
      </c>
      <c r="X12" s="314">
        <f>ROUND(IFERROR('Data 3D '!AB6,"NA"),1)</f>
        <v>63.3</v>
      </c>
      <c r="Y12" s="314">
        <f>ROUND(IFERROR('Data 3D '!AC6,"NA"),1)</f>
        <v>63</v>
      </c>
      <c r="Z12" s="314">
        <f>ROUND(IFERROR('Data 3D '!AD6,"NA"),1)</f>
        <v>67.7</v>
      </c>
      <c r="AA12" s="314">
        <f>ROUND(IFERROR('Data 3D '!AE6,"NA"),1)</f>
        <v>62.8</v>
      </c>
      <c r="AB12" s="314">
        <f>ROUND(IFERROR('Data 3D '!AF6,"NA"),1)</f>
        <v>60.9</v>
      </c>
      <c r="AC12" s="314">
        <f>ROUND(IFERROR('Data 3D '!AG6,"NA"),1)</f>
        <v>66</v>
      </c>
      <c r="AD12" s="314">
        <f>ROUND(IFERROR('Data 3D '!AH6,"NA"),1)</f>
        <v>67.3</v>
      </c>
      <c r="AE12" s="314">
        <f>ROUND(IFERROR('Data 3D '!AI6,"NA"),1)</f>
        <v>67.7</v>
      </c>
      <c r="AF12" s="314">
        <f>ROUND(IFERROR('Data 3D '!AJ6,"NA"),1)</f>
        <v>63.4</v>
      </c>
      <c r="AG12" s="314">
        <f>ROUND(IFERROR('Data 3D '!AK6,"NA"),1)</f>
        <v>60.1</v>
      </c>
      <c r="AH12" s="314">
        <f>ROUND(IFERROR('Data 3D '!AL6,"NA"),1)</f>
        <v>65.599999999999994</v>
      </c>
      <c r="AI12" s="314">
        <f>ROUND(IFERROR('Data 3D '!AM6,"NA"),1)</f>
        <v>78.8</v>
      </c>
      <c r="AJ12" s="314">
        <f>ROUND(IFERROR('Data 3D '!AN6,"NA"),1)</f>
        <v>80</v>
      </c>
      <c r="AK12" s="314">
        <f>ROUND(IFERROR('Data 3D '!AO6,"NA"),1)</f>
        <v>77.7</v>
      </c>
      <c r="AL12" s="314">
        <f>ROUND(IFERROR('Data 3D '!AP6,"NA"),1)</f>
        <v>78.900000000000006</v>
      </c>
      <c r="AM12" s="314">
        <f>ROUND(IFERROR('Data 3D '!AQ6,"NA"),1)</f>
        <v>79.5</v>
      </c>
      <c r="AN12" s="314">
        <f>ROUND(IFERROR('Data 3D '!AR6,"NA"),1)</f>
        <v>78.7</v>
      </c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</row>
    <row r="13" spans="1:52" s="162" customFormat="1" ht="60" customHeight="1">
      <c r="A13" s="315"/>
      <c r="B13" s="311" t="s">
        <v>131</v>
      </c>
      <c r="C13" s="314"/>
      <c r="D13" s="314"/>
      <c r="E13" s="314"/>
      <c r="F13" s="314"/>
      <c r="G13" s="314"/>
      <c r="H13" s="314"/>
      <c r="I13" s="314"/>
      <c r="J13" s="314"/>
      <c r="K13" s="315"/>
      <c r="L13" s="311" t="s">
        <v>131</v>
      </c>
      <c r="M13" s="314"/>
      <c r="N13" s="314"/>
      <c r="O13" s="314"/>
      <c r="P13" s="314"/>
      <c r="Q13" s="314"/>
      <c r="R13" s="314"/>
      <c r="S13" s="314"/>
      <c r="T13" s="315"/>
      <c r="U13" s="311" t="s">
        <v>131</v>
      </c>
      <c r="V13" s="314"/>
      <c r="W13" s="314"/>
      <c r="X13" s="314"/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</row>
    <row r="14" spans="1:52" s="162" customFormat="1" ht="84.95" customHeight="1">
      <c r="A14" s="315">
        <v>104</v>
      </c>
      <c r="B14" s="313" t="s">
        <v>53</v>
      </c>
      <c r="C14" s="314">
        <f>ROUND(IFERROR('Data 3D '!K7,"NA"),1)</f>
        <v>65.900000000000006</v>
      </c>
      <c r="D14" s="314">
        <f>ROUND(IFERROR('Data 3D '!L7,"NA"),1)</f>
        <v>78.400000000000006</v>
      </c>
      <c r="E14" s="314">
        <f>ROUND(IFERROR('Data 3D '!M7,"NA"),1)</f>
        <v>80.5</v>
      </c>
      <c r="F14" s="314">
        <f>ROUND(IFERROR('Data 3D '!N7,"NA"),1)</f>
        <v>72.3</v>
      </c>
      <c r="G14" s="314">
        <f>ROUND(IFERROR('Data 3D '!O7,"NA"),1)</f>
        <v>69.599999999999994</v>
      </c>
      <c r="H14" s="314">
        <f>ROUND(IFERROR('Data 3D '!P7,"NA"),1)</f>
        <v>72.599999999999994</v>
      </c>
      <c r="I14" s="314">
        <f>ROUND(IFERROR('Data 3D '!Q7,"NA"),1)</f>
        <v>74.7</v>
      </c>
      <c r="J14" s="314">
        <f>ROUND(IFERROR('Data 3D '!R7,"NA"),1)</f>
        <v>78.2</v>
      </c>
      <c r="K14" s="315">
        <v>104</v>
      </c>
      <c r="L14" s="313" t="s">
        <v>53</v>
      </c>
      <c r="M14" s="314">
        <f>ROUND(IFERROR('Data 3D '!S7,"NA"),1)</f>
        <v>68.2</v>
      </c>
      <c r="N14" s="314">
        <f>ROUND(IFERROR('Data 3D '!T7,"NA"),1)</f>
        <v>79.099999999999994</v>
      </c>
      <c r="O14" s="314">
        <f>ROUND(IFERROR('Data 3D '!U7,"NA"),1)</f>
        <v>78</v>
      </c>
      <c r="P14" s="314">
        <f>ROUND(IFERROR('Data 3D '!V7,"NA"),1)</f>
        <v>78.900000000000006</v>
      </c>
      <c r="Q14" s="314">
        <f>ROUND(IFERROR('Data 3D '!W7,"NA"),1)</f>
        <v>76.8</v>
      </c>
      <c r="R14" s="314">
        <f>ROUND(IFERROR('Data 3D '!X7,"NA"),1)</f>
        <v>75.599999999999994</v>
      </c>
      <c r="S14" s="314">
        <f>ROUND(IFERROR('Data 3D '!Y7,"NA"),1)</f>
        <v>78.599999999999994</v>
      </c>
      <c r="T14" s="315">
        <v>104</v>
      </c>
      <c r="U14" s="313" t="s">
        <v>53</v>
      </c>
      <c r="V14" s="314">
        <f>ROUND(IFERROR('Data 3D '!Z7,"NA"),1)</f>
        <v>83.9</v>
      </c>
      <c r="W14" s="314">
        <f>ROUND(IFERROR('Data 3D '!AA7,"NA"),1)</f>
        <v>72.900000000000006</v>
      </c>
      <c r="X14" s="314">
        <f>ROUND(IFERROR('Data 3D '!AB7,"NA"),1)</f>
        <v>73.8</v>
      </c>
      <c r="Y14" s="314">
        <f>ROUND(IFERROR('Data 3D '!AC7,"NA"),1)</f>
        <v>71.599999999999994</v>
      </c>
      <c r="Z14" s="314">
        <f>ROUND(IFERROR('Data 3D '!AD7,"NA"),1)</f>
        <v>66.8</v>
      </c>
      <c r="AA14" s="314">
        <f>ROUND(IFERROR('Data 3D '!AE7,"NA"),1)</f>
        <v>71.7</v>
      </c>
      <c r="AB14" s="314">
        <f>ROUND(IFERROR('Data 3D '!AF7,"NA"),1)</f>
        <v>78.7</v>
      </c>
      <c r="AC14" s="314">
        <f>ROUND(IFERROR('Data 3D '!AG7,"NA"),1)</f>
        <v>71.5</v>
      </c>
      <c r="AD14" s="314">
        <f>ROUND(IFERROR('Data 3D '!AH7,"NA"),1)</f>
        <v>62.4</v>
      </c>
      <c r="AE14" s="314">
        <f>ROUND(IFERROR('Data 3D '!AI7,"NA"),1)</f>
        <v>73.400000000000006</v>
      </c>
      <c r="AF14" s="314">
        <f>ROUND(IFERROR('Data 3D '!AJ7,"NA"),1)</f>
        <v>76.599999999999994</v>
      </c>
      <c r="AG14" s="314">
        <f>ROUND(IFERROR('Data 3D '!AK7,"NA"),1)</f>
        <v>80.7</v>
      </c>
      <c r="AH14" s="314">
        <f>ROUND(IFERROR('Data 3D '!AL7,"NA"),1)</f>
        <v>68.8</v>
      </c>
      <c r="AI14" s="314">
        <f>ROUND(IFERROR('Data 3D '!AM7,"NA"),1)</f>
        <v>64.7</v>
      </c>
      <c r="AJ14" s="314">
        <f>ROUND(IFERROR('Data 3D '!AN7,"NA"),1)</f>
        <v>65.8</v>
      </c>
      <c r="AK14" s="314">
        <f>ROUND(IFERROR('Data 3D '!AO7,"NA"),1)</f>
        <v>69.099999999999994</v>
      </c>
      <c r="AL14" s="314">
        <f>ROUND(IFERROR('Data 3D '!AP7,"NA"),1)</f>
        <v>70.3</v>
      </c>
      <c r="AM14" s="314">
        <f>ROUND(IFERROR('Data 3D '!AQ7,"NA"),1)</f>
        <v>65.900000000000006</v>
      </c>
      <c r="AN14" s="314">
        <f>ROUND(IFERROR('Data 3D '!AR7,"NA"),1)</f>
        <v>70.400000000000006</v>
      </c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</row>
    <row r="15" spans="1:52" s="162" customFormat="1" ht="60" customHeight="1">
      <c r="A15" s="315"/>
      <c r="B15" s="311" t="s">
        <v>132</v>
      </c>
      <c r="C15" s="314"/>
      <c r="D15" s="314"/>
      <c r="E15" s="314"/>
      <c r="F15" s="314"/>
      <c r="G15" s="314"/>
      <c r="H15" s="314"/>
      <c r="I15" s="314"/>
      <c r="J15" s="314"/>
      <c r="K15" s="315"/>
      <c r="L15" s="311" t="s">
        <v>132</v>
      </c>
      <c r="M15" s="314"/>
      <c r="N15" s="314"/>
      <c r="O15" s="314"/>
      <c r="P15" s="314"/>
      <c r="Q15" s="314"/>
      <c r="R15" s="314"/>
      <c r="S15" s="314"/>
      <c r="T15" s="315"/>
      <c r="U15" s="311" t="s">
        <v>132</v>
      </c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</row>
    <row r="16" spans="1:52" s="162" customFormat="1" ht="48" customHeight="1">
      <c r="A16" s="315">
        <v>105</v>
      </c>
      <c r="B16" s="313" t="s">
        <v>54</v>
      </c>
      <c r="C16" s="314">
        <f>ROUND(IFERROR('Data 3D '!K8,"NA"),1)</f>
        <v>74.2</v>
      </c>
      <c r="D16" s="314">
        <f>ROUND(IFERROR('Data 3D '!L8,"NA"),1)</f>
        <v>78.3</v>
      </c>
      <c r="E16" s="314">
        <f>ROUND(IFERROR('Data 3D '!M8,"NA"),1)</f>
        <v>77.5</v>
      </c>
      <c r="F16" s="314">
        <f>ROUND(IFERROR('Data 3D '!N8,"NA"),1)</f>
        <v>77</v>
      </c>
      <c r="G16" s="314">
        <f>ROUND(IFERROR('Data 3D '!O8,"NA"),1)</f>
        <v>80.7</v>
      </c>
      <c r="H16" s="314">
        <f>ROUND(IFERROR('Data 3D '!P8,"NA"),1)</f>
        <v>79.900000000000006</v>
      </c>
      <c r="I16" s="314">
        <f>ROUND(IFERROR('Data 3D '!Q8,"NA"),1)</f>
        <v>77.7</v>
      </c>
      <c r="J16" s="314">
        <f>ROUND(IFERROR('Data 3D '!R8,"NA"),1)</f>
        <v>77.5</v>
      </c>
      <c r="K16" s="315">
        <v>105</v>
      </c>
      <c r="L16" s="313" t="s">
        <v>54</v>
      </c>
      <c r="M16" s="314">
        <f>ROUND(IFERROR('Data 3D '!S8,"NA"),1)</f>
        <v>74.900000000000006</v>
      </c>
      <c r="N16" s="314">
        <f>ROUND(IFERROR('Data 3D '!T8,"NA"),1)</f>
        <v>71.599999999999994</v>
      </c>
      <c r="O16" s="314">
        <f>ROUND(IFERROR('Data 3D '!U8,"NA"),1)</f>
        <v>80.900000000000006</v>
      </c>
      <c r="P16" s="314">
        <f>ROUND(IFERROR('Data 3D '!V8,"NA"),1)</f>
        <v>81.3</v>
      </c>
      <c r="Q16" s="314">
        <f>ROUND(IFERROR('Data 3D '!W8,"NA"),1)</f>
        <v>80.8</v>
      </c>
      <c r="R16" s="314">
        <f>ROUND(IFERROR('Data 3D '!X8,"NA"),1)</f>
        <v>74.8</v>
      </c>
      <c r="S16" s="314">
        <f>ROUND(IFERROR('Data 3D '!Y8,"NA"),1)</f>
        <v>74</v>
      </c>
      <c r="T16" s="315">
        <v>105</v>
      </c>
      <c r="U16" s="313" t="s">
        <v>54</v>
      </c>
      <c r="V16" s="314">
        <f>ROUND(IFERROR('Data 3D '!Z8,"NA"),1)</f>
        <v>73.5</v>
      </c>
      <c r="W16" s="314">
        <f>ROUND(IFERROR('Data 3D '!AA8,"NA"),1)</f>
        <v>63.4</v>
      </c>
      <c r="X16" s="314">
        <f>ROUND(IFERROR('Data 3D '!AB8,"NA"),1)</f>
        <v>64.599999999999994</v>
      </c>
      <c r="Y16" s="314">
        <f>ROUND(IFERROR('Data 3D '!AC8,"NA"),1)</f>
        <v>67.099999999999994</v>
      </c>
      <c r="Z16" s="314">
        <f>ROUND(IFERROR('Data 3D '!AD8,"NA"),1)</f>
        <v>69.5</v>
      </c>
      <c r="AA16" s="314">
        <f>ROUND(IFERROR('Data 3D '!AE8,"NA"),1)</f>
        <v>73.5</v>
      </c>
      <c r="AB16" s="314">
        <f>ROUND(IFERROR('Data 3D '!AF8,"NA"),1)</f>
        <v>71.900000000000006</v>
      </c>
      <c r="AC16" s="314">
        <f>ROUND(IFERROR('Data 3D '!AG8,"NA"),1)</f>
        <v>73.8</v>
      </c>
      <c r="AD16" s="314">
        <f>ROUND(IFERROR('Data 3D '!AH8,"NA"),1)</f>
        <v>72.900000000000006</v>
      </c>
      <c r="AE16" s="314">
        <f>ROUND(IFERROR('Data 3D '!AI8,"NA"),1)</f>
        <v>74.099999999999994</v>
      </c>
      <c r="AF16" s="314">
        <f>ROUND(IFERROR('Data 3D '!AJ8,"NA"),1)</f>
        <v>71.400000000000006</v>
      </c>
      <c r="AG16" s="314">
        <f>ROUND(IFERROR('Data 3D '!AK8,"NA"),1)</f>
        <v>64.599999999999994</v>
      </c>
      <c r="AH16" s="314">
        <f>ROUND(IFERROR('Data 3D '!AL8,"NA"),1)</f>
        <v>65.7</v>
      </c>
      <c r="AI16" s="314">
        <f>ROUND(IFERROR('Data 3D '!AM8,"NA"),1)</f>
        <v>81.8</v>
      </c>
      <c r="AJ16" s="314">
        <f>ROUND(IFERROR('Data 3D '!AN8,"NA"),1)</f>
        <v>77.900000000000006</v>
      </c>
      <c r="AK16" s="314">
        <f>ROUND(IFERROR('Data 3D '!AO8,"NA"),1)</f>
        <v>74.8</v>
      </c>
      <c r="AL16" s="314">
        <f>ROUND(IFERROR('Data 3D '!AP8,"NA"),1)</f>
        <v>72.099999999999994</v>
      </c>
      <c r="AM16" s="314">
        <f>ROUND(IFERROR('Data 3D '!AQ8,"NA"),1)</f>
        <v>76</v>
      </c>
      <c r="AN16" s="314">
        <f>ROUND(IFERROR('Data 3D '!AR8,"NA"),1)</f>
        <v>78.099999999999994</v>
      </c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</row>
    <row r="17" spans="1:52" s="162" customFormat="1" ht="60" customHeight="1">
      <c r="A17" s="315"/>
      <c r="B17" s="311" t="s">
        <v>96</v>
      </c>
      <c r="C17" s="314"/>
      <c r="D17" s="314"/>
      <c r="E17" s="314"/>
      <c r="F17" s="314"/>
      <c r="G17" s="314"/>
      <c r="H17" s="314"/>
      <c r="I17" s="314"/>
      <c r="J17" s="314"/>
      <c r="K17" s="315"/>
      <c r="L17" s="311" t="s">
        <v>96</v>
      </c>
      <c r="M17" s="314"/>
      <c r="N17" s="314"/>
      <c r="O17" s="314"/>
      <c r="P17" s="314"/>
      <c r="Q17" s="314"/>
      <c r="R17" s="314"/>
      <c r="S17" s="314"/>
      <c r="T17" s="315"/>
      <c r="U17" s="311" t="s">
        <v>96</v>
      </c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</row>
    <row r="18" spans="1:52" s="162" customFormat="1" ht="48" customHeight="1">
      <c r="A18" s="315">
        <v>106</v>
      </c>
      <c r="B18" s="313" t="s">
        <v>395</v>
      </c>
      <c r="C18" s="314">
        <f>ROUND(IFERROR('Data 3D '!K9,"NA"),1)</f>
        <v>75.400000000000006</v>
      </c>
      <c r="D18" s="314">
        <f>ROUND(IFERROR('Data 3D '!L9,"NA"),1)</f>
        <v>75.2</v>
      </c>
      <c r="E18" s="314">
        <f>ROUND(IFERROR('Data 3D '!M9,"NA"),1)</f>
        <v>65.900000000000006</v>
      </c>
      <c r="F18" s="314">
        <f>ROUND(IFERROR('Data 3D '!N9,"NA"),1)</f>
        <v>66.2</v>
      </c>
      <c r="G18" s="314">
        <f>ROUND(IFERROR('Data 3D '!O9,"NA"),1)</f>
        <v>70.099999999999994</v>
      </c>
      <c r="H18" s="314">
        <f>ROUND(IFERROR('Data 3D '!P9,"NA"),1)</f>
        <v>70.099999999999994</v>
      </c>
      <c r="I18" s="314">
        <f>ROUND(IFERROR('Data 3D '!Q9,"NA"),1)</f>
        <v>72.900000000000006</v>
      </c>
      <c r="J18" s="314">
        <f>ROUND(IFERROR('Data 3D '!R9,"NA"),1)</f>
        <v>75.7</v>
      </c>
      <c r="K18" s="315">
        <v>106</v>
      </c>
      <c r="L18" s="313" t="s">
        <v>395</v>
      </c>
      <c r="M18" s="314">
        <f>ROUND(IFERROR('Data 3D '!S9,"NA"),1)</f>
        <v>67.099999999999994</v>
      </c>
      <c r="N18" s="314">
        <f>ROUND(IFERROR('Data 3D '!T9,"NA"),1)</f>
        <v>64.7</v>
      </c>
      <c r="O18" s="314">
        <f>ROUND(IFERROR('Data 3D '!U9,"NA"),1)</f>
        <v>66.5</v>
      </c>
      <c r="P18" s="314">
        <f>ROUND(IFERROR('Data 3D '!V9,"NA"),1)</f>
        <v>66.400000000000006</v>
      </c>
      <c r="Q18" s="314">
        <f>ROUND(IFERROR('Data 3D '!W9,"NA"),1)</f>
        <v>61</v>
      </c>
      <c r="R18" s="314">
        <f>ROUND(IFERROR('Data 3D '!X9,"NA"),1)</f>
        <v>61.3</v>
      </c>
      <c r="S18" s="314">
        <f>ROUND(IFERROR('Data 3D '!Y9,"NA"),1)</f>
        <v>60.5</v>
      </c>
      <c r="T18" s="315">
        <v>106</v>
      </c>
      <c r="U18" s="313" t="s">
        <v>395</v>
      </c>
      <c r="V18" s="314">
        <f>ROUND(IFERROR('Data 3D '!Z9,"NA"),1)</f>
        <v>59.3</v>
      </c>
      <c r="W18" s="314">
        <f>ROUND(IFERROR('Data 3D '!AA9,"NA"),1)</f>
        <v>67.7</v>
      </c>
      <c r="X18" s="314">
        <f>ROUND(IFERROR('Data 3D '!AB9,"NA"),1)</f>
        <v>67.7</v>
      </c>
      <c r="Y18" s="314">
        <f>ROUND(IFERROR('Data 3D '!AC9,"NA"),1)</f>
        <v>68.400000000000006</v>
      </c>
      <c r="Z18" s="314">
        <f>ROUND(IFERROR('Data 3D '!AD9,"NA"),1)</f>
        <v>67.2</v>
      </c>
      <c r="AA18" s="314">
        <f>ROUND(IFERROR('Data 3D '!AE9,"NA"),1)</f>
        <v>64.900000000000006</v>
      </c>
      <c r="AB18" s="314">
        <f>ROUND(IFERROR('Data 3D '!AF9,"NA"),1)</f>
        <v>57.5</v>
      </c>
      <c r="AC18" s="314">
        <f>ROUND(IFERROR('Data 3D '!AG9,"NA"),1)</f>
        <v>59.6</v>
      </c>
      <c r="AD18" s="314">
        <f>ROUND(IFERROR('Data 3D '!AH9,"NA"),1)</f>
        <v>57.9</v>
      </c>
      <c r="AE18" s="314">
        <f>ROUND(IFERROR('Data 3D '!AI9,"NA"),1)</f>
        <v>59.1</v>
      </c>
      <c r="AF18" s="314">
        <f>ROUND(IFERROR('Data 3D '!AJ9,"NA"),1)</f>
        <v>58.7</v>
      </c>
      <c r="AG18" s="314">
        <f>ROUND(IFERROR('Data 3D '!AK9,"NA"),1)</f>
        <v>61.8</v>
      </c>
      <c r="AH18" s="314">
        <f>ROUND(IFERROR('Data 3D '!AL9,"NA"),1)</f>
        <v>58.9</v>
      </c>
      <c r="AI18" s="314">
        <f>ROUND(IFERROR('Data 3D '!AM9,"NA"),1)</f>
        <v>66.3</v>
      </c>
      <c r="AJ18" s="314">
        <f>ROUND(IFERROR('Data 3D '!AN9,"NA"),1)</f>
        <v>64.5</v>
      </c>
      <c r="AK18" s="314">
        <f>ROUND(IFERROR('Data 3D '!AO9,"NA"),1)</f>
        <v>73.400000000000006</v>
      </c>
      <c r="AL18" s="314">
        <f>ROUND(IFERROR('Data 3D '!AP9,"NA"),1)</f>
        <v>76</v>
      </c>
      <c r="AM18" s="314">
        <f>ROUND(IFERROR('Data 3D '!AQ9,"NA"),1)</f>
        <v>75.3</v>
      </c>
      <c r="AN18" s="314">
        <f>ROUND(IFERROR('Data 3D '!AR9,"NA"),1)</f>
        <v>70.099999999999994</v>
      </c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</row>
    <row r="19" spans="1:52" s="162" customFormat="1" ht="95.1" customHeight="1">
      <c r="A19" s="315"/>
      <c r="B19" s="179" t="s">
        <v>168</v>
      </c>
      <c r="C19" s="314"/>
      <c r="D19" s="314"/>
      <c r="E19" s="314"/>
      <c r="F19" s="314"/>
      <c r="G19" s="314"/>
      <c r="H19" s="314"/>
      <c r="I19" s="314"/>
      <c r="J19" s="314"/>
      <c r="K19" s="315"/>
      <c r="L19" s="179" t="s">
        <v>168</v>
      </c>
      <c r="M19" s="314"/>
      <c r="N19" s="314"/>
      <c r="O19" s="314"/>
      <c r="P19" s="314"/>
      <c r="Q19" s="314"/>
      <c r="R19" s="314"/>
      <c r="S19" s="314"/>
      <c r="T19" s="315"/>
      <c r="U19" s="179" t="s">
        <v>168</v>
      </c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</row>
    <row r="20" spans="1:52" s="162" customFormat="1" ht="48" customHeight="1">
      <c r="A20" s="315">
        <v>107</v>
      </c>
      <c r="B20" s="313" t="s">
        <v>55</v>
      </c>
      <c r="C20" s="314">
        <f>ROUND(IFERROR('Data 3D '!K10,"NA"),1)</f>
        <v>77.3</v>
      </c>
      <c r="D20" s="314">
        <f>ROUND(IFERROR('Data 3D '!L10,"NA"),1)</f>
        <v>79.8</v>
      </c>
      <c r="E20" s="314">
        <f>ROUND(IFERROR('Data 3D '!M10,"NA"),1)</f>
        <v>79.900000000000006</v>
      </c>
      <c r="F20" s="314">
        <f>ROUND(IFERROR('Data 3D '!N10,"NA"),1)</f>
        <v>74</v>
      </c>
      <c r="G20" s="314">
        <f>ROUND(IFERROR('Data 3D '!O10,"NA"),1)</f>
        <v>77.5</v>
      </c>
      <c r="H20" s="314">
        <f>ROUND(IFERROR('Data 3D '!P10,"NA"),1)</f>
        <v>78.5</v>
      </c>
      <c r="I20" s="314">
        <f>ROUND(IFERROR('Data 3D '!Q10,"NA"),1)</f>
        <v>77.2</v>
      </c>
      <c r="J20" s="314">
        <f>ROUND(IFERROR('Data 3D '!R10,"NA"),1)</f>
        <v>76.099999999999994</v>
      </c>
      <c r="K20" s="315">
        <v>107</v>
      </c>
      <c r="L20" s="313" t="s">
        <v>55</v>
      </c>
      <c r="M20" s="314">
        <f>ROUND(IFERROR('Data 3D '!S10,"NA"),1)</f>
        <v>79.7</v>
      </c>
      <c r="N20" s="314">
        <f>ROUND(IFERROR('Data 3D '!T10,"NA"),1)</f>
        <v>81</v>
      </c>
      <c r="O20" s="314">
        <f>ROUND(IFERROR('Data 3D '!U10,"NA"),1)</f>
        <v>77.099999999999994</v>
      </c>
      <c r="P20" s="314">
        <f>ROUND(IFERROR('Data 3D '!V10,"NA"),1)</f>
        <v>77.5</v>
      </c>
      <c r="Q20" s="314">
        <f>ROUND(IFERROR('Data 3D '!W10,"NA"),1)</f>
        <v>78</v>
      </c>
      <c r="R20" s="314">
        <f>ROUND(IFERROR('Data 3D '!X10,"NA"),1)</f>
        <v>78.7</v>
      </c>
      <c r="S20" s="314">
        <f>ROUND(IFERROR('Data 3D '!Y10,"NA"),1)</f>
        <v>76.400000000000006</v>
      </c>
      <c r="T20" s="315">
        <v>107</v>
      </c>
      <c r="U20" s="313" t="s">
        <v>55</v>
      </c>
      <c r="V20" s="314">
        <f>ROUND(IFERROR('Data 3D '!Z10,"NA"),1)</f>
        <v>81</v>
      </c>
      <c r="W20" s="314">
        <f>ROUND(IFERROR('Data 3D '!AA10,"NA"),1)</f>
        <v>80.400000000000006</v>
      </c>
      <c r="X20" s="314">
        <f>ROUND(IFERROR('Data 3D '!AB10,"NA"),1)</f>
        <v>80.2</v>
      </c>
      <c r="Y20" s="314">
        <f>ROUND(IFERROR('Data 3D '!AC10,"NA"),1)</f>
        <v>78.7</v>
      </c>
      <c r="Z20" s="314">
        <f>ROUND(IFERROR('Data 3D '!AD10,"NA"),1)</f>
        <v>76.400000000000006</v>
      </c>
      <c r="AA20" s="314">
        <f>ROUND(IFERROR('Data 3D '!AE10,"NA"),1)</f>
        <v>75.5</v>
      </c>
      <c r="AB20" s="314">
        <f>ROUND(IFERROR('Data 3D '!AF10,"NA"),1)</f>
        <v>76.400000000000006</v>
      </c>
      <c r="AC20" s="314">
        <f>ROUND(IFERROR('Data 3D '!AG10,"NA"),1)</f>
        <v>81.099999999999994</v>
      </c>
      <c r="AD20" s="314">
        <f>ROUND(IFERROR('Data 3D '!AH10,"NA"),1)</f>
        <v>83.1</v>
      </c>
      <c r="AE20" s="314">
        <f>ROUND(IFERROR('Data 3D '!AI10,"NA"),1)</f>
        <v>80.7</v>
      </c>
      <c r="AF20" s="314">
        <f>ROUND(IFERROR('Data 3D '!AJ10,"NA"),1)</f>
        <v>80.7</v>
      </c>
      <c r="AG20" s="314">
        <f>ROUND(IFERROR('Data 3D '!AK10,"NA"),1)</f>
        <v>80.5</v>
      </c>
      <c r="AH20" s="314">
        <f>ROUND(IFERROR('Data 3D '!AL10,"NA"),1)</f>
        <v>78.2</v>
      </c>
      <c r="AI20" s="314">
        <f>ROUND(IFERROR('Data 3D '!AM10,"NA"),1)</f>
        <v>81.7</v>
      </c>
      <c r="AJ20" s="314">
        <f>ROUND(IFERROR('Data 3D '!AN10,"NA"),1)</f>
        <v>81.599999999999994</v>
      </c>
      <c r="AK20" s="314">
        <f>ROUND(IFERROR('Data 3D '!AO10,"NA"),1)</f>
        <v>87.6</v>
      </c>
      <c r="AL20" s="314">
        <f>ROUND(IFERROR('Data 3D '!AP10,"NA"),1)</f>
        <v>84.6</v>
      </c>
      <c r="AM20" s="314">
        <f>ROUND(IFERROR('Data 3D '!AQ10,"NA"),1)</f>
        <v>87.9</v>
      </c>
      <c r="AN20" s="314">
        <f>ROUND(IFERROR('Data 3D '!AR10,"NA"),1)</f>
        <v>81.099999999999994</v>
      </c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</row>
    <row r="21" spans="1:52" s="162" customFormat="1" ht="60" customHeight="1">
      <c r="A21" s="315"/>
      <c r="B21" s="311" t="s">
        <v>97</v>
      </c>
      <c r="C21" s="314"/>
      <c r="D21" s="314"/>
      <c r="E21" s="314"/>
      <c r="F21" s="314"/>
      <c r="G21" s="314"/>
      <c r="H21" s="314"/>
      <c r="I21" s="314"/>
      <c r="J21" s="314"/>
      <c r="K21" s="315"/>
      <c r="L21" s="311" t="s">
        <v>97</v>
      </c>
      <c r="M21" s="314"/>
      <c r="N21" s="314"/>
      <c r="O21" s="314"/>
      <c r="P21" s="314"/>
      <c r="Q21" s="314"/>
      <c r="R21" s="314"/>
      <c r="S21" s="314"/>
      <c r="T21" s="315"/>
      <c r="U21" s="311" t="s">
        <v>97</v>
      </c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</row>
    <row r="22" spans="1:52" s="307" customFormat="1" ht="48" customHeight="1">
      <c r="A22" s="312">
        <v>108</v>
      </c>
      <c r="B22" s="313" t="s">
        <v>56</v>
      </c>
      <c r="C22" s="314">
        <f>ROUND(IFERROR('Data 3D '!K11,"NA"),1)</f>
        <v>68.7</v>
      </c>
      <c r="D22" s="314">
        <f>ROUND(IFERROR('Data 3D '!L11,"NA"),1)</f>
        <v>70</v>
      </c>
      <c r="E22" s="314">
        <f>ROUND(IFERROR('Data 3D '!M11,"NA"),1)</f>
        <v>73.8</v>
      </c>
      <c r="F22" s="314">
        <f>ROUND(IFERROR('Data 3D '!N11,"NA"),1)</f>
        <v>78.099999999999994</v>
      </c>
      <c r="G22" s="314">
        <f>ROUND(IFERROR('Data 3D '!O11,"NA"),1)</f>
        <v>75.900000000000006</v>
      </c>
      <c r="H22" s="314">
        <f>ROUND(IFERROR('Data 3D '!P11,"NA"),1)</f>
        <v>76.400000000000006</v>
      </c>
      <c r="I22" s="314">
        <f>ROUND(IFERROR('Data 3D '!Q11,"NA"),1)</f>
        <v>76.599999999999994</v>
      </c>
      <c r="J22" s="314">
        <f>ROUND(IFERROR('Data 3D '!R11,"NA"),1)</f>
        <v>78.400000000000006</v>
      </c>
      <c r="K22" s="312">
        <v>108</v>
      </c>
      <c r="L22" s="313" t="s">
        <v>56</v>
      </c>
      <c r="M22" s="314">
        <f>ROUND(IFERROR('Data 3D '!S11,"NA"),1)</f>
        <v>73.8</v>
      </c>
      <c r="N22" s="314">
        <f>ROUND(IFERROR('Data 3D '!T11,"NA"),1)</f>
        <v>79.400000000000006</v>
      </c>
      <c r="O22" s="314">
        <f>ROUND(IFERROR('Data 3D '!U11,"NA"),1)</f>
        <v>81.400000000000006</v>
      </c>
      <c r="P22" s="314">
        <f>ROUND(IFERROR('Data 3D '!V11,"NA"),1)</f>
        <v>77.3</v>
      </c>
      <c r="Q22" s="314">
        <f>ROUND(IFERROR('Data 3D '!W11,"NA"),1)</f>
        <v>72.7</v>
      </c>
      <c r="R22" s="314">
        <f>ROUND(IFERROR('Data 3D '!X11,"NA"),1)</f>
        <v>73.2</v>
      </c>
      <c r="S22" s="314">
        <f>ROUND(IFERROR('Data 3D '!Y11,"NA"),1)</f>
        <v>74.7</v>
      </c>
      <c r="T22" s="312">
        <v>108</v>
      </c>
      <c r="U22" s="313" t="s">
        <v>56</v>
      </c>
      <c r="V22" s="314">
        <f>ROUND(IFERROR('Data 3D '!Z11,"NA"),1)</f>
        <v>72.400000000000006</v>
      </c>
      <c r="W22" s="314">
        <f>ROUND(IFERROR('Data 3D '!AA11,"NA"),1)</f>
        <v>68.599999999999994</v>
      </c>
      <c r="X22" s="314">
        <f>ROUND(IFERROR('Data 3D '!AB11,"NA"),1)</f>
        <v>73.2</v>
      </c>
      <c r="Y22" s="314">
        <f>ROUND(IFERROR('Data 3D '!AC11,"NA"),1)</f>
        <v>73.2</v>
      </c>
      <c r="Z22" s="314">
        <f>ROUND(IFERROR('Data 3D '!AD11,"NA"),1)</f>
        <v>75.599999999999994</v>
      </c>
      <c r="AA22" s="314">
        <f>ROUND(IFERROR('Data 3D '!AE11,"NA"),1)</f>
        <v>74.099999999999994</v>
      </c>
      <c r="AB22" s="314">
        <f>ROUND(IFERROR('Data 3D '!AF11,"NA"),1)</f>
        <v>72.400000000000006</v>
      </c>
      <c r="AC22" s="314">
        <f>ROUND(IFERROR('Data 3D '!AG11,"NA"),1)</f>
        <v>73.8</v>
      </c>
      <c r="AD22" s="314">
        <f>ROUND(IFERROR('Data 3D '!AH11,"NA"),1)</f>
        <v>72.5</v>
      </c>
      <c r="AE22" s="314">
        <f>ROUND(IFERROR('Data 3D '!AI11,"NA"),1)</f>
        <v>68.5</v>
      </c>
      <c r="AF22" s="314">
        <f>ROUND(IFERROR('Data 3D '!AJ11,"NA"),1)</f>
        <v>72.099999999999994</v>
      </c>
      <c r="AG22" s="314">
        <f>ROUND(IFERROR('Data 3D '!AK11,"NA"),1)</f>
        <v>72.400000000000006</v>
      </c>
      <c r="AH22" s="314">
        <f>ROUND(IFERROR('Data 3D '!AL11,"NA"),1)</f>
        <v>70.2</v>
      </c>
      <c r="AI22" s="314">
        <f>ROUND(IFERROR('Data 3D '!AM11,"NA"),1)</f>
        <v>74.900000000000006</v>
      </c>
      <c r="AJ22" s="314">
        <f>ROUND(IFERROR('Data 3D '!AN11,"NA"),1)</f>
        <v>79.099999999999994</v>
      </c>
      <c r="AK22" s="314">
        <f>ROUND(IFERROR('Data 3D '!AO11,"NA"),1)</f>
        <v>83.5</v>
      </c>
      <c r="AL22" s="314">
        <f>ROUND(IFERROR('Data 3D '!AP11,"NA"),1)</f>
        <v>82.4</v>
      </c>
      <c r="AM22" s="314">
        <f>ROUND(IFERROR('Data 3D '!AQ11,"NA"),1)</f>
        <v>79.900000000000006</v>
      </c>
      <c r="AN22" s="314">
        <f>ROUND(IFERROR('Data 3D '!AR11,"NA"),1)</f>
        <v>82</v>
      </c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</row>
    <row r="23" spans="1:52" s="162" customFormat="1" ht="60" customHeight="1">
      <c r="A23" s="312"/>
      <c r="B23" s="311" t="s">
        <v>87</v>
      </c>
      <c r="C23" s="314"/>
      <c r="D23" s="314"/>
      <c r="E23" s="314"/>
      <c r="F23" s="314"/>
      <c r="G23" s="314"/>
      <c r="H23" s="314"/>
      <c r="I23" s="314"/>
      <c r="J23" s="314"/>
      <c r="K23" s="312"/>
      <c r="L23" s="311" t="s">
        <v>87</v>
      </c>
      <c r="M23" s="314"/>
      <c r="N23" s="314"/>
      <c r="O23" s="314"/>
      <c r="P23" s="314"/>
      <c r="Q23" s="314"/>
      <c r="R23" s="314"/>
      <c r="S23" s="314"/>
      <c r="T23" s="312"/>
      <c r="U23" s="311" t="s">
        <v>87</v>
      </c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</row>
    <row r="24" spans="1:52" s="162" customFormat="1" ht="48" customHeight="1">
      <c r="A24" s="315">
        <v>110</v>
      </c>
      <c r="B24" s="313" t="s">
        <v>57</v>
      </c>
      <c r="C24" s="314">
        <f>ROUND(IFERROR('Data 3D '!K12,"NA"),1)</f>
        <v>74.2</v>
      </c>
      <c r="D24" s="314">
        <f>ROUND(IFERROR('Data 3D '!L12,"NA"),1)</f>
        <v>77.3</v>
      </c>
      <c r="E24" s="314">
        <f>ROUND(IFERROR('Data 3D '!M12,"NA"),1)</f>
        <v>73.3</v>
      </c>
      <c r="F24" s="314">
        <f>ROUND(IFERROR('Data 3D '!N12,"NA"),1)</f>
        <v>76.8</v>
      </c>
      <c r="G24" s="314">
        <f>ROUND(IFERROR('Data 3D '!O12,"NA"),1)</f>
        <v>74.3</v>
      </c>
      <c r="H24" s="314">
        <f>ROUND(IFERROR('Data 3D '!P12,"NA"),1)</f>
        <v>81.5</v>
      </c>
      <c r="I24" s="314">
        <f>ROUND(IFERROR('Data 3D '!Q12,"NA"),1)</f>
        <v>75.5</v>
      </c>
      <c r="J24" s="314">
        <f>ROUND(IFERROR('Data 3D '!R12,"NA"),1)</f>
        <v>75.400000000000006</v>
      </c>
      <c r="K24" s="315">
        <v>110</v>
      </c>
      <c r="L24" s="313" t="s">
        <v>57</v>
      </c>
      <c r="M24" s="314">
        <f>ROUND(IFERROR('Data 3D '!S12,"NA"),1)</f>
        <v>64.599999999999994</v>
      </c>
      <c r="N24" s="314">
        <f>ROUND(IFERROR('Data 3D '!T12,"NA"),1)</f>
        <v>69.2</v>
      </c>
      <c r="O24" s="314">
        <f>ROUND(IFERROR('Data 3D '!U12,"NA"),1)</f>
        <v>72.599999999999994</v>
      </c>
      <c r="P24" s="314">
        <f>ROUND(IFERROR('Data 3D '!V12,"NA"),1)</f>
        <v>62.7</v>
      </c>
      <c r="Q24" s="314">
        <f>ROUND(IFERROR('Data 3D '!W12,"NA"),1)</f>
        <v>63.9</v>
      </c>
      <c r="R24" s="314">
        <f>ROUND(IFERROR('Data 3D '!X12,"NA"),1)</f>
        <v>73</v>
      </c>
      <c r="S24" s="314">
        <f>ROUND(IFERROR('Data 3D '!Y12,"NA"),1)</f>
        <v>77</v>
      </c>
      <c r="T24" s="315">
        <v>110</v>
      </c>
      <c r="U24" s="313" t="s">
        <v>57</v>
      </c>
      <c r="V24" s="314">
        <f>ROUND(IFERROR('Data 3D '!Z12,"NA"),1)</f>
        <v>73.5</v>
      </c>
      <c r="W24" s="314">
        <f>ROUND(IFERROR('Data 3D '!AA12,"NA"),1)</f>
        <v>67.599999999999994</v>
      </c>
      <c r="X24" s="314">
        <f>ROUND(IFERROR('Data 3D '!AB12,"NA"),1)</f>
        <v>70.099999999999994</v>
      </c>
      <c r="Y24" s="314">
        <f>ROUND(IFERROR('Data 3D '!AC12,"NA"),1)</f>
        <v>71.599999999999994</v>
      </c>
      <c r="Z24" s="314">
        <f>ROUND(IFERROR('Data 3D '!AD12,"NA"),1)</f>
        <v>76.400000000000006</v>
      </c>
      <c r="AA24" s="314">
        <f>ROUND(IFERROR('Data 3D '!AE12,"NA"),1)</f>
        <v>68</v>
      </c>
      <c r="AB24" s="314">
        <f>ROUND(IFERROR('Data 3D '!AF12,"NA"),1)</f>
        <v>54.5</v>
      </c>
      <c r="AC24" s="314">
        <f>ROUND(IFERROR('Data 3D '!AG12,"NA"),1)</f>
        <v>67.5</v>
      </c>
      <c r="AD24" s="314">
        <f>ROUND(IFERROR('Data 3D '!AH12,"NA"),1)</f>
        <v>71.2</v>
      </c>
      <c r="AE24" s="314">
        <f>ROUND(IFERROR('Data 3D '!AI12,"NA"),1)</f>
        <v>66.900000000000006</v>
      </c>
      <c r="AF24" s="314">
        <f>ROUND(IFERROR('Data 3D '!AJ12,"NA"),1)</f>
        <v>62.7</v>
      </c>
      <c r="AG24" s="314">
        <f>ROUND(IFERROR('Data 3D '!AK12,"NA"),1)</f>
        <v>64.099999999999994</v>
      </c>
      <c r="AH24" s="314">
        <f>ROUND(IFERROR('Data 3D '!AL12,"NA"),1)</f>
        <v>75.5</v>
      </c>
      <c r="AI24" s="314">
        <f>ROUND(IFERROR('Data 3D '!AM12,"NA"),1)</f>
        <v>83.2</v>
      </c>
      <c r="AJ24" s="314">
        <f>ROUND(IFERROR('Data 3D '!AN12,"NA"),1)</f>
        <v>80.5</v>
      </c>
      <c r="AK24" s="314">
        <f>ROUND(IFERROR('Data 3D '!AO12,"NA"),1)</f>
        <v>81.8</v>
      </c>
      <c r="AL24" s="314">
        <f>ROUND(IFERROR('Data 3D '!AP12,"NA"),1)</f>
        <v>80.7</v>
      </c>
      <c r="AM24" s="314">
        <f>ROUND(IFERROR('Data 3D '!AQ12,"NA"),1)</f>
        <v>77.900000000000006</v>
      </c>
      <c r="AN24" s="314">
        <f>ROUND(IFERROR('Data 3D '!AR12,"NA"),1)</f>
        <v>80.099999999999994</v>
      </c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</row>
    <row r="25" spans="1:52" s="162" customFormat="1" ht="60" customHeight="1">
      <c r="A25" s="315"/>
      <c r="B25" s="311" t="s">
        <v>8</v>
      </c>
      <c r="C25" s="314"/>
      <c r="D25" s="314"/>
      <c r="E25" s="314"/>
      <c r="F25" s="314"/>
      <c r="G25" s="314"/>
      <c r="H25" s="314"/>
      <c r="I25" s="314"/>
      <c r="J25" s="314"/>
      <c r="K25" s="315"/>
      <c r="L25" s="311" t="s">
        <v>8</v>
      </c>
      <c r="M25" s="314"/>
      <c r="N25" s="314"/>
      <c r="O25" s="314"/>
      <c r="P25" s="314"/>
      <c r="Q25" s="314"/>
      <c r="R25" s="314"/>
      <c r="S25" s="314"/>
      <c r="T25" s="315"/>
      <c r="U25" s="311" t="s">
        <v>8</v>
      </c>
      <c r="V25" s="314"/>
      <c r="W25" s="314"/>
      <c r="X25" s="314"/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</row>
    <row r="26" spans="1:52" s="307" customFormat="1" ht="48" customHeight="1">
      <c r="A26" s="312">
        <v>120</v>
      </c>
      <c r="B26" s="313" t="s">
        <v>9</v>
      </c>
      <c r="C26" s="314">
        <f>ROUND(IFERROR('Data 3D '!K13,"NA"),1)</f>
        <v>66.599999999999994</v>
      </c>
      <c r="D26" s="314">
        <f>ROUND(IFERROR('Data 3D '!L13,"NA"),1)</f>
        <v>74.2</v>
      </c>
      <c r="E26" s="314">
        <f>ROUND(IFERROR('Data 3D '!M13,"NA"),1)</f>
        <v>77.2</v>
      </c>
      <c r="F26" s="314">
        <f>ROUND(IFERROR('Data 3D '!N13,"NA"),1)</f>
        <v>75.099999999999994</v>
      </c>
      <c r="G26" s="314">
        <f>ROUND(IFERROR('Data 3D '!O13,"NA"),1)</f>
        <v>67.8</v>
      </c>
      <c r="H26" s="314">
        <f>ROUND(IFERROR('Data 3D '!P13,"NA"),1)</f>
        <v>86.6</v>
      </c>
      <c r="I26" s="314">
        <f>ROUND(IFERROR('Data 3D '!Q13,"NA"),1)</f>
        <v>71.099999999999994</v>
      </c>
      <c r="J26" s="314">
        <f>ROUND(IFERROR('Data 3D '!R13,"NA"),1)</f>
        <v>68.3</v>
      </c>
      <c r="K26" s="312">
        <v>120</v>
      </c>
      <c r="L26" s="313" t="s">
        <v>9</v>
      </c>
      <c r="M26" s="314">
        <f>ROUND(IFERROR('Data 3D '!S13,"NA"),1)</f>
        <v>80</v>
      </c>
      <c r="N26" s="314">
        <f>ROUND(IFERROR('Data 3D '!T13,"NA"),1)</f>
        <v>78.5</v>
      </c>
      <c r="O26" s="314">
        <f>ROUND(IFERROR('Data 3D '!U13,"NA"),1)</f>
        <v>77.2</v>
      </c>
      <c r="P26" s="314">
        <f>ROUND(IFERROR('Data 3D '!V13,"NA"),1)</f>
        <v>56.2</v>
      </c>
      <c r="Q26" s="314">
        <f>ROUND(IFERROR('Data 3D '!W13,"NA"),1)</f>
        <v>62.4</v>
      </c>
      <c r="R26" s="314">
        <f>ROUND(IFERROR('Data 3D '!X13,"NA"),1)</f>
        <v>66.3</v>
      </c>
      <c r="S26" s="314">
        <f>ROUND(IFERROR('Data 3D '!Y13,"NA"),1)</f>
        <v>66.599999999999994</v>
      </c>
      <c r="T26" s="312">
        <v>120</v>
      </c>
      <c r="U26" s="313" t="s">
        <v>9</v>
      </c>
      <c r="V26" s="314">
        <f>ROUND(IFERROR('Data 3D '!Z13,"NA"),1)</f>
        <v>66</v>
      </c>
      <c r="W26" s="314">
        <f>ROUND(IFERROR('Data 3D '!AA13,"NA"),1)</f>
        <v>78.099999999999994</v>
      </c>
      <c r="X26" s="314">
        <f>ROUND(IFERROR('Data 3D '!AB13,"NA"),1)</f>
        <v>77.400000000000006</v>
      </c>
      <c r="Y26" s="314">
        <f>ROUND(IFERROR('Data 3D '!AC13,"NA"),1)</f>
        <v>77.2</v>
      </c>
      <c r="Z26" s="314">
        <f>ROUND(IFERROR('Data 3D '!AD13,"NA"),1)</f>
        <v>74.8</v>
      </c>
      <c r="AA26" s="314">
        <f>ROUND(IFERROR('Data 3D '!AE13,"NA"),1)</f>
        <v>66.8</v>
      </c>
      <c r="AB26" s="314">
        <f>ROUND(IFERROR('Data 3D '!AF13,"NA"),1)</f>
        <v>47.9</v>
      </c>
      <c r="AC26" s="314">
        <f>ROUND(IFERROR('Data 3D '!AG13,"NA"),1)</f>
        <v>70.400000000000006</v>
      </c>
      <c r="AD26" s="314">
        <f>ROUND(IFERROR('Data 3D '!AH13,"NA"),1)</f>
        <v>53.6</v>
      </c>
      <c r="AE26" s="314">
        <f>ROUND(IFERROR('Data 3D '!AI13,"NA"),1)</f>
        <v>80.3</v>
      </c>
      <c r="AF26" s="314">
        <f>ROUND(IFERROR('Data 3D '!AJ13,"NA"),1)</f>
        <v>55.1</v>
      </c>
      <c r="AG26" s="314">
        <f>ROUND(IFERROR('Data 3D '!AK13,"NA"),1)</f>
        <v>32.1</v>
      </c>
      <c r="AH26" s="314">
        <f>ROUND(IFERROR('Data 3D '!AL13,"NA"),1)</f>
        <v>77.900000000000006</v>
      </c>
      <c r="AI26" s="314">
        <f>ROUND(IFERROR('Data 3D '!AM13,"NA"),1)</f>
        <v>98.2</v>
      </c>
      <c r="AJ26" s="314">
        <f>ROUND(IFERROR('Data 3D '!AN13,"NA"),1)</f>
        <v>91.7</v>
      </c>
      <c r="AK26" s="314">
        <f>ROUND(IFERROR('Data 3D '!AO13,"NA"),1)</f>
        <v>68.8</v>
      </c>
      <c r="AL26" s="314">
        <f>ROUND(IFERROR('Data 3D '!AP13,"NA"),1)</f>
        <v>77.8</v>
      </c>
      <c r="AM26" s="314">
        <f>ROUND(IFERROR('Data 3D '!AQ13,"NA"),1)</f>
        <v>93.6</v>
      </c>
      <c r="AN26" s="314">
        <f>ROUND(IFERROR('Data 3D '!AR13,"NA"),1)</f>
        <v>89.2</v>
      </c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</row>
    <row r="27" spans="1:52" s="162" customFormat="1" ht="60" customHeight="1">
      <c r="A27" s="312"/>
      <c r="B27" s="311" t="s">
        <v>10</v>
      </c>
      <c r="C27" s="314"/>
      <c r="D27" s="314"/>
      <c r="E27" s="314"/>
      <c r="F27" s="314"/>
      <c r="G27" s="314"/>
      <c r="H27" s="314"/>
      <c r="I27" s="314"/>
      <c r="J27" s="314"/>
      <c r="K27" s="312"/>
      <c r="L27" s="311" t="s">
        <v>10</v>
      </c>
      <c r="M27" s="314"/>
      <c r="N27" s="314"/>
      <c r="O27" s="314"/>
      <c r="P27" s="314"/>
      <c r="Q27" s="314"/>
      <c r="R27" s="314"/>
      <c r="S27" s="314"/>
      <c r="T27" s="312"/>
      <c r="U27" s="311" t="s">
        <v>10</v>
      </c>
      <c r="V27" s="314"/>
      <c r="W27" s="314"/>
      <c r="X27" s="314"/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</row>
    <row r="28" spans="1:52" s="162" customFormat="1" ht="48" customHeight="1">
      <c r="A28" s="315">
        <v>131</v>
      </c>
      <c r="B28" s="313" t="s">
        <v>58</v>
      </c>
      <c r="C28" s="314">
        <f>ROUND(IFERROR('Data 3D '!K14,"NA"),1)</f>
        <v>71.5</v>
      </c>
      <c r="D28" s="314">
        <f>ROUND(IFERROR('Data 3D '!L14,"NA"),1)</f>
        <v>76</v>
      </c>
      <c r="E28" s="314">
        <f>ROUND(IFERROR('Data 3D '!M14,"NA"),1)</f>
        <v>82.5</v>
      </c>
      <c r="F28" s="314">
        <f>ROUND(IFERROR('Data 3D '!N14,"NA"),1)</f>
        <v>90.6</v>
      </c>
      <c r="G28" s="314">
        <f>ROUND(IFERROR('Data 3D '!O14,"NA"),1)</f>
        <v>88.7</v>
      </c>
      <c r="H28" s="314">
        <f>ROUND(IFERROR('Data 3D '!P14,"NA"),1)</f>
        <v>88.8</v>
      </c>
      <c r="I28" s="314">
        <f>ROUND(IFERROR('Data 3D '!Q14,"NA"),1)</f>
        <v>88.5</v>
      </c>
      <c r="J28" s="314">
        <f>ROUND(IFERROR('Data 3D '!R14,"NA"),1)</f>
        <v>86.2</v>
      </c>
      <c r="K28" s="315">
        <v>131</v>
      </c>
      <c r="L28" s="313" t="s">
        <v>58</v>
      </c>
      <c r="M28" s="314">
        <f>ROUND(IFERROR('Data 3D '!S14,"NA"),1)</f>
        <v>71.599999999999994</v>
      </c>
      <c r="N28" s="314">
        <f>ROUND(IFERROR('Data 3D '!T14,"NA"),1)</f>
        <v>59.4</v>
      </c>
      <c r="O28" s="314">
        <f>ROUND(IFERROR('Data 3D '!U14,"NA"),1)</f>
        <v>70.8</v>
      </c>
      <c r="P28" s="314">
        <f>ROUND(IFERROR('Data 3D '!V14,"NA"),1)</f>
        <v>69.3</v>
      </c>
      <c r="Q28" s="314">
        <f>ROUND(IFERROR('Data 3D '!W14,"NA"),1)</f>
        <v>58.1</v>
      </c>
      <c r="R28" s="314">
        <f>ROUND(IFERROR('Data 3D '!X14,"NA"),1)</f>
        <v>74.099999999999994</v>
      </c>
      <c r="S28" s="314">
        <f>ROUND(IFERROR('Data 3D '!Y14,"NA"),1)</f>
        <v>64.599999999999994</v>
      </c>
      <c r="T28" s="315">
        <v>131</v>
      </c>
      <c r="U28" s="313" t="s">
        <v>58</v>
      </c>
      <c r="V28" s="314">
        <f>ROUND(IFERROR('Data 3D '!Z14,"NA"),1)</f>
        <v>65.099999999999994</v>
      </c>
      <c r="W28" s="314">
        <f>ROUND(IFERROR('Data 3D '!AA14,"NA"),1)</f>
        <v>65.7</v>
      </c>
      <c r="X28" s="314">
        <f>ROUND(IFERROR('Data 3D '!AB14,"NA"),1)</f>
        <v>64.900000000000006</v>
      </c>
      <c r="Y28" s="314">
        <f>ROUND(IFERROR('Data 3D '!AC14,"NA"),1)</f>
        <v>65.599999999999994</v>
      </c>
      <c r="Z28" s="314">
        <f>ROUND(IFERROR('Data 3D '!AD14,"NA"),1)</f>
        <v>66</v>
      </c>
      <c r="AA28" s="314">
        <f>ROUND(IFERROR('Data 3D '!AE14,"NA"),1)</f>
        <v>69.900000000000006</v>
      </c>
      <c r="AB28" s="314">
        <f>ROUND(IFERROR('Data 3D '!AF14,"NA"),1)</f>
        <v>48.3</v>
      </c>
      <c r="AC28" s="314">
        <f>ROUND(IFERROR('Data 3D '!AG14,"NA"),1)</f>
        <v>65.3</v>
      </c>
      <c r="AD28" s="314">
        <f>ROUND(IFERROR('Data 3D '!AH14,"NA"),1)</f>
        <v>66.5</v>
      </c>
      <c r="AE28" s="314">
        <f>ROUND(IFERROR('Data 3D '!AI14,"NA"),1)</f>
        <v>81</v>
      </c>
      <c r="AF28" s="314">
        <f>ROUND(IFERROR('Data 3D '!AJ14,"NA"),1)</f>
        <v>77</v>
      </c>
      <c r="AG28" s="314">
        <f>ROUND(IFERROR('Data 3D '!AK14,"NA"),1)</f>
        <v>67.2</v>
      </c>
      <c r="AH28" s="314">
        <f>ROUND(IFERROR('Data 3D '!AL14,"NA"),1)</f>
        <v>69.5</v>
      </c>
      <c r="AI28" s="314">
        <f>ROUND(IFERROR('Data 3D '!AM14,"NA"),1)</f>
        <v>88.3</v>
      </c>
      <c r="AJ28" s="314">
        <f>ROUND(IFERROR('Data 3D '!AN14,"NA"),1)</f>
        <v>81.400000000000006</v>
      </c>
      <c r="AK28" s="314">
        <f>ROUND(IFERROR('Data 3D '!AO14,"NA"),1)</f>
        <v>89.3</v>
      </c>
      <c r="AL28" s="314">
        <f>ROUND(IFERROR('Data 3D '!AP14,"NA"),1)</f>
        <v>87.2</v>
      </c>
      <c r="AM28" s="314">
        <f>ROUND(IFERROR('Data 3D '!AQ14,"NA"),1)</f>
        <v>63.4</v>
      </c>
      <c r="AN28" s="314">
        <f>ROUND(IFERROR('Data 3D '!AR14,"NA"),1)</f>
        <v>73.8</v>
      </c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</row>
    <row r="29" spans="1:52" s="162" customFormat="1" ht="60" customHeight="1">
      <c r="A29" s="315"/>
      <c r="B29" s="311" t="s">
        <v>102</v>
      </c>
      <c r="C29" s="314"/>
      <c r="D29" s="314"/>
      <c r="E29" s="314"/>
      <c r="F29" s="314"/>
      <c r="G29" s="314"/>
      <c r="H29" s="314"/>
      <c r="I29" s="314"/>
      <c r="J29" s="314"/>
      <c r="K29" s="315"/>
      <c r="L29" s="311" t="s">
        <v>102</v>
      </c>
      <c r="M29" s="314"/>
      <c r="N29" s="314"/>
      <c r="O29" s="314"/>
      <c r="P29" s="314"/>
      <c r="Q29" s="314"/>
      <c r="R29" s="314"/>
      <c r="S29" s="314"/>
      <c r="T29" s="315"/>
      <c r="U29" s="311" t="s">
        <v>102</v>
      </c>
      <c r="V29" s="314"/>
      <c r="W29" s="314"/>
      <c r="X29" s="314"/>
      <c r="Y29" s="314"/>
      <c r="Z29" s="314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</row>
    <row r="30" spans="1:52" s="162" customFormat="1" ht="48" customHeight="1">
      <c r="A30" s="315">
        <v>139</v>
      </c>
      <c r="B30" s="313" t="s">
        <v>59</v>
      </c>
      <c r="C30" s="314">
        <f>ROUND(IFERROR('Data 3D '!K15,"NA"),1)</f>
        <v>87</v>
      </c>
      <c r="D30" s="314">
        <f>ROUND(IFERROR('Data 3D '!L15,"NA"),1)</f>
        <v>80.3</v>
      </c>
      <c r="E30" s="314">
        <f>ROUND(IFERROR('Data 3D '!M15,"NA"),1)</f>
        <v>80.2</v>
      </c>
      <c r="F30" s="314">
        <f>ROUND(IFERROR('Data 3D '!N15,"NA"),1)</f>
        <v>82.6</v>
      </c>
      <c r="G30" s="314">
        <f>ROUND(IFERROR('Data 3D '!O15,"NA"),1)</f>
        <v>82.2</v>
      </c>
      <c r="H30" s="314">
        <f>ROUND(IFERROR('Data 3D '!P15,"NA"),1)</f>
        <v>82.7</v>
      </c>
      <c r="I30" s="314">
        <f>ROUND(IFERROR('Data 3D '!Q15,"NA"),1)</f>
        <v>81.099999999999994</v>
      </c>
      <c r="J30" s="314">
        <f>ROUND(IFERROR('Data 3D '!R15,"NA"),1)</f>
        <v>80.599999999999994</v>
      </c>
      <c r="K30" s="315">
        <v>139</v>
      </c>
      <c r="L30" s="313" t="s">
        <v>59</v>
      </c>
      <c r="M30" s="314">
        <f>ROUND(IFERROR('Data 3D '!S15,"NA"),1)</f>
        <v>79.7</v>
      </c>
      <c r="N30" s="314">
        <f>ROUND(IFERROR('Data 3D '!T15,"NA"),1)</f>
        <v>80.400000000000006</v>
      </c>
      <c r="O30" s="314">
        <f>ROUND(IFERROR('Data 3D '!U15,"NA"),1)</f>
        <v>79.400000000000006</v>
      </c>
      <c r="P30" s="314">
        <f>ROUND(IFERROR('Data 3D '!V15,"NA"),1)</f>
        <v>79.8</v>
      </c>
      <c r="Q30" s="314">
        <f>ROUND(IFERROR('Data 3D '!W15,"NA"),1)</f>
        <v>78.599999999999994</v>
      </c>
      <c r="R30" s="314">
        <f>ROUND(IFERROR('Data 3D '!X15,"NA"),1)</f>
        <v>79.2</v>
      </c>
      <c r="S30" s="314">
        <f>ROUND(IFERROR('Data 3D '!Y15,"NA"),1)</f>
        <v>77.099999999999994</v>
      </c>
      <c r="T30" s="315">
        <v>139</v>
      </c>
      <c r="U30" s="313" t="s">
        <v>59</v>
      </c>
      <c r="V30" s="314">
        <f>ROUND(IFERROR('Data 3D '!Z15,"NA"),1)</f>
        <v>75.8</v>
      </c>
      <c r="W30" s="314">
        <f>ROUND(IFERROR('Data 3D '!AA15,"NA"),1)</f>
        <v>78.5</v>
      </c>
      <c r="X30" s="314">
        <f>ROUND(IFERROR('Data 3D '!AB15,"NA"),1)</f>
        <v>78</v>
      </c>
      <c r="Y30" s="314">
        <f>ROUND(IFERROR('Data 3D '!AC15,"NA"),1)</f>
        <v>77.8</v>
      </c>
      <c r="Z30" s="314">
        <f>ROUND(IFERROR('Data 3D '!AD15,"NA"),1)</f>
        <v>77.7</v>
      </c>
      <c r="AA30" s="314">
        <f>ROUND(IFERROR('Data 3D '!AE15,"NA"),1)</f>
        <v>76.3</v>
      </c>
      <c r="AB30" s="314">
        <f>ROUND(IFERROR('Data 3D '!AF15,"NA"),1)</f>
        <v>68.900000000000006</v>
      </c>
      <c r="AC30" s="314">
        <f>ROUND(IFERROR('Data 3D '!AG15,"NA"),1)</f>
        <v>75.8</v>
      </c>
      <c r="AD30" s="314">
        <f>ROUND(IFERROR('Data 3D '!AH15,"NA"),1)</f>
        <v>74</v>
      </c>
      <c r="AE30" s="314">
        <f>ROUND(IFERROR('Data 3D '!AI15,"NA"),1)</f>
        <v>71.8</v>
      </c>
      <c r="AF30" s="314">
        <f>ROUND(IFERROR('Data 3D '!AJ15,"NA"),1)</f>
        <v>72.5</v>
      </c>
      <c r="AG30" s="314">
        <f>ROUND(IFERROR('Data 3D '!AK15,"NA"),1)</f>
        <v>70.900000000000006</v>
      </c>
      <c r="AH30" s="314">
        <f>ROUND(IFERROR('Data 3D '!AL15,"NA"),1)</f>
        <v>79.5</v>
      </c>
      <c r="AI30" s="314">
        <f>ROUND(IFERROR('Data 3D '!AM15,"NA"),1)</f>
        <v>82.3</v>
      </c>
      <c r="AJ30" s="314">
        <f>ROUND(IFERROR('Data 3D '!AN15,"NA"),1)</f>
        <v>87</v>
      </c>
      <c r="AK30" s="314">
        <f>ROUND(IFERROR('Data 3D '!AO15,"NA"),1)</f>
        <v>84</v>
      </c>
      <c r="AL30" s="314">
        <f>ROUND(IFERROR('Data 3D '!AP15,"NA"),1)</f>
        <v>77.900000000000006</v>
      </c>
      <c r="AM30" s="314">
        <f>ROUND(IFERROR('Data 3D '!AQ15,"NA"),1)</f>
        <v>87.5</v>
      </c>
      <c r="AN30" s="314">
        <f>ROUND(IFERROR('Data 3D '!AR15,"NA"),1)</f>
        <v>87.2</v>
      </c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</row>
    <row r="31" spans="1:52" s="162" customFormat="1" ht="60" customHeight="1">
      <c r="A31" s="315"/>
      <c r="B31" s="311" t="s">
        <v>98</v>
      </c>
      <c r="C31" s="314"/>
      <c r="D31" s="314"/>
      <c r="E31" s="314"/>
      <c r="F31" s="314"/>
      <c r="G31" s="314"/>
      <c r="H31" s="314"/>
      <c r="I31" s="314"/>
      <c r="J31" s="314"/>
      <c r="K31" s="315"/>
      <c r="L31" s="311" t="s">
        <v>98</v>
      </c>
      <c r="M31" s="314"/>
      <c r="N31" s="314"/>
      <c r="O31" s="314"/>
      <c r="P31" s="314"/>
      <c r="Q31" s="314"/>
      <c r="R31" s="314"/>
      <c r="S31" s="314"/>
      <c r="T31" s="315"/>
      <c r="U31" s="311" t="s">
        <v>98</v>
      </c>
      <c r="V31" s="314"/>
      <c r="W31" s="314"/>
      <c r="X31" s="314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</row>
    <row r="32" spans="1:52" s="162" customFormat="1" ht="48" customHeight="1">
      <c r="A32" s="315">
        <v>141</v>
      </c>
      <c r="B32" s="313" t="s">
        <v>60</v>
      </c>
      <c r="C32" s="314">
        <f>ROUND(IFERROR('Data 3D '!K16,"NA"),1)</f>
        <v>86.7</v>
      </c>
      <c r="D32" s="314">
        <f>ROUND(IFERROR('Data 3D '!L16,"NA"),1)</f>
        <v>92.8</v>
      </c>
      <c r="E32" s="314">
        <f>ROUND(IFERROR('Data 3D '!M16,"NA"),1)</f>
        <v>92.3</v>
      </c>
      <c r="F32" s="314">
        <f>ROUND(IFERROR('Data 3D '!N16,"NA"),1)</f>
        <v>90</v>
      </c>
      <c r="G32" s="314">
        <f>ROUND(IFERROR('Data 3D '!O16,"NA"),1)</f>
        <v>89.3</v>
      </c>
      <c r="H32" s="314">
        <f>ROUND(IFERROR('Data 3D '!P16,"NA"),1)</f>
        <v>89.3</v>
      </c>
      <c r="I32" s="314">
        <f>ROUND(IFERROR('Data 3D '!Q16,"NA"),1)</f>
        <v>90.6</v>
      </c>
      <c r="J32" s="314">
        <f>ROUND(IFERROR('Data 3D '!R16,"NA"),1)</f>
        <v>89.8</v>
      </c>
      <c r="K32" s="315">
        <v>141</v>
      </c>
      <c r="L32" s="313" t="s">
        <v>60</v>
      </c>
      <c r="M32" s="314">
        <f>ROUND(IFERROR('Data 3D '!S16,"NA"),1)</f>
        <v>84</v>
      </c>
      <c r="N32" s="314">
        <f>ROUND(IFERROR('Data 3D '!T16,"NA"),1)</f>
        <v>82</v>
      </c>
      <c r="O32" s="314">
        <f>ROUND(IFERROR('Data 3D '!U16,"NA"),1)</f>
        <v>86.2</v>
      </c>
      <c r="P32" s="314">
        <f>ROUND(IFERROR('Data 3D '!V16,"NA"),1)</f>
        <v>88.4</v>
      </c>
      <c r="Q32" s="314">
        <f>ROUND(IFERROR('Data 3D '!W16,"NA"),1)</f>
        <v>87.2</v>
      </c>
      <c r="R32" s="314">
        <f>ROUND(IFERROR('Data 3D '!X16,"NA"),1)</f>
        <v>87.3</v>
      </c>
      <c r="S32" s="314">
        <f>ROUND(IFERROR('Data 3D '!Y16,"NA"),1)</f>
        <v>87.2</v>
      </c>
      <c r="T32" s="315">
        <v>141</v>
      </c>
      <c r="U32" s="313" t="s">
        <v>60</v>
      </c>
      <c r="V32" s="314">
        <f>ROUND(IFERROR('Data 3D '!Z16,"NA"),1)</f>
        <v>87.3</v>
      </c>
      <c r="W32" s="314">
        <f>ROUND(IFERROR('Data 3D '!AA16,"NA"),1)</f>
        <v>85.1</v>
      </c>
      <c r="X32" s="314">
        <f>ROUND(IFERROR('Data 3D '!AB16,"NA"),1)</f>
        <v>86.8</v>
      </c>
      <c r="Y32" s="314">
        <f>ROUND(IFERROR('Data 3D '!AC16,"NA"),1)</f>
        <v>87.6</v>
      </c>
      <c r="Z32" s="314">
        <f>ROUND(IFERROR('Data 3D '!AD16,"NA"),1)</f>
        <v>88.2</v>
      </c>
      <c r="AA32" s="314">
        <f>ROUND(IFERROR('Data 3D '!AE16,"NA"),1)</f>
        <v>76.400000000000006</v>
      </c>
      <c r="AB32" s="314">
        <f>ROUND(IFERROR('Data 3D '!AF16,"NA"),1)</f>
        <v>61.4</v>
      </c>
      <c r="AC32" s="314">
        <f>ROUND(IFERROR('Data 3D '!AG16,"NA"),1)</f>
        <v>72.8</v>
      </c>
      <c r="AD32" s="314">
        <f>ROUND(IFERROR('Data 3D '!AH16,"NA"),1)</f>
        <v>75.599999999999994</v>
      </c>
      <c r="AE32" s="314">
        <f>ROUND(IFERROR('Data 3D '!AI16,"NA"),1)</f>
        <v>78.7</v>
      </c>
      <c r="AF32" s="314">
        <f>ROUND(IFERROR('Data 3D '!AJ16,"NA"),1)</f>
        <v>76.5</v>
      </c>
      <c r="AG32" s="314">
        <f>ROUND(IFERROR('Data 3D '!AK16,"NA"),1)</f>
        <v>70.900000000000006</v>
      </c>
      <c r="AH32" s="314">
        <f>ROUND(IFERROR('Data 3D '!AL16,"NA"),1)</f>
        <v>79.2</v>
      </c>
      <c r="AI32" s="314">
        <f>ROUND(IFERROR('Data 3D '!AM16,"NA"),1)</f>
        <v>73.2</v>
      </c>
      <c r="AJ32" s="314">
        <f>ROUND(IFERROR('Data 3D '!AN16,"NA"),1)</f>
        <v>78.400000000000006</v>
      </c>
      <c r="AK32" s="314">
        <f>ROUND(IFERROR('Data 3D '!AO16,"NA"),1)</f>
        <v>74.2</v>
      </c>
      <c r="AL32" s="314">
        <f>ROUND(IFERROR('Data 3D '!AP16,"NA"),1)</f>
        <v>70.400000000000006</v>
      </c>
      <c r="AM32" s="314">
        <f>ROUND(IFERROR('Data 3D '!AQ16,"NA"),1)</f>
        <v>77.900000000000006</v>
      </c>
      <c r="AN32" s="314">
        <f>ROUND(IFERROR('Data 3D '!AR16,"NA"),1)</f>
        <v>81.7</v>
      </c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</row>
    <row r="33" spans="1:52" s="162" customFormat="1" ht="60" customHeight="1">
      <c r="A33" s="315"/>
      <c r="B33" s="311" t="s">
        <v>167</v>
      </c>
      <c r="C33" s="314"/>
      <c r="D33" s="314"/>
      <c r="E33" s="314"/>
      <c r="F33" s="314"/>
      <c r="G33" s="314"/>
      <c r="H33" s="314"/>
      <c r="I33" s="314"/>
      <c r="J33" s="314"/>
      <c r="K33" s="315"/>
      <c r="L33" s="311" t="s">
        <v>167</v>
      </c>
      <c r="M33" s="314"/>
      <c r="N33" s="314"/>
      <c r="O33" s="314"/>
      <c r="P33" s="314"/>
      <c r="Q33" s="314"/>
      <c r="R33" s="314"/>
      <c r="S33" s="314"/>
      <c r="T33" s="315"/>
      <c r="U33" s="311" t="s">
        <v>167</v>
      </c>
      <c r="V33" s="314"/>
      <c r="W33" s="314"/>
      <c r="X33" s="314"/>
      <c r="Y33" s="314"/>
      <c r="Z33" s="314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</row>
    <row r="34" spans="1:52" s="162" customFormat="1" ht="90" customHeight="1">
      <c r="A34" s="312" t="s">
        <v>341</v>
      </c>
      <c r="B34" s="313" t="s">
        <v>342</v>
      </c>
      <c r="C34" s="314">
        <f>ROUND(IFERROR('Data 3D '!K79,"NA"),1)</f>
        <v>71.2</v>
      </c>
      <c r="D34" s="314">
        <f>ROUND(IFERROR('Data 3D '!L79,"NA"),1)</f>
        <v>71.2</v>
      </c>
      <c r="E34" s="314">
        <f>ROUND(IFERROR('Data 3D '!M79,"NA"),1)</f>
        <v>71.2</v>
      </c>
      <c r="F34" s="314">
        <f>ROUND(IFERROR('Data 3D '!N79,"NA"),1)</f>
        <v>71.2</v>
      </c>
      <c r="G34" s="314">
        <f>ROUND(IFERROR('Data 3D '!O79,"NA"),1)</f>
        <v>71.2</v>
      </c>
      <c r="H34" s="314">
        <f>ROUND(IFERROR('Data 3D '!P79,"NA"),1)</f>
        <v>71.2</v>
      </c>
      <c r="I34" s="314">
        <f>ROUND(IFERROR('Data 3D '!Q79,"NA"),1)</f>
        <v>71.2</v>
      </c>
      <c r="J34" s="314">
        <f>ROUND(IFERROR('Data 3D '!R79,"NA"),1)</f>
        <v>71.2</v>
      </c>
      <c r="K34" s="312" t="s">
        <v>341</v>
      </c>
      <c r="L34" s="313" t="s">
        <v>342</v>
      </c>
      <c r="M34" s="314">
        <f>ROUND(IFERROR('Data 3D '!S79,"NA"),1)</f>
        <v>60.6</v>
      </c>
      <c r="N34" s="314">
        <f>ROUND(IFERROR('Data 3D '!T79,"NA"),1)</f>
        <v>72.3</v>
      </c>
      <c r="O34" s="314">
        <f>ROUND(IFERROR('Data 3D '!U79,"NA"),1)</f>
        <v>71.099999999999994</v>
      </c>
      <c r="P34" s="314">
        <f>ROUND(IFERROR('Data 3D '!V79,"NA"),1)</f>
        <v>70.400000000000006</v>
      </c>
      <c r="Q34" s="314">
        <f>ROUND(IFERROR('Data 3D '!W79,"NA"),1)</f>
        <v>86.5</v>
      </c>
      <c r="R34" s="314">
        <f>ROUND(IFERROR('Data 3D '!X79,"NA"),1)</f>
        <v>85.8</v>
      </c>
      <c r="S34" s="314">
        <f>ROUND(IFERROR('Data 3D '!Y79,"NA"),1)</f>
        <v>85.9</v>
      </c>
      <c r="T34" s="312" t="s">
        <v>341</v>
      </c>
      <c r="U34" s="313" t="s">
        <v>342</v>
      </c>
      <c r="V34" s="314">
        <f>ROUND(IFERROR('Data 3D '!Z79,"NA"),1)</f>
        <v>85.9</v>
      </c>
      <c r="W34" s="314">
        <f>ROUND(IFERROR('Data 3D '!AA79,"NA"),1)</f>
        <v>74.3</v>
      </c>
      <c r="X34" s="314">
        <f>ROUND(IFERROR('Data 3D '!AB79,"NA"),1)</f>
        <v>88.4</v>
      </c>
      <c r="Y34" s="314">
        <f>ROUND(IFERROR('Data 3D '!AC79,"NA"),1)</f>
        <v>83.3</v>
      </c>
      <c r="Z34" s="314">
        <f>ROUND(IFERROR('Data 3D '!AD79,"NA"),1)</f>
        <v>78.599999999999994</v>
      </c>
      <c r="AA34" s="314">
        <f>ROUND(IFERROR('Data 3D '!AE79,"NA"),1)</f>
        <v>62</v>
      </c>
      <c r="AB34" s="314">
        <f>ROUND(IFERROR('Data 3D '!AF79,"NA"),1)</f>
        <v>48.8</v>
      </c>
      <c r="AC34" s="314">
        <f>ROUND(IFERROR('Data 3D '!AG79,"NA"),1)</f>
        <v>57.5</v>
      </c>
      <c r="AD34" s="314">
        <f>ROUND(IFERROR('Data 3D '!AH79,"NA"),1)</f>
        <v>63.2</v>
      </c>
      <c r="AE34" s="314">
        <f>ROUND(IFERROR('Data 3D '!AI79,"NA"),1)</f>
        <v>61.4</v>
      </c>
      <c r="AF34" s="314">
        <f>ROUND(IFERROR('Data 3D '!AJ79,"NA"),1)</f>
        <v>61.9</v>
      </c>
      <c r="AG34" s="314">
        <f>ROUND(IFERROR('Data 3D '!AK79,"NA"),1)</f>
        <v>56.2</v>
      </c>
      <c r="AH34" s="314">
        <f>ROUND(IFERROR('Data 3D '!AL79,"NA"),1)</f>
        <v>63.9</v>
      </c>
      <c r="AI34" s="314">
        <f>ROUND(IFERROR('Data 3D '!AM79,"NA"),1)</f>
        <v>66.599999999999994</v>
      </c>
      <c r="AJ34" s="314">
        <f>ROUND(IFERROR('Data 3D '!AN79,"NA"),1)</f>
        <v>75.099999999999994</v>
      </c>
      <c r="AK34" s="314">
        <f>ROUND(IFERROR('Data 3D '!AO79,"NA"),1)</f>
        <v>74.599999999999994</v>
      </c>
      <c r="AL34" s="314">
        <f>ROUND(IFERROR('Data 3D '!AP79,"NA"),1)</f>
        <v>74.099999999999994</v>
      </c>
      <c r="AM34" s="314">
        <f>ROUND(IFERROR('Data 3D '!AQ79,"NA"),1)</f>
        <v>77.8</v>
      </c>
      <c r="AN34" s="314">
        <f>ROUND(IFERROR('Data 3D '!AR79,"NA"),1)</f>
        <v>66.099999999999994</v>
      </c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</row>
    <row r="35" spans="1:52" s="162" customFormat="1" ht="95.1" customHeight="1">
      <c r="A35" s="312"/>
      <c r="B35" s="179" t="s">
        <v>343</v>
      </c>
      <c r="C35" s="314"/>
      <c r="D35" s="314"/>
      <c r="E35" s="314"/>
      <c r="F35" s="314"/>
      <c r="G35" s="314"/>
      <c r="H35" s="314"/>
      <c r="I35" s="314"/>
      <c r="J35" s="314"/>
      <c r="K35" s="312"/>
      <c r="L35" s="179" t="s">
        <v>343</v>
      </c>
      <c r="M35" s="314"/>
      <c r="N35" s="314"/>
      <c r="O35" s="314"/>
      <c r="P35" s="314"/>
      <c r="Q35" s="314"/>
      <c r="R35" s="314"/>
      <c r="S35" s="314"/>
      <c r="T35" s="312"/>
      <c r="U35" s="179" t="s">
        <v>343</v>
      </c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</row>
    <row r="36" spans="1:52" s="162" customFormat="1" ht="125.1" customHeight="1">
      <c r="A36" s="312">
        <v>151</v>
      </c>
      <c r="B36" s="313" t="s">
        <v>61</v>
      </c>
      <c r="C36" s="314">
        <f>ROUND(IFERROR('Data 3D '!K19,"NA"),1)</f>
        <v>82.9</v>
      </c>
      <c r="D36" s="314">
        <f>ROUND(IFERROR('Data 3D '!L19,"NA"),1)</f>
        <v>80.7</v>
      </c>
      <c r="E36" s="314">
        <f>ROUND(IFERROR('Data 3D '!M19,"NA"),1)</f>
        <v>82.7</v>
      </c>
      <c r="F36" s="314">
        <f>ROUND(IFERROR('Data 3D '!N19,"NA"),1)</f>
        <v>83.9</v>
      </c>
      <c r="G36" s="314">
        <f>ROUND(IFERROR('Data 3D '!O19,"NA"),1)</f>
        <v>86.9</v>
      </c>
      <c r="H36" s="314">
        <f>ROUND(IFERROR('Data 3D '!P19,"NA"),1)</f>
        <v>86.6</v>
      </c>
      <c r="I36" s="314">
        <f>ROUND(IFERROR('Data 3D '!Q19,"NA"),1)</f>
        <v>86</v>
      </c>
      <c r="J36" s="314">
        <f>ROUND(IFERROR('Data 3D '!R19,"NA"),1)</f>
        <v>85.6</v>
      </c>
      <c r="K36" s="312">
        <v>151</v>
      </c>
      <c r="L36" s="313" t="s">
        <v>61</v>
      </c>
      <c r="M36" s="314">
        <f>ROUND(IFERROR('Data 3D '!S19,"NA"),1)</f>
        <v>84.9</v>
      </c>
      <c r="N36" s="314">
        <f>ROUND(IFERROR('Data 3D '!T19,"NA"),1)</f>
        <v>81.7</v>
      </c>
      <c r="O36" s="314">
        <f>ROUND(IFERROR('Data 3D '!U19,"NA"),1)</f>
        <v>83.3</v>
      </c>
      <c r="P36" s="314">
        <f>ROUND(IFERROR('Data 3D '!V19,"NA"),1)</f>
        <v>84.4</v>
      </c>
      <c r="Q36" s="314">
        <f>ROUND(IFERROR('Data 3D '!W19,"NA"),1)</f>
        <v>83.4</v>
      </c>
      <c r="R36" s="314">
        <f>ROUND(IFERROR('Data 3D '!X19,"NA"),1)</f>
        <v>88.9</v>
      </c>
      <c r="S36" s="314">
        <f>ROUND(IFERROR('Data 3D '!Y19,"NA"),1)</f>
        <v>88.1</v>
      </c>
      <c r="T36" s="312">
        <v>151</v>
      </c>
      <c r="U36" s="313" t="s">
        <v>61</v>
      </c>
      <c r="V36" s="314">
        <f>ROUND(IFERROR('Data 3D '!Z19,"NA"),1)</f>
        <v>80.8</v>
      </c>
      <c r="W36" s="314">
        <f>ROUND(IFERROR('Data 3D '!AA19,"NA"),1)</f>
        <v>74.900000000000006</v>
      </c>
      <c r="X36" s="314">
        <f>ROUND(IFERROR('Data 3D '!AB19,"NA"),1)</f>
        <v>78</v>
      </c>
      <c r="Y36" s="314">
        <f>ROUND(IFERROR('Data 3D '!AC19,"NA"),1)</f>
        <v>79.599999999999994</v>
      </c>
      <c r="Z36" s="314">
        <f>ROUND(IFERROR('Data 3D '!AD19,"NA"),1)</f>
        <v>81.400000000000006</v>
      </c>
      <c r="AA36" s="314">
        <f>ROUND(IFERROR('Data 3D '!AE19,"NA"),1)</f>
        <v>63.8</v>
      </c>
      <c r="AB36" s="314">
        <f>ROUND(IFERROR('Data 3D '!AF19,"NA"),1)</f>
        <v>54.5</v>
      </c>
      <c r="AC36" s="314">
        <f>ROUND(IFERROR('Data 3D '!AG19,"NA"),1)</f>
        <v>67.400000000000006</v>
      </c>
      <c r="AD36" s="314">
        <f>ROUND(IFERROR('Data 3D '!AH19,"NA"),1)</f>
        <v>70.5</v>
      </c>
      <c r="AE36" s="314">
        <f>ROUND(IFERROR('Data 3D '!AI19,"NA"),1)</f>
        <v>66.5</v>
      </c>
      <c r="AF36" s="314">
        <f>ROUND(IFERROR('Data 3D '!AJ19,"NA"),1)</f>
        <v>61.2</v>
      </c>
      <c r="AG36" s="314">
        <f>ROUND(IFERROR('Data 3D '!AK19,"NA"),1)</f>
        <v>66.400000000000006</v>
      </c>
      <c r="AH36" s="314">
        <f>ROUND(IFERROR('Data 3D '!AL19,"NA"),1)</f>
        <v>76.2</v>
      </c>
      <c r="AI36" s="314">
        <f>ROUND(IFERROR('Data 3D '!AM19,"NA"),1)</f>
        <v>87.9</v>
      </c>
      <c r="AJ36" s="314">
        <f>ROUND(IFERROR('Data 3D '!AN19,"NA"),1)</f>
        <v>82.7</v>
      </c>
      <c r="AK36" s="314">
        <f>ROUND(IFERROR('Data 3D '!AO19,"NA"),1)</f>
        <v>93.6</v>
      </c>
      <c r="AL36" s="314">
        <f>ROUND(IFERROR('Data 3D '!AP19,"NA"),1)</f>
        <v>94.6</v>
      </c>
      <c r="AM36" s="314">
        <f>ROUND(IFERROR('Data 3D '!AQ19,"NA"),1)</f>
        <v>95</v>
      </c>
      <c r="AN36" s="314">
        <f>ROUND(IFERROR('Data 3D '!AR19,"NA"),1)</f>
        <v>80.900000000000006</v>
      </c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</row>
    <row r="37" spans="1:52" s="162" customFormat="1" ht="135" customHeight="1">
      <c r="A37" s="312"/>
      <c r="B37" s="179" t="s">
        <v>99</v>
      </c>
      <c r="C37" s="314"/>
      <c r="D37" s="314"/>
      <c r="E37" s="314"/>
      <c r="F37" s="314"/>
      <c r="G37" s="314"/>
      <c r="H37" s="314"/>
      <c r="I37" s="314"/>
      <c r="J37" s="314"/>
      <c r="K37" s="312"/>
      <c r="L37" s="179" t="s">
        <v>99</v>
      </c>
      <c r="M37" s="314"/>
      <c r="N37" s="314"/>
      <c r="O37" s="314"/>
      <c r="P37" s="314"/>
      <c r="Q37" s="314"/>
      <c r="R37" s="314"/>
      <c r="S37" s="314"/>
      <c r="T37" s="312"/>
      <c r="U37" s="179" t="s">
        <v>99</v>
      </c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</row>
    <row r="38" spans="1:52" s="162" customFormat="1" ht="48" customHeight="1">
      <c r="A38" s="315">
        <v>152</v>
      </c>
      <c r="B38" s="313" t="s">
        <v>62</v>
      </c>
      <c r="C38" s="314">
        <f>ROUND(IFERROR('Data 3D '!K20,"NA"),1)</f>
        <v>81.3</v>
      </c>
      <c r="D38" s="314">
        <f>ROUND(IFERROR('Data 3D '!L20,"NA"),1)</f>
        <v>83.5</v>
      </c>
      <c r="E38" s="314">
        <f>ROUND(IFERROR('Data 3D '!M20,"NA"),1)</f>
        <v>82</v>
      </c>
      <c r="F38" s="314">
        <f>ROUND(IFERROR('Data 3D '!N20,"NA"),1)</f>
        <v>80</v>
      </c>
      <c r="G38" s="314">
        <f>ROUND(IFERROR('Data 3D '!O20,"NA"),1)</f>
        <v>77.7</v>
      </c>
      <c r="H38" s="314">
        <f>ROUND(IFERROR('Data 3D '!P20,"NA"),1)</f>
        <v>79.3</v>
      </c>
      <c r="I38" s="314">
        <f>ROUND(IFERROR('Data 3D '!Q20,"NA"),1)</f>
        <v>78.900000000000006</v>
      </c>
      <c r="J38" s="314">
        <f>ROUND(IFERROR('Data 3D '!R20,"NA"),1)</f>
        <v>81.599999999999994</v>
      </c>
      <c r="K38" s="315">
        <v>152</v>
      </c>
      <c r="L38" s="313" t="s">
        <v>62</v>
      </c>
      <c r="M38" s="314">
        <f>ROUND(IFERROR('Data 3D '!S20,"NA"),1)</f>
        <v>82.6</v>
      </c>
      <c r="N38" s="314">
        <f>ROUND(IFERROR('Data 3D '!T20,"NA"),1)</f>
        <v>81</v>
      </c>
      <c r="O38" s="314">
        <f>ROUND(IFERROR('Data 3D '!U20,"NA"),1)</f>
        <v>76.400000000000006</v>
      </c>
      <c r="P38" s="314">
        <f>ROUND(IFERROR('Data 3D '!V20,"NA"),1)</f>
        <v>74.7</v>
      </c>
      <c r="Q38" s="314">
        <f>ROUND(IFERROR('Data 3D '!W20,"NA"),1)</f>
        <v>76.8</v>
      </c>
      <c r="R38" s="314">
        <f>ROUND(IFERROR('Data 3D '!X20,"NA"),1)</f>
        <v>77.099999999999994</v>
      </c>
      <c r="S38" s="314">
        <f>ROUND(IFERROR('Data 3D '!Y20,"NA"),1)</f>
        <v>77</v>
      </c>
      <c r="T38" s="315">
        <v>152</v>
      </c>
      <c r="U38" s="313" t="s">
        <v>62</v>
      </c>
      <c r="V38" s="314">
        <f>ROUND(IFERROR('Data 3D '!Z20,"NA"),1)</f>
        <v>77.400000000000006</v>
      </c>
      <c r="W38" s="314">
        <f>ROUND(IFERROR('Data 3D '!AA20,"NA"),1)</f>
        <v>76.7</v>
      </c>
      <c r="X38" s="314">
        <f>ROUND(IFERROR('Data 3D '!AB20,"NA"),1)</f>
        <v>80.3</v>
      </c>
      <c r="Y38" s="314">
        <f>ROUND(IFERROR('Data 3D '!AC20,"NA"),1)</f>
        <v>79.900000000000006</v>
      </c>
      <c r="Z38" s="314">
        <f>ROUND(IFERROR('Data 3D '!AD20,"NA"),1)</f>
        <v>82.6</v>
      </c>
      <c r="AA38" s="314">
        <f>ROUND(IFERROR('Data 3D '!AE20,"NA"),1)</f>
        <v>81.900000000000006</v>
      </c>
      <c r="AB38" s="314">
        <f>ROUND(IFERROR('Data 3D '!AF20,"NA"),1)</f>
        <v>69</v>
      </c>
      <c r="AC38" s="314">
        <f>ROUND(IFERROR('Data 3D '!AG20,"NA"),1)</f>
        <v>78</v>
      </c>
      <c r="AD38" s="314">
        <f>ROUND(IFERROR('Data 3D '!AH20,"NA"),1)</f>
        <v>80.599999999999994</v>
      </c>
      <c r="AE38" s="314">
        <f>ROUND(IFERROR('Data 3D '!AI20,"NA"),1)</f>
        <v>80.8</v>
      </c>
      <c r="AF38" s="314">
        <f>ROUND(IFERROR('Data 3D '!AJ20,"NA"),1)</f>
        <v>83.3</v>
      </c>
      <c r="AG38" s="314">
        <f>ROUND(IFERROR('Data 3D '!AK20,"NA"),1)</f>
        <v>67.5</v>
      </c>
      <c r="AH38" s="314">
        <f>ROUND(IFERROR('Data 3D '!AL20,"NA"),1)</f>
        <v>70.2</v>
      </c>
      <c r="AI38" s="314">
        <f>ROUND(IFERROR('Data 3D '!AM20,"NA"),1)</f>
        <v>87.5</v>
      </c>
      <c r="AJ38" s="314">
        <f>ROUND(IFERROR('Data 3D '!AN20,"NA"),1)</f>
        <v>90.9</v>
      </c>
      <c r="AK38" s="314">
        <f>ROUND(IFERROR('Data 3D '!AO20,"NA"),1)</f>
        <v>91.4</v>
      </c>
      <c r="AL38" s="314">
        <f>ROUND(IFERROR('Data 3D '!AP20,"NA"),1)</f>
        <v>91</v>
      </c>
      <c r="AM38" s="314">
        <f>ROUND(IFERROR('Data 3D '!AQ20,"NA"),1)</f>
        <v>78.900000000000006</v>
      </c>
      <c r="AN38" s="314">
        <f>ROUND(IFERROR('Data 3D '!AR20,"NA"),1)</f>
        <v>86.2</v>
      </c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</row>
    <row r="39" spans="1:52" s="162" customFormat="1" ht="60" customHeight="1">
      <c r="A39" s="315"/>
      <c r="B39" s="311" t="s">
        <v>100</v>
      </c>
      <c r="C39" s="314"/>
      <c r="D39" s="314"/>
      <c r="E39" s="314"/>
      <c r="F39" s="314"/>
      <c r="G39" s="314"/>
      <c r="H39" s="314"/>
      <c r="I39" s="314"/>
      <c r="J39" s="314"/>
      <c r="K39" s="315"/>
      <c r="L39" s="311" t="s">
        <v>100</v>
      </c>
      <c r="M39" s="314"/>
      <c r="N39" s="314"/>
      <c r="O39" s="314"/>
      <c r="P39" s="314"/>
      <c r="Q39" s="314"/>
      <c r="R39" s="314"/>
      <c r="S39" s="314"/>
      <c r="T39" s="315"/>
      <c r="U39" s="311" t="s">
        <v>100</v>
      </c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</row>
    <row r="40" spans="1:52" s="162" customFormat="1" ht="48" customHeight="1">
      <c r="A40" s="312">
        <v>161</v>
      </c>
      <c r="B40" s="313" t="s">
        <v>63</v>
      </c>
      <c r="C40" s="314">
        <f>ROUND(IFERROR('Data 3D '!K21,"NA"),1)</f>
        <v>72.599999999999994</v>
      </c>
      <c r="D40" s="314">
        <f>ROUND(IFERROR('Data 3D '!L21,"NA"),1)</f>
        <v>72.099999999999994</v>
      </c>
      <c r="E40" s="314">
        <f>ROUND(IFERROR('Data 3D '!M21,"NA"),1)</f>
        <v>72.599999999999994</v>
      </c>
      <c r="F40" s="314">
        <f>ROUND(IFERROR('Data 3D '!N21,"NA"),1)</f>
        <v>74.099999999999994</v>
      </c>
      <c r="G40" s="314">
        <f>ROUND(IFERROR('Data 3D '!O21,"NA"),1)</f>
        <v>75</v>
      </c>
      <c r="H40" s="314">
        <f>ROUND(IFERROR('Data 3D '!P21,"NA"),1)</f>
        <v>74.599999999999994</v>
      </c>
      <c r="I40" s="314">
        <f>ROUND(IFERROR('Data 3D '!Q21,"NA"),1)</f>
        <v>72.5</v>
      </c>
      <c r="J40" s="314">
        <f>ROUND(IFERROR('Data 3D '!R21,"NA"),1)</f>
        <v>75</v>
      </c>
      <c r="K40" s="312">
        <v>161</v>
      </c>
      <c r="L40" s="313" t="s">
        <v>63</v>
      </c>
      <c r="M40" s="314">
        <f>ROUND(IFERROR('Data 3D '!S21,"NA"),1)</f>
        <v>74.900000000000006</v>
      </c>
      <c r="N40" s="314">
        <f>ROUND(IFERROR('Data 3D '!T21,"NA"),1)</f>
        <v>74.400000000000006</v>
      </c>
      <c r="O40" s="314">
        <f>ROUND(IFERROR('Data 3D '!U21,"NA"),1)</f>
        <v>76.400000000000006</v>
      </c>
      <c r="P40" s="314">
        <f>ROUND(IFERROR('Data 3D '!V21,"NA"),1)</f>
        <v>75.400000000000006</v>
      </c>
      <c r="Q40" s="314">
        <f>ROUND(IFERROR('Data 3D '!W21,"NA"),1)</f>
        <v>72.3</v>
      </c>
      <c r="R40" s="314">
        <f>ROUND(IFERROR('Data 3D '!X21,"NA"),1)</f>
        <v>72.2</v>
      </c>
      <c r="S40" s="314">
        <f>ROUND(IFERROR('Data 3D '!Y21,"NA"),1)</f>
        <v>75</v>
      </c>
      <c r="T40" s="312">
        <v>161</v>
      </c>
      <c r="U40" s="313" t="s">
        <v>63</v>
      </c>
      <c r="V40" s="314">
        <f>ROUND(IFERROR('Data 3D '!Z21,"NA"),1)</f>
        <v>74.599999999999994</v>
      </c>
      <c r="W40" s="314">
        <f>ROUND(IFERROR('Data 3D '!AA21,"NA"),1)</f>
        <v>74.2</v>
      </c>
      <c r="X40" s="314">
        <f>ROUND(IFERROR('Data 3D '!AB21,"NA"),1)</f>
        <v>76.3</v>
      </c>
      <c r="Y40" s="314">
        <f>ROUND(IFERROR('Data 3D '!AC21,"NA"),1)</f>
        <v>75.400000000000006</v>
      </c>
      <c r="Z40" s="314">
        <f>ROUND(IFERROR('Data 3D '!AD21,"NA"),1)</f>
        <v>75.2</v>
      </c>
      <c r="AA40" s="314">
        <f>ROUND(IFERROR('Data 3D '!AE21,"NA"),1)</f>
        <v>69.099999999999994</v>
      </c>
      <c r="AB40" s="314">
        <f>ROUND(IFERROR('Data 3D '!AF21,"NA"),1)</f>
        <v>65.099999999999994</v>
      </c>
      <c r="AC40" s="314">
        <f>ROUND(IFERROR('Data 3D '!AG21,"NA"),1)</f>
        <v>70.7</v>
      </c>
      <c r="AD40" s="314">
        <f>ROUND(IFERROR('Data 3D '!AH21,"NA"),1)</f>
        <v>70.099999999999994</v>
      </c>
      <c r="AE40" s="314">
        <f>ROUND(IFERROR('Data 3D '!AI21,"NA"),1)</f>
        <v>69.8</v>
      </c>
      <c r="AF40" s="314">
        <f>ROUND(IFERROR('Data 3D '!AJ21,"NA"),1)</f>
        <v>66</v>
      </c>
      <c r="AG40" s="314">
        <f>ROUND(IFERROR('Data 3D '!AK21,"NA"),1)</f>
        <v>66.900000000000006</v>
      </c>
      <c r="AH40" s="314">
        <f>ROUND(IFERROR('Data 3D '!AL21,"NA"),1)</f>
        <v>69.8</v>
      </c>
      <c r="AI40" s="314">
        <f>ROUND(IFERROR('Data 3D '!AM21,"NA"),1)</f>
        <v>74.2</v>
      </c>
      <c r="AJ40" s="314">
        <f>ROUND(IFERROR('Data 3D '!AN21,"NA"),1)</f>
        <v>78.8</v>
      </c>
      <c r="AK40" s="314">
        <f>ROUND(IFERROR('Data 3D '!AO21,"NA"),1)</f>
        <v>78.900000000000006</v>
      </c>
      <c r="AL40" s="314">
        <f>ROUND(IFERROR('Data 3D '!AP21,"NA"),1)</f>
        <v>77.400000000000006</v>
      </c>
      <c r="AM40" s="314">
        <f>ROUND(IFERROR('Data 3D '!AQ21,"NA"),1)</f>
        <v>75.099999999999994</v>
      </c>
      <c r="AN40" s="314">
        <f>ROUND(IFERROR('Data 3D '!AR21,"NA"),1)</f>
        <v>78.2</v>
      </c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</row>
    <row r="41" spans="1:52" s="162" customFormat="1" ht="60" customHeight="1">
      <c r="A41" s="312"/>
      <c r="B41" s="311" t="s">
        <v>88</v>
      </c>
      <c r="C41" s="314"/>
      <c r="D41" s="314"/>
      <c r="E41" s="314"/>
      <c r="F41" s="314"/>
      <c r="G41" s="314"/>
      <c r="H41" s="314"/>
      <c r="I41" s="314"/>
      <c r="J41" s="314"/>
      <c r="K41" s="312"/>
      <c r="L41" s="311" t="s">
        <v>88</v>
      </c>
      <c r="M41" s="314"/>
      <c r="N41" s="314"/>
      <c r="O41" s="314"/>
      <c r="P41" s="314"/>
      <c r="Q41" s="314"/>
      <c r="R41" s="314"/>
      <c r="S41" s="314"/>
      <c r="T41" s="312"/>
      <c r="U41" s="311" t="s">
        <v>88</v>
      </c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</row>
    <row r="42" spans="1:52" s="162" customFormat="1" ht="84.95" customHeight="1">
      <c r="A42" s="315">
        <v>162</v>
      </c>
      <c r="B42" s="313" t="s">
        <v>64</v>
      </c>
      <c r="C42" s="314">
        <f>ROUND(IFERROR('Data 3D '!K22,"NA"),1)</f>
        <v>78</v>
      </c>
      <c r="D42" s="314">
        <f>ROUND(IFERROR('Data 3D '!L22,"NA"),1)</f>
        <v>77.900000000000006</v>
      </c>
      <c r="E42" s="314">
        <f>ROUND(IFERROR('Data 3D '!M22,"NA"),1)</f>
        <v>79.400000000000006</v>
      </c>
      <c r="F42" s="314">
        <f>ROUND(IFERROR('Data 3D '!N22,"NA"),1)</f>
        <v>78.599999999999994</v>
      </c>
      <c r="G42" s="314">
        <f>ROUND(IFERROR('Data 3D '!O22,"NA"),1)</f>
        <v>73.8</v>
      </c>
      <c r="H42" s="314">
        <f>ROUND(IFERROR('Data 3D '!P22,"NA"),1)</f>
        <v>73.8</v>
      </c>
      <c r="I42" s="314">
        <f>ROUND(IFERROR('Data 3D '!Q22,"NA"),1)</f>
        <v>73.599999999999994</v>
      </c>
      <c r="J42" s="314">
        <f>ROUND(IFERROR('Data 3D '!R22,"NA"),1)</f>
        <v>75.599999999999994</v>
      </c>
      <c r="K42" s="315">
        <v>162</v>
      </c>
      <c r="L42" s="313" t="s">
        <v>64</v>
      </c>
      <c r="M42" s="314">
        <f>ROUND(IFERROR('Data 3D '!S22,"NA"),1)</f>
        <v>75.2</v>
      </c>
      <c r="N42" s="314">
        <f>ROUND(IFERROR('Data 3D '!T22,"NA"),1)</f>
        <v>73.8</v>
      </c>
      <c r="O42" s="314">
        <f>ROUND(IFERROR('Data 3D '!U22,"NA"),1)</f>
        <v>73.900000000000006</v>
      </c>
      <c r="P42" s="314">
        <f>ROUND(IFERROR('Data 3D '!V22,"NA"),1)</f>
        <v>77.099999999999994</v>
      </c>
      <c r="Q42" s="314">
        <f>ROUND(IFERROR('Data 3D '!W22,"NA"),1)</f>
        <v>75.2</v>
      </c>
      <c r="R42" s="314">
        <f>ROUND(IFERROR('Data 3D '!X22,"NA"),1)</f>
        <v>75.599999999999994</v>
      </c>
      <c r="S42" s="314">
        <f>ROUND(IFERROR('Data 3D '!Y22,"NA"),1)</f>
        <v>76.5</v>
      </c>
      <c r="T42" s="315">
        <v>162</v>
      </c>
      <c r="U42" s="313" t="s">
        <v>64</v>
      </c>
      <c r="V42" s="314">
        <f>ROUND(IFERROR('Data 3D '!Z22,"NA"),1)</f>
        <v>76.8</v>
      </c>
      <c r="W42" s="314">
        <f>ROUND(IFERROR('Data 3D '!AA22,"NA"),1)</f>
        <v>75</v>
      </c>
      <c r="X42" s="314">
        <f>ROUND(IFERROR('Data 3D '!AB22,"NA"),1)</f>
        <v>73.8</v>
      </c>
      <c r="Y42" s="314">
        <f>ROUND(IFERROR('Data 3D '!AC22,"NA"),1)</f>
        <v>72.5</v>
      </c>
      <c r="Z42" s="314">
        <f>ROUND(IFERROR('Data 3D '!AD22,"NA"),1)</f>
        <v>72.3</v>
      </c>
      <c r="AA42" s="314">
        <f>ROUND(IFERROR('Data 3D '!AE22,"NA"),1)</f>
        <v>66.7</v>
      </c>
      <c r="AB42" s="314">
        <f>ROUND(IFERROR('Data 3D '!AF22,"NA"),1)</f>
        <v>61.5</v>
      </c>
      <c r="AC42" s="314">
        <f>ROUND(IFERROR('Data 3D '!AG22,"NA"),1)</f>
        <v>70.2</v>
      </c>
      <c r="AD42" s="314">
        <f>ROUND(IFERROR('Data 3D '!AH22,"NA"),1)</f>
        <v>70.099999999999994</v>
      </c>
      <c r="AE42" s="314">
        <f>ROUND(IFERROR('Data 3D '!AI22,"NA"),1)</f>
        <v>68.7</v>
      </c>
      <c r="AF42" s="314">
        <f>ROUND(IFERROR('Data 3D '!AJ22,"NA"),1)</f>
        <v>69.099999999999994</v>
      </c>
      <c r="AG42" s="314">
        <f>ROUND(IFERROR('Data 3D '!AK22,"NA"),1)</f>
        <v>66.400000000000006</v>
      </c>
      <c r="AH42" s="314">
        <f>ROUND(IFERROR('Data 3D '!AL22,"NA"),1)</f>
        <v>72.400000000000006</v>
      </c>
      <c r="AI42" s="314">
        <f>ROUND(IFERROR('Data 3D '!AM22,"NA"),1)</f>
        <v>72.099999999999994</v>
      </c>
      <c r="AJ42" s="314">
        <f>ROUND(IFERROR('Data 3D '!AN22,"NA"),1)</f>
        <v>71.7</v>
      </c>
      <c r="AK42" s="314">
        <f>ROUND(IFERROR('Data 3D '!AO22,"NA"),1)</f>
        <v>71.7</v>
      </c>
      <c r="AL42" s="314">
        <f>ROUND(IFERROR('Data 3D '!AP22,"NA"),1)</f>
        <v>68.5</v>
      </c>
      <c r="AM42" s="314">
        <f>ROUND(IFERROR('Data 3D '!AQ22,"NA"),1)</f>
        <v>66.099999999999994</v>
      </c>
      <c r="AN42" s="314">
        <f>ROUND(IFERROR('Data 3D '!AR22,"NA"),1)</f>
        <v>66.3</v>
      </c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</row>
    <row r="43" spans="1:52" s="162" customFormat="1" ht="95.1" customHeight="1">
      <c r="A43" s="315"/>
      <c r="B43" s="179" t="s">
        <v>101</v>
      </c>
      <c r="C43" s="314"/>
      <c r="D43" s="314"/>
      <c r="E43" s="314"/>
      <c r="F43" s="314"/>
      <c r="G43" s="314"/>
      <c r="H43" s="314"/>
      <c r="I43" s="314"/>
      <c r="J43" s="314"/>
      <c r="K43" s="315"/>
      <c r="L43" s="179" t="s">
        <v>101</v>
      </c>
      <c r="M43" s="314"/>
      <c r="N43" s="314"/>
      <c r="O43" s="314"/>
      <c r="P43" s="314"/>
      <c r="Q43" s="314"/>
      <c r="R43" s="314"/>
      <c r="S43" s="314"/>
      <c r="T43" s="315"/>
      <c r="U43" s="179" t="s">
        <v>101</v>
      </c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</row>
    <row r="44" spans="1:52" s="162" customFormat="1" ht="48" customHeight="1">
      <c r="A44" s="315">
        <v>170</v>
      </c>
      <c r="B44" s="313" t="s">
        <v>21</v>
      </c>
      <c r="C44" s="314">
        <f>ROUND(IFERROR('Data 3D '!K23,"NA"),1)</f>
        <v>77.2</v>
      </c>
      <c r="D44" s="314">
        <f>ROUND(IFERROR('Data 3D '!L23,"NA"),1)</f>
        <v>78.099999999999994</v>
      </c>
      <c r="E44" s="314">
        <f>ROUND(IFERROR('Data 3D '!M23,"NA"),1)</f>
        <v>76.099999999999994</v>
      </c>
      <c r="F44" s="314">
        <f>ROUND(IFERROR('Data 3D '!N23,"NA"),1)</f>
        <v>77.8</v>
      </c>
      <c r="G44" s="314">
        <f>ROUND(IFERROR('Data 3D '!O23,"NA"),1)</f>
        <v>78.2</v>
      </c>
      <c r="H44" s="314">
        <f>ROUND(IFERROR('Data 3D '!P23,"NA"),1)</f>
        <v>80.8</v>
      </c>
      <c r="I44" s="314">
        <f>ROUND(IFERROR('Data 3D '!Q23,"NA"),1)</f>
        <v>80.400000000000006</v>
      </c>
      <c r="J44" s="314">
        <f>ROUND(IFERROR('Data 3D '!R23,"NA"),1)</f>
        <v>80.2</v>
      </c>
      <c r="K44" s="315">
        <v>170</v>
      </c>
      <c r="L44" s="313" t="s">
        <v>21</v>
      </c>
      <c r="M44" s="314">
        <f>ROUND(IFERROR('Data 3D '!S23,"NA"),1)</f>
        <v>77.7</v>
      </c>
      <c r="N44" s="314">
        <f>ROUND(IFERROR('Data 3D '!T23,"NA"),1)</f>
        <v>78.099999999999994</v>
      </c>
      <c r="O44" s="314">
        <f>ROUND(IFERROR('Data 3D '!U23,"NA"),1)</f>
        <v>78.099999999999994</v>
      </c>
      <c r="P44" s="314">
        <f>ROUND(IFERROR('Data 3D '!V23,"NA"),1)</f>
        <v>78.8</v>
      </c>
      <c r="Q44" s="314">
        <f>ROUND(IFERROR('Data 3D '!W23,"NA"),1)</f>
        <v>81.2</v>
      </c>
      <c r="R44" s="314">
        <f>ROUND(IFERROR('Data 3D '!X23,"NA"),1)</f>
        <v>80.7</v>
      </c>
      <c r="S44" s="314">
        <f>ROUND(IFERROR('Data 3D '!Y23,"NA"),1)</f>
        <v>81.2</v>
      </c>
      <c r="T44" s="315">
        <v>170</v>
      </c>
      <c r="U44" s="313" t="s">
        <v>21</v>
      </c>
      <c r="V44" s="314">
        <f>ROUND(IFERROR('Data 3D '!Z23,"NA"),1)</f>
        <v>80.7</v>
      </c>
      <c r="W44" s="314">
        <f>ROUND(IFERROR('Data 3D '!AA23,"NA"),1)</f>
        <v>78.2</v>
      </c>
      <c r="X44" s="314">
        <f>ROUND(IFERROR('Data 3D '!AB23,"NA"),1)</f>
        <v>79.099999999999994</v>
      </c>
      <c r="Y44" s="314">
        <f>ROUND(IFERROR('Data 3D '!AC23,"NA"),1)</f>
        <v>78.7</v>
      </c>
      <c r="Z44" s="314">
        <f>ROUND(IFERROR('Data 3D '!AD23,"NA"),1)</f>
        <v>80.2</v>
      </c>
      <c r="AA44" s="314">
        <f>ROUND(IFERROR('Data 3D '!AE23,"NA"),1)</f>
        <v>74.400000000000006</v>
      </c>
      <c r="AB44" s="314">
        <f>ROUND(IFERROR('Data 3D '!AF23,"NA"),1)</f>
        <v>68.400000000000006</v>
      </c>
      <c r="AC44" s="314">
        <f>ROUND(IFERROR('Data 3D '!AG23,"NA"),1)</f>
        <v>75.7</v>
      </c>
      <c r="AD44" s="314">
        <f>ROUND(IFERROR('Data 3D '!AH23,"NA"),1)</f>
        <v>77.099999999999994</v>
      </c>
      <c r="AE44" s="314">
        <f>ROUND(IFERROR('Data 3D '!AI23,"NA"),1)</f>
        <v>77.599999999999994</v>
      </c>
      <c r="AF44" s="314">
        <f>ROUND(IFERROR('Data 3D '!AJ23,"NA"),1)</f>
        <v>75.3</v>
      </c>
      <c r="AG44" s="314">
        <f>ROUND(IFERROR('Data 3D '!AK23,"NA"),1)</f>
        <v>70.400000000000006</v>
      </c>
      <c r="AH44" s="314">
        <f>ROUND(IFERROR('Data 3D '!AL23,"NA"),1)</f>
        <v>73.3</v>
      </c>
      <c r="AI44" s="314">
        <f>ROUND(IFERROR('Data 3D '!AM23,"NA"),1)</f>
        <v>82.7</v>
      </c>
      <c r="AJ44" s="314">
        <f>ROUND(IFERROR('Data 3D '!AN23,"NA"),1)</f>
        <v>79.3</v>
      </c>
      <c r="AK44" s="314">
        <f>ROUND(IFERROR('Data 3D '!AO23,"NA"),1)</f>
        <v>78.400000000000006</v>
      </c>
      <c r="AL44" s="314">
        <f>ROUND(IFERROR('Data 3D '!AP23,"NA"),1)</f>
        <v>76.599999999999994</v>
      </c>
      <c r="AM44" s="314">
        <f>ROUND(IFERROR('Data 3D '!AQ23,"NA"),1)</f>
        <v>77.3</v>
      </c>
      <c r="AN44" s="314">
        <f>ROUND(IFERROR('Data 3D '!AR23,"NA"),1)</f>
        <v>76.400000000000006</v>
      </c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</row>
    <row r="45" spans="1:52" s="162" customFormat="1" ht="60" customHeight="1">
      <c r="A45" s="315"/>
      <c r="B45" s="311" t="s">
        <v>93</v>
      </c>
      <c r="C45" s="314"/>
      <c r="D45" s="314"/>
      <c r="E45" s="314"/>
      <c r="F45" s="314"/>
      <c r="G45" s="314"/>
      <c r="H45" s="314"/>
      <c r="I45" s="314"/>
      <c r="J45" s="314"/>
      <c r="K45" s="315"/>
      <c r="L45" s="311" t="s">
        <v>93</v>
      </c>
      <c r="M45" s="314"/>
      <c r="N45" s="314"/>
      <c r="O45" s="314"/>
      <c r="P45" s="314"/>
      <c r="Q45" s="314"/>
      <c r="R45" s="314"/>
      <c r="S45" s="314"/>
      <c r="T45" s="315"/>
      <c r="U45" s="311" t="s">
        <v>93</v>
      </c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</row>
    <row r="46" spans="1:52" s="162" customFormat="1" ht="84.95" customHeight="1">
      <c r="A46" s="312" t="s">
        <v>338</v>
      </c>
      <c r="B46" s="316" t="s">
        <v>428</v>
      </c>
      <c r="C46" s="314">
        <f>ROUND(IFERROR('Data 3D '!K80,"NA"),1)</f>
        <v>77.5</v>
      </c>
      <c r="D46" s="314">
        <f>ROUND(IFERROR('Data 3D '!L80,"NA"),1)</f>
        <v>77.5</v>
      </c>
      <c r="E46" s="314">
        <f>ROUND(IFERROR('Data 3D '!M80,"NA"),1)</f>
        <v>76.3</v>
      </c>
      <c r="F46" s="314">
        <f>ROUND(IFERROR('Data 3D '!N80,"NA"),1)</f>
        <v>77.2</v>
      </c>
      <c r="G46" s="314">
        <f>ROUND(IFERROR('Data 3D '!O80,"NA"),1)</f>
        <v>75.5</v>
      </c>
      <c r="H46" s="314">
        <f>ROUND(IFERROR('Data 3D '!P80,"NA"),1)</f>
        <v>75.7</v>
      </c>
      <c r="I46" s="314">
        <f>ROUND(IFERROR('Data 3D '!Q80,"NA"),1)</f>
        <v>77</v>
      </c>
      <c r="J46" s="314">
        <f>ROUND(IFERROR('Data 3D '!R80,"NA"),1)</f>
        <v>77.099999999999994</v>
      </c>
      <c r="K46" s="312" t="s">
        <v>338</v>
      </c>
      <c r="L46" s="316" t="s">
        <v>428</v>
      </c>
      <c r="M46" s="314">
        <f>ROUND(IFERROR('Data 3D '!S80,"NA"),1)</f>
        <v>75.8</v>
      </c>
      <c r="N46" s="314">
        <f>ROUND(IFERROR('Data 3D '!T80,"NA"),1)</f>
        <v>78.099999999999994</v>
      </c>
      <c r="O46" s="314">
        <f>ROUND(IFERROR('Data 3D '!U80,"NA"),1)</f>
        <v>78.099999999999994</v>
      </c>
      <c r="P46" s="314">
        <f>ROUND(IFERROR('Data 3D '!V80,"NA"),1)</f>
        <v>76.2</v>
      </c>
      <c r="Q46" s="314">
        <f>ROUND(IFERROR('Data 3D '!W80,"NA"),1)</f>
        <v>76</v>
      </c>
      <c r="R46" s="314">
        <f>ROUND(IFERROR('Data 3D '!X80,"NA"),1)</f>
        <v>78.099999999999994</v>
      </c>
      <c r="S46" s="314">
        <f>ROUND(IFERROR('Data 3D '!Y80,"NA"),1)</f>
        <v>77.900000000000006</v>
      </c>
      <c r="T46" s="312" t="s">
        <v>338</v>
      </c>
      <c r="U46" s="316" t="s">
        <v>428</v>
      </c>
      <c r="V46" s="314">
        <f>ROUND(IFERROR('Data 3D '!Z80,"NA"),1)</f>
        <v>75</v>
      </c>
      <c r="W46" s="314">
        <f>ROUND(IFERROR('Data 3D '!AA80,"NA"),1)</f>
        <v>72.8</v>
      </c>
      <c r="X46" s="314">
        <f>ROUND(IFERROR('Data 3D '!AB80,"NA"),1)</f>
        <v>74.3</v>
      </c>
      <c r="Y46" s="314">
        <f>ROUND(IFERROR('Data 3D '!AC80,"NA"),1)</f>
        <v>74.099999999999994</v>
      </c>
      <c r="Z46" s="314">
        <f>ROUND(IFERROR('Data 3D '!AD80,"NA"),1)</f>
        <v>73</v>
      </c>
      <c r="AA46" s="314">
        <f>ROUND(IFERROR('Data 3D '!AE80,"NA"),1)</f>
        <v>67.2</v>
      </c>
      <c r="AB46" s="314">
        <f>ROUND(IFERROR('Data 3D '!AF80,"NA"),1)</f>
        <v>50.1</v>
      </c>
      <c r="AC46" s="314">
        <f>ROUND(IFERROR('Data 3D '!AG80,"NA"),1)</f>
        <v>78.8</v>
      </c>
      <c r="AD46" s="314">
        <f>ROUND(IFERROR('Data 3D '!AH80,"NA"),1)</f>
        <v>70.099999999999994</v>
      </c>
      <c r="AE46" s="314">
        <f>ROUND(IFERROR('Data 3D '!AI80,"NA"),1)</f>
        <v>71.2</v>
      </c>
      <c r="AF46" s="314">
        <f>ROUND(IFERROR('Data 3D '!AJ80,"NA"),1)</f>
        <v>68.7</v>
      </c>
      <c r="AG46" s="314">
        <f>ROUND(IFERROR('Data 3D '!AK80,"NA"),1)</f>
        <v>66.5</v>
      </c>
      <c r="AH46" s="314">
        <f>ROUND(IFERROR('Data 3D '!AL80,"NA"),1)</f>
        <v>71.099999999999994</v>
      </c>
      <c r="AI46" s="314">
        <f>ROUND(IFERROR('Data 3D '!AM80,"NA"),1)</f>
        <v>72.2</v>
      </c>
      <c r="AJ46" s="314">
        <f>ROUND(IFERROR('Data 3D '!AN80,"NA"),1)</f>
        <v>77.400000000000006</v>
      </c>
      <c r="AK46" s="314">
        <f>ROUND(IFERROR('Data 3D '!AO80,"NA"),1)</f>
        <v>77.099999999999994</v>
      </c>
      <c r="AL46" s="314">
        <f>ROUND(IFERROR('Data 3D '!AP80,"NA"),1)</f>
        <v>79.400000000000006</v>
      </c>
      <c r="AM46" s="314">
        <f>ROUND(IFERROR('Data 3D '!AQ80,"NA"),1)</f>
        <v>79.400000000000006</v>
      </c>
      <c r="AN46" s="314">
        <f>ROUND(IFERROR('Data 3D '!AR80,"NA"),1)</f>
        <v>83.2</v>
      </c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</row>
    <row r="47" spans="1:52" s="162" customFormat="1" ht="95.1" customHeight="1">
      <c r="A47" s="312"/>
      <c r="B47" s="317" t="s">
        <v>427</v>
      </c>
      <c r="C47" s="314"/>
      <c r="D47" s="314"/>
      <c r="E47" s="314"/>
      <c r="F47" s="314"/>
      <c r="G47" s="314"/>
      <c r="H47" s="314"/>
      <c r="I47" s="314"/>
      <c r="J47" s="314"/>
      <c r="K47" s="312"/>
      <c r="L47" s="317" t="s">
        <v>427</v>
      </c>
      <c r="M47" s="314"/>
      <c r="N47" s="314"/>
      <c r="O47" s="314"/>
      <c r="P47" s="314"/>
      <c r="Q47" s="314"/>
      <c r="R47" s="314"/>
      <c r="S47" s="314"/>
      <c r="T47" s="312"/>
      <c r="U47" s="317" t="s">
        <v>427</v>
      </c>
      <c r="V47" s="314"/>
      <c r="W47" s="314"/>
      <c r="X47" s="314"/>
      <c r="Y47" s="314"/>
      <c r="Z47" s="314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</row>
    <row r="48" spans="1:52" s="162" customFormat="1" ht="48" customHeight="1">
      <c r="A48" s="315">
        <v>192</v>
      </c>
      <c r="B48" s="313" t="s">
        <v>359</v>
      </c>
      <c r="C48" s="314">
        <f>ROUND(IFERROR('Data 3D '!K27,"NA"),1)</f>
        <v>90.2</v>
      </c>
      <c r="D48" s="314">
        <f>ROUND(IFERROR('Data 3D '!L27,"NA"),1)</f>
        <v>86.6</v>
      </c>
      <c r="E48" s="314">
        <f>ROUND(IFERROR('Data 3D '!M27,"NA"),1)</f>
        <v>83</v>
      </c>
      <c r="F48" s="314">
        <f>ROUND(IFERROR('Data 3D '!N27,"NA"),1)</f>
        <v>82.3</v>
      </c>
      <c r="G48" s="314">
        <f>ROUND(IFERROR('Data 3D '!O27,"NA"),1)</f>
        <v>88.2</v>
      </c>
      <c r="H48" s="314">
        <f>ROUND(IFERROR('Data 3D '!P27,"NA"),1)</f>
        <v>84.6</v>
      </c>
      <c r="I48" s="314">
        <f>ROUND(IFERROR('Data 3D '!Q27,"NA"),1)</f>
        <v>81.900000000000006</v>
      </c>
      <c r="J48" s="314">
        <f>ROUND(IFERROR('Data 3D '!R27,"NA"),1)</f>
        <v>89.7</v>
      </c>
      <c r="K48" s="315">
        <v>192</v>
      </c>
      <c r="L48" s="313" t="s">
        <v>359</v>
      </c>
      <c r="M48" s="314">
        <f>ROUND(IFERROR('Data 3D '!S27,"NA"),1)</f>
        <v>88.6</v>
      </c>
      <c r="N48" s="314">
        <f>ROUND(IFERROR('Data 3D '!T27,"NA"),1)</f>
        <v>82.8</v>
      </c>
      <c r="O48" s="314">
        <f>ROUND(IFERROR('Data 3D '!U27,"NA"),1)</f>
        <v>87.8</v>
      </c>
      <c r="P48" s="314">
        <f>ROUND(IFERROR('Data 3D '!V27,"NA"),1)</f>
        <v>88.4</v>
      </c>
      <c r="Q48" s="314">
        <f>ROUND(IFERROR('Data 3D '!W27,"NA"),1)</f>
        <v>85.8</v>
      </c>
      <c r="R48" s="314">
        <f>ROUND(IFERROR('Data 3D '!X27,"NA"),1)</f>
        <v>85.9</v>
      </c>
      <c r="S48" s="314">
        <f>ROUND(IFERROR('Data 3D '!Y27,"NA"),1)</f>
        <v>81.8</v>
      </c>
      <c r="T48" s="315">
        <v>192</v>
      </c>
      <c r="U48" s="313" t="s">
        <v>359</v>
      </c>
      <c r="V48" s="314">
        <f>ROUND(IFERROR('Data 3D '!Z27,"NA"),1)</f>
        <v>83.9</v>
      </c>
      <c r="W48" s="314">
        <f>ROUND(IFERROR('Data 3D '!AA27,"NA"),1)</f>
        <v>74.400000000000006</v>
      </c>
      <c r="X48" s="314">
        <f>ROUND(IFERROR('Data 3D '!AB27,"NA"),1)</f>
        <v>79.8</v>
      </c>
      <c r="Y48" s="314">
        <f>ROUND(IFERROR('Data 3D '!AC27,"NA"),1)</f>
        <v>83.5</v>
      </c>
      <c r="Z48" s="314">
        <f>ROUND(IFERROR('Data 3D '!AD27,"NA"),1)</f>
        <v>83.7</v>
      </c>
      <c r="AA48" s="314">
        <f>ROUND(IFERROR('Data 3D '!AE27,"NA"),1)</f>
        <v>65.7</v>
      </c>
      <c r="AB48" s="314">
        <f>ROUND(IFERROR('Data 3D '!AF27,"NA"),1)</f>
        <v>50.9</v>
      </c>
      <c r="AC48" s="314">
        <f>ROUND(IFERROR('Data 3D '!AG27,"NA"),1)</f>
        <v>67</v>
      </c>
      <c r="AD48" s="314">
        <f>ROUND(IFERROR('Data 3D '!AH27,"NA"),1)</f>
        <v>68.3</v>
      </c>
      <c r="AE48" s="314">
        <f>ROUND(IFERROR('Data 3D '!AI27,"NA"),1)</f>
        <v>78.7</v>
      </c>
      <c r="AF48" s="314">
        <f>ROUND(IFERROR('Data 3D '!AJ27,"NA"),1)</f>
        <v>77.3</v>
      </c>
      <c r="AG48" s="314">
        <f>ROUND(IFERROR('Data 3D '!AK27,"NA"),1)</f>
        <v>64.2</v>
      </c>
      <c r="AH48" s="314">
        <f>ROUND(IFERROR('Data 3D '!AL27,"NA"),1)</f>
        <v>63.2</v>
      </c>
      <c r="AI48" s="314">
        <f>ROUND(IFERROR('Data 3D '!AM27,"NA"),1)</f>
        <v>84.4</v>
      </c>
      <c r="AJ48" s="314">
        <f>ROUND(IFERROR('Data 3D '!AN27,"NA"),1)</f>
        <v>74.7</v>
      </c>
      <c r="AK48" s="314">
        <f>ROUND(IFERROR('Data 3D '!AO27,"NA"),1)</f>
        <v>81.599999999999994</v>
      </c>
      <c r="AL48" s="314">
        <f>ROUND(IFERROR('Data 3D '!AP27,"NA"),1)</f>
        <v>85.7</v>
      </c>
      <c r="AM48" s="314">
        <f>ROUND(IFERROR('Data 3D '!AQ27,"NA"),1)</f>
        <v>82.2</v>
      </c>
      <c r="AN48" s="314">
        <f>ROUND(IFERROR('Data 3D '!AR27,"NA"),1)</f>
        <v>73.5</v>
      </c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</row>
    <row r="49" spans="1:52" s="162" customFormat="1" ht="60" customHeight="1">
      <c r="A49" s="315"/>
      <c r="B49" s="311" t="s">
        <v>360</v>
      </c>
      <c r="C49" s="314"/>
      <c r="D49" s="314"/>
      <c r="E49" s="314"/>
      <c r="F49" s="314"/>
      <c r="G49" s="314"/>
      <c r="H49" s="314"/>
      <c r="I49" s="314"/>
      <c r="J49" s="314"/>
      <c r="K49" s="315"/>
      <c r="L49" s="311" t="s">
        <v>360</v>
      </c>
      <c r="M49" s="314"/>
      <c r="N49" s="314"/>
      <c r="O49" s="314"/>
      <c r="P49" s="314"/>
      <c r="Q49" s="314"/>
      <c r="R49" s="314"/>
      <c r="S49" s="314"/>
      <c r="T49" s="315"/>
      <c r="U49" s="311" t="s">
        <v>360</v>
      </c>
      <c r="V49" s="314"/>
      <c r="W49" s="314"/>
      <c r="X49" s="314"/>
      <c r="Y49" s="314"/>
      <c r="Z49" s="314"/>
      <c r="AA49" s="314"/>
      <c r="AB49" s="314"/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</row>
    <row r="50" spans="1:52" s="162" customFormat="1" ht="84.95" customHeight="1">
      <c r="A50" s="315">
        <v>201</v>
      </c>
      <c r="B50" s="313" t="s">
        <v>65</v>
      </c>
      <c r="C50" s="314">
        <f>ROUND(IFERROR('Data 3D '!K28,"NA"),1)</f>
        <v>84.7</v>
      </c>
      <c r="D50" s="314">
        <f>ROUND(IFERROR('Data 3D '!L28,"NA"),1)</f>
        <v>80.5</v>
      </c>
      <c r="E50" s="314">
        <f>ROUND(IFERROR('Data 3D '!M28,"NA"),1)</f>
        <v>84.6</v>
      </c>
      <c r="F50" s="314">
        <f>ROUND(IFERROR('Data 3D '!N28,"NA"),1)</f>
        <v>84.1</v>
      </c>
      <c r="G50" s="314">
        <f>ROUND(IFERROR('Data 3D '!O28,"NA"),1)</f>
        <v>83.1</v>
      </c>
      <c r="H50" s="314">
        <f>ROUND(IFERROR('Data 3D '!P28,"NA"),1)</f>
        <v>84.1</v>
      </c>
      <c r="I50" s="314">
        <f>ROUND(IFERROR('Data 3D '!Q28,"NA"),1)</f>
        <v>86.8</v>
      </c>
      <c r="J50" s="314">
        <f>ROUND(IFERROR('Data 3D '!R28,"NA"),1)</f>
        <v>85.7</v>
      </c>
      <c r="K50" s="315">
        <v>201</v>
      </c>
      <c r="L50" s="313" t="s">
        <v>65</v>
      </c>
      <c r="M50" s="314">
        <f>ROUND(IFERROR('Data 3D '!S28,"NA"),1)</f>
        <v>78.599999999999994</v>
      </c>
      <c r="N50" s="314">
        <f>ROUND(IFERROR('Data 3D '!T28,"NA"),1)</f>
        <v>78.3</v>
      </c>
      <c r="O50" s="314">
        <f>ROUND(IFERROR('Data 3D '!U28,"NA"),1)</f>
        <v>80.400000000000006</v>
      </c>
      <c r="P50" s="314">
        <f>ROUND(IFERROR('Data 3D '!V28,"NA"),1)</f>
        <v>80.599999999999994</v>
      </c>
      <c r="Q50" s="314">
        <f>ROUND(IFERROR('Data 3D '!W28,"NA"),1)</f>
        <v>85.4</v>
      </c>
      <c r="R50" s="314">
        <f>ROUND(IFERROR('Data 3D '!X28,"NA"),1)</f>
        <v>82.2</v>
      </c>
      <c r="S50" s="314">
        <f>ROUND(IFERROR('Data 3D '!Y28,"NA"),1)</f>
        <v>84</v>
      </c>
      <c r="T50" s="315">
        <v>201</v>
      </c>
      <c r="U50" s="313" t="s">
        <v>65</v>
      </c>
      <c r="V50" s="314">
        <f>ROUND(IFERROR('Data 3D '!Z28,"NA"),1)</f>
        <v>84.6</v>
      </c>
      <c r="W50" s="314">
        <f>ROUND(IFERROR('Data 3D '!AA28,"NA"),1)</f>
        <v>81.099999999999994</v>
      </c>
      <c r="X50" s="314">
        <f>ROUND(IFERROR('Data 3D '!AB28,"NA"),1)</f>
        <v>83.8</v>
      </c>
      <c r="Y50" s="314">
        <f>ROUND(IFERROR('Data 3D '!AC28,"NA"),1)</f>
        <v>81.7</v>
      </c>
      <c r="Z50" s="314">
        <f>ROUND(IFERROR('Data 3D '!AD28,"NA"),1)</f>
        <v>83.3</v>
      </c>
      <c r="AA50" s="314">
        <f>ROUND(IFERROR('Data 3D '!AE28,"NA"),1)</f>
        <v>76.099999999999994</v>
      </c>
      <c r="AB50" s="314">
        <f>ROUND(IFERROR('Data 3D '!AF28,"NA"),1)</f>
        <v>72.3</v>
      </c>
      <c r="AC50" s="314">
        <f>ROUND(IFERROR('Data 3D '!AG28,"NA"),1)</f>
        <v>77.900000000000006</v>
      </c>
      <c r="AD50" s="314">
        <f>ROUND(IFERROR('Data 3D '!AH28,"NA"),1)</f>
        <v>80</v>
      </c>
      <c r="AE50" s="314">
        <f>ROUND(IFERROR('Data 3D '!AI28,"NA"),1)</f>
        <v>83.1</v>
      </c>
      <c r="AF50" s="314">
        <f>ROUND(IFERROR('Data 3D '!AJ28,"NA"),1)</f>
        <v>79.900000000000006</v>
      </c>
      <c r="AG50" s="314">
        <f>ROUND(IFERROR('Data 3D '!AK28,"NA"),1)</f>
        <v>80</v>
      </c>
      <c r="AH50" s="314">
        <f>ROUND(IFERROR('Data 3D '!AL28,"NA"),1)</f>
        <v>83.3</v>
      </c>
      <c r="AI50" s="314">
        <f>ROUND(IFERROR('Data 3D '!AM28,"NA"),1)</f>
        <v>81</v>
      </c>
      <c r="AJ50" s="314">
        <f>ROUND(IFERROR('Data 3D '!AN28,"NA"),1)</f>
        <v>80</v>
      </c>
      <c r="AK50" s="314">
        <f>ROUND(IFERROR('Data 3D '!AO28,"NA"),1)</f>
        <v>79.400000000000006</v>
      </c>
      <c r="AL50" s="314">
        <f>ROUND(IFERROR('Data 3D '!AP28,"NA"),1)</f>
        <v>80.3</v>
      </c>
      <c r="AM50" s="314">
        <f>ROUND(IFERROR('Data 3D '!AQ28,"NA"),1)</f>
        <v>80.400000000000006</v>
      </c>
      <c r="AN50" s="314">
        <f>ROUND(IFERROR('Data 3D '!AR28,"NA"),1)</f>
        <v>82.6</v>
      </c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</row>
    <row r="51" spans="1:52" s="162" customFormat="1" ht="135" customHeight="1">
      <c r="A51" s="315"/>
      <c r="B51" s="179" t="s">
        <v>127</v>
      </c>
      <c r="C51" s="314"/>
      <c r="D51" s="314"/>
      <c r="E51" s="314"/>
      <c r="F51" s="314"/>
      <c r="G51" s="314"/>
      <c r="H51" s="314"/>
      <c r="I51" s="314"/>
      <c r="J51" s="314"/>
      <c r="K51" s="315"/>
      <c r="L51" s="179" t="s">
        <v>127</v>
      </c>
      <c r="M51" s="314"/>
      <c r="N51" s="314"/>
      <c r="O51" s="314"/>
      <c r="P51" s="314"/>
      <c r="Q51" s="314"/>
      <c r="R51" s="314"/>
      <c r="S51" s="314"/>
      <c r="T51" s="315"/>
      <c r="U51" s="179" t="s">
        <v>127</v>
      </c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</row>
    <row r="52" spans="1:52" s="162" customFormat="1" ht="48" customHeight="1">
      <c r="A52" s="312" t="s">
        <v>346</v>
      </c>
      <c r="B52" s="313" t="s">
        <v>347</v>
      </c>
      <c r="C52" s="314">
        <f>ROUND(IFERROR('Data 3D '!K81,"NA"),1)</f>
        <v>75.5</v>
      </c>
      <c r="D52" s="314">
        <f>ROUND(IFERROR('Data 3D '!L81,"NA"),1)</f>
        <v>76.400000000000006</v>
      </c>
      <c r="E52" s="314">
        <f>ROUND(IFERROR('Data 3D '!M81,"NA"),1)</f>
        <v>77.099999999999994</v>
      </c>
      <c r="F52" s="314">
        <f>ROUND(IFERROR('Data 3D '!N81,"NA"),1)</f>
        <v>76.5</v>
      </c>
      <c r="G52" s="314">
        <f>ROUND(IFERROR('Data 3D '!O81,"NA"),1)</f>
        <v>77.5</v>
      </c>
      <c r="H52" s="314">
        <f>ROUND(IFERROR('Data 3D '!P81,"NA"),1)</f>
        <v>78.2</v>
      </c>
      <c r="I52" s="314">
        <f>ROUND(IFERROR('Data 3D '!Q81,"NA"),1)</f>
        <v>76.7</v>
      </c>
      <c r="J52" s="314">
        <f>ROUND(IFERROR('Data 3D '!R81,"NA"),1)</f>
        <v>77.900000000000006</v>
      </c>
      <c r="K52" s="312" t="s">
        <v>346</v>
      </c>
      <c r="L52" s="313" t="s">
        <v>347</v>
      </c>
      <c r="M52" s="314">
        <f>ROUND(IFERROR('Data 3D '!S81,"NA"),1)</f>
        <v>74.3</v>
      </c>
      <c r="N52" s="314">
        <f>ROUND(IFERROR('Data 3D '!T81,"NA"),1)</f>
        <v>79.900000000000006</v>
      </c>
      <c r="O52" s="314">
        <f>ROUND(IFERROR('Data 3D '!U81,"NA"),1)</f>
        <v>80.900000000000006</v>
      </c>
      <c r="P52" s="314">
        <f>ROUND(IFERROR('Data 3D '!V81,"NA"),1)</f>
        <v>80.8</v>
      </c>
      <c r="Q52" s="314">
        <f>ROUND(IFERROR('Data 3D '!W81,"NA"),1)</f>
        <v>81.099999999999994</v>
      </c>
      <c r="R52" s="314">
        <f>ROUND(IFERROR('Data 3D '!X81,"NA"),1)</f>
        <v>78.099999999999994</v>
      </c>
      <c r="S52" s="314">
        <f>ROUND(IFERROR('Data 3D '!Y81,"NA"),1)</f>
        <v>74</v>
      </c>
      <c r="T52" s="312" t="s">
        <v>346</v>
      </c>
      <c r="U52" s="313" t="s">
        <v>347</v>
      </c>
      <c r="V52" s="314">
        <f>ROUND(IFERROR('Data 3D '!Z81,"NA"),1)</f>
        <v>71.8</v>
      </c>
      <c r="W52" s="314">
        <f>ROUND(IFERROR('Data 3D '!AA81,"NA"),1)</f>
        <v>77.8</v>
      </c>
      <c r="X52" s="314">
        <f>ROUND(IFERROR('Data 3D '!AB81,"NA"),1)</f>
        <v>78.5</v>
      </c>
      <c r="Y52" s="314">
        <f>ROUND(IFERROR('Data 3D '!AC81,"NA"),1)</f>
        <v>75.8</v>
      </c>
      <c r="Z52" s="314">
        <f>ROUND(IFERROR('Data 3D '!AD81,"NA"),1)</f>
        <v>74.400000000000006</v>
      </c>
      <c r="AA52" s="314">
        <f>ROUND(IFERROR('Data 3D '!AE81,"NA"),1)</f>
        <v>70.8</v>
      </c>
      <c r="AB52" s="314">
        <f>ROUND(IFERROR('Data 3D '!AF81,"NA"),1)</f>
        <v>50.9</v>
      </c>
      <c r="AC52" s="314">
        <f>ROUND(IFERROR('Data 3D '!AG81,"NA"),1)</f>
        <v>69.599999999999994</v>
      </c>
      <c r="AD52" s="314">
        <f>ROUND(IFERROR('Data 3D '!AH81,"NA"),1)</f>
        <v>70.2</v>
      </c>
      <c r="AE52" s="314">
        <f>ROUND(IFERROR('Data 3D '!AI81,"NA"),1)</f>
        <v>71.7</v>
      </c>
      <c r="AF52" s="314">
        <f>ROUND(IFERROR('Data 3D '!AJ81,"NA"),1)</f>
        <v>71</v>
      </c>
      <c r="AG52" s="314">
        <f>ROUND(IFERROR('Data 3D '!AK81,"NA"),1)</f>
        <v>68.900000000000006</v>
      </c>
      <c r="AH52" s="314">
        <f>ROUND(IFERROR('Data 3D '!AL81,"NA"),1)</f>
        <v>72</v>
      </c>
      <c r="AI52" s="314">
        <f>ROUND(IFERROR('Data 3D '!AM81,"NA"),1)</f>
        <v>78.2</v>
      </c>
      <c r="AJ52" s="314">
        <f>ROUND(IFERROR('Data 3D '!AN81,"NA"),1)</f>
        <v>74.7</v>
      </c>
      <c r="AK52" s="314">
        <f>ROUND(IFERROR('Data 3D '!AO81,"NA"),1)</f>
        <v>72.400000000000006</v>
      </c>
      <c r="AL52" s="314">
        <f>ROUND(IFERROR('Data 3D '!AP81,"NA"),1)</f>
        <v>69.5</v>
      </c>
      <c r="AM52" s="314">
        <f>ROUND(IFERROR('Data 3D '!AQ81,"NA"),1)</f>
        <v>70.2</v>
      </c>
      <c r="AN52" s="314">
        <f>ROUND(IFERROR('Data 3D '!AR81,"NA"),1)</f>
        <v>68.599999999999994</v>
      </c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</row>
    <row r="53" spans="1:52" s="162" customFormat="1" ht="95.1" customHeight="1">
      <c r="A53" s="312"/>
      <c r="B53" s="179" t="s">
        <v>348</v>
      </c>
      <c r="C53" s="314"/>
      <c r="D53" s="314"/>
      <c r="E53" s="314"/>
      <c r="F53" s="314"/>
      <c r="G53" s="314"/>
      <c r="H53" s="314"/>
      <c r="I53" s="314"/>
      <c r="J53" s="314"/>
      <c r="K53" s="312"/>
      <c r="L53" s="179" t="s">
        <v>348</v>
      </c>
      <c r="M53" s="314"/>
      <c r="N53" s="314"/>
      <c r="O53" s="314"/>
      <c r="P53" s="314"/>
      <c r="Q53" s="314"/>
      <c r="R53" s="314"/>
      <c r="S53" s="314"/>
      <c r="T53" s="312"/>
      <c r="U53" s="179" t="s">
        <v>348</v>
      </c>
      <c r="V53" s="314"/>
      <c r="W53" s="314"/>
      <c r="X53" s="314"/>
      <c r="Y53" s="314"/>
      <c r="Z53" s="314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</row>
    <row r="54" spans="1:52" s="162" customFormat="1" ht="84.95" customHeight="1">
      <c r="A54" s="315">
        <v>210</v>
      </c>
      <c r="B54" s="313" t="s">
        <v>66</v>
      </c>
      <c r="C54" s="314">
        <f>ROUND(IFERROR('Data 3D '!K31,"NA"),1)</f>
        <v>72.2</v>
      </c>
      <c r="D54" s="314">
        <f>ROUND(IFERROR('Data 3D '!L31,"NA"),1)</f>
        <v>72.3</v>
      </c>
      <c r="E54" s="314">
        <f>ROUND(IFERROR('Data 3D '!M31,"NA"),1)</f>
        <v>72.2</v>
      </c>
      <c r="F54" s="314">
        <f>ROUND(IFERROR('Data 3D '!N31,"NA"),1)</f>
        <v>72.599999999999994</v>
      </c>
      <c r="G54" s="314">
        <f>ROUND(IFERROR('Data 3D '!O31,"NA"),1)</f>
        <v>73.5</v>
      </c>
      <c r="H54" s="314">
        <f>ROUND(IFERROR('Data 3D '!P31,"NA"),1)</f>
        <v>78.099999999999994</v>
      </c>
      <c r="I54" s="314">
        <f>ROUND(IFERROR('Data 3D '!Q31,"NA"),1)</f>
        <v>73.5</v>
      </c>
      <c r="J54" s="314">
        <f>ROUND(IFERROR('Data 3D '!R31,"NA"),1)</f>
        <v>73.599999999999994</v>
      </c>
      <c r="K54" s="315">
        <v>210</v>
      </c>
      <c r="L54" s="313" t="s">
        <v>66</v>
      </c>
      <c r="M54" s="314">
        <f>ROUND(IFERROR('Data 3D '!S31,"NA"),1)</f>
        <v>69.3</v>
      </c>
      <c r="N54" s="314">
        <f>ROUND(IFERROR('Data 3D '!T31,"NA"),1)</f>
        <v>71.2</v>
      </c>
      <c r="O54" s="314">
        <f>ROUND(IFERROR('Data 3D '!U31,"NA"),1)</f>
        <v>72.5</v>
      </c>
      <c r="P54" s="314">
        <f>ROUND(IFERROR('Data 3D '!V31,"NA"),1)</f>
        <v>76.5</v>
      </c>
      <c r="Q54" s="314">
        <f>ROUND(IFERROR('Data 3D '!W31,"NA"),1)</f>
        <v>74.8</v>
      </c>
      <c r="R54" s="314">
        <f>ROUND(IFERROR('Data 3D '!X31,"NA"),1)</f>
        <v>72.900000000000006</v>
      </c>
      <c r="S54" s="314">
        <f>ROUND(IFERROR('Data 3D '!Y31,"NA"),1)</f>
        <v>76</v>
      </c>
      <c r="T54" s="315">
        <v>210</v>
      </c>
      <c r="U54" s="313" t="s">
        <v>66</v>
      </c>
      <c r="V54" s="314">
        <f>ROUND(IFERROR('Data 3D '!Z31,"NA"),1)</f>
        <v>74.599999999999994</v>
      </c>
      <c r="W54" s="314">
        <f>ROUND(IFERROR('Data 3D '!AA31,"NA"),1)</f>
        <v>72.900000000000006</v>
      </c>
      <c r="X54" s="314">
        <f>ROUND(IFERROR('Data 3D '!AB31,"NA"),1)</f>
        <v>75</v>
      </c>
      <c r="Y54" s="314">
        <f>ROUND(IFERROR('Data 3D '!AC31,"NA"),1)</f>
        <v>74.5</v>
      </c>
      <c r="Z54" s="314">
        <f>ROUND(IFERROR('Data 3D '!AD31,"NA"),1)</f>
        <v>70.599999999999994</v>
      </c>
      <c r="AA54" s="314">
        <f>ROUND(IFERROR('Data 3D '!AE31,"NA"),1)</f>
        <v>73</v>
      </c>
      <c r="AB54" s="314">
        <f>ROUND(IFERROR('Data 3D '!AF31,"NA"),1)</f>
        <v>70.5</v>
      </c>
      <c r="AC54" s="314">
        <f>ROUND(IFERROR('Data 3D '!AG31,"NA"),1)</f>
        <v>76</v>
      </c>
      <c r="AD54" s="314">
        <f>ROUND(IFERROR('Data 3D '!AH31,"NA"),1)</f>
        <v>75.099999999999994</v>
      </c>
      <c r="AE54" s="314">
        <f>ROUND(IFERROR('Data 3D '!AI31,"NA"),1)</f>
        <v>72.900000000000006</v>
      </c>
      <c r="AF54" s="314">
        <f>ROUND(IFERROR('Data 3D '!AJ31,"NA"),1)</f>
        <v>71.2</v>
      </c>
      <c r="AG54" s="314">
        <f>ROUND(IFERROR('Data 3D '!AK31,"NA"),1)</f>
        <v>74.400000000000006</v>
      </c>
      <c r="AH54" s="314">
        <f>ROUND(IFERROR('Data 3D '!AL31,"NA"),1)</f>
        <v>71.2</v>
      </c>
      <c r="AI54" s="314">
        <f>ROUND(IFERROR('Data 3D '!AM31,"NA"),1)</f>
        <v>76.7</v>
      </c>
      <c r="AJ54" s="314">
        <f>ROUND(IFERROR('Data 3D '!AN31,"NA"),1)</f>
        <v>79.8</v>
      </c>
      <c r="AK54" s="314">
        <f>ROUND(IFERROR('Data 3D '!AO31,"NA"),1)</f>
        <v>86.4</v>
      </c>
      <c r="AL54" s="314">
        <f>ROUND(IFERROR('Data 3D '!AP31,"NA"),1)</f>
        <v>77</v>
      </c>
      <c r="AM54" s="314">
        <f>ROUND(IFERROR('Data 3D '!AQ31,"NA"),1)</f>
        <v>82.8</v>
      </c>
      <c r="AN54" s="314">
        <f>ROUND(IFERROR('Data 3D '!AR31,"NA"),1)</f>
        <v>80.8</v>
      </c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</row>
    <row r="55" spans="1:52" s="162" customFormat="1" ht="95.1" customHeight="1">
      <c r="A55" s="315"/>
      <c r="B55" s="179" t="s">
        <v>103</v>
      </c>
      <c r="C55" s="314"/>
      <c r="D55" s="314"/>
      <c r="E55" s="314"/>
      <c r="F55" s="314"/>
      <c r="G55" s="314"/>
      <c r="H55" s="314"/>
      <c r="I55" s="314"/>
      <c r="J55" s="314"/>
      <c r="K55" s="315"/>
      <c r="L55" s="179" t="s">
        <v>103</v>
      </c>
      <c r="M55" s="314"/>
      <c r="N55" s="314"/>
      <c r="O55" s="314"/>
      <c r="P55" s="314"/>
      <c r="Q55" s="314"/>
      <c r="R55" s="314"/>
      <c r="S55" s="314"/>
      <c r="T55" s="315"/>
      <c r="U55" s="179" t="s">
        <v>103</v>
      </c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</row>
    <row r="56" spans="1:52" s="162" customFormat="1" ht="48" customHeight="1">
      <c r="A56" s="315">
        <v>221</v>
      </c>
      <c r="B56" s="313" t="s">
        <v>67</v>
      </c>
      <c r="C56" s="314">
        <v>76.307065049608568</v>
      </c>
      <c r="D56" s="314">
        <v>79.368306262549339</v>
      </c>
      <c r="E56" s="314">
        <v>79.149615246161844</v>
      </c>
      <c r="F56" s="314">
        <v>80.750255415532678</v>
      </c>
      <c r="G56" s="314">
        <v>81.651426144833593</v>
      </c>
      <c r="H56" s="314">
        <v>77.886985029409246</v>
      </c>
      <c r="I56" s="314">
        <v>77.739425053618106</v>
      </c>
      <c r="J56" s="314">
        <v>77.825237607380075</v>
      </c>
      <c r="K56" s="315">
        <v>221</v>
      </c>
      <c r="L56" s="313" t="s">
        <v>67</v>
      </c>
      <c r="M56" s="314">
        <f>ROUND(IFERROR('Data 3D '!S32,"NA"),1)</f>
        <v>82.4</v>
      </c>
      <c r="N56" s="314">
        <f>ROUND(IFERROR('Data 3D '!T32,"NA"),1)</f>
        <v>81.599999999999994</v>
      </c>
      <c r="O56" s="314">
        <f>ROUND(IFERROR('Data 3D '!U32,"NA"),1)</f>
        <v>82.3</v>
      </c>
      <c r="P56" s="314">
        <f>ROUND(IFERROR('Data 3D '!V32,"NA"),1)</f>
        <v>83.1</v>
      </c>
      <c r="Q56" s="314">
        <f>ROUND(IFERROR('Data 3D '!W32,"NA"),1)</f>
        <v>81.2</v>
      </c>
      <c r="R56" s="314">
        <f>ROUND(IFERROR('Data 3D '!X32,"NA"),1)</f>
        <v>79.400000000000006</v>
      </c>
      <c r="S56" s="314">
        <f>ROUND(IFERROR('Data 3D '!Y32,"NA"),1)</f>
        <v>80</v>
      </c>
      <c r="T56" s="315">
        <v>221</v>
      </c>
      <c r="U56" s="313" t="s">
        <v>67</v>
      </c>
      <c r="V56" s="314">
        <f>ROUND(IFERROR('Data 3D '!Z32,"NA"),1)</f>
        <v>79.900000000000006</v>
      </c>
      <c r="W56" s="314">
        <f>ROUND(IFERROR('Data 3D '!AA32,"NA"),1)</f>
        <v>79.5</v>
      </c>
      <c r="X56" s="314">
        <f>ROUND(IFERROR('Data 3D '!AB32,"NA"),1)</f>
        <v>79.900000000000006</v>
      </c>
      <c r="Y56" s="314">
        <f>ROUND(IFERROR('Data 3D '!AC32,"NA"),1)</f>
        <v>80.5</v>
      </c>
      <c r="Z56" s="314">
        <f>ROUND(IFERROR('Data 3D '!AD32,"NA"),1)</f>
        <v>81.099999999999994</v>
      </c>
      <c r="AA56" s="314">
        <f>ROUND(IFERROR('Data 3D '!AE32,"NA"),1)</f>
        <v>80.900000000000006</v>
      </c>
      <c r="AB56" s="314">
        <f>ROUND(IFERROR('Data 3D '!AF32,"NA"),1)</f>
        <v>80</v>
      </c>
      <c r="AC56" s="314">
        <f>ROUND(IFERROR('Data 3D '!AG32,"NA"),1)</f>
        <v>82.9</v>
      </c>
      <c r="AD56" s="314">
        <f>ROUND(IFERROR('Data 3D '!AH32,"NA"),1)</f>
        <v>83.9</v>
      </c>
      <c r="AE56" s="314">
        <f>ROUND(IFERROR('Data 3D '!AI32,"NA"),1)</f>
        <v>81.3</v>
      </c>
      <c r="AF56" s="314">
        <f>ROUND(IFERROR('Data 3D '!AJ32,"NA"),1)</f>
        <v>80.5</v>
      </c>
      <c r="AG56" s="314">
        <f>ROUND(IFERROR('Data 3D '!AK32,"NA"),1)</f>
        <v>73.599999999999994</v>
      </c>
      <c r="AH56" s="314">
        <f>ROUND(IFERROR('Data 3D '!AL32,"NA"),1)</f>
        <v>81.099999999999994</v>
      </c>
      <c r="AI56" s="314">
        <f>ROUND(IFERROR('Data 3D '!AM32,"NA"),1)</f>
        <v>82.1</v>
      </c>
      <c r="AJ56" s="314">
        <f>ROUND(IFERROR('Data 3D '!AN32,"NA"),1)</f>
        <v>81.400000000000006</v>
      </c>
      <c r="AK56" s="314">
        <f>ROUND(IFERROR('Data 3D '!AO32,"NA"),1)</f>
        <v>77.599999999999994</v>
      </c>
      <c r="AL56" s="314">
        <f>ROUND(IFERROR('Data 3D '!AP32,"NA"),1)</f>
        <v>76.5</v>
      </c>
      <c r="AM56" s="314">
        <f>ROUND(IFERROR('Data 3D '!AQ32,"NA"),1)</f>
        <v>77.5</v>
      </c>
      <c r="AN56" s="314">
        <f>ROUND(IFERROR('Data 3D '!AR32,"NA"),1)</f>
        <v>77.900000000000006</v>
      </c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</row>
    <row r="57" spans="1:52" s="162" customFormat="1" ht="60" customHeight="1">
      <c r="A57" s="315"/>
      <c r="B57" s="311" t="s">
        <v>104</v>
      </c>
      <c r="C57" s="314"/>
      <c r="D57" s="314"/>
      <c r="E57" s="314"/>
      <c r="F57" s="314"/>
      <c r="G57" s="314"/>
      <c r="H57" s="314"/>
      <c r="I57" s="314"/>
      <c r="J57" s="314"/>
      <c r="K57" s="315"/>
      <c r="L57" s="311" t="s">
        <v>104</v>
      </c>
      <c r="M57" s="314"/>
      <c r="N57" s="314"/>
      <c r="O57" s="314"/>
      <c r="P57" s="314"/>
      <c r="Q57" s="314"/>
      <c r="R57" s="314"/>
      <c r="S57" s="314"/>
      <c r="T57" s="315"/>
      <c r="U57" s="311" t="s">
        <v>104</v>
      </c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</row>
    <row r="58" spans="1:52" s="162" customFormat="1" ht="48" customHeight="1">
      <c r="A58" s="315">
        <v>222</v>
      </c>
      <c r="B58" s="313" t="s">
        <v>68</v>
      </c>
      <c r="C58" s="314">
        <v>73.9910303447583</v>
      </c>
      <c r="D58" s="314">
        <v>73.22513234191554</v>
      </c>
      <c r="E58" s="314">
        <v>72.806165678581621</v>
      </c>
      <c r="F58" s="314">
        <v>74.036223306759055</v>
      </c>
      <c r="G58" s="314">
        <v>72.488015593008896</v>
      </c>
      <c r="H58" s="314">
        <v>74.104858807187853</v>
      </c>
      <c r="I58" s="314">
        <v>72.684965660978875</v>
      </c>
      <c r="J58" s="314">
        <v>73.316126525186348</v>
      </c>
      <c r="K58" s="315">
        <v>222</v>
      </c>
      <c r="L58" s="313" t="s">
        <v>68</v>
      </c>
      <c r="M58" s="314">
        <f>ROUND(IFERROR('Data 3D '!S33,"NA"),1)</f>
        <v>76.400000000000006</v>
      </c>
      <c r="N58" s="314">
        <f>ROUND(IFERROR('Data 3D '!T33,"NA"),1)</f>
        <v>76.900000000000006</v>
      </c>
      <c r="O58" s="314">
        <f>ROUND(IFERROR('Data 3D '!U33,"NA"),1)</f>
        <v>79.400000000000006</v>
      </c>
      <c r="P58" s="314">
        <f>ROUND(IFERROR('Data 3D '!V33,"NA"),1)</f>
        <v>78</v>
      </c>
      <c r="Q58" s="314">
        <f>ROUND(IFERROR('Data 3D '!W33,"NA"),1)</f>
        <v>77.8</v>
      </c>
      <c r="R58" s="314">
        <f>ROUND(IFERROR('Data 3D '!X33,"NA"),1)</f>
        <v>77.5</v>
      </c>
      <c r="S58" s="314">
        <f>ROUND(IFERROR('Data 3D '!Y33,"NA"),1)</f>
        <v>78.5</v>
      </c>
      <c r="T58" s="315">
        <v>222</v>
      </c>
      <c r="U58" s="313" t="s">
        <v>68</v>
      </c>
      <c r="V58" s="314">
        <f>ROUND(IFERROR('Data 3D '!Z33,"NA"),1)</f>
        <v>76.599999999999994</v>
      </c>
      <c r="W58" s="314">
        <f>ROUND(IFERROR('Data 3D '!AA33,"NA"),1)</f>
        <v>75.400000000000006</v>
      </c>
      <c r="X58" s="314">
        <f>ROUND(IFERROR('Data 3D '!AB33,"NA"),1)</f>
        <v>77.099999999999994</v>
      </c>
      <c r="Y58" s="314">
        <f>ROUND(IFERROR('Data 3D '!AC33,"NA"),1)</f>
        <v>76.2</v>
      </c>
      <c r="Z58" s="314">
        <f>ROUND(IFERROR('Data 3D '!AD33,"NA"),1)</f>
        <v>77.400000000000006</v>
      </c>
      <c r="AA58" s="314">
        <f>ROUND(IFERROR('Data 3D '!AE33,"NA"),1)</f>
        <v>74</v>
      </c>
      <c r="AB58" s="314">
        <f>ROUND(IFERROR('Data 3D '!AF33,"NA"),1)</f>
        <v>69.7</v>
      </c>
      <c r="AC58" s="314">
        <f>ROUND(IFERROR('Data 3D '!AG33,"NA"),1)</f>
        <v>76.5</v>
      </c>
      <c r="AD58" s="314">
        <f>ROUND(IFERROR('Data 3D '!AH33,"NA"),1)</f>
        <v>77.5</v>
      </c>
      <c r="AE58" s="314">
        <f>ROUND(IFERROR('Data 3D '!AI33,"NA"),1)</f>
        <v>76.2</v>
      </c>
      <c r="AF58" s="314">
        <f>ROUND(IFERROR('Data 3D '!AJ33,"NA"),1)</f>
        <v>73.2</v>
      </c>
      <c r="AG58" s="314">
        <f>ROUND(IFERROR('Data 3D '!AK33,"NA"),1)</f>
        <v>70.900000000000006</v>
      </c>
      <c r="AH58" s="314">
        <f>ROUND(IFERROR('Data 3D '!AL33,"NA"),1)</f>
        <v>76.3</v>
      </c>
      <c r="AI58" s="314">
        <f>ROUND(IFERROR('Data 3D '!AM33,"NA"),1)</f>
        <v>80</v>
      </c>
      <c r="AJ58" s="314">
        <f>ROUND(IFERROR('Data 3D '!AN33,"NA"),1)</f>
        <v>79.7</v>
      </c>
      <c r="AK58" s="314">
        <f>ROUND(IFERROR('Data 3D '!AO33,"NA"),1)</f>
        <v>81.400000000000006</v>
      </c>
      <c r="AL58" s="314">
        <f>ROUND(IFERROR('Data 3D '!AP33,"NA"),1)</f>
        <v>80.7</v>
      </c>
      <c r="AM58" s="314">
        <f>ROUND(IFERROR('Data 3D '!AQ33,"NA"),1)</f>
        <v>80.400000000000006</v>
      </c>
      <c r="AN58" s="314">
        <f>ROUND(IFERROR('Data 3D '!AR33,"NA"),1)</f>
        <v>79</v>
      </c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</row>
    <row r="59" spans="1:52" s="162" customFormat="1" ht="60" customHeight="1">
      <c r="A59" s="315"/>
      <c r="B59" s="311" t="s">
        <v>105</v>
      </c>
      <c r="C59" s="314"/>
      <c r="D59" s="314"/>
      <c r="E59" s="314"/>
      <c r="F59" s="314"/>
      <c r="G59" s="314"/>
      <c r="H59" s="314"/>
      <c r="I59" s="314"/>
      <c r="J59" s="314"/>
      <c r="K59" s="315"/>
      <c r="L59" s="311" t="s">
        <v>105</v>
      </c>
      <c r="M59" s="314"/>
      <c r="N59" s="314"/>
      <c r="O59" s="314"/>
      <c r="P59" s="314"/>
      <c r="Q59" s="314"/>
      <c r="R59" s="314"/>
      <c r="S59" s="314"/>
      <c r="T59" s="315"/>
      <c r="U59" s="311" t="s">
        <v>105</v>
      </c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</row>
    <row r="60" spans="1:52" s="162" customFormat="1" ht="48" customHeight="1">
      <c r="A60" s="312">
        <v>231</v>
      </c>
      <c r="B60" s="313" t="s">
        <v>69</v>
      </c>
      <c r="C60" s="314">
        <v>77.159418153796324</v>
      </c>
      <c r="D60" s="314">
        <v>78.673115653459078</v>
      </c>
      <c r="E60" s="314">
        <v>79.273792932900747</v>
      </c>
      <c r="F60" s="314">
        <v>79.050098379584497</v>
      </c>
      <c r="G60" s="314">
        <v>78.157337295779456</v>
      </c>
      <c r="H60" s="314">
        <v>79.600001079392271</v>
      </c>
      <c r="I60" s="314">
        <v>80.968567722792429</v>
      </c>
      <c r="J60" s="314">
        <v>81.064334373800548</v>
      </c>
      <c r="K60" s="312">
        <v>231</v>
      </c>
      <c r="L60" s="313" t="s">
        <v>69</v>
      </c>
      <c r="M60" s="314">
        <f>ROUND(IFERROR('Data 3D '!S37,"NA"),1)</f>
        <v>81.099999999999994</v>
      </c>
      <c r="N60" s="314">
        <v>81.449301849920246</v>
      </c>
      <c r="O60" s="314">
        <v>81.449301849920246</v>
      </c>
      <c r="P60" s="314">
        <v>81.449301849920246</v>
      </c>
      <c r="Q60" s="314">
        <v>81.449301849920246</v>
      </c>
      <c r="R60" s="314">
        <v>81.449301849920246</v>
      </c>
      <c r="S60" s="314">
        <v>81.449301849920246</v>
      </c>
      <c r="T60" s="312">
        <v>231</v>
      </c>
      <c r="U60" s="313" t="s">
        <v>69</v>
      </c>
      <c r="V60" s="314">
        <v>78.798842875729292</v>
      </c>
      <c r="W60" s="314">
        <v>78.798842875729292</v>
      </c>
      <c r="X60" s="314">
        <v>78.798842875729292</v>
      </c>
      <c r="Y60" s="314">
        <v>78.798842875729292</v>
      </c>
      <c r="Z60" s="314">
        <v>78.798842875729292</v>
      </c>
      <c r="AA60" s="314">
        <v>78.798842875729292</v>
      </c>
      <c r="AB60" s="314">
        <v>78.798842875729292</v>
      </c>
      <c r="AC60" s="314">
        <v>78.798842875729292</v>
      </c>
      <c r="AD60" s="314">
        <v>78.798842875729292</v>
      </c>
      <c r="AE60" s="314">
        <v>78.798842875729292</v>
      </c>
      <c r="AF60" s="314">
        <v>78.798842875729292</v>
      </c>
      <c r="AG60" s="314">
        <v>78.798842875729292</v>
      </c>
      <c r="AH60" s="314">
        <v>78.798842875729292</v>
      </c>
      <c r="AI60" s="314">
        <v>78.798842875729292</v>
      </c>
      <c r="AJ60" s="314">
        <v>78.798842875729292</v>
      </c>
      <c r="AK60" s="314">
        <v>78.798842875729292</v>
      </c>
      <c r="AL60" s="314">
        <v>78.798842875729292</v>
      </c>
      <c r="AM60" s="314">
        <v>78.798842875729292</v>
      </c>
      <c r="AN60" s="314">
        <v>78.798842875729292</v>
      </c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</row>
    <row r="61" spans="1:52" s="162" customFormat="1" ht="60" customHeight="1">
      <c r="A61" s="312"/>
      <c r="B61" s="179" t="s">
        <v>106</v>
      </c>
      <c r="C61" s="314"/>
      <c r="D61" s="314"/>
      <c r="E61" s="314"/>
      <c r="F61" s="314"/>
      <c r="G61" s="314"/>
      <c r="H61" s="314"/>
      <c r="I61" s="314"/>
      <c r="J61" s="314"/>
      <c r="K61" s="312"/>
      <c r="L61" s="179" t="s">
        <v>106</v>
      </c>
      <c r="M61" s="314"/>
      <c r="N61" s="314"/>
      <c r="O61" s="314"/>
      <c r="P61" s="314"/>
      <c r="Q61" s="314"/>
      <c r="R61" s="314"/>
      <c r="S61" s="314"/>
      <c r="T61" s="312"/>
      <c r="U61" s="179" t="s">
        <v>106</v>
      </c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</row>
    <row r="62" spans="1:52" s="162" customFormat="1" ht="48" customHeight="1">
      <c r="A62" s="315">
        <v>239</v>
      </c>
      <c r="B62" s="313" t="s">
        <v>70</v>
      </c>
      <c r="C62" s="314">
        <v>74.130412427131333</v>
      </c>
      <c r="D62" s="314">
        <v>71.396282586161064</v>
      </c>
      <c r="E62" s="314">
        <v>72.437696276394291</v>
      </c>
      <c r="F62" s="314">
        <v>72.399482525406597</v>
      </c>
      <c r="G62" s="314">
        <v>73.220167757443292</v>
      </c>
      <c r="H62" s="314">
        <v>74.484474056514003</v>
      </c>
      <c r="I62" s="314">
        <v>72.379622441010113</v>
      </c>
      <c r="J62" s="314">
        <v>73.867651410506483</v>
      </c>
      <c r="K62" s="315">
        <v>239</v>
      </c>
      <c r="L62" s="313" t="s">
        <v>70</v>
      </c>
      <c r="M62" s="314">
        <f>ROUND(IFERROR('Data 3D '!S39,"NA"),1)</f>
        <v>71.7</v>
      </c>
      <c r="N62" s="314">
        <v>71.022835464230027</v>
      </c>
      <c r="O62" s="314">
        <v>71.022835464230027</v>
      </c>
      <c r="P62" s="314">
        <v>71.022835464230027</v>
      </c>
      <c r="Q62" s="314">
        <v>71.022835464230027</v>
      </c>
      <c r="R62" s="314">
        <v>71.022835464230027</v>
      </c>
      <c r="S62" s="314">
        <v>71.022835464230027</v>
      </c>
      <c r="T62" s="315">
        <v>239</v>
      </c>
      <c r="U62" s="313" t="s">
        <v>70</v>
      </c>
      <c r="V62" s="314">
        <v>69.946061689764235</v>
      </c>
      <c r="W62" s="314">
        <v>69.946061689764235</v>
      </c>
      <c r="X62" s="314">
        <v>69.946061689764235</v>
      </c>
      <c r="Y62" s="314">
        <v>69.946061689764235</v>
      </c>
      <c r="Z62" s="314">
        <v>69.946061689764235</v>
      </c>
      <c r="AA62" s="314">
        <v>69.946061689764235</v>
      </c>
      <c r="AB62" s="314">
        <v>69.946061689764235</v>
      </c>
      <c r="AC62" s="314">
        <v>69.946061689764235</v>
      </c>
      <c r="AD62" s="314">
        <v>69.946061689764235</v>
      </c>
      <c r="AE62" s="314">
        <v>69.946061689764235</v>
      </c>
      <c r="AF62" s="314">
        <v>69.946061689764235</v>
      </c>
      <c r="AG62" s="314">
        <v>69.946061689764235</v>
      </c>
      <c r="AH62" s="314">
        <v>69.946061689764235</v>
      </c>
      <c r="AI62" s="314">
        <v>69.946061689764235</v>
      </c>
      <c r="AJ62" s="314">
        <v>69.946061689764235</v>
      </c>
      <c r="AK62" s="314">
        <v>69.946061689764235</v>
      </c>
      <c r="AL62" s="314">
        <v>69.946061689764235</v>
      </c>
      <c r="AM62" s="314">
        <v>69.946061689764235</v>
      </c>
      <c r="AN62" s="314">
        <v>69.946061689764235</v>
      </c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</row>
    <row r="63" spans="1:52" s="162" customFormat="1" ht="60" customHeight="1">
      <c r="A63" s="315"/>
      <c r="B63" s="179" t="s">
        <v>169</v>
      </c>
      <c r="C63" s="314"/>
      <c r="D63" s="314"/>
      <c r="E63" s="314"/>
      <c r="F63" s="314"/>
      <c r="G63" s="314"/>
      <c r="H63" s="314"/>
      <c r="I63" s="314"/>
      <c r="J63" s="314"/>
      <c r="K63" s="315"/>
      <c r="L63" s="179" t="s">
        <v>169</v>
      </c>
      <c r="M63" s="314"/>
      <c r="N63" s="314"/>
      <c r="O63" s="314"/>
      <c r="P63" s="314"/>
      <c r="Q63" s="314"/>
      <c r="R63" s="314"/>
      <c r="S63" s="314"/>
      <c r="T63" s="315"/>
      <c r="U63" s="179" t="s">
        <v>169</v>
      </c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</row>
    <row r="64" spans="1:52" s="162" customFormat="1" ht="48" customHeight="1">
      <c r="A64" s="312">
        <v>241</v>
      </c>
      <c r="B64" s="313" t="s">
        <v>71</v>
      </c>
      <c r="C64" s="314">
        <v>76.534970345893257</v>
      </c>
      <c r="D64" s="314">
        <v>72.514337633167727</v>
      </c>
      <c r="E64" s="314">
        <v>72.253508862173689</v>
      </c>
      <c r="F64" s="314">
        <v>75.077116758365563</v>
      </c>
      <c r="G64" s="314">
        <v>71.380618308371126</v>
      </c>
      <c r="H64" s="314">
        <v>77.079277368692729</v>
      </c>
      <c r="I64" s="314">
        <v>72.072387691672532</v>
      </c>
      <c r="J64" s="314">
        <v>77.545982783117722</v>
      </c>
      <c r="K64" s="312">
        <v>241</v>
      </c>
      <c r="L64" s="313" t="s">
        <v>71</v>
      </c>
      <c r="M64" s="314">
        <f>ROUND(IFERROR('Data 3D '!S41,"NA"),1)</f>
        <v>74</v>
      </c>
      <c r="N64" s="314">
        <v>75.847417378608</v>
      </c>
      <c r="O64" s="314">
        <v>75.847417378608</v>
      </c>
      <c r="P64" s="314">
        <v>75.847417378608</v>
      </c>
      <c r="Q64" s="314">
        <v>75.847417378608</v>
      </c>
      <c r="R64" s="314">
        <v>75.847417378608</v>
      </c>
      <c r="S64" s="314">
        <v>75.847417378608</v>
      </c>
      <c r="T64" s="312">
        <v>241</v>
      </c>
      <c r="U64" s="313" t="s">
        <v>71</v>
      </c>
      <c r="V64" s="314">
        <v>73.875232058990832</v>
      </c>
      <c r="W64" s="314">
        <v>73.875232058990832</v>
      </c>
      <c r="X64" s="314">
        <v>73.875232058990832</v>
      </c>
      <c r="Y64" s="314">
        <v>73.875232058990832</v>
      </c>
      <c r="Z64" s="314">
        <v>73.875232058990832</v>
      </c>
      <c r="AA64" s="314">
        <v>73.875232058990832</v>
      </c>
      <c r="AB64" s="314">
        <v>73.875232058990832</v>
      </c>
      <c r="AC64" s="314">
        <v>73.875232058990832</v>
      </c>
      <c r="AD64" s="314">
        <v>73.875232058990832</v>
      </c>
      <c r="AE64" s="314">
        <v>73.875232058990832</v>
      </c>
      <c r="AF64" s="314">
        <v>73.875232058990832</v>
      </c>
      <c r="AG64" s="314">
        <v>73.875232058990832</v>
      </c>
      <c r="AH64" s="314">
        <v>73.875232058990832</v>
      </c>
      <c r="AI64" s="314">
        <v>73.875232058990832</v>
      </c>
      <c r="AJ64" s="314">
        <v>73.875232058990832</v>
      </c>
      <c r="AK64" s="314">
        <v>73.875232058990832</v>
      </c>
      <c r="AL64" s="314">
        <v>73.875232058990832</v>
      </c>
      <c r="AM64" s="314">
        <v>73.875232058990832</v>
      </c>
      <c r="AN64" s="314">
        <v>73.875232058990832</v>
      </c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</row>
    <row r="65" spans="1:52" s="162" customFormat="1" ht="60" customHeight="1">
      <c r="A65" s="312"/>
      <c r="B65" s="179" t="s">
        <v>107</v>
      </c>
      <c r="C65" s="314"/>
      <c r="D65" s="314"/>
      <c r="E65" s="314"/>
      <c r="F65" s="314"/>
      <c r="G65" s="314"/>
      <c r="H65" s="314"/>
      <c r="I65" s="314"/>
      <c r="J65" s="314"/>
      <c r="K65" s="312"/>
      <c r="L65" s="179" t="s">
        <v>107</v>
      </c>
      <c r="M65" s="314"/>
      <c r="N65" s="314"/>
      <c r="O65" s="314"/>
      <c r="P65" s="314"/>
      <c r="Q65" s="314"/>
      <c r="R65" s="314"/>
      <c r="S65" s="314"/>
      <c r="T65" s="312"/>
      <c r="U65" s="179" t="s">
        <v>107</v>
      </c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</row>
    <row r="66" spans="1:52" s="162" customFormat="1" ht="84.95" customHeight="1">
      <c r="A66" s="312">
        <v>242</v>
      </c>
      <c r="B66" s="313" t="s">
        <v>72</v>
      </c>
      <c r="C66" s="314">
        <v>76.189780556429412</v>
      </c>
      <c r="D66" s="314">
        <v>76.455587173315408</v>
      </c>
      <c r="E66" s="314">
        <v>75.707518522772347</v>
      </c>
      <c r="F66" s="314">
        <v>77.228782816880681</v>
      </c>
      <c r="G66" s="314">
        <v>75.357558213843518</v>
      </c>
      <c r="H66" s="314">
        <v>78.641268083340933</v>
      </c>
      <c r="I66" s="314">
        <v>78.214692644130139</v>
      </c>
      <c r="J66" s="314">
        <v>76.93811349972917</v>
      </c>
      <c r="K66" s="312">
        <v>242</v>
      </c>
      <c r="L66" s="313" t="s">
        <v>72</v>
      </c>
      <c r="M66" s="314">
        <f>ROUND(IFERROR('Data 3D '!S43,"NA"),1)</f>
        <v>64.7</v>
      </c>
      <c r="N66" s="314">
        <v>79.458547160099599</v>
      </c>
      <c r="O66" s="314">
        <v>79.458547160099599</v>
      </c>
      <c r="P66" s="314">
        <v>79.458547160099599</v>
      </c>
      <c r="Q66" s="314">
        <v>79.458547160099599</v>
      </c>
      <c r="R66" s="314">
        <v>79.458547160099599</v>
      </c>
      <c r="S66" s="314">
        <v>79.458547160099599</v>
      </c>
      <c r="T66" s="312">
        <v>242</v>
      </c>
      <c r="U66" s="313" t="s">
        <v>72</v>
      </c>
      <c r="V66" s="314">
        <v>80.590272991443513</v>
      </c>
      <c r="W66" s="314">
        <v>80.590272991443513</v>
      </c>
      <c r="X66" s="314">
        <v>80.590272991443513</v>
      </c>
      <c r="Y66" s="314">
        <v>80.590272991443513</v>
      </c>
      <c r="Z66" s="314">
        <v>80.590272991443513</v>
      </c>
      <c r="AA66" s="314">
        <v>80.590272991443513</v>
      </c>
      <c r="AB66" s="314">
        <v>80.590272991443513</v>
      </c>
      <c r="AC66" s="314">
        <v>80.590272991443513</v>
      </c>
      <c r="AD66" s="314">
        <v>80.590272991443513</v>
      </c>
      <c r="AE66" s="314">
        <v>80.590272991443513</v>
      </c>
      <c r="AF66" s="314">
        <v>80.590272991443513</v>
      </c>
      <c r="AG66" s="314">
        <v>80.590272991443513</v>
      </c>
      <c r="AH66" s="314">
        <v>80.590272991443513</v>
      </c>
      <c r="AI66" s="314">
        <v>80.590272991443513</v>
      </c>
      <c r="AJ66" s="314">
        <v>80.590272991443513</v>
      </c>
      <c r="AK66" s="314">
        <v>80.590272991443513</v>
      </c>
      <c r="AL66" s="314">
        <v>80.590272991443513</v>
      </c>
      <c r="AM66" s="314">
        <v>80.590272991443513</v>
      </c>
      <c r="AN66" s="314">
        <v>80.590272991443513</v>
      </c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</row>
    <row r="67" spans="1:52" s="162" customFormat="1" ht="95.1" customHeight="1">
      <c r="A67" s="312"/>
      <c r="B67" s="179" t="s">
        <v>170</v>
      </c>
      <c r="C67" s="314"/>
      <c r="D67" s="314"/>
      <c r="E67" s="314"/>
      <c r="F67" s="314"/>
      <c r="G67" s="314"/>
      <c r="H67" s="314"/>
      <c r="I67" s="314"/>
      <c r="J67" s="314"/>
      <c r="K67" s="312"/>
      <c r="L67" s="179" t="s">
        <v>170</v>
      </c>
      <c r="M67" s="314"/>
      <c r="N67" s="314"/>
      <c r="O67" s="314"/>
      <c r="P67" s="314"/>
      <c r="Q67" s="314"/>
      <c r="R67" s="314"/>
      <c r="S67" s="314"/>
      <c r="T67" s="312"/>
      <c r="U67" s="179" t="s">
        <v>170</v>
      </c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</row>
    <row r="68" spans="1:52" s="162" customFormat="1" ht="48" customHeight="1">
      <c r="A68" s="315">
        <v>243</v>
      </c>
      <c r="B68" s="313" t="s">
        <v>128</v>
      </c>
      <c r="C68" s="314">
        <v>63.466666666666669</v>
      </c>
      <c r="D68" s="314">
        <v>63.533333333333331</v>
      </c>
      <c r="E68" s="314">
        <v>66.833333333333329</v>
      </c>
      <c r="F68" s="314">
        <v>64.633333333333326</v>
      </c>
      <c r="G68" s="314">
        <v>62.73</v>
      </c>
      <c r="H68" s="314">
        <v>63.783333333333331</v>
      </c>
      <c r="I68" s="314">
        <v>65.933333333333337</v>
      </c>
      <c r="J68" s="314">
        <v>67.566666666666677</v>
      </c>
      <c r="K68" s="315">
        <v>243</v>
      </c>
      <c r="L68" s="313" t="s">
        <v>128</v>
      </c>
      <c r="M68" s="314">
        <f>ROUND(IFERROR('Data 3D '!S45,"NA"),1)</f>
        <v>74</v>
      </c>
      <c r="N68" s="314">
        <v>74.613000468615425</v>
      </c>
      <c r="O68" s="314">
        <v>74.613000468615425</v>
      </c>
      <c r="P68" s="314">
        <v>74.613000468615425</v>
      </c>
      <c r="Q68" s="314">
        <v>74.613000468615425</v>
      </c>
      <c r="R68" s="314">
        <v>74.613000468615425</v>
      </c>
      <c r="S68" s="314">
        <v>74.613000468615425</v>
      </c>
      <c r="T68" s="315">
        <v>243</v>
      </c>
      <c r="U68" s="313" t="s">
        <v>128</v>
      </c>
      <c r="V68" s="314">
        <v>78.644083467513838</v>
      </c>
      <c r="W68" s="314">
        <v>78.644083467513838</v>
      </c>
      <c r="X68" s="314">
        <v>78.644083467513838</v>
      </c>
      <c r="Y68" s="314">
        <v>78.644083467513838</v>
      </c>
      <c r="Z68" s="314">
        <v>78.644083467513838</v>
      </c>
      <c r="AA68" s="314">
        <v>78.644083467513838</v>
      </c>
      <c r="AB68" s="314">
        <v>78.644083467513838</v>
      </c>
      <c r="AC68" s="314">
        <v>78.644083467513838</v>
      </c>
      <c r="AD68" s="314">
        <v>78.644083467513838</v>
      </c>
      <c r="AE68" s="314">
        <v>78.644083467513838</v>
      </c>
      <c r="AF68" s="314">
        <v>78.644083467513838</v>
      </c>
      <c r="AG68" s="314">
        <v>78.644083467513838</v>
      </c>
      <c r="AH68" s="314">
        <v>78.644083467513838</v>
      </c>
      <c r="AI68" s="314">
        <v>78.644083467513838</v>
      </c>
      <c r="AJ68" s="314">
        <v>78.644083467513838</v>
      </c>
      <c r="AK68" s="314">
        <v>78.644083467513838</v>
      </c>
      <c r="AL68" s="314">
        <v>78.644083467513838</v>
      </c>
      <c r="AM68" s="314">
        <v>78.644083467513838</v>
      </c>
      <c r="AN68" s="314">
        <v>78.644083467513838</v>
      </c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</row>
    <row r="69" spans="1:52" s="162" customFormat="1" ht="60" customHeight="1">
      <c r="A69" s="315"/>
      <c r="B69" s="179" t="s">
        <v>108</v>
      </c>
      <c r="C69" s="314"/>
      <c r="D69" s="314"/>
      <c r="E69" s="314"/>
      <c r="F69" s="314"/>
      <c r="G69" s="314"/>
      <c r="H69" s="314"/>
      <c r="I69" s="314"/>
      <c r="J69" s="314"/>
      <c r="K69" s="315"/>
      <c r="L69" s="179" t="s">
        <v>108</v>
      </c>
      <c r="M69" s="314"/>
      <c r="N69" s="314"/>
      <c r="O69" s="314"/>
      <c r="P69" s="314"/>
      <c r="Q69" s="314"/>
      <c r="R69" s="314"/>
      <c r="S69" s="314"/>
      <c r="T69" s="315"/>
      <c r="U69" s="179" t="s">
        <v>108</v>
      </c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</row>
    <row r="70" spans="1:52" s="162" customFormat="1" ht="84.95" hidden="1" customHeight="1">
      <c r="A70" s="312" t="s">
        <v>351</v>
      </c>
      <c r="B70" s="319" t="s">
        <v>350</v>
      </c>
      <c r="C70" s="314">
        <v>74.065975361766917</v>
      </c>
      <c r="D70" s="314">
        <v>73.689300555418853</v>
      </c>
      <c r="E70" s="314">
        <v>75.919387363859684</v>
      </c>
      <c r="F70" s="314">
        <v>76.896294659929097</v>
      </c>
      <c r="G70" s="314">
        <v>74.037712390714731</v>
      </c>
      <c r="H70" s="314">
        <v>74.288326840022862</v>
      </c>
      <c r="I70" s="314">
        <v>74.725348867668018</v>
      </c>
      <c r="J70" s="314">
        <v>74.752328173883711</v>
      </c>
      <c r="K70" s="312" t="s">
        <v>351</v>
      </c>
      <c r="L70" s="319" t="s">
        <v>350</v>
      </c>
      <c r="M70" s="314">
        <v>76.454954170405642</v>
      </c>
      <c r="N70" s="314">
        <v>77.162448223273657</v>
      </c>
      <c r="O70" s="314">
        <v>77.319250419489805</v>
      </c>
      <c r="P70" s="314">
        <v>78.31767688001483</v>
      </c>
      <c r="Q70" s="314">
        <v>78.072225179729173</v>
      </c>
      <c r="R70" s="314">
        <v>78.045681190848171</v>
      </c>
      <c r="S70" s="314">
        <v>76.968984128021958</v>
      </c>
      <c r="T70" s="312" t="s">
        <v>351</v>
      </c>
      <c r="U70" s="319" t="s">
        <v>350</v>
      </c>
      <c r="V70" s="314">
        <v>77.450953865337823</v>
      </c>
      <c r="W70" s="314">
        <v>77.67617530257769</v>
      </c>
      <c r="X70" s="314">
        <v>76.759927436787478</v>
      </c>
      <c r="Y70" s="314">
        <v>77.311131539062984</v>
      </c>
      <c r="Z70" s="314">
        <v>77.299133366364643</v>
      </c>
      <c r="AA70" s="314">
        <v>76.906887054912914</v>
      </c>
      <c r="AB70" s="314">
        <v>71.978594603104881</v>
      </c>
      <c r="AC70" s="314">
        <v>77.554384852889314</v>
      </c>
      <c r="AD70" s="314">
        <v>76.476203914898605</v>
      </c>
      <c r="AE70" s="314">
        <v>75.10834205521428</v>
      </c>
      <c r="AF70" s="314">
        <v>70.409795515140246</v>
      </c>
      <c r="AG70" s="314">
        <v>73.6980109722641</v>
      </c>
      <c r="AH70" s="314">
        <v>78.728515158382635</v>
      </c>
      <c r="AI70" s="314">
        <v>77.492781880734924</v>
      </c>
      <c r="AJ70" s="314">
        <v>75.364997436764554</v>
      </c>
      <c r="AK70" s="314">
        <v>73.782326235676194</v>
      </c>
      <c r="AL70" s="314">
        <v>75.364997436764554</v>
      </c>
      <c r="AM70" s="314">
        <v>73.782326235676194</v>
      </c>
      <c r="AN70" s="314">
        <v>73.782326235676194</v>
      </c>
      <c r="AO70" s="179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</row>
    <row r="71" spans="1:52" s="162" customFormat="1" ht="95.1" hidden="1" customHeight="1">
      <c r="A71" s="312"/>
      <c r="B71" s="320" t="s">
        <v>400</v>
      </c>
      <c r="C71" s="314"/>
      <c r="D71" s="314"/>
      <c r="E71" s="314"/>
      <c r="F71" s="314"/>
      <c r="G71" s="314"/>
      <c r="H71" s="314"/>
      <c r="I71" s="314"/>
      <c r="J71" s="314"/>
      <c r="K71" s="312"/>
      <c r="L71" s="320" t="s">
        <v>400</v>
      </c>
      <c r="M71" s="314"/>
      <c r="N71" s="314"/>
      <c r="O71" s="314"/>
      <c r="P71" s="314"/>
      <c r="Q71" s="314"/>
      <c r="R71" s="314"/>
      <c r="S71" s="314"/>
      <c r="T71" s="312"/>
      <c r="U71" s="320" t="s">
        <v>400</v>
      </c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179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</row>
    <row r="72" spans="1:52" s="162" customFormat="1" ht="84.95" hidden="1" customHeight="1">
      <c r="A72" s="315">
        <v>259</v>
      </c>
      <c r="B72" s="319" t="s">
        <v>129</v>
      </c>
      <c r="C72" s="314">
        <v>76.894312050630731</v>
      </c>
      <c r="D72" s="314">
        <v>78.123212004148684</v>
      </c>
      <c r="E72" s="314">
        <v>77.091457664595779</v>
      </c>
      <c r="F72" s="314">
        <v>77.328922734372767</v>
      </c>
      <c r="G72" s="314">
        <v>75.518394892529827</v>
      </c>
      <c r="H72" s="314">
        <v>74.928444194398551</v>
      </c>
      <c r="I72" s="314">
        <v>74.87568412653728</v>
      </c>
      <c r="J72" s="314">
        <v>76.093612958217179</v>
      </c>
      <c r="K72" s="315">
        <v>259</v>
      </c>
      <c r="L72" s="319" t="s">
        <v>129</v>
      </c>
      <c r="M72" s="314">
        <v>74.978331049769551</v>
      </c>
      <c r="N72" s="314">
        <v>73.828328005535909</v>
      </c>
      <c r="O72" s="314">
        <v>73.842022341277882</v>
      </c>
      <c r="P72" s="314">
        <v>75.019557993892917</v>
      </c>
      <c r="Q72" s="314">
        <v>77.497197880611111</v>
      </c>
      <c r="R72" s="314">
        <v>76.553180311753664</v>
      </c>
      <c r="S72" s="314">
        <v>77.419826808834131</v>
      </c>
      <c r="T72" s="315">
        <v>259</v>
      </c>
      <c r="U72" s="319" t="s">
        <v>129</v>
      </c>
      <c r="V72" s="314">
        <v>78.826710701684021</v>
      </c>
      <c r="W72" s="314">
        <v>74.82777544677117</v>
      </c>
      <c r="X72" s="314">
        <v>75.55831658279844</v>
      </c>
      <c r="Y72" s="314">
        <v>75.197600512496436</v>
      </c>
      <c r="Z72" s="314">
        <v>76.090284034252889</v>
      </c>
      <c r="AA72" s="314">
        <v>74.588954379292957</v>
      </c>
      <c r="AB72" s="314">
        <v>62.85225482339164</v>
      </c>
      <c r="AC72" s="314">
        <v>73.464458943779889</v>
      </c>
      <c r="AD72" s="314">
        <v>74.925874575681334</v>
      </c>
      <c r="AE72" s="314">
        <v>75.483378202392103</v>
      </c>
      <c r="AF72" s="314">
        <v>69.076058072005793</v>
      </c>
      <c r="AG72" s="314">
        <v>70.790032851884732</v>
      </c>
      <c r="AH72" s="314">
        <v>77.12621245262288</v>
      </c>
      <c r="AI72" s="314">
        <v>76.554283662749398</v>
      </c>
      <c r="AJ72" s="314">
        <v>74.186897836546436</v>
      </c>
      <c r="AK72" s="314">
        <v>76.047154266732164</v>
      </c>
      <c r="AL72" s="314">
        <v>74.186897836546436</v>
      </c>
      <c r="AM72" s="314">
        <v>76.047154266732164</v>
      </c>
      <c r="AN72" s="314">
        <v>76.047154266732164</v>
      </c>
      <c r="AO72" s="179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</row>
    <row r="73" spans="1:52" s="162" customFormat="1" ht="95.1" hidden="1" customHeight="1">
      <c r="A73" s="315"/>
      <c r="B73" s="320" t="s">
        <v>401</v>
      </c>
      <c r="C73" s="314"/>
      <c r="D73" s="314"/>
      <c r="E73" s="314"/>
      <c r="F73" s="314"/>
      <c r="G73" s="314"/>
      <c r="H73" s="314"/>
      <c r="I73" s="314"/>
      <c r="J73" s="314"/>
      <c r="K73" s="315"/>
      <c r="L73" s="320" t="s">
        <v>401</v>
      </c>
      <c r="M73" s="314"/>
      <c r="N73" s="314"/>
      <c r="O73" s="314"/>
      <c r="P73" s="314"/>
      <c r="Q73" s="314"/>
      <c r="R73" s="314"/>
      <c r="S73" s="314"/>
      <c r="T73" s="315"/>
      <c r="U73" s="320" t="s">
        <v>401</v>
      </c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180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</row>
    <row r="74" spans="1:52" s="162" customFormat="1" ht="48" hidden="1" customHeight="1">
      <c r="A74" s="315">
        <v>261</v>
      </c>
      <c r="B74" s="319" t="s">
        <v>73</v>
      </c>
      <c r="C74" s="314">
        <v>81.004098930725988</v>
      </c>
      <c r="D74" s="314">
        <v>79.669747918279</v>
      </c>
      <c r="E74" s="314">
        <v>78.266541611158871</v>
      </c>
      <c r="F74" s="314">
        <v>77.639675082417284</v>
      </c>
      <c r="G74" s="314">
        <v>82.721164471511997</v>
      </c>
      <c r="H74" s="314">
        <v>83.050836093944795</v>
      </c>
      <c r="I74" s="314">
        <v>83.970468940151036</v>
      </c>
      <c r="J74" s="314">
        <v>85.156279913144417</v>
      </c>
      <c r="K74" s="315">
        <v>261</v>
      </c>
      <c r="L74" s="319" t="s">
        <v>73</v>
      </c>
      <c r="M74" s="314">
        <v>84.638818226677941</v>
      </c>
      <c r="N74" s="314">
        <v>84.160814141252729</v>
      </c>
      <c r="O74" s="314">
        <v>85.616684863267153</v>
      </c>
      <c r="P74" s="314">
        <v>85.987627170142389</v>
      </c>
      <c r="Q74" s="314">
        <v>85.241780063503768</v>
      </c>
      <c r="R74" s="314">
        <v>85.196978876348439</v>
      </c>
      <c r="S74" s="314">
        <v>84.715063136894642</v>
      </c>
      <c r="T74" s="315">
        <v>261</v>
      </c>
      <c r="U74" s="319" t="s">
        <v>73</v>
      </c>
      <c r="V74" s="314">
        <v>82.858842641397189</v>
      </c>
      <c r="W74" s="314">
        <v>83.988595760652814</v>
      </c>
      <c r="X74" s="314">
        <v>83.843910788298359</v>
      </c>
      <c r="Y74" s="314">
        <v>84.750675383161834</v>
      </c>
      <c r="Z74" s="314">
        <v>84.227539749416636</v>
      </c>
      <c r="AA74" s="314">
        <v>82.44992500626978</v>
      </c>
      <c r="AB74" s="314">
        <v>78.600098313452278</v>
      </c>
      <c r="AC74" s="314">
        <v>84.847745877226657</v>
      </c>
      <c r="AD74" s="314">
        <v>85.658249603703965</v>
      </c>
      <c r="AE74" s="314">
        <v>84.733807386151341</v>
      </c>
      <c r="AF74" s="314">
        <v>84.425406477408032</v>
      </c>
      <c r="AG74" s="314">
        <v>83.308667946519265</v>
      </c>
      <c r="AH74" s="314">
        <v>83.201642827735967</v>
      </c>
      <c r="AI74" s="314">
        <v>86.886803546665305</v>
      </c>
      <c r="AJ74" s="314">
        <v>86.968413108922093</v>
      </c>
      <c r="AK74" s="314">
        <v>87.749038216622807</v>
      </c>
      <c r="AL74" s="314">
        <v>86.968413108922093</v>
      </c>
      <c r="AM74" s="314">
        <v>87.749038216622807</v>
      </c>
      <c r="AN74" s="314">
        <v>87.749038216622807</v>
      </c>
      <c r="AO74" s="179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</row>
    <row r="75" spans="1:52" s="162" customFormat="1" ht="60" hidden="1" customHeight="1">
      <c r="A75" s="315"/>
      <c r="B75" s="320" t="s">
        <v>402</v>
      </c>
      <c r="C75" s="314"/>
      <c r="D75" s="314"/>
      <c r="E75" s="314"/>
      <c r="F75" s="314"/>
      <c r="G75" s="314"/>
      <c r="H75" s="314"/>
      <c r="I75" s="314"/>
      <c r="J75" s="314"/>
      <c r="K75" s="315"/>
      <c r="L75" s="320" t="s">
        <v>402</v>
      </c>
      <c r="M75" s="314"/>
      <c r="N75" s="314"/>
      <c r="O75" s="314"/>
      <c r="P75" s="314"/>
      <c r="Q75" s="314"/>
      <c r="R75" s="314"/>
      <c r="S75" s="314"/>
      <c r="T75" s="315"/>
      <c r="U75" s="320" t="s">
        <v>402</v>
      </c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180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</row>
    <row r="76" spans="1:52" s="162" customFormat="1" ht="48" hidden="1" customHeight="1">
      <c r="A76" s="312">
        <v>262</v>
      </c>
      <c r="B76" s="319" t="s">
        <v>74</v>
      </c>
      <c r="C76" s="314">
        <v>72.819801703258904</v>
      </c>
      <c r="D76" s="314">
        <v>75.168105895448534</v>
      </c>
      <c r="E76" s="314">
        <v>74.395834061744623</v>
      </c>
      <c r="F76" s="314">
        <v>72.983130503610923</v>
      </c>
      <c r="G76" s="314">
        <v>74.567615246420289</v>
      </c>
      <c r="H76" s="314">
        <v>63.89804384440199</v>
      </c>
      <c r="I76" s="314">
        <v>66.557659565997241</v>
      </c>
      <c r="J76" s="314">
        <v>70.51973350253617</v>
      </c>
      <c r="K76" s="312">
        <v>262</v>
      </c>
      <c r="L76" s="319" t="s">
        <v>74</v>
      </c>
      <c r="M76" s="314">
        <v>65.029994865889719</v>
      </c>
      <c r="N76" s="314">
        <v>65.346336392333626</v>
      </c>
      <c r="O76" s="314">
        <v>70.219923122282594</v>
      </c>
      <c r="P76" s="314">
        <v>71.29145928940541</v>
      </c>
      <c r="Q76" s="314">
        <v>69.289364127907191</v>
      </c>
      <c r="R76" s="314">
        <v>71.131014638067668</v>
      </c>
      <c r="S76" s="314">
        <v>67.270591345782563</v>
      </c>
      <c r="T76" s="312">
        <v>262</v>
      </c>
      <c r="U76" s="319" t="s">
        <v>74</v>
      </c>
      <c r="V76" s="314">
        <v>64.010521380271982</v>
      </c>
      <c r="W76" s="314">
        <v>67.6106610341417</v>
      </c>
      <c r="X76" s="314">
        <v>69.381420922701238</v>
      </c>
      <c r="Y76" s="314">
        <v>68.160246674600089</v>
      </c>
      <c r="Z76" s="314">
        <v>66.640860572456134</v>
      </c>
      <c r="AA76" s="314">
        <v>67.503541437105341</v>
      </c>
      <c r="AB76" s="314">
        <v>66.928338383314284</v>
      </c>
      <c r="AC76" s="314">
        <v>64.197421382878829</v>
      </c>
      <c r="AD76" s="314">
        <v>57.864767531203483</v>
      </c>
      <c r="AE76" s="314">
        <v>56.692791144645021</v>
      </c>
      <c r="AF76" s="314">
        <v>67.107730603228333</v>
      </c>
      <c r="AG76" s="314">
        <v>64.698153469563962</v>
      </c>
      <c r="AH76" s="314">
        <v>69.991827720900346</v>
      </c>
      <c r="AI76" s="314">
        <v>54.803507386008221</v>
      </c>
      <c r="AJ76" s="314">
        <v>59.108519259544778</v>
      </c>
      <c r="AK76" s="314">
        <v>58.529261402710063</v>
      </c>
      <c r="AL76" s="314">
        <v>59.108519259544778</v>
      </c>
      <c r="AM76" s="314">
        <v>58.529261402710063</v>
      </c>
      <c r="AN76" s="314">
        <v>58.529261402710063</v>
      </c>
      <c r="AO76" s="179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</row>
    <row r="77" spans="1:52" s="162" customFormat="1" ht="60" hidden="1" customHeight="1">
      <c r="A77" s="312"/>
      <c r="B77" s="320" t="s">
        <v>403</v>
      </c>
      <c r="C77" s="314"/>
      <c r="D77" s="314"/>
      <c r="E77" s="314"/>
      <c r="F77" s="314"/>
      <c r="G77" s="314"/>
      <c r="H77" s="314"/>
      <c r="I77" s="314"/>
      <c r="J77" s="314"/>
      <c r="K77" s="312"/>
      <c r="L77" s="320" t="s">
        <v>403</v>
      </c>
      <c r="M77" s="314"/>
      <c r="N77" s="314"/>
      <c r="O77" s="314"/>
      <c r="P77" s="314"/>
      <c r="Q77" s="314"/>
      <c r="R77" s="314"/>
      <c r="S77" s="314"/>
      <c r="T77" s="312"/>
      <c r="U77" s="320" t="s">
        <v>403</v>
      </c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  <c r="AO77" s="180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</row>
    <row r="78" spans="1:52" s="162" customFormat="1" ht="48" hidden="1" customHeight="1">
      <c r="A78" s="312">
        <v>263</v>
      </c>
      <c r="B78" s="319" t="s">
        <v>75</v>
      </c>
      <c r="C78" s="314">
        <v>77.893582358613841</v>
      </c>
      <c r="D78" s="314">
        <v>80.021268410853295</v>
      </c>
      <c r="E78" s="314">
        <v>79.775573119327035</v>
      </c>
      <c r="F78" s="314">
        <v>80.67698429479519</v>
      </c>
      <c r="G78" s="314">
        <v>64.669947430184166</v>
      </c>
      <c r="H78" s="314">
        <v>64.658096918057694</v>
      </c>
      <c r="I78" s="314">
        <v>65.362996044838525</v>
      </c>
      <c r="J78" s="314">
        <v>64.812468927514715</v>
      </c>
      <c r="K78" s="312">
        <v>263</v>
      </c>
      <c r="L78" s="319" t="s">
        <v>75</v>
      </c>
      <c r="M78" s="314">
        <v>83.552785902179906</v>
      </c>
      <c r="N78" s="314">
        <v>82.872883145288895</v>
      </c>
      <c r="O78" s="314">
        <v>84.746456843884346</v>
      </c>
      <c r="P78" s="314">
        <v>84.196711917220838</v>
      </c>
      <c r="Q78" s="314">
        <v>82.306965078069382</v>
      </c>
      <c r="R78" s="314">
        <v>80.696307951193702</v>
      </c>
      <c r="S78" s="314">
        <v>82.068570145881878</v>
      </c>
      <c r="T78" s="312">
        <v>263</v>
      </c>
      <c r="U78" s="319" t="s">
        <v>75</v>
      </c>
      <c r="V78" s="314">
        <v>79.529180048635553</v>
      </c>
      <c r="W78" s="314">
        <v>88.01955173199481</v>
      </c>
      <c r="X78" s="314">
        <v>84.735237552557024</v>
      </c>
      <c r="Y78" s="314">
        <v>80.890658496558586</v>
      </c>
      <c r="Z78" s="314">
        <v>86.477177934287212</v>
      </c>
      <c r="AA78" s="314">
        <v>82.189902377364177</v>
      </c>
      <c r="AB78" s="314">
        <v>71.351713762811741</v>
      </c>
      <c r="AC78" s="314">
        <v>88.736376225760168</v>
      </c>
      <c r="AD78" s="314">
        <v>88.891496419969101</v>
      </c>
      <c r="AE78" s="314">
        <v>82.983301626195271</v>
      </c>
      <c r="AF78" s="314">
        <v>82.979913302318622</v>
      </c>
      <c r="AG78" s="314">
        <v>79.762620456385932</v>
      </c>
      <c r="AH78" s="314">
        <v>71.733407670938774</v>
      </c>
      <c r="AI78" s="314">
        <v>87.48839632720653</v>
      </c>
      <c r="AJ78" s="314">
        <v>78.666828299647946</v>
      </c>
      <c r="AK78" s="314">
        <v>79.43889044747084</v>
      </c>
      <c r="AL78" s="314">
        <v>78.666828299647946</v>
      </c>
      <c r="AM78" s="314">
        <v>79.43889044747084</v>
      </c>
      <c r="AN78" s="314">
        <v>79.43889044747084</v>
      </c>
      <c r="AO78" s="179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</row>
    <row r="79" spans="1:52" s="162" customFormat="1" ht="60" hidden="1" customHeight="1">
      <c r="A79" s="312"/>
      <c r="B79" s="320" t="s">
        <v>404</v>
      </c>
      <c r="C79" s="314"/>
      <c r="D79" s="314"/>
      <c r="E79" s="314"/>
      <c r="F79" s="314"/>
      <c r="G79" s="314"/>
      <c r="H79" s="314"/>
      <c r="I79" s="314"/>
      <c r="J79" s="314"/>
      <c r="K79" s="312"/>
      <c r="L79" s="320" t="s">
        <v>404</v>
      </c>
      <c r="M79" s="314"/>
      <c r="N79" s="314"/>
      <c r="O79" s="314"/>
      <c r="P79" s="314"/>
      <c r="Q79" s="314"/>
      <c r="R79" s="314"/>
      <c r="S79" s="314"/>
      <c r="T79" s="312"/>
      <c r="U79" s="320" t="s">
        <v>404</v>
      </c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180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</row>
    <row r="80" spans="1:52" s="162" customFormat="1" ht="48" hidden="1" customHeight="1">
      <c r="A80" s="312">
        <v>264</v>
      </c>
      <c r="B80" s="319" t="s">
        <v>76</v>
      </c>
      <c r="C80" s="314">
        <v>70.052443477302717</v>
      </c>
      <c r="D80" s="314">
        <v>79.411982750489472</v>
      </c>
      <c r="E80" s="314">
        <v>82.745269417337752</v>
      </c>
      <c r="F80" s="314">
        <v>81.056706898486098</v>
      </c>
      <c r="G80" s="314">
        <v>82.519261166169201</v>
      </c>
      <c r="H80" s="314">
        <v>82.204546402589003</v>
      </c>
      <c r="I80" s="314">
        <v>82.889457823581225</v>
      </c>
      <c r="J80" s="314">
        <v>83.078939169398964</v>
      </c>
      <c r="K80" s="312">
        <v>264</v>
      </c>
      <c r="L80" s="319" t="s">
        <v>76</v>
      </c>
      <c r="M80" s="314">
        <v>81.789815790079032</v>
      </c>
      <c r="N80" s="314">
        <v>82.53664241831251</v>
      </c>
      <c r="O80" s="314">
        <v>78.846099524403954</v>
      </c>
      <c r="P80" s="314">
        <v>77.595941229430466</v>
      </c>
      <c r="Q80" s="314">
        <v>72.738140804666372</v>
      </c>
      <c r="R80" s="314">
        <v>75.859873016420067</v>
      </c>
      <c r="S80" s="314">
        <v>79.737492080148698</v>
      </c>
      <c r="T80" s="312">
        <v>264</v>
      </c>
      <c r="U80" s="319" t="s">
        <v>76</v>
      </c>
      <c r="V80" s="314">
        <v>80.025190772941997</v>
      </c>
      <c r="W80" s="314">
        <v>80.333585151874217</v>
      </c>
      <c r="X80" s="314">
        <v>81.876975621681439</v>
      </c>
      <c r="Y80" s="314">
        <v>83.420090669545345</v>
      </c>
      <c r="Z80" s="314">
        <v>80.000872314832847</v>
      </c>
      <c r="AA80" s="314">
        <v>71.95723814985071</v>
      </c>
      <c r="AB80" s="314">
        <v>61.619191109890799</v>
      </c>
      <c r="AC80" s="314">
        <v>81.601035440101114</v>
      </c>
      <c r="AD80" s="314">
        <v>82.344910108898105</v>
      </c>
      <c r="AE80" s="314">
        <v>80.049907043052158</v>
      </c>
      <c r="AF80" s="314">
        <v>79.244400983373865</v>
      </c>
      <c r="AG80" s="314">
        <v>79.99440296533659</v>
      </c>
      <c r="AH80" s="314">
        <v>83.643284582199669</v>
      </c>
      <c r="AI80" s="314">
        <v>74.447254254177551</v>
      </c>
      <c r="AJ80" s="314">
        <v>76.819179904966575</v>
      </c>
      <c r="AK80" s="314">
        <v>75.617542217911549</v>
      </c>
      <c r="AL80" s="314">
        <v>76.819179904966575</v>
      </c>
      <c r="AM80" s="314">
        <v>75.617542217911549</v>
      </c>
      <c r="AN80" s="314">
        <v>75.617542217911549</v>
      </c>
      <c r="AO80" s="179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</row>
    <row r="81" spans="1:52" s="162" customFormat="1" ht="60" hidden="1" customHeight="1">
      <c r="A81" s="312"/>
      <c r="B81" s="320" t="s">
        <v>405</v>
      </c>
      <c r="C81" s="314"/>
      <c r="D81" s="314"/>
      <c r="E81" s="314"/>
      <c r="F81" s="314"/>
      <c r="G81" s="314"/>
      <c r="H81" s="314"/>
      <c r="I81" s="314"/>
      <c r="J81" s="314"/>
      <c r="K81" s="312"/>
      <c r="L81" s="320" t="s">
        <v>405</v>
      </c>
      <c r="M81" s="314"/>
      <c r="N81" s="314"/>
      <c r="O81" s="314"/>
      <c r="P81" s="314"/>
      <c r="Q81" s="314"/>
      <c r="R81" s="314"/>
      <c r="S81" s="314"/>
      <c r="T81" s="312"/>
      <c r="U81" s="320" t="s">
        <v>405</v>
      </c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180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</row>
    <row r="82" spans="1:52" s="162" customFormat="1" ht="84.95" hidden="1" customHeight="1">
      <c r="A82" s="315">
        <v>265</v>
      </c>
      <c r="B82" s="319" t="s">
        <v>77</v>
      </c>
      <c r="C82" s="314">
        <v>65.453461186489321</v>
      </c>
      <c r="D82" s="314">
        <v>75.871602599738694</v>
      </c>
      <c r="E82" s="314">
        <v>78.350705723035261</v>
      </c>
      <c r="F82" s="314">
        <v>81.571640281315183</v>
      </c>
      <c r="G82" s="314">
        <v>69.792937372474</v>
      </c>
      <c r="H82" s="314">
        <v>72.091859843969402</v>
      </c>
      <c r="I82" s="314">
        <v>72.919160207237823</v>
      </c>
      <c r="J82" s="314">
        <v>76.590018420538371</v>
      </c>
      <c r="K82" s="315">
        <v>265</v>
      </c>
      <c r="L82" s="319" t="s">
        <v>77</v>
      </c>
      <c r="M82" s="314">
        <v>56.763264780194788</v>
      </c>
      <c r="N82" s="314">
        <v>56.736848597998765</v>
      </c>
      <c r="O82" s="314">
        <v>62.881243114038455</v>
      </c>
      <c r="P82" s="314">
        <v>63.206962628613972</v>
      </c>
      <c r="Q82" s="314">
        <v>70.621010071623985</v>
      </c>
      <c r="R82" s="314">
        <v>68.757301448994852</v>
      </c>
      <c r="S82" s="314">
        <v>69.489543682750096</v>
      </c>
      <c r="T82" s="315">
        <v>265</v>
      </c>
      <c r="U82" s="319" t="s">
        <v>77</v>
      </c>
      <c r="V82" s="314">
        <v>70.409347806997872</v>
      </c>
      <c r="W82" s="314">
        <v>79.572413008742572</v>
      </c>
      <c r="X82" s="314">
        <v>79.175631119753902</v>
      </c>
      <c r="Y82" s="314">
        <v>81.875676731159928</v>
      </c>
      <c r="Z82" s="314">
        <v>81.260307772706383</v>
      </c>
      <c r="AA82" s="314">
        <v>69.314705775252605</v>
      </c>
      <c r="AB82" s="314">
        <v>62.197564733121986</v>
      </c>
      <c r="AC82" s="314">
        <v>72.576645296178526</v>
      </c>
      <c r="AD82" s="314">
        <v>70.235263540881164</v>
      </c>
      <c r="AE82" s="314">
        <v>70.577609616372527</v>
      </c>
      <c r="AF82" s="314">
        <v>75.174569747908436</v>
      </c>
      <c r="AG82" s="314">
        <v>71.520362912943597</v>
      </c>
      <c r="AH82" s="314">
        <v>74.098178600427772</v>
      </c>
      <c r="AI82" s="314">
        <v>71.976149338198411</v>
      </c>
      <c r="AJ82" s="314">
        <v>78.05576919092556</v>
      </c>
      <c r="AK82" s="314">
        <v>84.25384207730626</v>
      </c>
      <c r="AL82" s="314">
        <v>78.05576919092556</v>
      </c>
      <c r="AM82" s="314">
        <v>84.25384207730626</v>
      </c>
      <c r="AN82" s="314">
        <v>84.25384207730626</v>
      </c>
      <c r="AO82" s="179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</row>
    <row r="83" spans="1:52" s="162" customFormat="1" ht="95.1" hidden="1" customHeight="1">
      <c r="A83" s="315"/>
      <c r="B83" s="320" t="s">
        <v>406</v>
      </c>
      <c r="C83" s="314"/>
      <c r="D83" s="314"/>
      <c r="E83" s="314"/>
      <c r="F83" s="314"/>
      <c r="G83" s="314"/>
      <c r="H83" s="314"/>
      <c r="I83" s="314"/>
      <c r="J83" s="314"/>
      <c r="K83" s="315"/>
      <c r="L83" s="320" t="s">
        <v>406</v>
      </c>
      <c r="M83" s="314"/>
      <c r="N83" s="314"/>
      <c r="O83" s="314"/>
      <c r="P83" s="314"/>
      <c r="Q83" s="314"/>
      <c r="R83" s="314"/>
      <c r="S83" s="314"/>
      <c r="T83" s="315"/>
      <c r="U83" s="320" t="s">
        <v>406</v>
      </c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180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</row>
    <row r="84" spans="1:52" s="162" customFormat="1" ht="84.95" hidden="1" customHeight="1">
      <c r="A84" s="312">
        <v>266</v>
      </c>
      <c r="B84" s="319" t="s">
        <v>89</v>
      </c>
      <c r="C84" s="314">
        <v>84.944481163918809</v>
      </c>
      <c r="D84" s="314">
        <v>82.616173907883265</v>
      </c>
      <c r="E84" s="314">
        <v>79.703609736075293</v>
      </c>
      <c r="F84" s="314">
        <v>79.274710313051045</v>
      </c>
      <c r="G84" s="314">
        <v>73.896048298190109</v>
      </c>
      <c r="H84" s="314">
        <v>72.953772007046979</v>
      </c>
      <c r="I84" s="314">
        <v>68.274249550040437</v>
      </c>
      <c r="J84" s="314">
        <v>76.110811787232194</v>
      </c>
      <c r="K84" s="312">
        <v>266</v>
      </c>
      <c r="L84" s="319" t="s">
        <v>89</v>
      </c>
      <c r="M84" s="314">
        <v>78.974495145604763</v>
      </c>
      <c r="N84" s="314">
        <v>81.094611221810752</v>
      </c>
      <c r="O84" s="314">
        <v>78.03199695393225</v>
      </c>
      <c r="P84" s="314">
        <v>86.393527049090395</v>
      </c>
      <c r="Q84" s="314">
        <v>79.604045664758644</v>
      </c>
      <c r="R84" s="314">
        <v>77.610789556042434</v>
      </c>
      <c r="S84" s="314">
        <v>78.401184085444839</v>
      </c>
      <c r="T84" s="312">
        <v>266</v>
      </c>
      <c r="U84" s="319" t="s">
        <v>89</v>
      </c>
      <c r="V84" s="314">
        <v>77.619962635899341</v>
      </c>
      <c r="W84" s="314">
        <v>61.65907898512372</v>
      </c>
      <c r="X84" s="314">
        <v>60.093429884592901</v>
      </c>
      <c r="Y84" s="314">
        <v>62.46706461972375</v>
      </c>
      <c r="Z84" s="314">
        <v>62.862568266527411</v>
      </c>
      <c r="AA84" s="314">
        <v>68.358698528809342</v>
      </c>
      <c r="AB84" s="314">
        <v>71.472024186480112</v>
      </c>
      <c r="AC84" s="314">
        <v>70.644519064098205</v>
      </c>
      <c r="AD84" s="314">
        <v>71.423974351090607</v>
      </c>
      <c r="AE84" s="314">
        <v>70.275010930022219</v>
      </c>
      <c r="AF84" s="314">
        <v>72.12714738481462</v>
      </c>
      <c r="AG84" s="314">
        <v>73.394843407965041</v>
      </c>
      <c r="AH84" s="314">
        <v>76.560976243408291</v>
      </c>
      <c r="AI84" s="314">
        <v>81.330074647434643</v>
      </c>
      <c r="AJ84" s="314">
        <v>81.595097886865702</v>
      </c>
      <c r="AK84" s="314">
        <v>80.114289910617643</v>
      </c>
      <c r="AL84" s="314">
        <v>81.595097886865702</v>
      </c>
      <c r="AM84" s="314">
        <v>80.114289910617643</v>
      </c>
      <c r="AN84" s="314">
        <v>80.114289910617643</v>
      </c>
      <c r="AO84" s="179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</row>
    <row r="85" spans="1:52" s="162" customFormat="1" ht="95.1" hidden="1" customHeight="1">
      <c r="A85" s="312"/>
      <c r="B85" s="320" t="s">
        <v>407</v>
      </c>
      <c r="C85" s="314"/>
      <c r="D85" s="314"/>
      <c r="E85" s="314"/>
      <c r="F85" s="314"/>
      <c r="G85" s="314"/>
      <c r="H85" s="314"/>
      <c r="I85" s="314"/>
      <c r="J85" s="314"/>
      <c r="K85" s="312"/>
      <c r="L85" s="320" t="s">
        <v>407</v>
      </c>
      <c r="M85" s="314"/>
      <c r="N85" s="314"/>
      <c r="O85" s="314"/>
      <c r="P85" s="314"/>
      <c r="Q85" s="314"/>
      <c r="R85" s="314"/>
      <c r="S85" s="314"/>
      <c r="T85" s="312"/>
      <c r="U85" s="320" t="s">
        <v>407</v>
      </c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  <c r="AO85" s="180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</row>
    <row r="86" spans="1:52" s="162" customFormat="1" ht="84.95" hidden="1" customHeight="1">
      <c r="A86" s="312" t="s">
        <v>339</v>
      </c>
      <c r="B86" s="319" t="s">
        <v>133</v>
      </c>
      <c r="C86" s="314">
        <v>87.535241064618234</v>
      </c>
      <c r="D86" s="314">
        <v>73.159808783449037</v>
      </c>
      <c r="E86" s="314">
        <v>68.509810838580464</v>
      </c>
      <c r="F86" s="314">
        <v>67.870998661021233</v>
      </c>
      <c r="G86" s="314">
        <v>76.856130648383385</v>
      </c>
      <c r="H86" s="314">
        <v>73.322119604833304</v>
      </c>
      <c r="I86" s="314">
        <v>69.061448138730668</v>
      </c>
      <c r="J86" s="314">
        <v>71.139410217078066</v>
      </c>
      <c r="K86" s="312" t="s">
        <v>339</v>
      </c>
      <c r="L86" s="319" t="s">
        <v>133</v>
      </c>
      <c r="M86" s="314">
        <v>85.027659547075757</v>
      </c>
      <c r="N86" s="314">
        <v>88.124218861386765</v>
      </c>
      <c r="O86" s="314">
        <v>83.504422142192624</v>
      </c>
      <c r="P86" s="314">
        <v>88.544678453769791</v>
      </c>
      <c r="Q86" s="314">
        <v>89.118140659179858</v>
      </c>
      <c r="R86" s="314">
        <v>80.955443084506186</v>
      </c>
      <c r="S86" s="314">
        <v>73.292015981614369</v>
      </c>
      <c r="T86" s="312" t="s">
        <v>339</v>
      </c>
      <c r="U86" s="319" t="s">
        <v>133</v>
      </c>
      <c r="V86" s="314">
        <v>64.631851630587065</v>
      </c>
      <c r="W86" s="314">
        <v>70.816165764188639</v>
      </c>
      <c r="X86" s="314">
        <v>74.016780598207987</v>
      </c>
      <c r="Y86" s="314">
        <v>70.709958308914423</v>
      </c>
      <c r="Z86" s="314">
        <v>66.027684881530334</v>
      </c>
      <c r="AA86" s="314">
        <v>67.52751942081396</v>
      </c>
      <c r="AB86" s="314">
        <v>65.32624815371976</v>
      </c>
      <c r="AC86" s="314">
        <v>86.150482508586151</v>
      </c>
      <c r="AD86" s="314">
        <v>76.403073576825904</v>
      </c>
      <c r="AE86" s="314">
        <v>70.328536074642514</v>
      </c>
      <c r="AF86" s="314">
        <v>69.905880296253585</v>
      </c>
      <c r="AG86" s="314">
        <v>73.192996305740039</v>
      </c>
      <c r="AH86" s="314">
        <v>83.812681602840044</v>
      </c>
      <c r="AI86" s="314">
        <v>85.109371937176618</v>
      </c>
      <c r="AJ86" s="314">
        <v>78.829348074652088</v>
      </c>
      <c r="AK86" s="314">
        <v>88.749734100053914</v>
      </c>
      <c r="AL86" s="314">
        <v>78.829348074652088</v>
      </c>
      <c r="AM86" s="314">
        <v>88.749734100053914</v>
      </c>
      <c r="AN86" s="314">
        <v>88.749734100053914</v>
      </c>
      <c r="AO86" s="179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</row>
    <row r="87" spans="1:52" s="162" customFormat="1" ht="95.1" hidden="1" customHeight="1">
      <c r="A87" s="312"/>
      <c r="B87" s="320" t="s">
        <v>408</v>
      </c>
      <c r="C87" s="314"/>
      <c r="D87" s="314"/>
      <c r="E87" s="314"/>
      <c r="F87" s="314"/>
      <c r="G87" s="314"/>
      <c r="H87" s="314"/>
      <c r="I87" s="314"/>
      <c r="J87" s="314"/>
      <c r="K87" s="312"/>
      <c r="L87" s="320" t="s">
        <v>408</v>
      </c>
      <c r="M87" s="314"/>
      <c r="N87" s="314"/>
      <c r="O87" s="314"/>
      <c r="P87" s="314"/>
      <c r="Q87" s="314"/>
      <c r="R87" s="314"/>
      <c r="S87" s="314"/>
      <c r="T87" s="312"/>
      <c r="U87" s="320" t="s">
        <v>408</v>
      </c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180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</row>
    <row r="88" spans="1:52" s="162" customFormat="1" ht="84.95" hidden="1" customHeight="1">
      <c r="A88" s="315">
        <v>271</v>
      </c>
      <c r="B88" s="319" t="s">
        <v>399</v>
      </c>
      <c r="C88" s="314">
        <v>74.876575235816901</v>
      </c>
      <c r="D88" s="314">
        <v>72.496666418566008</v>
      </c>
      <c r="E88" s="314">
        <v>70.381219026728459</v>
      </c>
      <c r="F88" s="314">
        <v>72.362527472843382</v>
      </c>
      <c r="G88" s="314">
        <v>73.378829695907726</v>
      </c>
      <c r="H88" s="314">
        <v>73.856999543062344</v>
      </c>
      <c r="I88" s="314">
        <v>75.594417955119681</v>
      </c>
      <c r="J88" s="314">
        <v>74.555349979051144</v>
      </c>
      <c r="K88" s="315">
        <v>271</v>
      </c>
      <c r="L88" s="319" t="s">
        <v>399</v>
      </c>
      <c r="M88" s="314">
        <v>76.701481940937484</v>
      </c>
      <c r="N88" s="314">
        <v>74.443771002813051</v>
      </c>
      <c r="O88" s="314">
        <v>74.467158216269013</v>
      </c>
      <c r="P88" s="314">
        <v>74.303962262726046</v>
      </c>
      <c r="Q88" s="314">
        <v>76.478885653971943</v>
      </c>
      <c r="R88" s="314">
        <v>74.837805873247746</v>
      </c>
      <c r="S88" s="314">
        <v>75.887464837062026</v>
      </c>
      <c r="T88" s="315">
        <v>271</v>
      </c>
      <c r="U88" s="319" t="s">
        <v>399</v>
      </c>
      <c r="V88" s="314">
        <v>75.049437171834043</v>
      </c>
      <c r="W88" s="314">
        <v>78.298895420549741</v>
      </c>
      <c r="X88" s="314">
        <v>79.923960529260114</v>
      </c>
      <c r="Y88" s="314">
        <v>77.75736124277573</v>
      </c>
      <c r="Z88" s="314">
        <v>80.439631342934447</v>
      </c>
      <c r="AA88" s="314">
        <v>75.059029736476944</v>
      </c>
      <c r="AB88" s="314">
        <v>73.961271534437614</v>
      </c>
      <c r="AC88" s="314">
        <v>78.056088491036064</v>
      </c>
      <c r="AD88" s="314">
        <v>76.815014618798003</v>
      </c>
      <c r="AE88" s="314">
        <v>76.517686277755757</v>
      </c>
      <c r="AF88" s="314">
        <v>71.20331450436521</v>
      </c>
      <c r="AG88" s="314">
        <v>78.456115399035198</v>
      </c>
      <c r="AH88" s="314">
        <v>80.23455915419926</v>
      </c>
      <c r="AI88" s="314">
        <v>82.920182891595033</v>
      </c>
      <c r="AJ88" s="314">
        <v>82.947742666265697</v>
      </c>
      <c r="AK88" s="314">
        <v>81.427134727226402</v>
      </c>
      <c r="AL88" s="314">
        <v>82.947742666265697</v>
      </c>
      <c r="AM88" s="314">
        <v>81.427134727226402</v>
      </c>
      <c r="AN88" s="314">
        <v>81.427134727226402</v>
      </c>
      <c r="AO88" s="179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</row>
    <row r="89" spans="1:52" s="162" customFormat="1" ht="135" hidden="1" customHeight="1">
      <c r="A89" s="315"/>
      <c r="B89" s="320" t="s">
        <v>409</v>
      </c>
      <c r="C89" s="314"/>
      <c r="D89" s="314"/>
      <c r="E89" s="314"/>
      <c r="F89" s="314"/>
      <c r="G89" s="314"/>
      <c r="H89" s="314"/>
      <c r="I89" s="314"/>
      <c r="J89" s="314"/>
      <c r="K89" s="315"/>
      <c r="L89" s="320" t="s">
        <v>409</v>
      </c>
      <c r="M89" s="314"/>
      <c r="N89" s="314"/>
      <c r="O89" s="314"/>
      <c r="P89" s="314"/>
      <c r="Q89" s="314"/>
      <c r="R89" s="314"/>
      <c r="S89" s="314"/>
      <c r="T89" s="315"/>
      <c r="U89" s="320" t="s">
        <v>409</v>
      </c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14"/>
      <c r="AH89" s="314"/>
      <c r="AI89" s="314"/>
      <c r="AJ89" s="314"/>
      <c r="AK89" s="314"/>
      <c r="AL89" s="314"/>
      <c r="AM89" s="314"/>
      <c r="AN89" s="314"/>
      <c r="AO89" s="180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</row>
    <row r="90" spans="1:52" s="162" customFormat="1" ht="48" hidden="1" customHeight="1">
      <c r="A90" s="312">
        <v>272</v>
      </c>
      <c r="B90" s="319" t="s">
        <v>78</v>
      </c>
      <c r="C90" s="314">
        <v>86.301887216419118</v>
      </c>
      <c r="D90" s="314">
        <v>79.886165163140603</v>
      </c>
      <c r="E90" s="314">
        <v>77.915028629749301</v>
      </c>
      <c r="F90" s="314">
        <v>80.358663336310656</v>
      </c>
      <c r="G90" s="314">
        <v>82.496995427741339</v>
      </c>
      <c r="H90" s="314">
        <v>82.51261204685791</v>
      </c>
      <c r="I90" s="314">
        <v>78.913209195550493</v>
      </c>
      <c r="J90" s="314">
        <v>59.86470849255258</v>
      </c>
      <c r="K90" s="312">
        <v>272</v>
      </c>
      <c r="L90" s="319" t="s">
        <v>78</v>
      </c>
      <c r="M90" s="314">
        <v>89.7491608925625</v>
      </c>
      <c r="N90" s="314">
        <v>93.63802073715739</v>
      </c>
      <c r="O90" s="314">
        <v>94.078963525330593</v>
      </c>
      <c r="P90" s="314">
        <v>92.407066634109938</v>
      </c>
      <c r="Q90" s="314">
        <v>91.447769307370109</v>
      </c>
      <c r="R90" s="314">
        <v>92.19120889341751</v>
      </c>
      <c r="S90" s="314">
        <v>91.455599667074509</v>
      </c>
      <c r="T90" s="312">
        <v>272</v>
      </c>
      <c r="U90" s="319" t="s">
        <v>78</v>
      </c>
      <c r="V90" s="314">
        <v>92.705645111163236</v>
      </c>
      <c r="W90" s="314">
        <v>95.024938164849559</v>
      </c>
      <c r="X90" s="314">
        <v>92.61528824125304</v>
      </c>
      <c r="Y90" s="314">
        <v>84.305575362527463</v>
      </c>
      <c r="Z90" s="314">
        <v>80.243268925665248</v>
      </c>
      <c r="AA90" s="314">
        <v>66.826816197045702</v>
      </c>
      <c r="AB90" s="314">
        <v>75.863471311048229</v>
      </c>
      <c r="AC90" s="314">
        <v>91.059332411023149</v>
      </c>
      <c r="AD90" s="314">
        <v>89.118063401629001</v>
      </c>
      <c r="AE90" s="314">
        <v>77.48157276225389</v>
      </c>
      <c r="AF90" s="314">
        <v>79.48451337296224</v>
      </c>
      <c r="AG90" s="314">
        <v>88.303064249741524</v>
      </c>
      <c r="AH90" s="314">
        <v>82.952250662165525</v>
      </c>
      <c r="AI90" s="314">
        <v>78.35733625883465</v>
      </c>
      <c r="AJ90" s="314">
        <v>88.485816383450597</v>
      </c>
      <c r="AK90" s="314">
        <v>80.76425375537022</v>
      </c>
      <c r="AL90" s="314">
        <v>88.485816383450597</v>
      </c>
      <c r="AM90" s="314">
        <v>80.76425375537022</v>
      </c>
      <c r="AN90" s="314">
        <v>80.76425375537022</v>
      </c>
      <c r="AO90" s="179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</row>
    <row r="91" spans="1:52" s="162" customFormat="1" ht="60" hidden="1" customHeight="1">
      <c r="A91" s="312"/>
      <c r="B91" s="320" t="s">
        <v>410</v>
      </c>
      <c r="C91" s="314"/>
      <c r="D91" s="314"/>
      <c r="E91" s="314"/>
      <c r="F91" s="314"/>
      <c r="G91" s="314"/>
      <c r="H91" s="314"/>
      <c r="I91" s="314"/>
      <c r="J91" s="314"/>
      <c r="K91" s="312"/>
      <c r="L91" s="320" t="s">
        <v>410</v>
      </c>
      <c r="M91" s="314"/>
      <c r="N91" s="314"/>
      <c r="O91" s="314"/>
      <c r="P91" s="314"/>
      <c r="Q91" s="314"/>
      <c r="R91" s="314"/>
      <c r="S91" s="314"/>
      <c r="T91" s="312"/>
      <c r="U91" s="320" t="s">
        <v>410</v>
      </c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180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</row>
    <row r="92" spans="1:52" s="162" customFormat="1" ht="48" hidden="1" customHeight="1">
      <c r="A92" s="315">
        <v>273</v>
      </c>
      <c r="B92" s="319" t="s">
        <v>79</v>
      </c>
      <c r="C92" s="314">
        <v>73.147567258872186</v>
      </c>
      <c r="D92" s="314">
        <v>70.741070790109021</v>
      </c>
      <c r="E92" s="314">
        <v>72.438326612764797</v>
      </c>
      <c r="F92" s="314">
        <v>72.834723141769359</v>
      </c>
      <c r="G92" s="314">
        <v>75.223150318166461</v>
      </c>
      <c r="H92" s="314">
        <v>74.417809974089636</v>
      </c>
      <c r="I92" s="314">
        <v>71.638738298763812</v>
      </c>
      <c r="J92" s="314">
        <v>72.867202154952068</v>
      </c>
      <c r="K92" s="315">
        <v>273</v>
      </c>
      <c r="L92" s="319" t="s">
        <v>79</v>
      </c>
      <c r="M92" s="314">
        <v>81.642255746233445</v>
      </c>
      <c r="N92" s="314">
        <v>77.614941160916104</v>
      </c>
      <c r="O92" s="314">
        <v>77.460233571097703</v>
      </c>
      <c r="P92" s="314">
        <v>76.267348627725937</v>
      </c>
      <c r="Q92" s="314">
        <v>78.63850403535649</v>
      </c>
      <c r="R92" s="314">
        <v>77.384952210070068</v>
      </c>
      <c r="S92" s="314">
        <v>74.308257722079176</v>
      </c>
      <c r="T92" s="315">
        <v>273</v>
      </c>
      <c r="U92" s="319" t="s">
        <v>79</v>
      </c>
      <c r="V92" s="314">
        <v>75.815138387128584</v>
      </c>
      <c r="W92" s="314">
        <v>77.521141095639436</v>
      </c>
      <c r="X92" s="314">
        <v>75.70291773177685</v>
      </c>
      <c r="Y92" s="314">
        <v>75.943084918855178</v>
      </c>
      <c r="Z92" s="314">
        <v>76.150326405611267</v>
      </c>
      <c r="AA92" s="314">
        <v>74.647380809333143</v>
      </c>
      <c r="AB92" s="314">
        <v>61.897172634966687</v>
      </c>
      <c r="AC92" s="314">
        <v>68.437441536106974</v>
      </c>
      <c r="AD92" s="314">
        <v>68.158056974759475</v>
      </c>
      <c r="AE92" s="314">
        <v>70.636182064673449</v>
      </c>
      <c r="AF92" s="314">
        <v>65.297742172875019</v>
      </c>
      <c r="AG92" s="314">
        <v>72.52882955006703</v>
      </c>
      <c r="AH92" s="314">
        <v>68.233730334287443</v>
      </c>
      <c r="AI92" s="314">
        <v>78.404279288947976</v>
      </c>
      <c r="AJ92" s="314">
        <v>80.77766027294696</v>
      </c>
      <c r="AK92" s="314">
        <v>75.326911895330696</v>
      </c>
      <c r="AL92" s="314">
        <v>80.77766027294696</v>
      </c>
      <c r="AM92" s="314">
        <v>75.326911895330696</v>
      </c>
      <c r="AN92" s="314">
        <v>75.326911895330696</v>
      </c>
      <c r="AO92" s="179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</row>
    <row r="93" spans="1:52" s="162" customFormat="1" ht="60" hidden="1" customHeight="1">
      <c r="A93" s="315"/>
      <c r="B93" s="320" t="s">
        <v>411</v>
      </c>
      <c r="C93" s="314"/>
      <c r="D93" s="314"/>
      <c r="E93" s="314"/>
      <c r="F93" s="314"/>
      <c r="G93" s="314"/>
      <c r="H93" s="314"/>
      <c r="I93" s="314"/>
      <c r="J93" s="314"/>
      <c r="K93" s="315"/>
      <c r="L93" s="320" t="s">
        <v>411</v>
      </c>
      <c r="M93" s="314"/>
      <c r="N93" s="314"/>
      <c r="O93" s="314"/>
      <c r="P93" s="314"/>
      <c r="Q93" s="314"/>
      <c r="R93" s="314"/>
      <c r="S93" s="314"/>
      <c r="T93" s="315"/>
      <c r="U93" s="320" t="s">
        <v>411</v>
      </c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14"/>
      <c r="AH93" s="314"/>
      <c r="AI93" s="314"/>
      <c r="AJ93" s="314"/>
      <c r="AK93" s="314"/>
      <c r="AL93" s="314"/>
      <c r="AM93" s="314"/>
      <c r="AN93" s="314"/>
      <c r="AO93" s="180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</row>
    <row r="94" spans="1:52" s="162" customFormat="1" ht="48" hidden="1" customHeight="1">
      <c r="A94" s="312">
        <v>274</v>
      </c>
      <c r="B94" s="319" t="s">
        <v>80</v>
      </c>
      <c r="C94" s="314">
        <v>61.341416687637384</v>
      </c>
      <c r="D94" s="314">
        <v>64.822513158605972</v>
      </c>
      <c r="E94" s="314">
        <v>58.175577834020025</v>
      </c>
      <c r="F94" s="314">
        <v>58.180455862749255</v>
      </c>
      <c r="G94" s="314">
        <v>61.508557788024071</v>
      </c>
      <c r="H94" s="314">
        <v>58.280857823119959</v>
      </c>
      <c r="I94" s="314">
        <v>56.021351322507833</v>
      </c>
      <c r="J94" s="314">
        <v>57.971663533473738</v>
      </c>
      <c r="K94" s="312">
        <v>274</v>
      </c>
      <c r="L94" s="319" t="s">
        <v>80</v>
      </c>
      <c r="M94" s="314">
        <v>65.874608521211101</v>
      </c>
      <c r="N94" s="314">
        <v>68.176553955710617</v>
      </c>
      <c r="O94" s="314">
        <v>65.328047554540447</v>
      </c>
      <c r="P94" s="314">
        <v>64.428322817183286</v>
      </c>
      <c r="Q94" s="314">
        <v>73.631474913825627</v>
      </c>
      <c r="R94" s="314">
        <v>76.907190829729302</v>
      </c>
      <c r="S94" s="314">
        <v>74.948751330649245</v>
      </c>
      <c r="T94" s="312">
        <v>274</v>
      </c>
      <c r="U94" s="319" t="s">
        <v>80</v>
      </c>
      <c r="V94" s="314">
        <v>76.142671597234369</v>
      </c>
      <c r="W94" s="314">
        <v>67.808807156160086</v>
      </c>
      <c r="X94" s="314">
        <v>68.365430620883615</v>
      </c>
      <c r="Y94" s="314">
        <v>68.640979679934389</v>
      </c>
      <c r="Z94" s="314">
        <v>71.206138511899198</v>
      </c>
      <c r="AA94" s="314">
        <v>61.024743778862806</v>
      </c>
      <c r="AB94" s="314">
        <v>58.233432406867259</v>
      </c>
      <c r="AC94" s="314">
        <v>66.636800057176785</v>
      </c>
      <c r="AD94" s="314">
        <v>61.554393768891266</v>
      </c>
      <c r="AE94" s="314">
        <v>64.907305067895052</v>
      </c>
      <c r="AF94" s="314">
        <v>62.939392073404498</v>
      </c>
      <c r="AG94" s="314">
        <v>66.519250032949273</v>
      </c>
      <c r="AH94" s="314">
        <v>76.448300567073986</v>
      </c>
      <c r="AI94" s="314">
        <v>70.594485602557867</v>
      </c>
      <c r="AJ94" s="314">
        <v>68.974784220701949</v>
      </c>
      <c r="AK94" s="314">
        <v>75.058345520103558</v>
      </c>
      <c r="AL94" s="314">
        <v>68.974784220701949</v>
      </c>
      <c r="AM94" s="314">
        <v>75.058345520103558</v>
      </c>
      <c r="AN94" s="314">
        <v>75.058345520103558</v>
      </c>
      <c r="AO94" s="179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</row>
    <row r="95" spans="1:52" s="162" customFormat="1" ht="60" hidden="1" customHeight="1">
      <c r="A95" s="312"/>
      <c r="B95" s="320" t="s">
        <v>412</v>
      </c>
      <c r="C95" s="314"/>
      <c r="D95" s="314"/>
      <c r="E95" s="314"/>
      <c r="F95" s="314"/>
      <c r="G95" s="314"/>
      <c r="H95" s="314"/>
      <c r="I95" s="314"/>
      <c r="J95" s="314"/>
      <c r="K95" s="312"/>
      <c r="L95" s="320" t="s">
        <v>412</v>
      </c>
      <c r="M95" s="314"/>
      <c r="N95" s="314"/>
      <c r="O95" s="314"/>
      <c r="P95" s="314"/>
      <c r="Q95" s="314"/>
      <c r="R95" s="314"/>
      <c r="S95" s="314"/>
      <c r="T95" s="312"/>
      <c r="U95" s="320" t="s">
        <v>412</v>
      </c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  <c r="AO95" s="180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</row>
    <row r="96" spans="1:52" s="162" customFormat="1" ht="48" hidden="1" customHeight="1">
      <c r="A96" s="312">
        <v>275</v>
      </c>
      <c r="B96" s="319" t="s">
        <v>81</v>
      </c>
      <c r="C96" s="314">
        <v>74.550905632705494</v>
      </c>
      <c r="D96" s="314">
        <v>71.561020656526111</v>
      </c>
      <c r="E96" s="314">
        <v>80.687656104931179</v>
      </c>
      <c r="F96" s="314">
        <v>73.560670476655176</v>
      </c>
      <c r="G96" s="314">
        <v>70.93015278506023</v>
      </c>
      <c r="H96" s="314">
        <v>73.62171420310672</v>
      </c>
      <c r="I96" s="314">
        <v>78.54672837562741</v>
      </c>
      <c r="J96" s="314">
        <v>78.554660753662816</v>
      </c>
      <c r="K96" s="312">
        <v>275</v>
      </c>
      <c r="L96" s="319" t="s">
        <v>81</v>
      </c>
      <c r="M96" s="314">
        <v>70.870159943472615</v>
      </c>
      <c r="N96" s="314">
        <v>80.811159054170417</v>
      </c>
      <c r="O96" s="314">
        <v>87.103924672150711</v>
      </c>
      <c r="P96" s="314">
        <v>84.221602084802882</v>
      </c>
      <c r="Q96" s="314">
        <v>86.086190672558971</v>
      </c>
      <c r="R96" s="314">
        <v>89.5130828164733</v>
      </c>
      <c r="S96" s="314">
        <v>86.891972230462514</v>
      </c>
      <c r="T96" s="312">
        <v>275</v>
      </c>
      <c r="U96" s="319" t="s">
        <v>81</v>
      </c>
      <c r="V96" s="314">
        <v>84.248026721795227</v>
      </c>
      <c r="W96" s="314">
        <v>87.586383973695192</v>
      </c>
      <c r="X96" s="314">
        <v>83.902380067242476</v>
      </c>
      <c r="Y96" s="314">
        <v>86.103381851660131</v>
      </c>
      <c r="Z96" s="314">
        <v>87.242735469875171</v>
      </c>
      <c r="AA96" s="314">
        <v>78.356223952451373</v>
      </c>
      <c r="AB96" s="314">
        <v>66.63133660136009</v>
      </c>
      <c r="AC96" s="314">
        <v>76.490106288549342</v>
      </c>
      <c r="AD96" s="314">
        <v>74.80076300213041</v>
      </c>
      <c r="AE96" s="314">
        <v>71.043393669475748</v>
      </c>
      <c r="AF96" s="314">
        <v>68.711813303678241</v>
      </c>
      <c r="AG96" s="314">
        <v>73.498226767822928</v>
      </c>
      <c r="AH96" s="314">
        <v>82.381470478838594</v>
      </c>
      <c r="AI96" s="314">
        <v>82.210793373868412</v>
      </c>
      <c r="AJ96" s="314">
        <v>64.899187523418206</v>
      </c>
      <c r="AK96" s="314">
        <v>84.080366954144679</v>
      </c>
      <c r="AL96" s="314">
        <v>64.899187523418206</v>
      </c>
      <c r="AM96" s="314">
        <v>84.080366954144679</v>
      </c>
      <c r="AN96" s="314">
        <v>84.080366954144679</v>
      </c>
      <c r="AO96" s="179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</row>
    <row r="97" spans="1:52" s="162" customFormat="1" ht="60" hidden="1" customHeight="1">
      <c r="A97" s="312"/>
      <c r="B97" s="320" t="s">
        <v>413</v>
      </c>
      <c r="C97" s="314"/>
      <c r="D97" s="314"/>
      <c r="E97" s="314"/>
      <c r="F97" s="314"/>
      <c r="G97" s="314"/>
      <c r="H97" s="314"/>
      <c r="I97" s="314"/>
      <c r="J97" s="314"/>
      <c r="K97" s="312"/>
      <c r="L97" s="320" t="s">
        <v>413</v>
      </c>
      <c r="M97" s="314"/>
      <c r="N97" s="314"/>
      <c r="O97" s="314"/>
      <c r="P97" s="314"/>
      <c r="Q97" s="314"/>
      <c r="R97" s="314"/>
      <c r="S97" s="314"/>
      <c r="T97" s="312"/>
      <c r="U97" s="320" t="s">
        <v>413</v>
      </c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14"/>
      <c r="AH97" s="314"/>
      <c r="AI97" s="314"/>
      <c r="AJ97" s="314"/>
      <c r="AK97" s="314"/>
      <c r="AL97" s="314"/>
      <c r="AM97" s="314"/>
      <c r="AN97" s="314"/>
      <c r="AO97" s="180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</row>
    <row r="98" spans="1:52" s="162" customFormat="1" ht="48" hidden="1" customHeight="1">
      <c r="A98" s="312">
        <v>279</v>
      </c>
      <c r="B98" s="319" t="s">
        <v>82</v>
      </c>
      <c r="C98" s="314">
        <v>83.583481113882343</v>
      </c>
      <c r="D98" s="314">
        <v>83.989143399949072</v>
      </c>
      <c r="E98" s="314">
        <v>82.747781948076991</v>
      </c>
      <c r="F98" s="314">
        <v>83.752462502303572</v>
      </c>
      <c r="G98" s="314">
        <v>85.359111073765277</v>
      </c>
      <c r="H98" s="314">
        <v>87.402777757142573</v>
      </c>
      <c r="I98" s="314">
        <v>81.67231204810264</v>
      </c>
      <c r="J98" s="314">
        <v>82.439285206924851</v>
      </c>
      <c r="K98" s="312">
        <v>279</v>
      </c>
      <c r="L98" s="319" t="s">
        <v>82</v>
      </c>
      <c r="M98" s="314">
        <v>85.622750868292812</v>
      </c>
      <c r="N98" s="314">
        <v>85.502906538875052</v>
      </c>
      <c r="O98" s="314">
        <v>89.513958890478307</v>
      </c>
      <c r="P98" s="314">
        <v>88.007450646080144</v>
      </c>
      <c r="Q98" s="314">
        <v>88.00472636172708</v>
      </c>
      <c r="R98" s="314">
        <v>87.651082934094902</v>
      </c>
      <c r="S98" s="314">
        <v>88.377522387257329</v>
      </c>
      <c r="T98" s="312">
        <v>279</v>
      </c>
      <c r="U98" s="319" t="s">
        <v>82</v>
      </c>
      <c r="V98" s="314">
        <v>86.060718677099942</v>
      </c>
      <c r="W98" s="314">
        <v>84.052111815888594</v>
      </c>
      <c r="X98" s="314">
        <v>84.784316827643323</v>
      </c>
      <c r="Y98" s="314">
        <v>88.203195063047772</v>
      </c>
      <c r="Z98" s="314">
        <v>88.041150523883175</v>
      </c>
      <c r="AA98" s="314">
        <v>86.449371473517047</v>
      </c>
      <c r="AB98" s="314">
        <v>81.089366618639886</v>
      </c>
      <c r="AC98" s="314">
        <v>88.845277142847593</v>
      </c>
      <c r="AD98" s="314">
        <v>86.960471568068328</v>
      </c>
      <c r="AE98" s="314">
        <v>90.25531069500164</v>
      </c>
      <c r="AF98" s="314">
        <v>80.243213135236246</v>
      </c>
      <c r="AG98" s="314">
        <v>88.250356102602041</v>
      </c>
      <c r="AH98" s="314">
        <v>87.943405070832668</v>
      </c>
      <c r="AI98" s="314">
        <v>89.099003830268998</v>
      </c>
      <c r="AJ98" s="314">
        <v>88.741372397917345</v>
      </c>
      <c r="AK98" s="314">
        <v>88.851549410440313</v>
      </c>
      <c r="AL98" s="314">
        <v>88.741372397917345</v>
      </c>
      <c r="AM98" s="314">
        <v>88.851549410440313</v>
      </c>
      <c r="AN98" s="314">
        <v>88.851549410440313</v>
      </c>
      <c r="AO98" s="179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</row>
    <row r="99" spans="1:52" s="162" customFormat="1" ht="60" hidden="1" customHeight="1">
      <c r="A99" s="312"/>
      <c r="B99" s="320" t="s">
        <v>414</v>
      </c>
      <c r="C99" s="314"/>
      <c r="D99" s="314"/>
      <c r="E99" s="314"/>
      <c r="F99" s="314"/>
      <c r="G99" s="314"/>
      <c r="H99" s="314"/>
      <c r="I99" s="314"/>
      <c r="J99" s="314"/>
      <c r="K99" s="312"/>
      <c r="L99" s="320" t="s">
        <v>414</v>
      </c>
      <c r="M99" s="314"/>
      <c r="N99" s="314"/>
      <c r="O99" s="314"/>
      <c r="P99" s="314"/>
      <c r="Q99" s="314"/>
      <c r="R99" s="314"/>
      <c r="S99" s="314"/>
      <c r="T99" s="312"/>
      <c r="U99" s="320" t="s">
        <v>414</v>
      </c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  <c r="AO99" s="180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</row>
    <row r="100" spans="1:52" s="162" customFormat="1" ht="84.95" hidden="1" customHeight="1">
      <c r="A100" s="312" t="s">
        <v>352</v>
      </c>
      <c r="B100" s="319" t="s">
        <v>353</v>
      </c>
      <c r="C100" s="314">
        <v>77.859815931951516</v>
      </c>
      <c r="D100" s="314">
        <v>78.265578161872355</v>
      </c>
      <c r="E100" s="314">
        <v>77.482792203134736</v>
      </c>
      <c r="F100" s="314">
        <v>76.600492763574493</v>
      </c>
      <c r="G100" s="314">
        <v>77.354808442462314</v>
      </c>
      <c r="H100" s="314">
        <v>76.693209603086189</v>
      </c>
      <c r="I100" s="314">
        <v>74.972674753458932</v>
      </c>
      <c r="J100" s="314">
        <v>77.213794843094234</v>
      </c>
      <c r="K100" s="312" t="s">
        <v>352</v>
      </c>
      <c r="L100" s="319" t="s">
        <v>353</v>
      </c>
      <c r="M100" s="314">
        <v>79.13771928318684</v>
      </c>
      <c r="N100" s="314">
        <v>76.624372026034692</v>
      </c>
      <c r="O100" s="314">
        <v>75.570690767096522</v>
      </c>
      <c r="P100" s="314">
        <v>75.352176169318739</v>
      </c>
      <c r="Q100" s="314">
        <v>77.647235438515906</v>
      </c>
      <c r="R100" s="314">
        <v>75.912292117326771</v>
      </c>
      <c r="S100" s="314">
        <v>74.419869949210636</v>
      </c>
      <c r="T100" s="312" t="s">
        <v>352</v>
      </c>
      <c r="U100" s="319" t="s">
        <v>353</v>
      </c>
      <c r="V100" s="314">
        <v>73.871206190880457</v>
      </c>
      <c r="W100" s="314">
        <v>73.769878477366802</v>
      </c>
      <c r="X100" s="314">
        <v>75.257210664746935</v>
      </c>
      <c r="Y100" s="314">
        <v>74.252327538426073</v>
      </c>
      <c r="Z100" s="314">
        <v>76.272994474791673</v>
      </c>
      <c r="AA100" s="314">
        <v>71.787480150555069</v>
      </c>
      <c r="AB100" s="314">
        <v>66.524904415537023</v>
      </c>
      <c r="AC100" s="314">
        <v>70.864767235714709</v>
      </c>
      <c r="AD100" s="314">
        <v>74.552148753123532</v>
      </c>
      <c r="AE100" s="314">
        <v>76.314877935722961</v>
      </c>
      <c r="AF100" s="314">
        <v>75.808535534392931</v>
      </c>
      <c r="AG100" s="314">
        <v>78.14242322776856</v>
      </c>
      <c r="AH100" s="314">
        <v>80.410226667676767</v>
      </c>
      <c r="AI100" s="314">
        <v>71.490612101850942</v>
      </c>
      <c r="AJ100" s="314">
        <v>76.11839668228491</v>
      </c>
      <c r="AK100" s="314">
        <v>80.474178244438221</v>
      </c>
      <c r="AL100" s="314">
        <v>76.11839668228491</v>
      </c>
      <c r="AM100" s="314">
        <v>80.474178244438221</v>
      </c>
      <c r="AN100" s="314">
        <v>80.474178244438221</v>
      </c>
      <c r="AO100" s="179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</row>
    <row r="101" spans="1:52" s="162" customFormat="1" ht="95.1" hidden="1" customHeight="1">
      <c r="A101" s="312"/>
      <c r="B101" s="320" t="s">
        <v>415</v>
      </c>
      <c r="C101" s="314"/>
      <c r="D101" s="314"/>
      <c r="E101" s="314"/>
      <c r="F101" s="314"/>
      <c r="G101" s="314"/>
      <c r="H101" s="314"/>
      <c r="I101" s="314"/>
      <c r="J101" s="314"/>
      <c r="K101" s="312"/>
      <c r="L101" s="320" t="s">
        <v>415</v>
      </c>
      <c r="M101" s="314"/>
      <c r="N101" s="314"/>
      <c r="O101" s="314"/>
      <c r="P101" s="314"/>
      <c r="Q101" s="314"/>
      <c r="R101" s="314"/>
      <c r="S101" s="314"/>
      <c r="T101" s="312"/>
      <c r="U101" s="320" t="s">
        <v>415</v>
      </c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180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</row>
    <row r="102" spans="1:52" s="162" customFormat="1" ht="48" hidden="1" customHeight="1">
      <c r="A102" s="312">
        <v>291</v>
      </c>
      <c r="B102" s="319" t="s">
        <v>83</v>
      </c>
      <c r="C102" s="314">
        <v>70.206441156912206</v>
      </c>
      <c r="D102" s="314">
        <v>71.190473975153225</v>
      </c>
      <c r="E102" s="314">
        <v>72.723002058550193</v>
      </c>
      <c r="F102" s="314">
        <v>78.759232686059079</v>
      </c>
      <c r="G102" s="314">
        <v>69.561416753612932</v>
      </c>
      <c r="H102" s="314">
        <v>67.613956735593078</v>
      </c>
      <c r="I102" s="314">
        <v>62.700543059539314</v>
      </c>
      <c r="J102" s="314">
        <v>68.668030839156089</v>
      </c>
      <c r="K102" s="312">
        <v>291</v>
      </c>
      <c r="L102" s="319" t="s">
        <v>83</v>
      </c>
      <c r="M102" s="314">
        <v>67.233506998871476</v>
      </c>
      <c r="N102" s="314">
        <v>68.184710269194724</v>
      </c>
      <c r="O102" s="314">
        <v>64.521571908175844</v>
      </c>
      <c r="P102" s="314">
        <v>69.877711992449804</v>
      </c>
      <c r="Q102" s="314">
        <v>76.545578228743807</v>
      </c>
      <c r="R102" s="314">
        <v>78.661568791903747</v>
      </c>
      <c r="S102" s="314">
        <v>73.29440031527362</v>
      </c>
      <c r="T102" s="312">
        <v>291</v>
      </c>
      <c r="U102" s="319" t="s">
        <v>83</v>
      </c>
      <c r="V102" s="314">
        <v>79.271513401718067</v>
      </c>
      <c r="W102" s="314">
        <v>83.153377082910879</v>
      </c>
      <c r="X102" s="314">
        <v>83.110140717350873</v>
      </c>
      <c r="Y102" s="314">
        <v>83.459036828009985</v>
      </c>
      <c r="Z102" s="314">
        <v>83.355167693886756</v>
      </c>
      <c r="AA102" s="314">
        <v>70.248090199631562</v>
      </c>
      <c r="AB102" s="314">
        <v>59.145710599660454</v>
      </c>
      <c r="AC102" s="314">
        <v>76.430677817671594</v>
      </c>
      <c r="AD102" s="314">
        <v>70.95972174347105</v>
      </c>
      <c r="AE102" s="314">
        <v>78.791436766477375</v>
      </c>
      <c r="AF102" s="314">
        <v>72.138775723278997</v>
      </c>
      <c r="AG102" s="314">
        <v>70.141184577559031</v>
      </c>
      <c r="AH102" s="314">
        <v>78.335227025226814</v>
      </c>
      <c r="AI102" s="314">
        <v>84.10945438549372</v>
      </c>
      <c r="AJ102" s="314">
        <v>85.031503007386249</v>
      </c>
      <c r="AK102" s="314">
        <v>83.964484565448416</v>
      </c>
      <c r="AL102" s="314">
        <v>85.031503007386249</v>
      </c>
      <c r="AM102" s="314">
        <v>83.964484565448416</v>
      </c>
      <c r="AN102" s="314">
        <v>83.964484565448416</v>
      </c>
      <c r="AO102" s="179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</row>
    <row r="103" spans="1:52" s="162" customFormat="1" ht="60" hidden="1" customHeight="1">
      <c r="A103" s="312"/>
      <c r="B103" s="320" t="s">
        <v>416</v>
      </c>
      <c r="C103" s="314"/>
      <c r="D103" s="314"/>
      <c r="E103" s="314"/>
      <c r="F103" s="314"/>
      <c r="G103" s="314"/>
      <c r="H103" s="314"/>
      <c r="I103" s="314"/>
      <c r="J103" s="314"/>
      <c r="K103" s="312"/>
      <c r="L103" s="320" t="s">
        <v>416</v>
      </c>
      <c r="M103" s="314"/>
      <c r="N103" s="314"/>
      <c r="O103" s="314"/>
      <c r="P103" s="314"/>
      <c r="Q103" s="314"/>
      <c r="R103" s="314"/>
      <c r="S103" s="314"/>
      <c r="T103" s="312"/>
      <c r="U103" s="320" t="s">
        <v>416</v>
      </c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180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</row>
    <row r="104" spans="1:52" s="162" customFormat="1" ht="84.95" hidden="1" customHeight="1">
      <c r="A104" s="312">
        <v>292</v>
      </c>
      <c r="B104" s="319" t="s">
        <v>429</v>
      </c>
      <c r="C104" s="314">
        <v>71.114253472915152</v>
      </c>
      <c r="D104" s="314">
        <v>62.739277560561554</v>
      </c>
      <c r="E104" s="314">
        <v>74.614606479913633</v>
      </c>
      <c r="F104" s="314">
        <v>78.592772318687722</v>
      </c>
      <c r="G104" s="314">
        <v>73.289587983899395</v>
      </c>
      <c r="H104" s="314">
        <v>74.536712723293149</v>
      </c>
      <c r="I104" s="314">
        <v>64.364028956095225</v>
      </c>
      <c r="J104" s="314">
        <v>67.757913739495635</v>
      </c>
      <c r="K104" s="312">
        <v>292</v>
      </c>
      <c r="L104" s="319" t="s">
        <v>429</v>
      </c>
      <c r="M104" s="314">
        <v>79.11400035830836</v>
      </c>
      <c r="N104" s="314">
        <v>80.755951374116819</v>
      </c>
      <c r="O104" s="314">
        <v>80.590998515872698</v>
      </c>
      <c r="P104" s="314">
        <v>81.425135590637325</v>
      </c>
      <c r="Q104" s="314">
        <v>79.584914699815798</v>
      </c>
      <c r="R104" s="314">
        <v>78.367358463384463</v>
      </c>
      <c r="S104" s="314">
        <v>78.936945038965916</v>
      </c>
      <c r="T104" s="312">
        <v>292</v>
      </c>
      <c r="U104" s="319" t="s">
        <v>429</v>
      </c>
      <c r="V104" s="314">
        <v>76.847354701703736</v>
      </c>
      <c r="W104" s="314">
        <v>76.932245227980857</v>
      </c>
      <c r="X104" s="314">
        <v>79.116734561804165</v>
      </c>
      <c r="Y104" s="314">
        <v>77.312237906193559</v>
      </c>
      <c r="Z104" s="314">
        <v>75.905105548832594</v>
      </c>
      <c r="AA104" s="314">
        <v>74.388767523379656</v>
      </c>
      <c r="AB104" s="314">
        <v>59.852661511428835</v>
      </c>
      <c r="AC104" s="314">
        <v>71.289200612662853</v>
      </c>
      <c r="AD104" s="314">
        <v>76.719778360771116</v>
      </c>
      <c r="AE104" s="314">
        <v>71.84845531114405</v>
      </c>
      <c r="AF104" s="314">
        <v>68.656942363955622</v>
      </c>
      <c r="AG104" s="314">
        <v>69.454990974464366</v>
      </c>
      <c r="AH104" s="314">
        <v>72.642604286867268</v>
      </c>
      <c r="AI104" s="314">
        <v>65.658613089899305</v>
      </c>
      <c r="AJ104" s="314">
        <v>82.875104809397484</v>
      </c>
      <c r="AK104" s="314">
        <v>70.43310328088242</v>
      </c>
      <c r="AL104" s="314">
        <v>82.875104809397484</v>
      </c>
      <c r="AM104" s="314">
        <v>70.43310328088242</v>
      </c>
      <c r="AN104" s="314">
        <v>70.43310328088242</v>
      </c>
      <c r="AO104" s="179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</row>
    <row r="105" spans="1:52" s="162" customFormat="1" ht="95.1" hidden="1" customHeight="1">
      <c r="A105" s="312"/>
      <c r="B105" s="320" t="s">
        <v>417</v>
      </c>
      <c r="C105" s="314"/>
      <c r="D105" s="314"/>
      <c r="E105" s="314"/>
      <c r="F105" s="314"/>
      <c r="G105" s="314"/>
      <c r="H105" s="314"/>
      <c r="I105" s="314"/>
      <c r="J105" s="314"/>
      <c r="K105" s="312"/>
      <c r="L105" s="320" t="s">
        <v>417</v>
      </c>
      <c r="M105" s="314"/>
      <c r="N105" s="314"/>
      <c r="O105" s="314"/>
      <c r="P105" s="314"/>
      <c r="Q105" s="314"/>
      <c r="R105" s="314"/>
      <c r="S105" s="314"/>
      <c r="T105" s="312"/>
      <c r="U105" s="320" t="s">
        <v>417</v>
      </c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  <c r="AO105" s="180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</row>
    <row r="106" spans="1:52" s="162" customFormat="1" ht="84.95" hidden="1" customHeight="1">
      <c r="A106" s="312">
        <v>293</v>
      </c>
      <c r="B106" s="319" t="s">
        <v>134</v>
      </c>
      <c r="C106" s="314">
        <v>78.918064416380787</v>
      </c>
      <c r="D106" s="314">
        <v>78.110932691148392</v>
      </c>
      <c r="E106" s="314">
        <v>75.347094287452336</v>
      </c>
      <c r="F106" s="314">
        <v>77.458773333635875</v>
      </c>
      <c r="G106" s="314">
        <v>78.544838949970284</v>
      </c>
      <c r="H106" s="314">
        <v>78.790501931058486</v>
      </c>
      <c r="I106" s="314">
        <v>76.00087607804619</v>
      </c>
      <c r="J106" s="314">
        <v>77.990271445774795</v>
      </c>
      <c r="K106" s="312">
        <v>293</v>
      </c>
      <c r="L106" s="319" t="s">
        <v>134</v>
      </c>
      <c r="M106" s="314">
        <v>74.224240182371261</v>
      </c>
      <c r="N106" s="314">
        <v>72.93408935629644</v>
      </c>
      <c r="O106" s="314">
        <v>74.773715775873939</v>
      </c>
      <c r="P106" s="314">
        <v>76.291319072338425</v>
      </c>
      <c r="Q106" s="314">
        <v>80.635173221986861</v>
      </c>
      <c r="R106" s="314">
        <v>79.411329358969382</v>
      </c>
      <c r="S106" s="314">
        <v>77.151177360607178</v>
      </c>
      <c r="T106" s="312">
        <v>293</v>
      </c>
      <c r="U106" s="319" t="s">
        <v>134</v>
      </c>
      <c r="V106" s="314">
        <v>77.982166822521705</v>
      </c>
      <c r="W106" s="314">
        <v>81.388468274518104</v>
      </c>
      <c r="X106" s="314">
        <v>84.01811587733043</v>
      </c>
      <c r="Y106" s="314">
        <v>80.106006884468798</v>
      </c>
      <c r="Z106" s="314">
        <v>81.161399741600448</v>
      </c>
      <c r="AA106" s="314">
        <v>72.10404885062394</v>
      </c>
      <c r="AB106" s="314">
        <v>54.452491676430249</v>
      </c>
      <c r="AC106" s="314">
        <v>76.413024122063291</v>
      </c>
      <c r="AD106" s="314">
        <v>77.989047280575974</v>
      </c>
      <c r="AE106" s="314">
        <v>81.11154678717503</v>
      </c>
      <c r="AF106" s="314">
        <v>74.094170799742201</v>
      </c>
      <c r="AG106" s="314">
        <v>73.365303301579559</v>
      </c>
      <c r="AH106" s="314">
        <v>82.225769283012497</v>
      </c>
      <c r="AI106" s="314">
        <v>86.369715000337791</v>
      </c>
      <c r="AJ106" s="314">
        <v>90.913969709740783</v>
      </c>
      <c r="AK106" s="314">
        <v>88.496629139832024</v>
      </c>
      <c r="AL106" s="314">
        <v>90.913969709740783</v>
      </c>
      <c r="AM106" s="314">
        <v>88.496629139832024</v>
      </c>
      <c r="AN106" s="314">
        <v>88.496629139832024</v>
      </c>
      <c r="AO106" s="179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</row>
    <row r="107" spans="1:52" s="162" customFormat="1" ht="95.1" hidden="1" customHeight="1">
      <c r="A107" s="312"/>
      <c r="B107" s="320" t="s">
        <v>418</v>
      </c>
      <c r="C107" s="314"/>
      <c r="D107" s="314"/>
      <c r="E107" s="314"/>
      <c r="F107" s="314"/>
      <c r="G107" s="314"/>
      <c r="H107" s="314"/>
      <c r="I107" s="314"/>
      <c r="J107" s="314"/>
      <c r="K107" s="312"/>
      <c r="L107" s="320" t="s">
        <v>418</v>
      </c>
      <c r="M107" s="314"/>
      <c r="N107" s="314"/>
      <c r="O107" s="314"/>
      <c r="P107" s="314"/>
      <c r="Q107" s="314"/>
      <c r="R107" s="314"/>
      <c r="S107" s="314"/>
      <c r="T107" s="312"/>
      <c r="U107" s="320" t="s">
        <v>418</v>
      </c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  <c r="AO107" s="180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</row>
    <row r="108" spans="1:52" s="162" customFormat="1" ht="48" hidden="1" customHeight="1">
      <c r="A108" s="312">
        <v>301</v>
      </c>
      <c r="B108" s="319" t="s">
        <v>84</v>
      </c>
      <c r="C108" s="314">
        <v>73.113695206162774</v>
      </c>
      <c r="D108" s="314">
        <v>70.993392300261021</v>
      </c>
      <c r="E108" s="314">
        <v>66.898933029034353</v>
      </c>
      <c r="F108" s="314">
        <v>65.444733014387339</v>
      </c>
      <c r="G108" s="314">
        <v>74.441412688618144</v>
      </c>
      <c r="H108" s="314">
        <v>67.854593928531415</v>
      </c>
      <c r="I108" s="314">
        <v>77.795252136201597</v>
      </c>
      <c r="J108" s="314">
        <v>80.776008137304018</v>
      </c>
      <c r="K108" s="312">
        <v>301</v>
      </c>
      <c r="L108" s="319" t="s">
        <v>84</v>
      </c>
      <c r="M108" s="314">
        <v>81.881715698148255</v>
      </c>
      <c r="N108" s="314">
        <v>73.448143484106978</v>
      </c>
      <c r="O108" s="314">
        <v>75.706035933123871</v>
      </c>
      <c r="P108" s="314">
        <v>76.258056528530531</v>
      </c>
      <c r="Q108" s="314">
        <v>71.051759435158104</v>
      </c>
      <c r="R108" s="314">
        <v>78.423721657810276</v>
      </c>
      <c r="S108" s="314">
        <v>71.234517768671182</v>
      </c>
      <c r="T108" s="312">
        <v>301</v>
      </c>
      <c r="U108" s="319" t="s">
        <v>84</v>
      </c>
      <c r="V108" s="314">
        <v>76.647527007551261</v>
      </c>
      <c r="W108" s="314">
        <v>77.557183856672381</v>
      </c>
      <c r="X108" s="314">
        <v>82.244040330523276</v>
      </c>
      <c r="Y108" s="314">
        <v>79.071846199354113</v>
      </c>
      <c r="Z108" s="314">
        <v>77.205334521823829</v>
      </c>
      <c r="AA108" s="314">
        <v>85.087936396320018</v>
      </c>
      <c r="AB108" s="314">
        <v>56.937198628613693</v>
      </c>
      <c r="AC108" s="314">
        <v>71.020903164066439</v>
      </c>
      <c r="AD108" s="314">
        <v>68.178501331306634</v>
      </c>
      <c r="AE108" s="314">
        <v>61.433177674564291</v>
      </c>
      <c r="AF108" s="314">
        <v>67.993059799020344</v>
      </c>
      <c r="AG108" s="314">
        <v>76.73393727268575</v>
      </c>
      <c r="AH108" s="314">
        <v>70.438827645895188</v>
      </c>
      <c r="AI108" s="314">
        <v>67.368117371671289</v>
      </c>
      <c r="AJ108" s="314">
        <v>67.660307342485069</v>
      </c>
      <c r="AK108" s="314">
        <v>68.60237557710586</v>
      </c>
      <c r="AL108" s="314">
        <v>67.660307342485069</v>
      </c>
      <c r="AM108" s="314">
        <v>68.60237557710586</v>
      </c>
      <c r="AN108" s="314">
        <v>68.60237557710586</v>
      </c>
      <c r="AO108" s="179"/>
      <c r="AP108" s="198"/>
      <c r="AQ108" s="198"/>
    </row>
    <row r="109" spans="1:52" s="162" customFormat="1" ht="60" hidden="1" customHeight="1">
      <c r="A109" s="312"/>
      <c r="B109" s="320" t="s">
        <v>419</v>
      </c>
      <c r="C109" s="314"/>
      <c r="D109" s="314"/>
      <c r="E109" s="314"/>
      <c r="F109" s="314"/>
      <c r="G109" s="314"/>
      <c r="H109" s="314"/>
      <c r="I109" s="314"/>
      <c r="J109" s="314"/>
      <c r="K109" s="312"/>
      <c r="L109" s="320" t="s">
        <v>419</v>
      </c>
      <c r="M109" s="314"/>
      <c r="N109" s="314"/>
      <c r="O109" s="314"/>
      <c r="P109" s="314"/>
      <c r="Q109" s="314"/>
      <c r="R109" s="314"/>
      <c r="S109" s="314"/>
      <c r="T109" s="312"/>
      <c r="U109" s="320" t="s">
        <v>419</v>
      </c>
      <c r="V109" s="314"/>
      <c r="W109" s="314"/>
      <c r="X109" s="314"/>
      <c r="Y109" s="314"/>
      <c r="Z109" s="314"/>
      <c r="AA109" s="314"/>
      <c r="AB109" s="314"/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180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</row>
    <row r="110" spans="1:52" s="162" customFormat="1" ht="165" hidden="1" customHeight="1">
      <c r="A110" s="312" t="s">
        <v>355</v>
      </c>
      <c r="B110" s="319" t="s">
        <v>356</v>
      </c>
      <c r="C110" s="314">
        <v>81.462229030033484</v>
      </c>
      <c r="D110" s="314">
        <v>78.378203186101331</v>
      </c>
      <c r="E110" s="314">
        <v>77.157351118216312</v>
      </c>
      <c r="F110" s="314">
        <v>77.394354144338166</v>
      </c>
      <c r="G110" s="314">
        <v>80.151850983358713</v>
      </c>
      <c r="H110" s="314">
        <v>81.355010409573552</v>
      </c>
      <c r="I110" s="314">
        <v>74.493214787472709</v>
      </c>
      <c r="J110" s="314">
        <v>76.730504884255851</v>
      </c>
      <c r="K110" s="312" t="s">
        <v>355</v>
      </c>
      <c r="L110" s="319" t="s">
        <v>356</v>
      </c>
      <c r="M110" s="314">
        <v>61.612981370196444</v>
      </c>
      <c r="N110" s="314">
        <v>59.229353740549186</v>
      </c>
      <c r="O110" s="314">
        <v>63.914481918408967</v>
      </c>
      <c r="P110" s="314">
        <v>66.183975983027622</v>
      </c>
      <c r="Q110" s="314">
        <v>65.161783101280619</v>
      </c>
      <c r="R110" s="314">
        <v>66.255292235597082</v>
      </c>
      <c r="S110" s="314">
        <v>63.71078912331604</v>
      </c>
      <c r="T110" s="312" t="s">
        <v>355</v>
      </c>
      <c r="U110" s="319" t="s">
        <v>356</v>
      </c>
      <c r="V110" s="314">
        <v>64.17456051635736</v>
      </c>
      <c r="W110" s="314">
        <v>84.288600734617276</v>
      </c>
      <c r="X110" s="314">
        <v>82.995520107738017</v>
      </c>
      <c r="Y110" s="314">
        <v>82.9605364729332</v>
      </c>
      <c r="Z110" s="314">
        <v>80.893584693082019</v>
      </c>
      <c r="AA110" s="314">
        <v>79.306234495860679</v>
      </c>
      <c r="AB110" s="314">
        <v>65.339556148958664</v>
      </c>
      <c r="AC110" s="314">
        <v>74.238740765277456</v>
      </c>
      <c r="AD110" s="314">
        <v>82.53386011943735</v>
      </c>
      <c r="AE110" s="314">
        <v>83.436222404330067</v>
      </c>
      <c r="AF110" s="314">
        <v>73.363043937600693</v>
      </c>
      <c r="AG110" s="314">
        <v>67.687822674236699</v>
      </c>
      <c r="AH110" s="314">
        <v>72.03097962274704</v>
      </c>
      <c r="AI110" s="314">
        <v>85.232839602642073</v>
      </c>
      <c r="AJ110" s="314">
        <v>80.927783836553076</v>
      </c>
      <c r="AK110" s="314">
        <v>81.853913424579545</v>
      </c>
      <c r="AL110" s="314">
        <v>80.927783836553076</v>
      </c>
      <c r="AM110" s="314">
        <v>81.853913424579545</v>
      </c>
      <c r="AN110" s="314">
        <v>81.853913424579545</v>
      </c>
      <c r="AO110" s="179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</row>
    <row r="111" spans="1:52" s="162" customFormat="1" ht="135" hidden="1" customHeight="1">
      <c r="A111" s="312"/>
      <c r="B111" s="320" t="s">
        <v>420</v>
      </c>
      <c r="C111" s="314"/>
      <c r="D111" s="314"/>
      <c r="E111" s="314"/>
      <c r="F111" s="314"/>
      <c r="G111" s="314"/>
      <c r="H111" s="314"/>
      <c r="I111" s="314"/>
      <c r="J111" s="314"/>
      <c r="K111" s="312"/>
      <c r="L111" s="320" t="s">
        <v>420</v>
      </c>
      <c r="M111" s="314"/>
      <c r="N111" s="314"/>
      <c r="O111" s="314"/>
      <c r="P111" s="314"/>
      <c r="Q111" s="314"/>
      <c r="R111" s="314"/>
      <c r="S111" s="314"/>
      <c r="T111" s="312"/>
      <c r="U111" s="320" t="s">
        <v>420</v>
      </c>
      <c r="V111" s="314"/>
      <c r="W111" s="314"/>
      <c r="X111" s="314"/>
      <c r="Y111" s="314"/>
      <c r="Z111" s="314"/>
      <c r="AA111" s="314"/>
      <c r="AB111" s="314"/>
      <c r="AC111" s="314"/>
      <c r="AD111" s="314"/>
      <c r="AE111" s="314"/>
      <c r="AF111" s="314"/>
      <c r="AG111" s="314"/>
      <c r="AH111" s="314"/>
      <c r="AI111" s="314"/>
      <c r="AJ111" s="314"/>
      <c r="AK111" s="314"/>
      <c r="AL111" s="314"/>
      <c r="AM111" s="314"/>
      <c r="AN111" s="314"/>
      <c r="AO111" s="179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</row>
    <row r="112" spans="1:52" s="162" customFormat="1" ht="48" hidden="1" customHeight="1">
      <c r="A112" s="315">
        <v>310</v>
      </c>
      <c r="B112" s="319" t="s">
        <v>23</v>
      </c>
      <c r="C112" s="314">
        <v>76.579867762913594</v>
      </c>
      <c r="D112" s="314">
        <v>78.218285057313537</v>
      </c>
      <c r="E112" s="314">
        <v>77.633784136020736</v>
      </c>
      <c r="F112" s="314">
        <v>78.082360766878878</v>
      </c>
      <c r="G112" s="314">
        <v>78.071948602419482</v>
      </c>
      <c r="H112" s="314">
        <v>78.245429815124098</v>
      </c>
      <c r="I112" s="314">
        <v>80.603768742795197</v>
      </c>
      <c r="J112" s="314">
        <v>82.008266293046731</v>
      </c>
      <c r="K112" s="315">
        <v>310</v>
      </c>
      <c r="L112" s="319" t="s">
        <v>23</v>
      </c>
      <c r="M112" s="314">
        <v>82.480398580677104</v>
      </c>
      <c r="N112" s="314">
        <v>80.560423672798279</v>
      </c>
      <c r="O112" s="314">
        <v>81.676575180663704</v>
      </c>
      <c r="P112" s="314">
        <v>82.642529965380632</v>
      </c>
      <c r="Q112" s="314">
        <v>80.544220205217073</v>
      </c>
      <c r="R112" s="314">
        <v>80.993613123474262</v>
      </c>
      <c r="S112" s="314">
        <v>80.847783345140172</v>
      </c>
      <c r="T112" s="315">
        <v>310</v>
      </c>
      <c r="U112" s="319" t="s">
        <v>23</v>
      </c>
      <c r="V112" s="314">
        <v>80.765754682509751</v>
      </c>
      <c r="W112" s="314">
        <v>81.591526659898292</v>
      </c>
      <c r="X112" s="314">
        <v>78.790058130265493</v>
      </c>
      <c r="Y112" s="314">
        <v>80.203923590791362</v>
      </c>
      <c r="Z112" s="314">
        <v>82.254188438757353</v>
      </c>
      <c r="AA112" s="314">
        <v>75.994285729460515</v>
      </c>
      <c r="AB112" s="314">
        <v>68.277427729106122</v>
      </c>
      <c r="AC112" s="314">
        <v>77.110704475525765</v>
      </c>
      <c r="AD112" s="314">
        <v>77.338297014541936</v>
      </c>
      <c r="AE112" s="314">
        <v>77.788027001444817</v>
      </c>
      <c r="AF112" s="314">
        <v>72.160082309812466</v>
      </c>
      <c r="AG112" s="314">
        <v>69.626919486954748</v>
      </c>
      <c r="AH112" s="314">
        <v>79.377676547586205</v>
      </c>
      <c r="AI112" s="314">
        <v>80.350092879762215</v>
      </c>
      <c r="AJ112" s="314">
        <v>78.426068695018316</v>
      </c>
      <c r="AK112" s="314">
        <v>78.440104395906033</v>
      </c>
      <c r="AL112" s="314">
        <v>78.426068695018316</v>
      </c>
      <c r="AM112" s="314">
        <v>78.440104395906033</v>
      </c>
      <c r="AN112" s="314">
        <v>78.440104395906033</v>
      </c>
      <c r="AO112" s="179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</row>
    <row r="113" spans="1:52" s="162" customFormat="1" ht="60" hidden="1" customHeight="1">
      <c r="A113" s="315"/>
      <c r="B113" s="320" t="s">
        <v>91</v>
      </c>
      <c r="C113" s="314"/>
      <c r="D113" s="314"/>
      <c r="E113" s="314"/>
      <c r="F113" s="314"/>
      <c r="G113" s="314"/>
      <c r="H113" s="314"/>
      <c r="I113" s="314"/>
      <c r="J113" s="314"/>
      <c r="K113" s="315"/>
      <c r="L113" s="320" t="s">
        <v>91</v>
      </c>
      <c r="M113" s="314"/>
      <c r="N113" s="314"/>
      <c r="O113" s="314"/>
      <c r="P113" s="314"/>
      <c r="Q113" s="314"/>
      <c r="R113" s="314"/>
      <c r="S113" s="314"/>
      <c r="T113" s="315"/>
      <c r="U113" s="320" t="s">
        <v>91</v>
      </c>
      <c r="V113" s="314"/>
      <c r="W113" s="314"/>
      <c r="X113" s="314"/>
      <c r="Y113" s="314"/>
      <c r="Z113" s="314"/>
      <c r="AA113" s="314"/>
      <c r="AB113" s="314"/>
      <c r="AC113" s="314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  <c r="AO113" s="180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</row>
    <row r="114" spans="1:52" s="162" customFormat="1" ht="84.95" hidden="1" customHeight="1">
      <c r="A114" s="312">
        <v>321</v>
      </c>
      <c r="B114" s="319" t="s">
        <v>430</v>
      </c>
      <c r="C114" s="314">
        <v>77.35482473246725</v>
      </c>
      <c r="D114" s="314">
        <v>71.562694090458194</v>
      </c>
      <c r="E114" s="314">
        <v>73.290588659373455</v>
      </c>
      <c r="F114" s="314">
        <v>70.902604717583458</v>
      </c>
      <c r="G114" s="314">
        <v>69.91972969155951</v>
      </c>
      <c r="H114" s="314">
        <v>75.698341775602842</v>
      </c>
      <c r="I114" s="314">
        <v>70.458403818238466</v>
      </c>
      <c r="J114" s="314">
        <v>71.955491933482676</v>
      </c>
      <c r="K114" s="312">
        <v>321</v>
      </c>
      <c r="L114" s="319" t="s">
        <v>430</v>
      </c>
      <c r="M114" s="314">
        <v>78.434060587488901</v>
      </c>
      <c r="N114" s="314">
        <v>78.061500087086358</v>
      </c>
      <c r="O114" s="314">
        <v>78.34448219699199</v>
      </c>
      <c r="P114" s="314">
        <v>72.746532209355792</v>
      </c>
      <c r="Q114" s="314">
        <v>80.502346867728576</v>
      </c>
      <c r="R114" s="314">
        <v>80.550072331600617</v>
      </c>
      <c r="S114" s="314">
        <v>78.549666326432018</v>
      </c>
      <c r="T114" s="312">
        <v>321</v>
      </c>
      <c r="U114" s="319" t="s">
        <v>430</v>
      </c>
      <c r="V114" s="314">
        <v>83.701439841876081</v>
      </c>
      <c r="W114" s="314">
        <v>78.303856290578395</v>
      </c>
      <c r="X114" s="314">
        <v>82.4131371760093</v>
      </c>
      <c r="Y114" s="314">
        <v>81.242656600604434</v>
      </c>
      <c r="Z114" s="314">
        <v>82.932781977301275</v>
      </c>
      <c r="AA114" s="314">
        <v>74.039246346342807</v>
      </c>
      <c r="AB114" s="314">
        <v>57.423232626042932</v>
      </c>
      <c r="AC114" s="314">
        <v>67.272332393068325</v>
      </c>
      <c r="AD114" s="314">
        <v>81.247730084078242</v>
      </c>
      <c r="AE114" s="314">
        <v>72.568295029617317</v>
      </c>
      <c r="AF114" s="314">
        <v>66.426115017626941</v>
      </c>
      <c r="AG114" s="314">
        <v>66.918618071509783</v>
      </c>
      <c r="AH114" s="314">
        <v>71.264082189702279</v>
      </c>
      <c r="AI114" s="314">
        <v>87.630472038780184</v>
      </c>
      <c r="AJ114" s="314">
        <v>87.425016522585679</v>
      </c>
      <c r="AK114" s="314">
        <v>82.136967715465332</v>
      </c>
      <c r="AL114" s="314">
        <v>87.425016522585679</v>
      </c>
      <c r="AM114" s="314">
        <v>82.136967715465332</v>
      </c>
      <c r="AN114" s="314">
        <v>82.136967715465332</v>
      </c>
      <c r="AO114" s="179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</row>
    <row r="115" spans="1:52" s="162" customFormat="1" ht="95.1" hidden="1" customHeight="1">
      <c r="A115" s="312"/>
      <c r="B115" s="320" t="s">
        <v>421</v>
      </c>
      <c r="C115" s="314"/>
      <c r="D115" s="314"/>
      <c r="E115" s="314"/>
      <c r="F115" s="314"/>
      <c r="G115" s="314"/>
      <c r="H115" s="314"/>
      <c r="I115" s="314"/>
      <c r="J115" s="314"/>
      <c r="K115" s="312"/>
      <c r="L115" s="320" t="s">
        <v>421</v>
      </c>
      <c r="M115" s="314"/>
      <c r="N115" s="314"/>
      <c r="O115" s="314"/>
      <c r="P115" s="314"/>
      <c r="Q115" s="314"/>
      <c r="R115" s="314"/>
      <c r="S115" s="314"/>
      <c r="T115" s="312"/>
      <c r="U115" s="320" t="s">
        <v>421</v>
      </c>
      <c r="V115" s="314"/>
      <c r="W115" s="314"/>
      <c r="X115" s="314"/>
      <c r="Y115" s="314"/>
      <c r="Z115" s="314"/>
      <c r="AA115" s="314"/>
      <c r="AB115" s="314"/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180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</row>
    <row r="116" spans="1:52" s="162" customFormat="1" ht="84.95" hidden="1" customHeight="1">
      <c r="A116" s="321" t="s">
        <v>357</v>
      </c>
      <c r="B116" s="322" t="s">
        <v>358</v>
      </c>
      <c r="C116" s="314">
        <v>52.616060664298658</v>
      </c>
      <c r="D116" s="314">
        <v>55.294293494804741</v>
      </c>
      <c r="E116" s="314">
        <v>54.573540807024699</v>
      </c>
      <c r="F116" s="314">
        <v>54.195558984044823</v>
      </c>
      <c r="G116" s="314">
        <v>78.301669669780665</v>
      </c>
      <c r="H116" s="314">
        <v>77.745845319441074</v>
      </c>
      <c r="I116" s="314">
        <v>74.883175974787477</v>
      </c>
      <c r="J116" s="314">
        <v>74.381211856393861</v>
      </c>
      <c r="K116" s="321" t="s">
        <v>357</v>
      </c>
      <c r="L116" s="322" t="s">
        <v>358</v>
      </c>
      <c r="M116" s="314">
        <v>76.761248710119389</v>
      </c>
      <c r="N116" s="314">
        <v>75.565031757011695</v>
      </c>
      <c r="O116" s="314">
        <v>76.37502761934131</v>
      </c>
      <c r="P116" s="314">
        <v>75.599412540054161</v>
      </c>
      <c r="Q116" s="314">
        <v>71.08536879640701</v>
      </c>
      <c r="R116" s="314">
        <v>67.065711644615604</v>
      </c>
      <c r="S116" s="314">
        <v>68.168825026107967</v>
      </c>
      <c r="T116" s="321" t="s">
        <v>357</v>
      </c>
      <c r="U116" s="322" t="s">
        <v>358</v>
      </c>
      <c r="V116" s="314">
        <v>66.065871979433169</v>
      </c>
      <c r="W116" s="314">
        <v>71.374433500393295</v>
      </c>
      <c r="X116" s="314">
        <v>74.234082550867797</v>
      </c>
      <c r="Y116" s="314">
        <v>75.071734369720687</v>
      </c>
      <c r="Z116" s="314">
        <v>70.965676983811917</v>
      </c>
      <c r="AA116" s="314">
        <v>78.857489322485392</v>
      </c>
      <c r="AB116" s="314">
        <v>64.579266428881098</v>
      </c>
      <c r="AC116" s="314">
        <v>82.100534815117399</v>
      </c>
      <c r="AD116" s="314">
        <v>79.623441467923058</v>
      </c>
      <c r="AE116" s="314">
        <v>80.578232508348904</v>
      </c>
      <c r="AF116" s="314">
        <v>74.453861327495986</v>
      </c>
      <c r="AG116" s="314">
        <v>77.567714229301501</v>
      </c>
      <c r="AH116" s="314">
        <v>84.440606020037151</v>
      </c>
      <c r="AI116" s="314">
        <v>85.182492404471091</v>
      </c>
      <c r="AJ116" s="314">
        <v>84.544730213120133</v>
      </c>
      <c r="AK116" s="314">
        <v>83.672215900882009</v>
      </c>
      <c r="AL116" s="314">
        <v>84.544730213120133</v>
      </c>
      <c r="AM116" s="314">
        <v>83.672215900882009</v>
      </c>
      <c r="AN116" s="314">
        <v>83.672215900882009</v>
      </c>
      <c r="AO116" s="184"/>
      <c r="AP116" s="200"/>
      <c r="AQ116" s="200"/>
      <c r="AR116" s="198"/>
      <c r="AS116" s="198"/>
      <c r="AT116" s="198"/>
      <c r="AU116" s="198"/>
      <c r="AV116" s="198"/>
      <c r="AW116" s="198"/>
      <c r="AX116" s="198"/>
      <c r="AY116" s="198"/>
      <c r="AZ116" s="198"/>
    </row>
    <row r="117" spans="1:52" s="183" customFormat="1" ht="135" hidden="1" customHeight="1">
      <c r="A117" s="321"/>
      <c r="B117" s="323" t="s">
        <v>422</v>
      </c>
      <c r="C117" s="314"/>
      <c r="D117" s="314"/>
      <c r="E117" s="314"/>
      <c r="F117" s="314"/>
      <c r="G117" s="314"/>
      <c r="H117" s="314"/>
      <c r="I117" s="314"/>
      <c r="J117" s="314"/>
      <c r="K117" s="321"/>
      <c r="L117" s="323" t="s">
        <v>422</v>
      </c>
      <c r="M117" s="314"/>
      <c r="N117" s="314"/>
      <c r="O117" s="314"/>
      <c r="P117" s="314"/>
      <c r="Q117" s="314"/>
      <c r="R117" s="314"/>
      <c r="S117" s="314"/>
      <c r="T117" s="321"/>
      <c r="U117" s="323" t="s">
        <v>422</v>
      </c>
      <c r="V117" s="314"/>
      <c r="W117" s="314"/>
      <c r="X117" s="314"/>
      <c r="Y117" s="314"/>
      <c r="Z117" s="314"/>
      <c r="AA117" s="314"/>
      <c r="AB117" s="314"/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184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</row>
    <row r="118" spans="1:52" s="183" customFormat="1" ht="48" hidden="1" customHeight="1">
      <c r="A118" s="321">
        <v>323</v>
      </c>
      <c r="B118" s="322" t="s">
        <v>85</v>
      </c>
      <c r="C118" s="314">
        <v>78.437888462753506</v>
      </c>
      <c r="D118" s="314">
        <v>74.276445792264653</v>
      </c>
      <c r="E118" s="314">
        <v>73.14358542037472</v>
      </c>
      <c r="F118" s="314">
        <v>75.02276913213403</v>
      </c>
      <c r="G118" s="314">
        <v>76.616420745867501</v>
      </c>
      <c r="H118" s="314">
        <v>77.720473033649128</v>
      </c>
      <c r="I118" s="314">
        <v>76.431111633945264</v>
      </c>
      <c r="J118" s="314">
        <v>75.881569035827837</v>
      </c>
      <c r="K118" s="321">
        <v>323</v>
      </c>
      <c r="L118" s="322" t="s">
        <v>85</v>
      </c>
      <c r="M118" s="314">
        <v>75.560548457186414</v>
      </c>
      <c r="N118" s="314">
        <v>73.872380930296828</v>
      </c>
      <c r="O118" s="314">
        <v>74.075448523047058</v>
      </c>
      <c r="P118" s="314">
        <v>73.196024837081708</v>
      </c>
      <c r="Q118" s="314">
        <v>74.873093630525901</v>
      </c>
      <c r="R118" s="314">
        <v>74.787013234445297</v>
      </c>
      <c r="S118" s="314">
        <v>72.727927320844074</v>
      </c>
      <c r="T118" s="321">
        <v>323</v>
      </c>
      <c r="U118" s="322" t="s">
        <v>85</v>
      </c>
      <c r="V118" s="314">
        <v>74.872044595609722</v>
      </c>
      <c r="W118" s="314">
        <v>74.693771751069406</v>
      </c>
      <c r="X118" s="314">
        <v>73.802658119193268</v>
      </c>
      <c r="Y118" s="314">
        <v>72.315830979705765</v>
      </c>
      <c r="Z118" s="314">
        <v>72.836581080150168</v>
      </c>
      <c r="AA118" s="314">
        <v>70.273981038486411</v>
      </c>
      <c r="AB118" s="314">
        <v>58.831507072016372</v>
      </c>
      <c r="AC118" s="314">
        <v>69.840205280218171</v>
      </c>
      <c r="AD118" s="314">
        <v>70.677305930057514</v>
      </c>
      <c r="AE118" s="314">
        <v>76.952747326425779</v>
      </c>
      <c r="AF118" s="314">
        <v>69.148052452367182</v>
      </c>
      <c r="AG118" s="314">
        <v>71.57523687639366</v>
      </c>
      <c r="AH118" s="314">
        <v>76.007494439293126</v>
      </c>
      <c r="AI118" s="314">
        <v>90.915061953089847</v>
      </c>
      <c r="AJ118" s="314">
        <v>94.286180301945294</v>
      </c>
      <c r="AK118" s="314">
        <v>87.91985900724292</v>
      </c>
      <c r="AL118" s="314">
        <v>94.286180301945294</v>
      </c>
      <c r="AM118" s="314">
        <v>87.91985900724292</v>
      </c>
      <c r="AN118" s="314">
        <v>87.91985900724292</v>
      </c>
      <c r="AO118" s="184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</row>
    <row r="119" spans="1:52" s="183" customFormat="1" ht="60" hidden="1" customHeight="1">
      <c r="A119" s="321"/>
      <c r="B119" s="320" t="s">
        <v>423</v>
      </c>
      <c r="C119" s="314"/>
      <c r="D119" s="314"/>
      <c r="E119" s="314"/>
      <c r="F119" s="314"/>
      <c r="G119" s="314"/>
      <c r="H119" s="314"/>
      <c r="I119" s="314"/>
      <c r="J119" s="314"/>
      <c r="K119" s="321"/>
      <c r="L119" s="320" t="s">
        <v>423</v>
      </c>
      <c r="M119" s="314"/>
      <c r="N119" s="314"/>
      <c r="O119" s="314"/>
      <c r="P119" s="314"/>
      <c r="Q119" s="314"/>
      <c r="R119" s="314"/>
      <c r="S119" s="314"/>
      <c r="T119" s="321"/>
      <c r="U119" s="320" t="s">
        <v>423</v>
      </c>
      <c r="V119" s="314"/>
      <c r="W119" s="314"/>
      <c r="X119" s="314"/>
      <c r="Y119" s="314"/>
      <c r="Z119" s="314"/>
      <c r="AA119" s="314"/>
      <c r="AB119" s="314"/>
      <c r="AC119" s="314"/>
      <c r="AD119" s="314"/>
      <c r="AE119" s="314"/>
      <c r="AF119" s="314"/>
      <c r="AG119" s="314"/>
      <c r="AH119" s="314"/>
      <c r="AI119" s="314"/>
      <c r="AJ119" s="314"/>
      <c r="AK119" s="314"/>
      <c r="AL119" s="314"/>
      <c r="AM119" s="314"/>
      <c r="AN119" s="314"/>
      <c r="AO119" s="180"/>
      <c r="AP119" s="198"/>
      <c r="AQ119" s="198"/>
      <c r="AR119" s="200"/>
      <c r="AS119" s="200"/>
      <c r="AT119" s="200"/>
      <c r="AU119" s="200"/>
      <c r="AV119" s="200"/>
      <c r="AW119" s="200"/>
      <c r="AX119" s="200"/>
      <c r="AY119" s="200"/>
      <c r="AZ119" s="200"/>
    </row>
    <row r="120" spans="1:52" s="162" customFormat="1" ht="48" hidden="1" customHeight="1">
      <c r="A120" s="312">
        <v>324</v>
      </c>
      <c r="B120" s="319" t="s">
        <v>86</v>
      </c>
      <c r="C120" s="314">
        <v>77.03849460741138</v>
      </c>
      <c r="D120" s="314">
        <v>80.853516629635649</v>
      </c>
      <c r="E120" s="314">
        <v>82.380153219037012</v>
      </c>
      <c r="F120" s="314">
        <v>83.331607983018998</v>
      </c>
      <c r="G120" s="314">
        <v>69.67286454010646</v>
      </c>
      <c r="H120" s="314">
        <v>70.270885640991324</v>
      </c>
      <c r="I120" s="314">
        <v>81.41942466995782</v>
      </c>
      <c r="J120" s="314">
        <v>79.325120689796066</v>
      </c>
      <c r="K120" s="312">
        <v>324</v>
      </c>
      <c r="L120" s="319" t="s">
        <v>86</v>
      </c>
      <c r="M120" s="314">
        <v>68.02564963151913</v>
      </c>
      <c r="N120" s="314">
        <v>58.351848323332881</v>
      </c>
      <c r="O120" s="314">
        <v>54.341674181180487</v>
      </c>
      <c r="P120" s="314">
        <v>48.370328519392466</v>
      </c>
      <c r="Q120" s="314">
        <v>64.01493778188626</v>
      </c>
      <c r="R120" s="314">
        <v>68.269859659978238</v>
      </c>
      <c r="S120" s="314">
        <v>70.781107024417125</v>
      </c>
      <c r="T120" s="312">
        <v>324</v>
      </c>
      <c r="U120" s="319" t="s">
        <v>86</v>
      </c>
      <c r="V120" s="314">
        <v>68.033077799338827</v>
      </c>
      <c r="W120" s="314">
        <v>81.353925378736108</v>
      </c>
      <c r="X120" s="314">
        <v>80.309693842644506</v>
      </c>
      <c r="Y120" s="314">
        <v>78.855288747238944</v>
      </c>
      <c r="Z120" s="314">
        <v>80.595094431559218</v>
      </c>
      <c r="AA120" s="314">
        <v>68.671934984791136</v>
      </c>
      <c r="AB120" s="314">
        <v>66.564845828843929</v>
      </c>
      <c r="AC120" s="314">
        <v>78.653818139068832</v>
      </c>
      <c r="AD120" s="314">
        <v>69.510996979999675</v>
      </c>
      <c r="AE120" s="314">
        <v>64.567347034813864</v>
      </c>
      <c r="AF120" s="314">
        <v>60.341394894565134</v>
      </c>
      <c r="AG120" s="314">
        <v>64.083985040561387</v>
      </c>
      <c r="AH120" s="314">
        <v>64.419116757543492</v>
      </c>
      <c r="AI120" s="314">
        <v>68.007496006746237</v>
      </c>
      <c r="AJ120" s="314">
        <v>76.304757926334347</v>
      </c>
      <c r="AK120" s="314">
        <v>79.774824866943234</v>
      </c>
      <c r="AL120" s="314">
        <v>76.304757926334347</v>
      </c>
      <c r="AM120" s="314">
        <v>79.774824866943234</v>
      </c>
      <c r="AN120" s="314">
        <v>79.774824866943234</v>
      </c>
      <c r="AO120" s="179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</row>
    <row r="121" spans="1:52" s="162" customFormat="1" ht="60" hidden="1" customHeight="1">
      <c r="A121" s="312"/>
      <c r="B121" s="323" t="s">
        <v>424</v>
      </c>
      <c r="C121" s="314"/>
      <c r="D121" s="314"/>
      <c r="E121" s="314"/>
      <c r="F121" s="314"/>
      <c r="G121" s="314"/>
      <c r="H121" s="314"/>
      <c r="I121" s="314"/>
      <c r="J121" s="314"/>
      <c r="K121" s="312"/>
      <c r="L121" s="323" t="s">
        <v>424</v>
      </c>
      <c r="M121" s="314"/>
      <c r="N121" s="314"/>
      <c r="O121" s="314"/>
      <c r="P121" s="314"/>
      <c r="Q121" s="314"/>
      <c r="R121" s="314"/>
      <c r="S121" s="314"/>
      <c r="T121" s="312"/>
      <c r="U121" s="323" t="s">
        <v>424</v>
      </c>
      <c r="V121" s="314"/>
      <c r="W121" s="314"/>
      <c r="X121" s="314"/>
      <c r="Y121" s="314"/>
      <c r="Z121" s="314"/>
      <c r="AA121" s="314"/>
      <c r="AB121" s="314"/>
      <c r="AC121" s="314"/>
      <c r="AD121" s="314"/>
      <c r="AE121" s="314"/>
      <c r="AF121" s="314"/>
      <c r="AG121" s="314"/>
      <c r="AH121" s="314"/>
      <c r="AI121" s="314"/>
      <c r="AJ121" s="314"/>
      <c r="AK121" s="314"/>
      <c r="AL121" s="314"/>
      <c r="AM121" s="314"/>
      <c r="AN121" s="314"/>
      <c r="AO121" s="184"/>
      <c r="AP121" s="200"/>
      <c r="AQ121" s="200"/>
      <c r="AR121" s="198"/>
      <c r="AS121" s="198"/>
      <c r="AT121" s="198"/>
      <c r="AU121" s="198"/>
      <c r="AV121" s="198"/>
      <c r="AW121" s="198"/>
      <c r="AX121" s="198"/>
      <c r="AY121" s="198"/>
      <c r="AZ121" s="198"/>
    </row>
    <row r="122" spans="1:52" s="183" customFormat="1" ht="125.1" hidden="1" customHeight="1">
      <c r="A122" s="312" t="s">
        <v>383</v>
      </c>
      <c r="B122" s="319" t="s">
        <v>476</v>
      </c>
      <c r="C122" s="314">
        <v>77.775976224451753</v>
      </c>
      <c r="D122" s="314">
        <v>63.242437384667589</v>
      </c>
      <c r="E122" s="314">
        <v>66.685230757986801</v>
      </c>
      <c r="F122" s="314">
        <v>80.213843998149898</v>
      </c>
      <c r="G122" s="314">
        <v>78.133525071296575</v>
      </c>
      <c r="H122" s="314">
        <v>75.840342752867784</v>
      </c>
      <c r="I122" s="314">
        <v>76.020044930270032</v>
      </c>
      <c r="J122" s="314">
        <v>55.78228914147703</v>
      </c>
      <c r="K122" s="312" t="s">
        <v>383</v>
      </c>
      <c r="L122" s="319" t="s">
        <v>476</v>
      </c>
      <c r="M122" s="314">
        <v>81.337157106592485</v>
      </c>
      <c r="N122" s="314">
        <v>81.622833113622107</v>
      </c>
      <c r="O122" s="314">
        <v>83.792842176370229</v>
      </c>
      <c r="P122" s="314">
        <v>81.834382330162043</v>
      </c>
      <c r="Q122" s="314">
        <v>81.687814746503449</v>
      </c>
      <c r="R122" s="314">
        <v>72.560049727006827</v>
      </c>
      <c r="S122" s="314">
        <v>75.197979507621739</v>
      </c>
      <c r="T122" s="312" t="s">
        <v>383</v>
      </c>
      <c r="U122" s="319" t="s">
        <v>476</v>
      </c>
      <c r="V122" s="314">
        <v>74.367789765059712</v>
      </c>
      <c r="W122" s="314">
        <v>70.803386683924401</v>
      </c>
      <c r="X122" s="314">
        <v>71.786987554099056</v>
      </c>
      <c r="Y122" s="314">
        <v>72.236327264955023</v>
      </c>
      <c r="Z122" s="314">
        <v>74.116319150469124</v>
      </c>
      <c r="AA122" s="314">
        <v>66.064533000834501</v>
      </c>
      <c r="AB122" s="314">
        <v>65.096856822515178</v>
      </c>
      <c r="AC122" s="314">
        <v>68.365376414287581</v>
      </c>
      <c r="AD122" s="314">
        <v>73.333542326491767</v>
      </c>
      <c r="AE122" s="314">
        <v>73.739805588839886</v>
      </c>
      <c r="AF122" s="314">
        <v>68.736632310428632</v>
      </c>
      <c r="AG122" s="314">
        <v>71.38330832328046</v>
      </c>
      <c r="AH122" s="314">
        <v>75.535874190380071</v>
      </c>
      <c r="AI122" s="314">
        <v>82.208343371625332</v>
      </c>
      <c r="AJ122" s="314">
        <v>82.450872434128769</v>
      </c>
      <c r="AK122" s="314">
        <v>77.255069001942957</v>
      </c>
      <c r="AL122" s="314">
        <v>82.450872434128769</v>
      </c>
      <c r="AM122" s="314">
        <v>77.255069001942957</v>
      </c>
      <c r="AN122" s="314">
        <v>77.255069001942957</v>
      </c>
      <c r="AO122" s="179"/>
      <c r="AP122" s="198"/>
      <c r="AQ122" s="198"/>
      <c r="AR122" s="200"/>
      <c r="AS122" s="200"/>
      <c r="AT122" s="200"/>
      <c r="AU122" s="200"/>
      <c r="AV122" s="200"/>
      <c r="AW122" s="200"/>
      <c r="AX122" s="200"/>
      <c r="AY122" s="200"/>
      <c r="AZ122" s="200"/>
    </row>
    <row r="123" spans="1:52" s="162" customFormat="1" ht="135" hidden="1" customHeight="1" thickBot="1">
      <c r="A123" s="324"/>
      <c r="B123" s="320" t="s">
        <v>425</v>
      </c>
      <c r="C123" s="314"/>
      <c r="D123" s="314"/>
      <c r="E123" s="314"/>
      <c r="F123" s="314"/>
      <c r="G123" s="314"/>
      <c r="H123" s="314"/>
      <c r="I123" s="314"/>
      <c r="J123" s="314"/>
      <c r="K123" s="324"/>
      <c r="L123" s="320" t="s">
        <v>425</v>
      </c>
      <c r="M123" s="314"/>
      <c r="N123" s="314"/>
      <c r="O123" s="314"/>
      <c r="P123" s="314"/>
      <c r="Q123" s="314"/>
      <c r="R123" s="314"/>
      <c r="S123" s="314"/>
      <c r="T123" s="324"/>
      <c r="U123" s="320" t="s">
        <v>425</v>
      </c>
      <c r="V123" s="314"/>
      <c r="W123" s="314"/>
      <c r="X123" s="314"/>
      <c r="Y123" s="314"/>
      <c r="Z123" s="314"/>
      <c r="AA123" s="314"/>
      <c r="AB123" s="314"/>
      <c r="AC123" s="314"/>
      <c r="AD123" s="314"/>
      <c r="AE123" s="314"/>
      <c r="AF123" s="314"/>
      <c r="AG123" s="325"/>
      <c r="AH123" s="325"/>
      <c r="AI123" s="325"/>
      <c r="AJ123" s="325"/>
      <c r="AK123" s="325"/>
      <c r="AL123" s="314"/>
      <c r="AM123" s="314"/>
      <c r="AN123" s="314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</row>
    <row r="124" spans="1:52" s="162" customFormat="1" ht="80.099999999999994" hidden="1" customHeight="1" thickBot="1">
      <c r="A124" s="326"/>
      <c r="B124" s="327" t="s">
        <v>362</v>
      </c>
      <c r="C124" s="328">
        <v>78.637762731085672</v>
      </c>
      <c r="D124" s="328">
        <v>78.315741844113489</v>
      </c>
      <c r="E124" s="328">
        <v>77.997685158152862</v>
      </c>
      <c r="F124" s="328">
        <v>78.070465105042885</v>
      </c>
      <c r="G124" s="328">
        <v>79.229293660191715</v>
      </c>
      <c r="H124" s="328">
        <v>78.721886035600789</v>
      </c>
      <c r="I124" s="328">
        <v>77.972083486414633</v>
      </c>
      <c r="J124" s="328">
        <v>80.057743587232309</v>
      </c>
      <c r="K124" s="326"/>
      <c r="L124" s="327" t="s">
        <v>362</v>
      </c>
      <c r="M124" s="328">
        <v>79.320173385741597</v>
      </c>
      <c r="N124" s="328">
        <v>78.255920185141676</v>
      </c>
      <c r="O124" s="328">
        <v>79.774145760251272</v>
      </c>
      <c r="P124" s="328">
        <v>80.342136383091315</v>
      </c>
      <c r="Q124" s="328">
        <v>80.33764852287986</v>
      </c>
      <c r="R124" s="328">
        <v>80.355761113124387</v>
      </c>
      <c r="S124" s="328">
        <v>79.559176393971441</v>
      </c>
      <c r="T124" s="326"/>
      <c r="U124" s="327" t="s">
        <v>362</v>
      </c>
      <c r="V124" s="328">
        <v>80.063498847517806</v>
      </c>
      <c r="W124" s="328">
        <v>80.740287807665808</v>
      </c>
      <c r="X124" s="328">
        <v>80.874467275520985</v>
      </c>
      <c r="Y124" s="328">
        <v>80.822064607640598</v>
      </c>
      <c r="Z124" s="328">
        <v>80.996471457263553</v>
      </c>
      <c r="AA124" s="328">
        <v>76.342669436598058</v>
      </c>
      <c r="AB124" s="328">
        <v>70.71549081280061</v>
      </c>
      <c r="AC124" s="328">
        <v>77.330798007225113</v>
      </c>
      <c r="AD124" s="328">
        <v>77.452667613972508</v>
      </c>
      <c r="AE124" s="328">
        <v>78.059651984655986</v>
      </c>
      <c r="AF124" s="328">
        <v>76.880454160481079</v>
      </c>
      <c r="AG124" s="328">
        <v>77.83897132878765</v>
      </c>
      <c r="AH124" s="328">
        <v>79.748883526056957</v>
      </c>
      <c r="AI124" s="328">
        <v>79.000442248857738</v>
      </c>
      <c r="AJ124" s="328">
        <v>79.102269007552181</v>
      </c>
      <c r="AK124" s="328">
        <v>80.064309218033131</v>
      </c>
      <c r="AL124" s="328">
        <v>79.102269007552181</v>
      </c>
      <c r="AM124" s="328">
        <v>80.064309218033131</v>
      </c>
      <c r="AN124" s="328">
        <v>80.064309218033131</v>
      </c>
      <c r="AO124" s="196"/>
      <c r="AP124" s="196"/>
      <c r="AQ124" s="196"/>
      <c r="AR124" s="198"/>
      <c r="AS124" s="198"/>
      <c r="AT124" s="198"/>
      <c r="AU124" s="198"/>
      <c r="AV124" s="198"/>
      <c r="AW124" s="198"/>
      <c r="AX124" s="198"/>
      <c r="AY124" s="198"/>
      <c r="AZ124" s="198"/>
    </row>
    <row r="125" spans="1:52" s="157" customFormat="1" ht="80.099999999999994" customHeight="1">
      <c r="A125" s="181"/>
      <c r="B125" s="181"/>
      <c r="C125" s="182"/>
      <c r="D125" s="182"/>
      <c r="E125" s="182"/>
      <c r="F125" s="182"/>
      <c r="G125" s="182"/>
      <c r="H125" s="182"/>
      <c r="I125" s="182"/>
      <c r="J125" s="182"/>
      <c r="K125" s="181"/>
      <c r="L125" s="181"/>
      <c r="M125" s="182"/>
      <c r="N125" s="182"/>
      <c r="O125" s="182"/>
      <c r="P125" s="182"/>
      <c r="Q125" s="182"/>
      <c r="R125" s="182"/>
      <c r="S125" s="182"/>
      <c r="T125" s="181"/>
      <c r="U125" s="181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62"/>
      <c r="AP125" s="162"/>
      <c r="AQ125" s="162"/>
      <c r="AR125" s="196"/>
      <c r="AS125" s="196"/>
      <c r="AT125" s="196"/>
      <c r="AU125" s="196"/>
      <c r="AV125" s="196"/>
      <c r="AW125" s="196"/>
      <c r="AX125" s="196"/>
      <c r="AY125" s="196"/>
      <c r="AZ125" s="196"/>
    </row>
    <row r="126" spans="1:52" s="162" customFormat="1" ht="18" customHeight="1">
      <c r="A126" s="185"/>
      <c r="B126" s="185"/>
      <c r="C126" s="188"/>
      <c r="D126" s="188"/>
      <c r="E126" s="188"/>
      <c r="F126" s="188"/>
      <c r="G126" s="188"/>
      <c r="H126" s="188"/>
      <c r="I126" s="188"/>
      <c r="J126" s="188"/>
      <c r="K126" s="185"/>
      <c r="L126" s="185"/>
      <c r="M126" s="188"/>
      <c r="N126" s="188"/>
      <c r="O126" s="188"/>
      <c r="P126" s="188"/>
      <c r="Q126" s="188"/>
      <c r="R126" s="188"/>
      <c r="S126" s="188"/>
      <c r="T126" s="876"/>
      <c r="U126" s="876"/>
      <c r="V126" s="188"/>
      <c r="W126" s="188"/>
      <c r="X126" s="188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52"/>
      <c r="AP126" s="152"/>
      <c r="AQ126" s="152"/>
    </row>
    <row r="127" spans="1:52" ht="23.25">
      <c r="A127" s="185"/>
      <c r="B127" s="185"/>
      <c r="C127" s="188"/>
      <c r="D127" s="188"/>
      <c r="E127" s="188"/>
      <c r="F127" s="188"/>
      <c r="G127" s="188"/>
      <c r="H127" s="188"/>
      <c r="I127" s="188"/>
      <c r="J127" s="188"/>
      <c r="K127" s="185"/>
      <c r="L127" s="185"/>
      <c r="M127" s="188"/>
      <c r="N127" s="188"/>
      <c r="O127" s="188"/>
      <c r="P127" s="188"/>
      <c r="Q127" s="188"/>
      <c r="R127" s="188"/>
      <c r="S127" s="188"/>
      <c r="T127" s="876"/>
      <c r="U127" s="876"/>
      <c r="V127" s="188"/>
      <c r="W127" s="188"/>
      <c r="X127" s="188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</row>
    <row r="128" spans="1:52" ht="23.25">
      <c r="A128" s="185"/>
      <c r="B128" s="185"/>
      <c r="C128" s="191"/>
      <c r="D128" s="191"/>
      <c r="E128" s="191"/>
      <c r="F128" s="191"/>
      <c r="G128" s="191"/>
      <c r="H128" s="191"/>
      <c r="I128" s="191"/>
      <c r="J128" s="191"/>
      <c r="K128" s="185"/>
      <c r="L128" s="185"/>
      <c r="M128" s="191"/>
      <c r="N128" s="191"/>
      <c r="O128" s="191"/>
      <c r="P128" s="191"/>
      <c r="Q128" s="191"/>
      <c r="R128" s="191"/>
      <c r="S128" s="191"/>
      <c r="T128" s="876"/>
      <c r="U128" s="876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</row>
    <row r="129" spans="1:40" ht="23.25">
      <c r="A129" s="185"/>
      <c r="B129" s="185"/>
      <c r="C129" s="192"/>
      <c r="D129" s="192"/>
      <c r="E129" s="192"/>
      <c r="F129" s="192"/>
      <c r="G129" s="192"/>
      <c r="H129" s="192"/>
      <c r="I129" s="192"/>
      <c r="J129" s="192"/>
      <c r="K129" s="185"/>
      <c r="L129" s="185"/>
      <c r="M129" s="192"/>
      <c r="N129" s="192"/>
      <c r="O129" s="192"/>
      <c r="P129" s="192"/>
      <c r="Q129" s="192"/>
      <c r="R129" s="192"/>
      <c r="S129" s="192"/>
      <c r="T129" s="876"/>
      <c r="U129" s="876"/>
      <c r="V129" s="192"/>
      <c r="W129" s="192"/>
      <c r="X129" s="192"/>
      <c r="Y129" s="192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</row>
    <row r="130" spans="1:40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85"/>
      <c r="L130" s="185"/>
      <c r="M130" s="178"/>
      <c r="N130" s="178"/>
      <c r="O130" s="178"/>
      <c r="P130" s="178"/>
      <c r="Q130" s="178"/>
      <c r="R130" s="178"/>
      <c r="S130" s="178"/>
      <c r="T130" s="876"/>
      <c r="U130" s="876"/>
      <c r="V130" s="178"/>
      <c r="W130" s="178"/>
      <c r="X130" s="178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</row>
    <row r="131" spans="1:40" ht="23.25">
      <c r="A131" s="185"/>
      <c r="B131" s="185"/>
      <c r="C131" s="193"/>
      <c r="D131" s="193"/>
      <c r="E131" s="193"/>
      <c r="F131" s="193"/>
      <c r="G131" s="193"/>
      <c r="H131" s="193"/>
      <c r="I131" s="193"/>
      <c r="J131" s="193"/>
      <c r="K131" s="185"/>
      <c r="L131" s="185"/>
      <c r="M131" s="193"/>
      <c r="N131" s="193"/>
      <c r="O131" s="193"/>
      <c r="P131" s="193"/>
      <c r="Q131" s="193"/>
      <c r="R131" s="193"/>
      <c r="S131" s="193"/>
      <c r="T131" s="876"/>
      <c r="U131" s="876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</row>
    <row r="132" spans="1:40" ht="23.25">
      <c r="A132" s="185"/>
      <c r="B132" s="185"/>
      <c r="C132" s="192"/>
      <c r="D132" s="192"/>
      <c r="E132" s="192"/>
      <c r="F132" s="192"/>
      <c r="G132" s="192"/>
      <c r="H132" s="192"/>
      <c r="I132" s="192"/>
      <c r="J132" s="192"/>
      <c r="K132" s="185"/>
      <c r="L132" s="185"/>
      <c r="M132" s="192"/>
      <c r="N132" s="192"/>
      <c r="O132" s="192"/>
      <c r="P132" s="192"/>
      <c r="Q132" s="192"/>
      <c r="R132" s="192"/>
      <c r="S132" s="192"/>
      <c r="T132" s="876"/>
      <c r="U132" s="876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</row>
    <row r="133" spans="1:40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85"/>
      <c r="L133" s="185"/>
      <c r="M133" s="178"/>
      <c r="N133" s="178"/>
      <c r="O133" s="178"/>
      <c r="P133" s="178"/>
      <c r="Q133" s="178"/>
      <c r="R133" s="178"/>
      <c r="S133" s="178"/>
      <c r="T133" s="876"/>
      <c r="U133" s="876"/>
      <c r="V133" s="178"/>
      <c r="W133" s="178"/>
      <c r="X133" s="178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85"/>
      <c r="L134" s="185"/>
      <c r="M134" s="178"/>
      <c r="N134" s="178"/>
      <c r="O134" s="178"/>
      <c r="P134" s="178"/>
      <c r="Q134" s="178"/>
      <c r="R134" s="178"/>
      <c r="S134" s="178"/>
      <c r="T134" s="876"/>
      <c r="U134" s="876"/>
      <c r="V134" s="178"/>
      <c r="W134" s="178"/>
      <c r="X134" s="178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</row>
    <row r="135" spans="1:40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85"/>
      <c r="L135" s="185"/>
      <c r="M135" s="178"/>
      <c r="N135" s="178"/>
      <c r="O135" s="178"/>
      <c r="P135" s="178"/>
      <c r="Q135" s="178"/>
      <c r="R135" s="178"/>
      <c r="S135" s="178"/>
      <c r="T135" s="876"/>
      <c r="U135" s="876"/>
      <c r="V135" s="178"/>
      <c r="W135" s="178"/>
      <c r="X135" s="178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</row>
    <row r="136" spans="1:40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85"/>
      <c r="L136" s="185"/>
      <c r="M136" s="178"/>
      <c r="N136" s="178"/>
      <c r="O136" s="178"/>
      <c r="P136" s="178"/>
      <c r="Q136" s="178"/>
      <c r="R136" s="178"/>
      <c r="S136" s="178"/>
      <c r="T136" s="876"/>
      <c r="U136" s="876"/>
      <c r="V136" s="178"/>
      <c r="W136" s="178"/>
      <c r="X136" s="178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</row>
    <row r="137" spans="1:40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85"/>
      <c r="L137" s="185"/>
      <c r="M137" s="178"/>
      <c r="N137" s="178"/>
      <c r="O137" s="178"/>
      <c r="P137" s="178"/>
      <c r="Q137" s="178"/>
      <c r="R137" s="178"/>
      <c r="S137" s="178"/>
      <c r="T137" s="876"/>
      <c r="U137" s="876"/>
      <c r="V137" s="178"/>
      <c r="W137" s="178"/>
      <c r="X137" s="178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</row>
    <row r="138" spans="1:40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85"/>
      <c r="L138" s="185"/>
      <c r="M138" s="178"/>
      <c r="N138" s="178"/>
      <c r="O138" s="178"/>
      <c r="P138" s="178"/>
      <c r="Q138" s="178"/>
      <c r="R138" s="178"/>
      <c r="S138" s="178"/>
      <c r="T138" s="876"/>
      <c r="U138" s="876"/>
      <c r="V138" s="178"/>
      <c r="W138" s="178"/>
      <c r="X138" s="178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</row>
    <row r="139" spans="1:40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85"/>
      <c r="L139" s="185"/>
      <c r="M139" s="178"/>
      <c r="N139" s="178"/>
      <c r="O139" s="178"/>
      <c r="P139" s="178"/>
      <c r="Q139" s="178"/>
      <c r="R139" s="178"/>
      <c r="S139" s="178"/>
      <c r="T139" s="876"/>
      <c r="U139" s="876"/>
      <c r="V139" s="178"/>
      <c r="W139" s="178"/>
      <c r="X139" s="178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</row>
    <row r="140" spans="1:40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85"/>
      <c r="L140" s="185"/>
      <c r="M140" s="178"/>
      <c r="N140" s="178"/>
      <c r="O140" s="178"/>
      <c r="P140" s="178"/>
      <c r="Q140" s="178"/>
      <c r="R140" s="178"/>
      <c r="S140" s="178"/>
      <c r="T140" s="876"/>
      <c r="U140" s="876"/>
      <c r="V140" s="178"/>
      <c r="W140" s="178"/>
      <c r="X140" s="178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</row>
    <row r="141" spans="1:40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85"/>
      <c r="L141" s="185"/>
      <c r="M141" s="178"/>
      <c r="N141" s="178"/>
      <c r="O141" s="178"/>
      <c r="P141" s="178"/>
      <c r="Q141" s="178"/>
      <c r="R141" s="178"/>
      <c r="S141" s="178"/>
      <c r="T141" s="876"/>
      <c r="U141" s="876"/>
      <c r="V141" s="178"/>
      <c r="W141" s="178"/>
      <c r="X141" s="178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</row>
    <row r="142" spans="1:40" ht="23.25">
      <c r="A142" s="185"/>
      <c r="B142" s="185"/>
      <c r="C142" s="178"/>
      <c r="D142" s="178"/>
      <c r="E142" s="178"/>
      <c r="F142" s="178"/>
      <c r="G142" s="178"/>
      <c r="H142" s="178"/>
      <c r="I142" s="178"/>
      <c r="J142" s="178"/>
      <c r="K142" s="185"/>
      <c r="L142" s="185"/>
      <c r="M142" s="178"/>
      <c r="N142" s="178"/>
      <c r="O142" s="178"/>
      <c r="P142" s="178"/>
      <c r="Q142" s="178"/>
      <c r="R142" s="178"/>
      <c r="S142" s="178"/>
      <c r="T142" s="876"/>
      <c r="U142" s="876"/>
      <c r="V142" s="178"/>
      <c r="W142" s="178"/>
      <c r="X142" s="178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</row>
    <row r="143" spans="1:40" ht="23.25">
      <c r="A143" s="185"/>
      <c r="B143" s="185"/>
      <c r="C143" s="178"/>
      <c r="D143" s="178"/>
      <c r="E143" s="178"/>
      <c r="F143" s="178"/>
      <c r="G143" s="178"/>
      <c r="H143" s="178"/>
      <c r="I143" s="178"/>
      <c r="J143" s="178"/>
      <c r="K143" s="185"/>
      <c r="L143" s="185"/>
      <c r="M143" s="178"/>
      <c r="N143" s="178"/>
      <c r="O143" s="178"/>
      <c r="P143" s="178"/>
      <c r="Q143" s="178"/>
      <c r="R143" s="178"/>
      <c r="S143" s="178"/>
      <c r="T143" s="876"/>
      <c r="U143" s="876"/>
      <c r="V143" s="178"/>
      <c r="W143" s="178"/>
      <c r="X143" s="178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</row>
    <row r="144" spans="1:40" ht="23.25">
      <c r="A144" s="185"/>
      <c r="B144" s="185"/>
      <c r="C144" s="178"/>
      <c r="D144" s="178"/>
      <c r="E144" s="178"/>
      <c r="F144" s="178"/>
      <c r="G144" s="178"/>
      <c r="H144" s="178"/>
      <c r="I144" s="178"/>
      <c r="J144" s="178"/>
      <c r="K144" s="185"/>
      <c r="L144" s="185"/>
      <c r="M144" s="178"/>
      <c r="N144" s="178"/>
      <c r="O144" s="178"/>
      <c r="P144" s="178"/>
      <c r="Q144" s="178"/>
      <c r="R144" s="178"/>
      <c r="S144" s="178"/>
      <c r="T144" s="876"/>
      <c r="U144" s="876"/>
      <c r="V144" s="178"/>
      <c r="W144" s="178"/>
      <c r="X144" s="178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</row>
    <row r="145" spans="1:40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85"/>
      <c r="L145" s="185"/>
      <c r="M145" s="178"/>
      <c r="N145" s="178"/>
      <c r="O145" s="178"/>
      <c r="P145" s="178"/>
      <c r="Q145" s="178"/>
      <c r="R145" s="178"/>
      <c r="S145" s="178"/>
      <c r="T145" s="876"/>
      <c r="U145" s="876"/>
      <c r="V145" s="178"/>
      <c r="W145" s="178"/>
      <c r="X145" s="178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</row>
    <row r="146" spans="1:40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85"/>
      <c r="L146" s="185"/>
      <c r="M146" s="178"/>
      <c r="N146" s="178"/>
      <c r="O146" s="178"/>
      <c r="P146" s="178"/>
      <c r="Q146" s="178"/>
      <c r="R146" s="178"/>
      <c r="S146" s="178"/>
      <c r="T146" s="876"/>
      <c r="U146" s="876"/>
      <c r="V146" s="178"/>
      <c r="W146" s="178"/>
      <c r="X146" s="178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</row>
    <row r="147" spans="1:40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85"/>
      <c r="L147" s="185"/>
      <c r="M147" s="178"/>
      <c r="N147" s="178"/>
      <c r="O147" s="178"/>
      <c r="P147" s="178"/>
      <c r="Q147" s="178"/>
      <c r="R147" s="178"/>
      <c r="S147" s="178"/>
      <c r="T147" s="876"/>
      <c r="U147" s="876"/>
      <c r="V147" s="178"/>
      <c r="W147" s="178"/>
      <c r="X147" s="178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</row>
    <row r="148" spans="1:40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85"/>
      <c r="L148" s="185"/>
      <c r="M148" s="178"/>
      <c r="N148" s="178"/>
      <c r="O148" s="178"/>
      <c r="P148" s="178"/>
      <c r="Q148" s="178"/>
      <c r="R148" s="178"/>
      <c r="S148" s="178"/>
      <c r="T148" s="876"/>
      <c r="U148" s="876"/>
      <c r="V148" s="178"/>
      <c r="W148" s="178"/>
      <c r="X148" s="178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</row>
    <row r="149" spans="1:40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85"/>
      <c r="L149" s="185"/>
      <c r="M149" s="178"/>
      <c r="N149" s="178"/>
      <c r="O149" s="178"/>
      <c r="P149" s="178"/>
      <c r="Q149" s="178"/>
      <c r="R149" s="178"/>
      <c r="S149" s="178"/>
      <c r="T149" s="876"/>
      <c r="U149" s="876"/>
      <c r="V149" s="178"/>
      <c r="W149" s="178"/>
      <c r="X149" s="178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</row>
    <row r="150" spans="1:40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85"/>
      <c r="L150" s="185"/>
      <c r="M150" s="178"/>
      <c r="N150" s="178"/>
      <c r="O150" s="178"/>
      <c r="P150" s="178"/>
      <c r="Q150" s="178"/>
      <c r="R150" s="178"/>
      <c r="S150" s="178"/>
      <c r="T150" s="876"/>
      <c r="U150" s="876"/>
      <c r="V150" s="178"/>
      <c r="W150" s="178"/>
      <c r="X150" s="178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</row>
    <row r="151" spans="1:40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85"/>
      <c r="L151" s="185"/>
      <c r="M151" s="178"/>
      <c r="N151" s="178"/>
      <c r="O151" s="178"/>
      <c r="P151" s="178"/>
      <c r="Q151" s="178"/>
      <c r="R151" s="178"/>
      <c r="S151" s="178"/>
      <c r="T151" s="876"/>
      <c r="U151" s="876"/>
      <c r="V151" s="178"/>
      <c r="W151" s="178"/>
      <c r="X151" s="178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</row>
    <row r="152" spans="1:40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85"/>
      <c r="L152" s="185"/>
      <c r="M152" s="178"/>
      <c r="N152" s="178"/>
      <c r="O152" s="178"/>
      <c r="P152" s="178"/>
      <c r="Q152" s="178"/>
      <c r="R152" s="178"/>
      <c r="S152" s="178"/>
      <c r="T152" s="876"/>
      <c r="U152" s="876"/>
      <c r="V152" s="178"/>
      <c r="W152" s="178"/>
      <c r="X152" s="178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</row>
    <row r="153" spans="1:40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85"/>
      <c r="L153" s="185"/>
      <c r="M153" s="178"/>
      <c r="N153" s="178"/>
      <c r="O153" s="178"/>
      <c r="P153" s="178"/>
      <c r="Q153" s="178"/>
      <c r="R153" s="178"/>
      <c r="S153" s="178"/>
      <c r="T153" s="876"/>
      <c r="U153" s="876"/>
      <c r="V153" s="178"/>
      <c r="W153" s="178"/>
      <c r="X153" s="178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</row>
    <row r="154" spans="1:40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85"/>
      <c r="L154" s="185"/>
      <c r="M154" s="178"/>
      <c r="N154" s="178"/>
      <c r="O154" s="178"/>
      <c r="P154" s="178"/>
      <c r="Q154" s="178"/>
      <c r="R154" s="178"/>
      <c r="S154" s="178"/>
      <c r="T154" s="876"/>
      <c r="U154" s="876"/>
      <c r="V154" s="178"/>
      <c r="W154" s="178"/>
      <c r="X154" s="178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</row>
    <row r="155" spans="1:40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85"/>
      <c r="L155" s="185"/>
      <c r="M155" s="178"/>
      <c r="N155" s="178"/>
      <c r="O155" s="178"/>
      <c r="P155" s="178"/>
      <c r="Q155" s="178"/>
      <c r="R155" s="178"/>
      <c r="S155" s="178"/>
      <c r="T155" s="876"/>
      <c r="U155" s="876"/>
      <c r="V155" s="178"/>
      <c r="W155" s="178"/>
      <c r="X155" s="178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</row>
    <row r="156" spans="1:40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85"/>
      <c r="L156" s="185"/>
      <c r="M156" s="178"/>
      <c r="N156" s="178"/>
      <c r="O156" s="178"/>
      <c r="P156" s="178"/>
      <c r="Q156" s="178"/>
      <c r="R156" s="178"/>
      <c r="S156" s="178"/>
      <c r="T156" s="876"/>
      <c r="U156" s="876"/>
      <c r="V156" s="178"/>
      <c r="W156" s="178"/>
      <c r="X156" s="178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</row>
    <row r="157" spans="1:40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85"/>
      <c r="L157" s="185"/>
      <c r="M157" s="178"/>
      <c r="N157" s="178"/>
      <c r="O157" s="178"/>
      <c r="P157" s="178"/>
      <c r="Q157" s="178"/>
      <c r="R157" s="178"/>
      <c r="S157" s="178"/>
      <c r="T157" s="876"/>
      <c r="U157" s="876"/>
      <c r="V157" s="178"/>
      <c r="W157" s="178"/>
      <c r="X157" s="178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</row>
    <row r="158" spans="1:40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85"/>
      <c r="L158" s="185"/>
      <c r="M158" s="178"/>
      <c r="N158" s="178"/>
      <c r="O158" s="178"/>
      <c r="P158" s="178"/>
      <c r="Q158" s="178"/>
      <c r="R158" s="178"/>
      <c r="S158" s="178"/>
      <c r="T158" s="876"/>
      <c r="U158" s="876"/>
      <c r="V158" s="178"/>
      <c r="W158" s="178"/>
      <c r="X158" s="178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</row>
    <row r="159" spans="1:40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85"/>
      <c r="L159" s="185"/>
      <c r="M159" s="178"/>
      <c r="N159" s="178"/>
      <c r="O159" s="178"/>
      <c r="P159" s="178"/>
      <c r="Q159" s="178"/>
      <c r="R159" s="178"/>
      <c r="S159" s="178"/>
      <c r="T159" s="876"/>
      <c r="U159" s="876"/>
      <c r="V159" s="178"/>
      <c r="W159" s="178"/>
      <c r="X159" s="178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</row>
    <row r="160" spans="1:40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85"/>
      <c r="L160" s="185"/>
      <c r="M160" s="178"/>
      <c r="N160" s="178"/>
      <c r="O160" s="178"/>
      <c r="P160" s="178"/>
      <c r="Q160" s="178"/>
      <c r="R160" s="178"/>
      <c r="S160" s="178"/>
      <c r="T160" s="876"/>
      <c r="U160" s="876"/>
      <c r="V160" s="178"/>
      <c r="W160" s="178"/>
      <c r="X160" s="178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</row>
    <row r="161" spans="1:40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85"/>
      <c r="L161" s="185"/>
      <c r="M161" s="178"/>
      <c r="N161" s="178"/>
      <c r="O161" s="178"/>
      <c r="P161" s="178"/>
      <c r="Q161" s="178"/>
      <c r="R161" s="178"/>
      <c r="S161" s="178"/>
      <c r="T161" s="876"/>
      <c r="U161" s="876"/>
      <c r="V161" s="178"/>
      <c r="W161" s="178"/>
      <c r="X161" s="178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</row>
    <row r="162" spans="1:40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85"/>
      <c r="L162" s="185"/>
      <c r="M162" s="178"/>
      <c r="N162" s="178"/>
      <c r="O162" s="178"/>
      <c r="P162" s="178"/>
      <c r="Q162" s="178"/>
      <c r="R162" s="178"/>
      <c r="S162" s="178"/>
      <c r="T162" s="876"/>
      <c r="U162" s="876"/>
      <c r="V162" s="178"/>
      <c r="W162" s="178"/>
      <c r="X162" s="178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</row>
    <row r="163" spans="1:40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85"/>
      <c r="L163" s="185"/>
      <c r="M163" s="178"/>
      <c r="N163" s="178"/>
      <c r="O163" s="178"/>
      <c r="P163" s="178"/>
      <c r="Q163" s="178"/>
      <c r="R163" s="178"/>
      <c r="S163" s="178"/>
      <c r="T163" s="876"/>
      <c r="U163" s="876"/>
      <c r="V163" s="178"/>
      <c r="W163" s="178"/>
      <c r="X163" s="178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</row>
    <row r="164" spans="1:40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85"/>
      <c r="L164" s="185"/>
      <c r="M164" s="178"/>
      <c r="N164" s="178"/>
      <c r="O164" s="178"/>
      <c r="P164" s="178"/>
      <c r="Q164" s="178"/>
      <c r="R164" s="178"/>
      <c r="S164" s="178"/>
      <c r="T164" s="876"/>
      <c r="U164" s="876"/>
      <c r="V164" s="178"/>
      <c r="W164" s="178"/>
      <c r="X164" s="178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</row>
    <row r="165" spans="1:40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85"/>
      <c r="L165" s="185"/>
      <c r="M165" s="178"/>
      <c r="N165" s="178"/>
      <c r="O165" s="178"/>
      <c r="P165" s="178"/>
      <c r="Q165" s="178"/>
      <c r="R165" s="178"/>
      <c r="S165" s="178"/>
      <c r="T165" s="876"/>
      <c r="U165" s="876"/>
      <c r="V165" s="178"/>
      <c r="W165" s="178"/>
      <c r="X165" s="178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</row>
    <row r="166" spans="1:40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85"/>
      <c r="L166" s="185"/>
      <c r="M166" s="178"/>
      <c r="N166" s="178"/>
      <c r="O166" s="178"/>
      <c r="P166" s="178"/>
      <c r="Q166" s="178"/>
      <c r="R166" s="178"/>
      <c r="S166" s="178"/>
      <c r="T166" s="876"/>
      <c r="U166" s="876"/>
      <c r="V166" s="178"/>
      <c r="W166" s="178"/>
      <c r="X166" s="178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</row>
    <row r="167" spans="1:40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85"/>
      <c r="L167" s="185"/>
      <c r="M167" s="178"/>
      <c r="N167" s="178"/>
      <c r="O167" s="178"/>
      <c r="P167" s="178"/>
      <c r="Q167" s="178"/>
      <c r="R167" s="178"/>
      <c r="S167" s="178"/>
      <c r="T167" s="876"/>
      <c r="U167" s="876"/>
      <c r="V167" s="178"/>
      <c r="W167" s="178"/>
      <c r="X167" s="178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</row>
    <row r="168" spans="1:40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85"/>
      <c r="L168" s="185"/>
      <c r="M168" s="178"/>
      <c r="N168" s="178"/>
      <c r="O168" s="178"/>
      <c r="P168" s="178"/>
      <c r="Q168" s="178"/>
      <c r="R168" s="178"/>
      <c r="S168" s="178"/>
      <c r="T168" s="876"/>
      <c r="U168" s="876"/>
      <c r="V168" s="178"/>
      <c r="W168" s="178"/>
      <c r="X168" s="178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</row>
    <row r="169" spans="1:40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85"/>
      <c r="L169" s="185"/>
      <c r="M169" s="178"/>
      <c r="N169" s="178"/>
      <c r="O169" s="178"/>
      <c r="P169" s="178"/>
      <c r="Q169" s="178"/>
      <c r="R169" s="178"/>
      <c r="S169" s="178"/>
      <c r="T169" s="876"/>
      <c r="U169" s="876"/>
      <c r="V169" s="178"/>
      <c r="W169" s="178"/>
      <c r="X169" s="178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</row>
    <row r="170" spans="1:40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85"/>
      <c r="L170" s="185"/>
      <c r="M170" s="178"/>
      <c r="N170" s="178"/>
      <c r="O170" s="178"/>
      <c r="P170" s="178"/>
      <c r="Q170" s="178"/>
      <c r="R170" s="178"/>
      <c r="S170" s="178"/>
      <c r="T170" s="876"/>
      <c r="U170" s="876"/>
      <c r="V170" s="178"/>
      <c r="W170" s="178"/>
      <c r="X170" s="178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</row>
    <row r="171" spans="1:40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85"/>
      <c r="L171" s="185"/>
      <c r="M171" s="178"/>
      <c r="N171" s="178"/>
      <c r="O171" s="178"/>
      <c r="P171" s="178"/>
      <c r="Q171" s="178"/>
      <c r="R171" s="178"/>
      <c r="S171" s="178"/>
      <c r="T171" s="876"/>
      <c r="U171" s="876"/>
      <c r="V171" s="178"/>
      <c r="W171" s="178"/>
      <c r="X171" s="178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</row>
    <row r="172" spans="1:40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85"/>
      <c r="L172" s="185"/>
      <c r="M172" s="178"/>
      <c r="N172" s="178"/>
      <c r="O172" s="178"/>
      <c r="P172" s="178"/>
      <c r="Q172" s="178"/>
      <c r="R172" s="178"/>
      <c r="S172" s="178"/>
      <c r="T172" s="876"/>
      <c r="U172" s="876"/>
      <c r="V172" s="178"/>
      <c r="W172" s="178"/>
      <c r="X172" s="178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</row>
    <row r="173" spans="1:40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85"/>
      <c r="L173" s="185"/>
      <c r="M173" s="178"/>
      <c r="N173" s="178"/>
      <c r="O173" s="178"/>
      <c r="P173" s="178"/>
      <c r="Q173" s="178"/>
      <c r="R173" s="178"/>
      <c r="S173" s="178"/>
      <c r="T173" s="876"/>
      <c r="U173" s="876"/>
      <c r="V173" s="178"/>
      <c r="W173" s="178"/>
      <c r="X173" s="178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</row>
    <row r="174" spans="1:40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85"/>
      <c r="L174" s="185"/>
      <c r="M174" s="178"/>
      <c r="N174" s="178"/>
      <c r="O174" s="178"/>
      <c r="P174" s="178"/>
      <c r="Q174" s="178"/>
      <c r="R174" s="178"/>
      <c r="S174" s="178"/>
      <c r="T174" s="876"/>
      <c r="U174" s="876"/>
      <c r="V174" s="178"/>
      <c r="W174" s="178"/>
      <c r="X174" s="178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</row>
    <row r="175" spans="1:40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85"/>
      <c r="L175" s="185"/>
      <c r="M175" s="178"/>
      <c r="N175" s="178"/>
      <c r="O175" s="178"/>
      <c r="P175" s="178"/>
      <c r="Q175" s="178"/>
      <c r="R175" s="178"/>
      <c r="S175" s="178"/>
      <c r="T175" s="876"/>
      <c r="U175" s="876"/>
      <c r="V175" s="178"/>
      <c r="W175" s="178"/>
      <c r="X175" s="178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</row>
    <row r="176" spans="1:40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85"/>
      <c r="L176" s="185"/>
      <c r="M176" s="178"/>
      <c r="N176" s="178"/>
      <c r="O176" s="178"/>
      <c r="P176" s="178"/>
      <c r="Q176" s="178"/>
      <c r="R176" s="178"/>
      <c r="S176" s="178"/>
      <c r="T176" s="876"/>
      <c r="U176" s="876"/>
      <c r="V176" s="178"/>
      <c r="W176" s="178"/>
      <c r="X176" s="178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</row>
    <row r="177" spans="1:40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85"/>
      <c r="L177" s="185"/>
      <c r="M177" s="178"/>
      <c r="N177" s="178"/>
      <c r="O177" s="178"/>
      <c r="P177" s="178"/>
      <c r="Q177" s="178"/>
      <c r="R177" s="178"/>
      <c r="S177" s="178"/>
      <c r="T177" s="876"/>
      <c r="U177" s="876"/>
      <c r="V177" s="178"/>
      <c r="W177" s="178"/>
      <c r="X177" s="178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</row>
    <row r="178" spans="1:40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85"/>
      <c r="L178" s="185"/>
      <c r="M178" s="178"/>
      <c r="N178" s="178"/>
      <c r="O178" s="178"/>
      <c r="P178" s="178"/>
      <c r="Q178" s="178"/>
      <c r="R178" s="178"/>
      <c r="S178" s="178"/>
      <c r="T178" s="876"/>
      <c r="U178" s="876"/>
      <c r="V178" s="178"/>
      <c r="W178" s="178"/>
      <c r="X178" s="178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</row>
    <row r="179" spans="1:40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85"/>
      <c r="L179" s="185"/>
      <c r="M179" s="178"/>
      <c r="N179" s="178"/>
      <c r="O179" s="178"/>
      <c r="P179" s="178"/>
      <c r="Q179" s="178"/>
      <c r="R179" s="178"/>
      <c r="S179" s="178"/>
      <c r="T179" s="876"/>
      <c r="U179" s="876"/>
      <c r="V179" s="178"/>
      <c r="W179" s="178"/>
      <c r="X179" s="178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</row>
    <row r="180" spans="1:40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85"/>
      <c r="L180" s="185"/>
      <c r="M180" s="178"/>
      <c r="N180" s="178"/>
      <c r="O180" s="178"/>
      <c r="P180" s="178"/>
      <c r="Q180" s="178"/>
      <c r="R180" s="178"/>
      <c r="S180" s="178"/>
      <c r="T180" s="876"/>
      <c r="U180" s="876"/>
      <c r="V180" s="178"/>
      <c r="W180" s="178"/>
      <c r="X180" s="178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</row>
    <row r="181" spans="1:40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85"/>
      <c r="L181" s="185"/>
      <c r="M181" s="178"/>
      <c r="N181" s="178"/>
      <c r="O181" s="178"/>
      <c r="P181" s="178"/>
      <c r="Q181" s="178"/>
      <c r="R181" s="178"/>
      <c r="S181" s="178"/>
      <c r="T181" s="876"/>
      <c r="U181" s="876"/>
      <c r="V181" s="178"/>
      <c r="W181" s="178"/>
      <c r="X181" s="178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</row>
    <row r="182" spans="1:40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85"/>
      <c r="L182" s="185"/>
      <c r="M182" s="178"/>
      <c r="N182" s="178"/>
      <c r="O182" s="178"/>
      <c r="P182" s="178"/>
      <c r="Q182" s="178"/>
      <c r="R182" s="178"/>
      <c r="S182" s="178"/>
      <c r="T182" s="876"/>
      <c r="U182" s="876"/>
      <c r="V182" s="178"/>
      <c r="W182" s="178"/>
      <c r="X182" s="178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</row>
    <row r="183" spans="1:40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85"/>
      <c r="L183" s="185"/>
      <c r="M183" s="178"/>
      <c r="N183" s="178"/>
      <c r="O183" s="178"/>
      <c r="P183" s="178"/>
      <c r="Q183" s="178"/>
      <c r="R183" s="178"/>
      <c r="S183" s="178"/>
      <c r="T183" s="876"/>
      <c r="U183" s="876"/>
      <c r="V183" s="178"/>
      <c r="W183" s="178"/>
      <c r="X183" s="178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</row>
    <row r="184" spans="1:40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85"/>
      <c r="L184" s="185"/>
      <c r="M184" s="178"/>
      <c r="N184" s="178"/>
      <c r="O184" s="178"/>
      <c r="P184" s="178"/>
      <c r="Q184" s="178"/>
      <c r="R184" s="178"/>
      <c r="S184" s="178"/>
      <c r="T184" s="876"/>
      <c r="U184" s="876"/>
      <c r="V184" s="178"/>
      <c r="W184" s="178"/>
      <c r="X184" s="178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</row>
    <row r="185" spans="1:40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85"/>
      <c r="L185" s="185"/>
      <c r="M185" s="178"/>
      <c r="N185" s="178"/>
      <c r="O185" s="178"/>
      <c r="P185" s="178"/>
      <c r="Q185" s="178"/>
      <c r="R185" s="178"/>
      <c r="S185" s="178"/>
      <c r="T185" s="876"/>
      <c r="U185" s="876"/>
      <c r="V185" s="178"/>
      <c r="W185" s="178"/>
      <c r="X185" s="178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</row>
    <row r="186" spans="1:40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85"/>
      <c r="L186" s="185"/>
      <c r="M186" s="178"/>
      <c r="N186" s="178"/>
      <c r="O186" s="178"/>
      <c r="P186" s="178"/>
      <c r="Q186" s="178"/>
      <c r="R186" s="178"/>
      <c r="S186" s="178"/>
      <c r="T186" s="876"/>
      <c r="U186" s="876"/>
      <c r="V186" s="178"/>
      <c r="W186" s="178"/>
      <c r="X186" s="178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</row>
    <row r="187" spans="1:40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85"/>
      <c r="L187" s="185"/>
      <c r="M187" s="178"/>
      <c r="N187" s="178"/>
      <c r="O187" s="178"/>
      <c r="P187" s="178"/>
      <c r="Q187" s="178"/>
      <c r="R187" s="178"/>
      <c r="S187" s="178"/>
      <c r="T187" s="876"/>
      <c r="U187" s="876"/>
      <c r="V187" s="178"/>
      <c r="W187" s="178"/>
      <c r="X187" s="178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</row>
    <row r="188" spans="1:40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85"/>
      <c r="L188" s="185"/>
      <c r="M188" s="178"/>
      <c r="N188" s="178"/>
      <c r="O188" s="178"/>
      <c r="P188" s="178"/>
      <c r="Q188" s="178"/>
      <c r="R188" s="178"/>
      <c r="S188" s="178"/>
      <c r="T188" s="876"/>
      <c r="U188" s="876"/>
      <c r="V188" s="178"/>
      <c r="W188" s="178"/>
      <c r="X188" s="178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</row>
    <row r="189" spans="1:40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85"/>
      <c r="L189" s="185"/>
      <c r="M189" s="178"/>
      <c r="N189" s="178"/>
      <c r="O189" s="178"/>
      <c r="P189" s="178"/>
      <c r="Q189" s="178"/>
      <c r="R189" s="178"/>
      <c r="S189" s="178"/>
      <c r="T189" s="876"/>
      <c r="U189" s="876"/>
      <c r="V189" s="178"/>
      <c r="W189" s="178"/>
      <c r="X189" s="178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</row>
    <row r="190" spans="1:40" ht="23.25">
      <c r="A190" s="152"/>
      <c r="B190" s="152"/>
      <c r="C190" s="185"/>
      <c r="D190" s="185"/>
      <c r="E190" s="185"/>
      <c r="F190" s="185"/>
      <c r="G190" s="185"/>
      <c r="H190" s="185"/>
      <c r="I190" s="185"/>
      <c r="J190" s="185"/>
      <c r="K190" s="152"/>
      <c r="L190" s="152"/>
      <c r="M190" s="185"/>
      <c r="N190" s="185"/>
      <c r="O190" s="185"/>
      <c r="P190" s="185"/>
      <c r="Q190" s="185"/>
      <c r="R190" s="185"/>
      <c r="S190" s="185"/>
      <c r="T190" s="152"/>
      <c r="U190" s="152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876"/>
    </row>
    <row r="191" spans="1:40" ht="23.25">
      <c r="A191" s="152"/>
      <c r="B191" s="152"/>
      <c r="C191" s="185"/>
      <c r="D191" s="185"/>
      <c r="E191" s="185"/>
      <c r="F191" s="185"/>
      <c r="G191" s="185"/>
      <c r="H191" s="185"/>
      <c r="I191" s="185"/>
      <c r="J191" s="185"/>
      <c r="K191" s="152"/>
      <c r="L191" s="152"/>
      <c r="M191" s="185"/>
      <c r="N191" s="185"/>
      <c r="O191" s="185"/>
      <c r="P191" s="185"/>
      <c r="Q191" s="185"/>
      <c r="R191" s="185"/>
      <c r="S191" s="185"/>
      <c r="T191" s="152"/>
      <c r="U191" s="152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876"/>
    </row>
    <row r="192" spans="1:40" ht="23.25">
      <c r="A192" s="152"/>
      <c r="B192" s="152"/>
      <c r="C192" s="185"/>
      <c r="D192" s="185"/>
      <c r="E192" s="185"/>
      <c r="F192" s="185"/>
      <c r="G192" s="185"/>
      <c r="H192" s="185"/>
      <c r="I192" s="185"/>
      <c r="J192" s="185"/>
      <c r="K192" s="152"/>
      <c r="L192" s="152"/>
      <c r="M192" s="185"/>
      <c r="N192" s="185"/>
      <c r="O192" s="185"/>
      <c r="P192" s="185"/>
      <c r="Q192" s="185"/>
      <c r="R192" s="185"/>
      <c r="S192" s="185"/>
      <c r="T192" s="152"/>
      <c r="U192" s="152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876"/>
    </row>
    <row r="193" spans="1:40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85"/>
      <c r="L193" s="185"/>
      <c r="M193" s="178"/>
      <c r="N193" s="178"/>
      <c r="O193" s="178"/>
      <c r="P193" s="178"/>
      <c r="Q193" s="178"/>
      <c r="R193" s="178"/>
      <c r="S193" s="178"/>
      <c r="T193" s="876"/>
      <c r="U193" s="876"/>
      <c r="V193" s="178"/>
      <c r="W193" s="178"/>
      <c r="X193" s="178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</row>
    <row r="194" spans="1:40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85"/>
      <c r="L194" s="185"/>
      <c r="M194" s="178"/>
      <c r="N194" s="178"/>
      <c r="O194" s="178"/>
      <c r="P194" s="178"/>
      <c r="Q194" s="178"/>
      <c r="R194" s="178"/>
      <c r="S194" s="178"/>
      <c r="T194" s="876"/>
      <c r="U194" s="876"/>
      <c r="V194" s="178"/>
      <c r="W194" s="178"/>
      <c r="X194" s="178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</row>
    <row r="195" spans="1:40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85"/>
      <c r="L195" s="185"/>
      <c r="M195" s="178"/>
      <c r="N195" s="178"/>
      <c r="O195" s="178"/>
      <c r="P195" s="178"/>
      <c r="Q195" s="178"/>
      <c r="R195" s="178"/>
      <c r="S195" s="178"/>
      <c r="T195" s="876"/>
      <c r="U195" s="876"/>
      <c r="V195" s="178"/>
      <c r="W195" s="178"/>
      <c r="X195" s="178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</row>
    <row r="196" spans="1:40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85"/>
      <c r="L196" s="185"/>
      <c r="M196" s="178"/>
      <c r="N196" s="178"/>
      <c r="O196" s="178"/>
      <c r="P196" s="178"/>
      <c r="Q196" s="178"/>
      <c r="R196" s="178"/>
      <c r="S196" s="178"/>
      <c r="T196" s="876"/>
      <c r="U196" s="876"/>
      <c r="V196" s="178"/>
      <c r="W196" s="178"/>
      <c r="X196" s="178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</row>
    <row r="197" spans="1:40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85"/>
      <c r="L197" s="185"/>
      <c r="M197" s="178"/>
      <c r="N197" s="178"/>
      <c r="O197" s="178"/>
      <c r="P197" s="178"/>
      <c r="Q197" s="178"/>
      <c r="R197" s="178"/>
      <c r="S197" s="178"/>
      <c r="T197" s="876"/>
      <c r="U197" s="876"/>
      <c r="V197" s="178"/>
      <c r="W197" s="178"/>
      <c r="X197" s="178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</row>
    <row r="198" spans="1:40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85"/>
      <c r="L198" s="185"/>
      <c r="M198" s="178"/>
      <c r="N198" s="178"/>
      <c r="O198" s="178"/>
      <c r="P198" s="178"/>
      <c r="Q198" s="178"/>
      <c r="R198" s="178"/>
      <c r="S198" s="178"/>
      <c r="T198" s="876"/>
      <c r="U198" s="876"/>
      <c r="V198" s="178"/>
      <c r="W198" s="178"/>
      <c r="X198" s="178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</row>
    <row r="199" spans="1:40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85"/>
      <c r="L199" s="185"/>
      <c r="M199" s="178"/>
      <c r="N199" s="178"/>
      <c r="O199" s="178"/>
      <c r="P199" s="178"/>
      <c r="Q199" s="178"/>
      <c r="R199" s="178"/>
      <c r="S199" s="178"/>
      <c r="T199" s="876"/>
      <c r="U199" s="876"/>
      <c r="V199" s="178"/>
      <c r="W199" s="178"/>
      <c r="X199" s="178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</row>
    <row r="200" spans="1:40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85"/>
      <c r="L200" s="185"/>
      <c r="M200" s="178"/>
      <c r="N200" s="178"/>
      <c r="O200" s="178"/>
      <c r="P200" s="178"/>
      <c r="Q200" s="178"/>
      <c r="R200" s="178"/>
      <c r="S200" s="178"/>
      <c r="T200" s="876"/>
      <c r="U200" s="876"/>
      <c r="V200" s="178"/>
      <c r="W200" s="178"/>
      <c r="X200" s="178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</row>
    <row r="201" spans="1:40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85"/>
      <c r="L201" s="185"/>
      <c r="M201" s="178"/>
      <c r="N201" s="178"/>
      <c r="O201" s="178"/>
      <c r="P201" s="178"/>
      <c r="Q201" s="178"/>
      <c r="R201" s="178"/>
      <c r="S201" s="178"/>
      <c r="T201" s="876"/>
      <c r="U201" s="876"/>
      <c r="V201" s="178"/>
      <c r="W201" s="178"/>
      <c r="X201" s="178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</row>
    <row r="202" spans="1:40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85"/>
      <c r="L202" s="185"/>
      <c r="M202" s="178"/>
      <c r="N202" s="178"/>
      <c r="O202" s="178"/>
      <c r="P202" s="178"/>
      <c r="Q202" s="178"/>
      <c r="R202" s="178"/>
      <c r="S202" s="178"/>
      <c r="T202" s="876"/>
      <c r="U202" s="876"/>
      <c r="V202" s="178"/>
      <c r="W202" s="178"/>
      <c r="X202" s="178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</row>
    <row r="203" spans="1:40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85"/>
      <c r="L203" s="185"/>
      <c r="M203" s="178"/>
      <c r="N203" s="178"/>
      <c r="O203" s="178"/>
      <c r="P203" s="178"/>
      <c r="Q203" s="178"/>
      <c r="R203" s="178"/>
      <c r="S203" s="178"/>
      <c r="T203" s="876"/>
      <c r="U203" s="876"/>
      <c r="V203" s="178"/>
      <c r="W203" s="178"/>
      <c r="X203" s="178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</row>
    <row r="204" spans="1:40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85"/>
      <c r="L204" s="185"/>
      <c r="M204" s="178"/>
      <c r="N204" s="178"/>
      <c r="O204" s="178"/>
      <c r="P204" s="178"/>
      <c r="Q204" s="178"/>
      <c r="R204" s="178"/>
      <c r="S204" s="178"/>
      <c r="T204" s="876"/>
      <c r="U204" s="876"/>
      <c r="V204" s="178"/>
      <c r="W204" s="178"/>
      <c r="X204" s="178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</row>
    <row r="205" spans="1:40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85"/>
      <c r="L205" s="185"/>
      <c r="M205" s="178"/>
      <c r="N205" s="178"/>
      <c r="O205" s="178"/>
      <c r="P205" s="178"/>
      <c r="Q205" s="178"/>
      <c r="R205" s="178"/>
      <c r="S205" s="178"/>
      <c r="T205" s="876"/>
      <c r="U205" s="876"/>
      <c r="V205" s="178"/>
      <c r="W205" s="178"/>
      <c r="X205" s="178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</row>
    <row r="206" spans="1:40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85"/>
      <c r="L206" s="185"/>
      <c r="M206" s="178"/>
      <c r="N206" s="178"/>
      <c r="O206" s="178"/>
      <c r="P206" s="178"/>
      <c r="Q206" s="178"/>
      <c r="R206" s="178"/>
      <c r="S206" s="178"/>
      <c r="T206" s="876"/>
      <c r="U206" s="876"/>
      <c r="V206" s="178"/>
      <c r="W206" s="178"/>
      <c r="X206" s="178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</row>
    <row r="207" spans="1:40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85"/>
      <c r="L207" s="185"/>
      <c r="M207" s="178"/>
      <c r="N207" s="178"/>
      <c r="O207" s="178"/>
      <c r="P207" s="178"/>
      <c r="Q207" s="178"/>
      <c r="R207" s="178"/>
      <c r="S207" s="178"/>
      <c r="T207" s="876"/>
      <c r="U207" s="876"/>
      <c r="V207" s="178"/>
      <c r="W207" s="178"/>
      <c r="X207" s="178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</row>
    <row r="208" spans="1:40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85"/>
      <c r="L208" s="185"/>
      <c r="M208" s="178"/>
      <c r="N208" s="178"/>
      <c r="O208" s="178"/>
      <c r="P208" s="178"/>
      <c r="Q208" s="178"/>
      <c r="R208" s="178"/>
      <c r="S208" s="178"/>
      <c r="T208" s="876"/>
      <c r="U208" s="876"/>
      <c r="V208" s="178"/>
      <c r="W208" s="178"/>
      <c r="X208" s="178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</row>
    <row r="209" spans="1:40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85"/>
      <c r="L209" s="185"/>
      <c r="M209" s="178"/>
      <c r="N209" s="178"/>
      <c r="O209" s="178"/>
      <c r="P209" s="178"/>
      <c r="Q209" s="178"/>
      <c r="R209" s="178"/>
      <c r="S209" s="178"/>
      <c r="T209" s="876"/>
      <c r="U209" s="876"/>
      <c r="V209" s="178"/>
      <c r="W209" s="178"/>
      <c r="X209" s="178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</row>
    <row r="210" spans="1:40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85"/>
      <c r="L210" s="185"/>
      <c r="M210" s="178"/>
      <c r="N210" s="178"/>
      <c r="O210" s="178"/>
      <c r="P210" s="178"/>
      <c r="Q210" s="178"/>
      <c r="R210" s="178"/>
      <c r="S210" s="178"/>
      <c r="T210" s="876"/>
      <c r="U210" s="876"/>
      <c r="V210" s="178"/>
      <c r="W210" s="178"/>
      <c r="X210" s="178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</row>
    <row r="211" spans="1:40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85"/>
      <c r="L211" s="185"/>
      <c r="M211" s="178"/>
      <c r="N211" s="178"/>
      <c r="O211" s="178"/>
      <c r="P211" s="178"/>
      <c r="Q211" s="178"/>
      <c r="R211" s="178"/>
      <c r="S211" s="178"/>
      <c r="T211" s="876"/>
      <c r="U211" s="876"/>
      <c r="V211" s="178"/>
      <c r="W211" s="178"/>
      <c r="X211" s="178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</row>
    <row r="212" spans="1:40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85"/>
      <c r="L212" s="185"/>
      <c r="M212" s="178"/>
      <c r="N212" s="178"/>
      <c r="O212" s="178"/>
      <c r="P212" s="178"/>
      <c r="Q212" s="178"/>
      <c r="R212" s="178"/>
      <c r="S212" s="178"/>
      <c r="T212" s="876"/>
      <c r="U212" s="876"/>
      <c r="V212" s="178"/>
      <c r="W212" s="178"/>
      <c r="X212" s="178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</row>
    <row r="213" spans="1:40" ht="23.25">
      <c r="A213" s="185"/>
      <c r="B213" s="185"/>
      <c r="C213" s="178"/>
      <c r="D213" s="178"/>
      <c r="E213" s="178"/>
      <c r="F213" s="178"/>
      <c r="G213" s="178"/>
      <c r="H213" s="178"/>
      <c r="I213" s="178"/>
      <c r="J213" s="178"/>
      <c r="K213" s="185"/>
      <c r="L213" s="185"/>
      <c r="M213" s="178"/>
      <c r="N213" s="178"/>
      <c r="O213" s="178"/>
      <c r="P213" s="178"/>
      <c r="Q213" s="178"/>
      <c r="R213" s="178"/>
      <c r="S213" s="178"/>
      <c r="T213" s="876"/>
      <c r="U213" s="876"/>
      <c r="V213" s="178"/>
      <c r="W213" s="178"/>
      <c r="X213" s="178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</row>
    <row r="214" spans="1:40" ht="23.25">
      <c r="A214" s="185"/>
      <c r="B214" s="185"/>
      <c r="C214" s="178"/>
      <c r="D214" s="178"/>
      <c r="E214" s="178"/>
      <c r="F214" s="178"/>
      <c r="G214" s="178"/>
      <c r="H214" s="178"/>
      <c r="I214" s="178"/>
      <c r="J214" s="178"/>
      <c r="K214" s="185"/>
      <c r="L214" s="185"/>
      <c r="M214" s="178"/>
      <c r="N214" s="178"/>
      <c r="O214" s="178"/>
      <c r="P214" s="178"/>
      <c r="Q214" s="178"/>
      <c r="R214" s="178"/>
      <c r="S214" s="178"/>
      <c r="T214" s="876"/>
      <c r="U214" s="876"/>
      <c r="V214" s="178"/>
      <c r="W214" s="178"/>
      <c r="X214" s="178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</row>
    <row r="215" spans="1:40" ht="23.25">
      <c r="A215" s="185"/>
      <c r="B215" s="185"/>
      <c r="C215" s="178"/>
      <c r="D215" s="178"/>
      <c r="E215" s="178"/>
      <c r="F215" s="178"/>
      <c r="G215" s="178"/>
      <c r="H215" s="178"/>
      <c r="I215" s="178"/>
      <c r="J215" s="178"/>
      <c r="K215" s="185"/>
      <c r="L215" s="185"/>
      <c r="M215" s="178"/>
      <c r="N215" s="178"/>
      <c r="O215" s="178"/>
      <c r="P215" s="178"/>
      <c r="Q215" s="178"/>
      <c r="R215" s="178"/>
      <c r="S215" s="178"/>
      <c r="T215" s="876"/>
      <c r="U215" s="876"/>
      <c r="V215" s="178"/>
      <c r="W215" s="178"/>
      <c r="X215" s="178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</row>
    <row r="216" spans="1:40" ht="23.25">
      <c r="A216" s="185"/>
      <c r="B216" s="185"/>
      <c r="C216" s="178"/>
      <c r="D216" s="178"/>
      <c r="E216" s="178"/>
      <c r="F216" s="178"/>
      <c r="G216" s="178"/>
      <c r="H216" s="178"/>
      <c r="I216" s="178"/>
      <c r="J216" s="178"/>
      <c r="K216" s="185"/>
      <c r="L216" s="185"/>
      <c r="M216" s="178"/>
      <c r="N216" s="178"/>
      <c r="O216" s="178"/>
      <c r="P216" s="178"/>
      <c r="Q216" s="178"/>
      <c r="R216" s="178"/>
      <c r="S216" s="178"/>
      <c r="T216" s="876"/>
      <c r="U216" s="876"/>
      <c r="V216" s="178"/>
      <c r="W216" s="178"/>
      <c r="X216" s="178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</row>
    <row r="217" spans="1:40" ht="23.25">
      <c r="A217" s="185"/>
      <c r="B217" s="185"/>
      <c r="C217" s="178"/>
      <c r="D217" s="178"/>
      <c r="E217" s="178"/>
      <c r="F217" s="178"/>
      <c r="G217" s="178"/>
      <c r="H217" s="178"/>
      <c r="I217" s="178"/>
      <c r="J217" s="178"/>
      <c r="K217" s="185"/>
      <c r="L217" s="185"/>
      <c r="M217" s="178"/>
      <c r="N217" s="178"/>
      <c r="O217" s="178"/>
      <c r="P217" s="178"/>
      <c r="Q217" s="178"/>
      <c r="R217" s="178"/>
      <c r="S217" s="178"/>
      <c r="T217" s="876"/>
      <c r="U217" s="876"/>
      <c r="V217" s="178"/>
      <c r="W217" s="178"/>
      <c r="X217" s="178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</row>
    <row r="218" spans="1:40" ht="23.25">
      <c r="A218" s="185"/>
      <c r="B218" s="185"/>
      <c r="C218" s="178"/>
      <c r="D218" s="178"/>
      <c r="E218" s="178"/>
      <c r="F218" s="178"/>
      <c r="G218" s="178"/>
      <c r="H218" s="178"/>
      <c r="I218" s="178"/>
      <c r="J218" s="178"/>
      <c r="K218" s="185"/>
      <c r="L218" s="185"/>
      <c r="M218" s="178"/>
      <c r="N218" s="178"/>
      <c r="O218" s="178"/>
      <c r="P218" s="178"/>
      <c r="Q218" s="178"/>
      <c r="R218" s="178"/>
      <c r="S218" s="178"/>
      <c r="T218" s="876"/>
      <c r="U218" s="876"/>
      <c r="V218" s="178"/>
      <c r="W218" s="178"/>
      <c r="X218" s="178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</row>
    <row r="219" spans="1:40" ht="23.25">
      <c r="A219" s="185"/>
      <c r="B219" s="185"/>
      <c r="C219" s="178"/>
      <c r="D219" s="178"/>
      <c r="E219" s="178"/>
      <c r="F219" s="178"/>
      <c r="G219" s="178"/>
      <c r="H219" s="178"/>
      <c r="I219" s="178"/>
      <c r="J219" s="178"/>
      <c r="K219" s="185"/>
      <c r="L219" s="185"/>
      <c r="M219" s="178"/>
      <c r="N219" s="178"/>
      <c r="O219" s="178"/>
      <c r="P219" s="178"/>
      <c r="Q219" s="178"/>
      <c r="R219" s="178"/>
      <c r="S219" s="178"/>
      <c r="T219" s="876"/>
      <c r="U219" s="876"/>
      <c r="V219" s="178"/>
      <c r="W219" s="178"/>
      <c r="X219" s="178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</row>
    <row r="220" spans="1:40" ht="23.25">
      <c r="A220" s="185"/>
      <c r="B220" s="185"/>
      <c r="C220" s="178"/>
      <c r="D220" s="178"/>
      <c r="E220" s="178"/>
      <c r="F220" s="178"/>
      <c r="G220" s="178"/>
      <c r="H220" s="178"/>
      <c r="I220" s="178"/>
      <c r="J220" s="178"/>
      <c r="K220" s="185"/>
      <c r="L220" s="185"/>
      <c r="M220" s="178"/>
      <c r="N220" s="178"/>
      <c r="O220" s="178"/>
      <c r="P220" s="178"/>
      <c r="Q220" s="178"/>
      <c r="R220" s="178"/>
      <c r="S220" s="178"/>
      <c r="T220" s="876"/>
      <c r="U220" s="876"/>
      <c r="V220" s="178"/>
      <c r="W220" s="178"/>
      <c r="X220" s="178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</row>
    <row r="221" spans="1:40" ht="23.25">
      <c r="A221" s="185"/>
      <c r="B221" s="185"/>
      <c r="C221" s="178"/>
      <c r="D221" s="178"/>
      <c r="E221" s="178"/>
      <c r="F221" s="178"/>
      <c r="G221" s="178"/>
      <c r="H221" s="178"/>
      <c r="I221" s="178"/>
      <c r="J221" s="178"/>
      <c r="K221" s="185"/>
      <c r="L221" s="185"/>
      <c r="M221" s="178"/>
      <c r="N221" s="178"/>
      <c r="O221" s="178"/>
      <c r="P221" s="178"/>
      <c r="Q221" s="178"/>
      <c r="R221" s="178"/>
      <c r="S221" s="178"/>
      <c r="T221" s="876"/>
      <c r="U221" s="876"/>
      <c r="V221" s="178"/>
      <c r="W221" s="178"/>
      <c r="X221" s="178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</row>
    <row r="222" spans="1:40" ht="23.25">
      <c r="A222" s="185"/>
      <c r="B222" s="185"/>
      <c r="C222" s="178"/>
      <c r="D222" s="178"/>
      <c r="E222" s="178"/>
      <c r="F222" s="178"/>
      <c r="G222" s="178"/>
      <c r="H222" s="178"/>
      <c r="I222" s="178"/>
      <c r="J222" s="178"/>
      <c r="K222" s="185"/>
      <c r="L222" s="185"/>
      <c r="M222" s="178"/>
      <c r="N222" s="178"/>
      <c r="O222" s="178"/>
      <c r="P222" s="178"/>
      <c r="Q222" s="178"/>
      <c r="R222" s="178"/>
      <c r="S222" s="178"/>
      <c r="T222" s="876"/>
      <c r="U222" s="876"/>
      <c r="V222" s="178"/>
      <c r="W222" s="178"/>
      <c r="X222" s="178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</row>
    <row r="223" spans="1:40" ht="23.25">
      <c r="A223" s="185"/>
      <c r="B223" s="185"/>
      <c r="C223" s="178"/>
      <c r="D223" s="178"/>
      <c r="E223" s="178"/>
      <c r="F223" s="178"/>
      <c r="G223" s="178"/>
      <c r="H223" s="178"/>
      <c r="I223" s="178"/>
      <c r="J223" s="178"/>
      <c r="K223" s="185"/>
      <c r="L223" s="185"/>
      <c r="M223" s="178"/>
      <c r="N223" s="178"/>
      <c r="O223" s="178"/>
      <c r="P223" s="178"/>
      <c r="Q223" s="178"/>
      <c r="R223" s="178"/>
      <c r="S223" s="178"/>
      <c r="T223" s="876"/>
      <c r="U223" s="876"/>
      <c r="V223" s="178"/>
      <c r="W223" s="178"/>
      <c r="X223" s="178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</row>
    <row r="224" spans="1:40" ht="23.25">
      <c r="A224" s="185"/>
      <c r="B224" s="185"/>
      <c r="C224" s="178"/>
      <c r="D224" s="178"/>
      <c r="E224" s="178"/>
      <c r="F224" s="178"/>
      <c r="G224" s="178"/>
      <c r="H224" s="178"/>
      <c r="I224" s="178"/>
      <c r="J224" s="178"/>
      <c r="K224" s="185"/>
      <c r="L224" s="185"/>
      <c r="M224" s="178"/>
      <c r="N224" s="178"/>
      <c r="O224" s="178"/>
      <c r="P224" s="178"/>
      <c r="Q224" s="178"/>
      <c r="R224" s="178"/>
      <c r="S224" s="178"/>
      <c r="T224" s="876"/>
      <c r="U224" s="876"/>
      <c r="V224" s="178"/>
      <c r="W224" s="178"/>
      <c r="X224" s="178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</row>
    <row r="225" spans="1:40" ht="23.25">
      <c r="A225" s="185"/>
      <c r="B225" s="185"/>
      <c r="C225" s="178"/>
      <c r="D225" s="178"/>
      <c r="E225" s="178"/>
      <c r="F225" s="178"/>
      <c r="G225" s="178"/>
      <c r="H225" s="178"/>
      <c r="I225" s="178"/>
      <c r="J225" s="178"/>
      <c r="K225" s="185"/>
      <c r="L225" s="185"/>
      <c r="M225" s="178"/>
      <c r="N225" s="178"/>
      <c r="O225" s="178"/>
      <c r="P225" s="178"/>
      <c r="Q225" s="178"/>
      <c r="R225" s="178"/>
      <c r="S225" s="178"/>
      <c r="T225" s="876"/>
      <c r="U225" s="876"/>
      <c r="V225" s="178"/>
      <c r="W225" s="178"/>
      <c r="X225" s="178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</row>
    <row r="226" spans="1:40" ht="23.25">
      <c r="A226" s="185"/>
      <c r="B226" s="185"/>
      <c r="C226" s="178"/>
      <c r="D226" s="178"/>
      <c r="E226" s="178"/>
      <c r="F226" s="178"/>
      <c r="G226" s="178"/>
      <c r="H226" s="178"/>
      <c r="I226" s="178"/>
      <c r="J226" s="178"/>
      <c r="K226" s="185"/>
      <c r="L226" s="185"/>
      <c r="M226" s="178"/>
      <c r="N226" s="178"/>
      <c r="O226" s="178"/>
      <c r="P226" s="178"/>
      <c r="Q226" s="178"/>
      <c r="R226" s="178"/>
      <c r="S226" s="178"/>
      <c r="T226" s="876"/>
      <c r="U226" s="876"/>
      <c r="V226" s="178"/>
      <c r="W226" s="178"/>
      <c r="X226" s="178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</row>
    <row r="227" spans="1:40" ht="23.25">
      <c r="A227" s="185"/>
      <c r="B227" s="185"/>
      <c r="C227" s="178"/>
      <c r="D227" s="178"/>
      <c r="E227" s="178"/>
      <c r="F227" s="178"/>
      <c r="G227" s="178"/>
      <c r="H227" s="178"/>
      <c r="I227" s="178"/>
      <c r="J227" s="178"/>
      <c r="K227" s="185"/>
      <c r="L227" s="185"/>
      <c r="M227" s="178"/>
      <c r="N227" s="178"/>
      <c r="O227" s="178"/>
      <c r="P227" s="178"/>
      <c r="Q227" s="178"/>
      <c r="R227" s="178"/>
      <c r="S227" s="178"/>
      <c r="T227" s="876"/>
      <c r="U227" s="876"/>
      <c r="V227" s="178"/>
      <c r="W227" s="178"/>
      <c r="X227" s="178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</row>
    <row r="228" spans="1:40" ht="23.25">
      <c r="A228" s="185"/>
      <c r="B228" s="185"/>
      <c r="C228" s="178"/>
      <c r="D228" s="178"/>
      <c r="E228" s="178"/>
      <c r="F228" s="178"/>
      <c r="G228" s="178"/>
      <c r="H228" s="178"/>
      <c r="I228" s="178"/>
      <c r="J228" s="178"/>
      <c r="K228" s="185"/>
      <c r="L228" s="185"/>
      <c r="M228" s="178"/>
      <c r="N228" s="178"/>
      <c r="O228" s="178"/>
      <c r="P228" s="178"/>
      <c r="Q228" s="178"/>
      <c r="R228" s="178"/>
      <c r="S228" s="178"/>
      <c r="T228" s="876"/>
      <c r="U228" s="876"/>
      <c r="V228" s="178"/>
      <c r="W228" s="178"/>
      <c r="X228" s="178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</row>
    <row r="229" spans="1:40" ht="23.25">
      <c r="A229" s="185"/>
      <c r="B229" s="185"/>
      <c r="C229" s="178"/>
      <c r="D229" s="178"/>
      <c r="E229" s="178"/>
      <c r="F229" s="178"/>
      <c r="G229" s="178"/>
      <c r="H229" s="178"/>
      <c r="I229" s="178"/>
      <c r="J229" s="178"/>
      <c r="K229" s="185"/>
      <c r="L229" s="185"/>
      <c r="M229" s="178"/>
      <c r="N229" s="178"/>
      <c r="O229" s="178"/>
      <c r="P229" s="178"/>
      <c r="Q229" s="178"/>
      <c r="R229" s="178"/>
      <c r="S229" s="178"/>
      <c r="T229" s="876"/>
      <c r="U229" s="876"/>
      <c r="V229" s="178"/>
      <c r="W229" s="178"/>
      <c r="X229" s="178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</row>
    <row r="230" spans="1:40" ht="23.25">
      <c r="A230" s="185"/>
      <c r="B230" s="185"/>
      <c r="C230" s="178"/>
      <c r="D230" s="178"/>
      <c r="E230" s="178"/>
      <c r="F230" s="178"/>
      <c r="G230" s="178"/>
      <c r="H230" s="178"/>
      <c r="I230" s="178"/>
      <c r="J230" s="178"/>
      <c r="K230" s="185"/>
      <c r="L230" s="185"/>
      <c r="M230" s="178"/>
      <c r="N230" s="178"/>
      <c r="O230" s="178"/>
      <c r="P230" s="178"/>
      <c r="Q230" s="178"/>
      <c r="R230" s="178"/>
      <c r="S230" s="178"/>
      <c r="T230" s="876"/>
      <c r="U230" s="876"/>
      <c r="V230" s="178"/>
      <c r="W230" s="178"/>
      <c r="X230" s="178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</row>
    <row r="231" spans="1:40" ht="23.25">
      <c r="A231" s="185"/>
      <c r="B231" s="185"/>
      <c r="C231" s="178"/>
      <c r="D231" s="178"/>
      <c r="E231" s="178"/>
      <c r="F231" s="178"/>
      <c r="G231" s="178"/>
      <c r="H231" s="178"/>
      <c r="I231" s="178"/>
      <c r="J231" s="178"/>
      <c r="K231" s="185"/>
      <c r="L231" s="185"/>
      <c r="M231" s="178"/>
      <c r="N231" s="178"/>
      <c r="O231" s="178"/>
      <c r="P231" s="178"/>
      <c r="Q231" s="178"/>
      <c r="R231" s="178"/>
      <c r="S231" s="178"/>
      <c r="T231" s="876"/>
      <c r="U231" s="876"/>
      <c r="V231" s="178"/>
      <c r="W231" s="178"/>
      <c r="X231" s="178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</row>
    <row r="232" spans="1:40" ht="23.25">
      <c r="A232" s="185"/>
      <c r="B232" s="185"/>
      <c r="C232" s="178"/>
      <c r="D232" s="178"/>
      <c r="E232" s="178"/>
      <c r="F232" s="178"/>
      <c r="G232" s="178"/>
      <c r="H232" s="178"/>
      <c r="I232" s="178"/>
      <c r="J232" s="178"/>
      <c r="K232" s="185"/>
      <c r="L232" s="185"/>
      <c r="M232" s="178"/>
      <c r="N232" s="178"/>
      <c r="O232" s="178"/>
      <c r="P232" s="178"/>
      <c r="Q232" s="178"/>
      <c r="R232" s="178"/>
      <c r="S232" s="178"/>
      <c r="T232" s="876"/>
      <c r="U232" s="876"/>
      <c r="V232" s="178"/>
      <c r="W232" s="178"/>
      <c r="X232" s="178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</row>
    <row r="233" spans="1:40" ht="23.25">
      <c r="A233" s="185"/>
      <c r="B233" s="185"/>
      <c r="C233" s="178"/>
      <c r="D233" s="178"/>
      <c r="E233" s="178"/>
      <c r="F233" s="178"/>
      <c r="G233" s="178"/>
      <c r="H233" s="178"/>
      <c r="I233" s="178"/>
      <c r="J233" s="178"/>
      <c r="K233" s="185"/>
      <c r="L233" s="185"/>
      <c r="M233" s="178"/>
      <c r="N233" s="178"/>
      <c r="O233" s="178"/>
      <c r="P233" s="178"/>
      <c r="Q233" s="178"/>
      <c r="R233" s="178"/>
      <c r="S233" s="178"/>
      <c r="T233" s="876"/>
      <c r="U233" s="876"/>
      <c r="V233" s="178"/>
      <c r="W233" s="178"/>
      <c r="X233" s="178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</row>
    <row r="234" spans="1:40" ht="23.25">
      <c r="A234" s="185"/>
      <c r="B234" s="185"/>
      <c r="C234" s="178"/>
      <c r="D234" s="178"/>
      <c r="E234" s="178"/>
      <c r="F234" s="178"/>
      <c r="G234" s="178"/>
      <c r="H234" s="178"/>
      <c r="I234" s="178"/>
      <c r="J234" s="178"/>
      <c r="K234" s="185"/>
      <c r="L234" s="185"/>
      <c r="M234" s="178"/>
      <c r="N234" s="178"/>
      <c r="O234" s="178"/>
      <c r="P234" s="178"/>
      <c r="Q234" s="178"/>
      <c r="R234" s="178"/>
      <c r="S234" s="178"/>
      <c r="T234" s="876"/>
      <c r="U234" s="876"/>
      <c r="V234" s="178"/>
      <c r="W234" s="178"/>
      <c r="X234" s="178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</row>
    <row r="235" spans="1:40" ht="23.25">
      <c r="A235" s="185"/>
      <c r="B235" s="185"/>
      <c r="C235" s="178"/>
      <c r="D235" s="178"/>
      <c r="E235" s="178"/>
      <c r="F235" s="178"/>
      <c r="G235" s="178"/>
      <c r="H235" s="178"/>
      <c r="I235" s="178"/>
      <c r="J235" s="178"/>
      <c r="K235" s="185"/>
      <c r="L235" s="185"/>
      <c r="M235" s="178"/>
      <c r="N235" s="178"/>
      <c r="O235" s="178"/>
      <c r="P235" s="178"/>
      <c r="Q235" s="178"/>
      <c r="R235" s="178"/>
      <c r="S235" s="178"/>
      <c r="T235" s="876"/>
      <c r="U235" s="876"/>
      <c r="V235" s="178"/>
      <c r="W235" s="178"/>
      <c r="X235" s="178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</row>
    <row r="236" spans="1:40" ht="23.25">
      <c r="A236" s="185"/>
      <c r="B236" s="185"/>
      <c r="C236" s="178"/>
      <c r="D236" s="178"/>
      <c r="E236" s="178"/>
      <c r="F236" s="178"/>
      <c r="G236" s="178"/>
      <c r="H236" s="178"/>
      <c r="I236" s="178"/>
      <c r="J236" s="178"/>
      <c r="K236" s="185"/>
      <c r="L236" s="185"/>
      <c r="M236" s="178"/>
      <c r="N236" s="178"/>
      <c r="O236" s="178"/>
      <c r="P236" s="178"/>
      <c r="Q236" s="178"/>
      <c r="R236" s="178"/>
      <c r="S236" s="178"/>
      <c r="T236" s="876"/>
      <c r="U236" s="876"/>
      <c r="V236" s="178"/>
      <c r="W236" s="178"/>
      <c r="X236" s="178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</row>
    <row r="237" spans="1:40" ht="23.25">
      <c r="A237" s="185"/>
      <c r="B237" s="185"/>
      <c r="C237" s="178"/>
      <c r="D237" s="178"/>
      <c r="E237" s="178"/>
      <c r="F237" s="178"/>
      <c r="G237" s="178"/>
      <c r="H237" s="178"/>
      <c r="I237" s="178"/>
      <c r="J237" s="178"/>
      <c r="K237" s="185"/>
      <c r="L237" s="185"/>
      <c r="M237" s="178"/>
      <c r="N237" s="178"/>
      <c r="O237" s="178"/>
      <c r="P237" s="178"/>
      <c r="Q237" s="178"/>
      <c r="R237" s="178"/>
      <c r="S237" s="178"/>
      <c r="T237" s="876"/>
      <c r="U237" s="876"/>
      <c r="V237" s="178"/>
      <c r="W237" s="178"/>
      <c r="X237" s="178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</row>
    <row r="238" spans="1:40" ht="23.25">
      <c r="A238" s="185"/>
      <c r="B238" s="185"/>
      <c r="C238" s="178"/>
      <c r="D238" s="178"/>
      <c r="E238" s="178"/>
      <c r="F238" s="178"/>
      <c r="G238" s="178"/>
      <c r="H238" s="178"/>
      <c r="I238" s="178"/>
      <c r="J238" s="178"/>
      <c r="K238" s="185"/>
      <c r="L238" s="185"/>
      <c r="M238" s="178"/>
      <c r="N238" s="178"/>
      <c r="O238" s="178"/>
      <c r="P238" s="178"/>
      <c r="Q238" s="178"/>
      <c r="R238" s="178"/>
      <c r="S238" s="178"/>
      <c r="T238" s="876"/>
      <c r="U238" s="876"/>
      <c r="V238" s="178"/>
      <c r="W238" s="178"/>
      <c r="X238" s="178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</row>
    <row r="239" spans="1:40" ht="23.25">
      <c r="A239" s="185"/>
      <c r="B239" s="185"/>
      <c r="C239" s="178"/>
      <c r="D239" s="178"/>
      <c r="E239" s="178"/>
      <c r="F239" s="178"/>
      <c r="G239" s="178"/>
      <c r="H239" s="178"/>
      <c r="I239" s="178"/>
      <c r="J239" s="178"/>
      <c r="K239" s="185"/>
      <c r="L239" s="185"/>
      <c r="M239" s="178"/>
      <c r="N239" s="178"/>
      <c r="O239" s="178"/>
      <c r="P239" s="178"/>
      <c r="Q239" s="178"/>
      <c r="R239" s="178"/>
      <c r="S239" s="178"/>
      <c r="T239" s="876"/>
      <c r="U239" s="876"/>
      <c r="V239" s="178"/>
      <c r="W239" s="178"/>
      <c r="X239" s="178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</row>
    <row r="240" spans="1:40" ht="23.25">
      <c r="A240" s="185"/>
      <c r="B240" s="185"/>
      <c r="C240" s="178"/>
      <c r="D240" s="178"/>
      <c r="E240" s="178"/>
      <c r="F240" s="178"/>
      <c r="G240" s="178"/>
      <c r="H240" s="178"/>
      <c r="I240" s="178"/>
      <c r="J240" s="178"/>
      <c r="K240" s="185"/>
      <c r="L240" s="185"/>
      <c r="M240" s="178"/>
      <c r="N240" s="178"/>
      <c r="O240" s="178"/>
      <c r="P240" s="178"/>
      <c r="Q240" s="178"/>
      <c r="R240" s="178"/>
      <c r="S240" s="178"/>
      <c r="T240" s="876"/>
      <c r="U240" s="876"/>
      <c r="V240" s="178"/>
      <c r="W240" s="178"/>
      <c r="X240" s="178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</row>
    <row r="241" spans="1:40" ht="23.25">
      <c r="A241" s="185"/>
      <c r="B241" s="185"/>
      <c r="C241" s="178"/>
      <c r="D241" s="178"/>
      <c r="E241" s="178"/>
      <c r="F241" s="178"/>
      <c r="G241" s="178"/>
      <c r="H241" s="178"/>
      <c r="I241" s="178"/>
      <c r="J241" s="178"/>
      <c r="K241" s="185"/>
      <c r="L241" s="185"/>
      <c r="M241" s="178"/>
      <c r="N241" s="178"/>
      <c r="O241" s="178"/>
      <c r="P241" s="178"/>
      <c r="Q241" s="178"/>
      <c r="R241" s="178"/>
      <c r="S241" s="178"/>
      <c r="T241" s="876"/>
      <c r="U241" s="876"/>
      <c r="V241" s="178"/>
      <c r="W241" s="178"/>
      <c r="X241" s="178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</row>
    <row r="242" spans="1:40" ht="23.25">
      <c r="A242" s="185"/>
      <c r="B242" s="185"/>
      <c r="C242" s="178"/>
      <c r="D242" s="178"/>
      <c r="E242" s="178"/>
      <c r="F242" s="178"/>
      <c r="G242" s="178"/>
      <c r="H242" s="178"/>
      <c r="I242" s="178"/>
      <c r="J242" s="178"/>
      <c r="K242" s="185"/>
      <c r="L242" s="185"/>
      <c r="M242" s="178"/>
      <c r="N242" s="178"/>
      <c r="O242" s="178"/>
      <c r="P242" s="178"/>
      <c r="Q242" s="178"/>
      <c r="R242" s="178"/>
      <c r="S242" s="178"/>
      <c r="T242" s="876"/>
      <c r="U242" s="876"/>
      <c r="V242" s="178"/>
      <c r="W242" s="178"/>
      <c r="X242" s="178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</row>
    <row r="243" spans="1:40" ht="23.25">
      <c r="A243" s="185"/>
      <c r="B243" s="185"/>
      <c r="C243" s="178"/>
      <c r="D243" s="178"/>
      <c r="E243" s="178"/>
      <c r="F243" s="178"/>
      <c r="G243" s="178"/>
      <c r="H243" s="178"/>
      <c r="I243" s="178"/>
      <c r="J243" s="178"/>
      <c r="K243" s="185"/>
      <c r="L243" s="185"/>
      <c r="M243" s="178"/>
      <c r="N243" s="178"/>
      <c r="O243" s="178"/>
      <c r="P243" s="178"/>
      <c r="Q243" s="178"/>
      <c r="R243" s="178"/>
      <c r="S243" s="178"/>
      <c r="T243" s="876"/>
      <c r="U243" s="876"/>
      <c r="V243" s="178"/>
      <c r="W243" s="178"/>
      <c r="X243" s="178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</row>
    <row r="244" spans="1:40" ht="23.25">
      <c r="A244" s="185"/>
      <c r="B244" s="185"/>
      <c r="C244" s="178"/>
      <c r="D244" s="178"/>
      <c r="E244" s="178"/>
      <c r="F244" s="178"/>
      <c r="G244" s="178"/>
      <c r="H244" s="178"/>
      <c r="I244" s="178"/>
      <c r="J244" s="178"/>
      <c r="K244" s="185"/>
      <c r="L244" s="185"/>
      <c r="M244" s="178"/>
      <c r="N244" s="178"/>
      <c r="O244" s="178"/>
      <c r="P244" s="178"/>
      <c r="Q244" s="178"/>
      <c r="R244" s="178"/>
      <c r="S244" s="178"/>
      <c r="T244" s="876"/>
      <c r="U244" s="876"/>
      <c r="V244" s="178"/>
      <c r="W244" s="178"/>
      <c r="X244" s="178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</row>
    <row r="245" spans="1:40" ht="23.25">
      <c r="A245" s="185"/>
      <c r="B245" s="185"/>
      <c r="C245" s="178"/>
      <c r="D245" s="178"/>
      <c r="E245" s="178"/>
      <c r="F245" s="178"/>
      <c r="G245" s="178"/>
      <c r="H245" s="178"/>
      <c r="I245" s="178"/>
      <c r="J245" s="178"/>
      <c r="K245" s="185"/>
      <c r="L245" s="185"/>
      <c r="M245" s="178"/>
      <c r="N245" s="178"/>
      <c r="O245" s="178"/>
      <c r="P245" s="178"/>
      <c r="Q245" s="178"/>
      <c r="R245" s="178"/>
      <c r="S245" s="178"/>
      <c r="T245" s="876"/>
      <c r="U245" s="876"/>
      <c r="V245" s="178"/>
      <c r="W245" s="178"/>
      <c r="X245" s="178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</row>
    <row r="246" spans="1:40" ht="23.25">
      <c r="A246" s="185"/>
      <c r="B246" s="185"/>
      <c r="C246" s="178"/>
      <c r="D246" s="178"/>
      <c r="E246" s="178"/>
      <c r="F246" s="178"/>
      <c r="G246" s="178"/>
      <c r="H246" s="178"/>
      <c r="I246" s="178"/>
      <c r="J246" s="178"/>
      <c r="K246" s="185"/>
      <c r="L246" s="185"/>
      <c r="M246" s="178"/>
      <c r="N246" s="178"/>
      <c r="O246" s="178"/>
      <c r="P246" s="178"/>
      <c r="Q246" s="178"/>
      <c r="R246" s="178"/>
      <c r="S246" s="178"/>
      <c r="T246" s="876"/>
      <c r="U246" s="876"/>
      <c r="V246" s="178"/>
      <c r="W246" s="178"/>
      <c r="X246" s="178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</row>
    <row r="247" spans="1:40" ht="23.25">
      <c r="A247" s="185"/>
      <c r="B247" s="185"/>
      <c r="C247" s="178"/>
      <c r="D247" s="178"/>
      <c r="E247" s="178"/>
      <c r="F247" s="178"/>
      <c r="G247" s="178"/>
      <c r="H247" s="178"/>
      <c r="I247" s="178"/>
      <c r="J247" s="178"/>
      <c r="K247" s="185"/>
      <c r="L247" s="185"/>
      <c r="M247" s="178"/>
      <c r="N247" s="178"/>
      <c r="O247" s="178"/>
      <c r="P247" s="178"/>
      <c r="Q247" s="178"/>
      <c r="R247" s="178"/>
      <c r="S247" s="178"/>
      <c r="T247" s="876"/>
      <c r="U247" s="876"/>
      <c r="V247" s="178"/>
      <c r="W247" s="178"/>
      <c r="X247" s="178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</row>
    <row r="248" spans="1:40" ht="23.25">
      <c r="A248" s="185"/>
      <c r="B248" s="185"/>
      <c r="C248" s="178"/>
      <c r="D248" s="178"/>
      <c r="E248" s="178"/>
      <c r="F248" s="178"/>
      <c r="G248" s="178"/>
      <c r="H248" s="178"/>
      <c r="I248" s="178"/>
      <c r="J248" s="178"/>
      <c r="K248" s="185"/>
      <c r="L248" s="185"/>
      <c r="M248" s="178"/>
      <c r="N248" s="178"/>
      <c r="O248" s="178"/>
      <c r="P248" s="178"/>
      <c r="Q248" s="178"/>
      <c r="R248" s="178"/>
      <c r="S248" s="178"/>
      <c r="T248" s="876"/>
      <c r="U248" s="876"/>
      <c r="V248" s="178"/>
      <c r="W248" s="178"/>
      <c r="X248" s="178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</row>
    <row r="249" spans="1:40" ht="23.25">
      <c r="A249" s="185"/>
      <c r="B249" s="185"/>
      <c r="C249" s="178"/>
      <c r="D249" s="178"/>
      <c r="E249" s="178"/>
      <c r="F249" s="178"/>
      <c r="G249" s="178"/>
      <c r="H249" s="178"/>
      <c r="I249" s="178"/>
      <c r="J249" s="178"/>
      <c r="K249" s="185"/>
      <c r="L249" s="185"/>
      <c r="M249" s="178"/>
      <c r="N249" s="178"/>
      <c r="O249" s="178"/>
      <c r="P249" s="178"/>
      <c r="Q249" s="178"/>
      <c r="R249" s="178"/>
      <c r="S249" s="178"/>
      <c r="T249" s="876"/>
      <c r="U249" s="876"/>
      <c r="V249" s="178"/>
      <c r="W249" s="178"/>
      <c r="X249" s="178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</row>
    <row r="250" spans="1:40" ht="23.25">
      <c r="A250" s="185"/>
      <c r="B250" s="185"/>
      <c r="C250" s="178"/>
      <c r="D250" s="178"/>
      <c r="E250" s="178"/>
      <c r="F250" s="178"/>
      <c r="G250" s="178"/>
      <c r="H250" s="178"/>
      <c r="I250" s="178"/>
      <c r="J250" s="178"/>
      <c r="K250" s="185"/>
      <c r="L250" s="185"/>
      <c r="M250" s="178"/>
      <c r="N250" s="178"/>
      <c r="O250" s="178"/>
      <c r="P250" s="178"/>
      <c r="Q250" s="178"/>
      <c r="R250" s="178"/>
      <c r="S250" s="178"/>
      <c r="T250" s="876"/>
      <c r="U250" s="876"/>
      <c r="V250" s="178"/>
      <c r="W250" s="178"/>
      <c r="X250" s="178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</row>
    <row r="251" spans="1:40" ht="23.25">
      <c r="A251" s="185"/>
      <c r="B251" s="185"/>
      <c r="C251" s="178"/>
      <c r="D251" s="178"/>
      <c r="E251" s="178"/>
      <c r="F251" s="178"/>
      <c r="G251" s="178"/>
      <c r="H251" s="178"/>
      <c r="I251" s="178"/>
      <c r="J251" s="178"/>
      <c r="K251" s="185"/>
      <c r="L251" s="185"/>
      <c r="M251" s="178"/>
      <c r="N251" s="178"/>
      <c r="O251" s="178"/>
      <c r="P251" s="178"/>
      <c r="Q251" s="178"/>
      <c r="R251" s="178"/>
      <c r="S251" s="178"/>
      <c r="T251" s="876"/>
      <c r="U251" s="876"/>
      <c r="V251" s="178"/>
      <c r="W251" s="178"/>
      <c r="X251" s="178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</row>
    <row r="252" spans="1:40" ht="23.25">
      <c r="A252" s="185"/>
      <c r="B252" s="185"/>
      <c r="C252" s="178"/>
      <c r="D252" s="178"/>
      <c r="E252" s="178"/>
      <c r="F252" s="178"/>
      <c r="G252" s="178"/>
      <c r="H252" s="178"/>
      <c r="I252" s="178"/>
      <c r="J252" s="178"/>
      <c r="K252" s="185"/>
      <c r="L252" s="185"/>
      <c r="M252" s="178"/>
      <c r="N252" s="178"/>
      <c r="O252" s="178"/>
      <c r="P252" s="178"/>
      <c r="Q252" s="178"/>
      <c r="R252" s="178"/>
      <c r="S252" s="178"/>
      <c r="T252" s="876"/>
      <c r="U252" s="876"/>
      <c r="V252" s="178"/>
      <c r="W252" s="178"/>
      <c r="X252" s="178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</row>
    <row r="253" spans="1:40" ht="23.25">
      <c r="A253" s="185"/>
      <c r="B253" s="185"/>
      <c r="C253" s="178"/>
      <c r="D253" s="178"/>
      <c r="E253" s="178"/>
      <c r="F253" s="178"/>
      <c r="G253" s="178"/>
      <c r="H253" s="178"/>
      <c r="I253" s="178"/>
      <c r="J253" s="178"/>
      <c r="K253" s="185"/>
      <c r="L253" s="185"/>
      <c r="M253" s="178"/>
      <c r="N253" s="178"/>
      <c r="O253" s="178"/>
      <c r="P253" s="178"/>
      <c r="Q253" s="178"/>
      <c r="R253" s="178"/>
      <c r="S253" s="178"/>
      <c r="T253" s="876"/>
      <c r="U253" s="876"/>
      <c r="V253" s="178"/>
      <c r="W253" s="178"/>
      <c r="X253" s="178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</row>
    <row r="254" spans="1:40" ht="23.25">
      <c r="A254" s="185"/>
      <c r="B254" s="185"/>
      <c r="C254" s="178"/>
      <c r="D254" s="178"/>
      <c r="E254" s="178"/>
      <c r="F254" s="178"/>
      <c r="G254" s="178"/>
      <c r="H254" s="178"/>
      <c r="I254" s="178"/>
      <c r="J254" s="178"/>
      <c r="K254" s="185"/>
      <c r="L254" s="185"/>
      <c r="M254" s="178"/>
      <c r="N254" s="178"/>
      <c r="O254" s="178"/>
      <c r="P254" s="178"/>
      <c r="Q254" s="178"/>
      <c r="R254" s="178"/>
      <c r="S254" s="178"/>
      <c r="T254" s="876"/>
      <c r="U254" s="876"/>
      <c r="V254" s="178"/>
      <c r="W254" s="178"/>
      <c r="X254" s="178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</row>
    <row r="255" spans="1:40" ht="23.25">
      <c r="A255" s="185"/>
      <c r="B255" s="185"/>
      <c r="C255" s="178"/>
      <c r="D255" s="178"/>
      <c r="E255" s="178"/>
      <c r="F255" s="178"/>
      <c r="G255" s="178"/>
      <c r="H255" s="178"/>
      <c r="I255" s="178"/>
      <c r="J255" s="178"/>
      <c r="K255" s="185"/>
      <c r="L255" s="185"/>
      <c r="M255" s="178"/>
      <c r="N255" s="178"/>
      <c r="O255" s="178"/>
      <c r="P255" s="178"/>
      <c r="Q255" s="178"/>
      <c r="R255" s="178"/>
      <c r="S255" s="178"/>
      <c r="T255" s="876"/>
      <c r="U255" s="876"/>
      <c r="V255" s="178"/>
      <c r="W255" s="178"/>
      <c r="X255" s="178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</row>
    <row r="256" spans="1:40" ht="23.25">
      <c r="A256" s="185"/>
      <c r="B256" s="185"/>
      <c r="C256" s="178"/>
      <c r="D256" s="178"/>
      <c r="E256" s="178"/>
      <c r="F256" s="178"/>
      <c r="G256" s="178"/>
      <c r="H256" s="178"/>
      <c r="I256" s="178"/>
      <c r="J256" s="178"/>
      <c r="K256" s="185"/>
      <c r="L256" s="185"/>
      <c r="M256" s="178"/>
      <c r="N256" s="178"/>
      <c r="O256" s="178"/>
      <c r="P256" s="178"/>
      <c r="Q256" s="178"/>
      <c r="R256" s="178"/>
      <c r="S256" s="178"/>
      <c r="T256" s="876"/>
      <c r="U256" s="876"/>
      <c r="V256" s="178"/>
      <c r="W256" s="178"/>
      <c r="X256" s="178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</row>
    <row r="257" spans="1:40" ht="23.25">
      <c r="A257" s="185"/>
      <c r="B257" s="185"/>
      <c r="C257" s="178"/>
      <c r="D257" s="178"/>
      <c r="E257" s="178"/>
      <c r="F257" s="178"/>
      <c r="G257" s="178"/>
      <c r="H257" s="178"/>
      <c r="I257" s="178"/>
      <c r="J257" s="178"/>
      <c r="K257" s="185"/>
      <c r="L257" s="185"/>
      <c r="M257" s="178"/>
      <c r="N257" s="178"/>
      <c r="O257" s="178"/>
      <c r="P257" s="178"/>
      <c r="Q257" s="178"/>
      <c r="R257" s="178"/>
      <c r="S257" s="178"/>
      <c r="T257" s="876"/>
      <c r="U257" s="876"/>
      <c r="V257" s="178"/>
      <c r="W257" s="178"/>
      <c r="X257" s="178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</row>
    <row r="258" spans="1:40" ht="23.25">
      <c r="A258" s="185"/>
      <c r="B258" s="185"/>
      <c r="C258" s="178"/>
      <c r="D258" s="178"/>
      <c r="E258" s="178"/>
      <c r="F258" s="178"/>
      <c r="G258" s="178"/>
      <c r="H258" s="178"/>
      <c r="I258" s="178"/>
      <c r="J258" s="178"/>
      <c r="K258" s="185"/>
      <c r="L258" s="185"/>
      <c r="M258" s="178"/>
      <c r="N258" s="178"/>
      <c r="O258" s="178"/>
      <c r="P258" s="178"/>
      <c r="Q258" s="178"/>
      <c r="R258" s="178"/>
      <c r="S258" s="178"/>
      <c r="T258" s="876"/>
      <c r="U258" s="876"/>
      <c r="V258" s="178"/>
      <c r="W258" s="178"/>
      <c r="X258" s="178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</row>
    <row r="259" spans="1:40" ht="23.25">
      <c r="A259" s="185"/>
      <c r="B259" s="185"/>
      <c r="C259" s="178"/>
      <c r="D259" s="178"/>
      <c r="E259" s="178"/>
      <c r="F259" s="178"/>
      <c r="G259" s="178"/>
      <c r="H259" s="178"/>
      <c r="I259" s="178"/>
      <c r="J259" s="178"/>
      <c r="K259" s="185"/>
      <c r="L259" s="185"/>
      <c r="M259" s="178"/>
      <c r="N259" s="178"/>
      <c r="O259" s="178"/>
      <c r="P259" s="178"/>
      <c r="Q259" s="178"/>
      <c r="R259" s="178"/>
      <c r="S259" s="178"/>
      <c r="T259" s="876"/>
      <c r="U259" s="876"/>
      <c r="V259" s="178"/>
      <c r="W259" s="178"/>
      <c r="X259" s="178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</row>
    <row r="260" spans="1:40" ht="23.25">
      <c r="A260" s="185"/>
      <c r="B260" s="185"/>
      <c r="C260" s="178"/>
      <c r="D260" s="178"/>
      <c r="E260" s="178"/>
      <c r="F260" s="178"/>
      <c r="G260" s="178"/>
      <c r="H260" s="178"/>
      <c r="I260" s="178"/>
      <c r="J260" s="178"/>
      <c r="K260" s="185"/>
      <c r="L260" s="185"/>
      <c r="M260" s="178"/>
      <c r="N260" s="178"/>
      <c r="O260" s="178"/>
      <c r="P260" s="178"/>
      <c r="Q260" s="178"/>
      <c r="R260" s="178"/>
      <c r="S260" s="178"/>
      <c r="T260" s="876"/>
      <c r="U260" s="876"/>
      <c r="V260" s="178"/>
      <c r="W260" s="178"/>
      <c r="X260" s="178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</row>
    <row r="261" spans="1:40" ht="23.25">
      <c r="A261" s="185"/>
      <c r="B261" s="185"/>
      <c r="C261" s="178"/>
      <c r="D261" s="178"/>
      <c r="E261" s="178"/>
      <c r="F261" s="178"/>
      <c r="G261" s="178"/>
      <c r="H261" s="178"/>
      <c r="I261" s="178"/>
      <c r="J261" s="178"/>
      <c r="K261" s="185"/>
      <c r="L261" s="185"/>
      <c r="M261" s="178"/>
      <c r="N261" s="178"/>
      <c r="O261" s="178"/>
      <c r="P261" s="178"/>
      <c r="Q261" s="178"/>
      <c r="R261" s="178"/>
      <c r="S261" s="178"/>
      <c r="T261" s="876"/>
      <c r="U261" s="876"/>
      <c r="V261" s="178"/>
      <c r="W261" s="178"/>
      <c r="X261" s="178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</row>
    <row r="262" spans="1:40" ht="23.25">
      <c r="A262" s="185"/>
      <c r="B262" s="185"/>
      <c r="C262" s="178"/>
      <c r="D262" s="178"/>
      <c r="E262" s="178"/>
      <c r="F262" s="178"/>
      <c r="G262" s="178"/>
      <c r="H262" s="178"/>
      <c r="I262" s="178"/>
      <c r="J262" s="178"/>
      <c r="K262" s="185"/>
      <c r="L262" s="185"/>
      <c r="M262" s="178"/>
      <c r="N262" s="178"/>
      <c r="O262" s="178"/>
      <c r="P262" s="178"/>
      <c r="Q262" s="178"/>
      <c r="R262" s="178"/>
      <c r="S262" s="178"/>
      <c r="T262" s="876"/>
      <c r="U262" s="876"/>
      <c r="V262" s="178"/>
      <c r="W262" s="178"/>
      <c r="X262" s="178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</row>
    <row r="263" spans="1:40" ht="23.25">
      <c r="A263" s="185"/>
      <c r="B263" s="185"/>
      <c r="C263" s="178"/>
      <c r="D263" s="178"/>
      <c r="E263" s="178"/>
      <c r="F263" s="178"/>
      <c r="G263" s="178"/>
      <c r="H263" s="178"/>
      <c r="I263" s="178"/>
      <c r="J263" s="178"/>
      <c r="K263" s="185"/>
      <c r="L263" s="185"/>
      <c r="M263" s="178"/>
      <c r="N263" s="178"/>
      <c r="O263" s="178"/>
      <c r="P263" s="178"/>
      <c r="Q263" s="178"/>
      <c r="R263" s="178"/>
      <c r="S263" s="178"/>
      <c r="T263" s="876"/>
      <c r="U263" s="876"/>
      <c r="V263" s="178"/>
      <c r="W263" s="178"/>
      <c r="X263" s="178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</row>
    <row r="264" spans="1:40" ht="23.25">
      <c r="A264" s="185"/>
      <c r="B264" s="185"/>
      <c r="C264" s="178"/>
      <c r="D264" s="178"/>
      <c r="E264" s="178"/>
      <c r="F264" s="178"/>
      <c r="G264" s="178"/>
      <c r="H264" s="178"/>
      <c r="I264" s="178"/>
      <c r="J264" s="178"/>
      <c r="K264" s="185"/>
      <c r="L264" s="185"/>
      <c r="M264" s="178"/>
      <c r="N264" s="178"/>
      <c r="O264" s="178"/>
      <c r="P264" s="178"/>
      <c r="Q264" s="178"/>
      <c r="R264" s="178"/>
      <c r="S264" s="178"/>
      <c r="T264" s="876"/>
      <c r="U264" s="876"/>
      <c r="V264" s="178"/>
      <c r="W264" s="178"/>
      <c r="X264" s="178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</row>
    <row r="265" spans="1:40" ht="23.25">
      <c r="A265" s="185"/>
      <c r="B265" s="185"/>
      <c r="C265" s="178"/>
      <c r="D265" s="178"/>
      <c r="E265" s="178"/>
      <c r="F265" s="178"/>
      <c r="G265" s="178"/>
      <c r="H265" s="178"/>
      <c r="I265" s="178"/>
      <c r="J265" s="178"/>
      <c r="K265" s="185"/>
      <c r="L265" s="185"/>
      <c r="M265" s="178"/>
      <c r="N265" s="178"/>
      <c r="O265" s="178"/>
      <c r="P265" s="178"/>
      <c r="Q265" s="178"/>
      <c r="R265" s="178"/>
      <c r="S265" s="178"/>
      <c r="T265" s="876"/>
      <c r="U265" s="876"/>
      <c r="V265" s="178"/>
      <c r="W265" s="178"/>
      <c r="X265" s="178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</row>
    <row r="266" spans="1:40" ht="23.25">
      <c r="A266" s="185"/>
      <c r="B266" s="185"/>
      <c r="C266" s="178"/>
      <c r="D266" s="178"/>
      <c r="E266" s="178"/>
      <c r="F266" s="178"/>
      <c r="G266" s="178"/>
      <c r="H266" s="178"/>
      <c r="I266" s="178"/>
      <c r="J266" s="178"/>
      <c r="K266" s="185"/>
      <c r="L266" s="185"/>
      <c r="M266" s="178"/>
      <c r="N266" s="178"/>
      <c r="O266" s="178"/>
      <c r="P266" s="178"/>
      <c r="Q266" s="178"/>
      <c r="R266" s="178"/>
      <c r="S266" s="178"/>
      <c r="T266" s="876"/>
      <c r="U266" s="876"/>
      <c r="V266" s="178"/>
      <c r="W266" s="178"/>
      <c r="X266" s="178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</row>
    <row r="267" spans="1:40" ht="23.25">
      <c r="A267" s="185"/>
      <c r="B267" s="185"/>
      <c r="C267" s="178"/>
      <c r="D267" s="178"/>
      <c r="E267" s="178"/>
      <c r="F267" s="178"/>
      <c r="G267" s="178"/>
      <c r="H267" s="178"/>
      <c r="I267" s="178"/>
      <c r="J267" s="178"/>
      <c r="K267" s="185"/>
      <c r="L267" s="185"/>
      <c r="M267" s="178"/>
      <c r="N267" s="178"/>
      <c r="O267" s="178"/>
      <c r="P267" s="178"/>
      <c r="Q267" s="178"/>
      <c r="R267" s="178"/>
      <c r="S267" s="178"/>
      <c r="T267" s="876"/>
      <c r="U267" s="876"/>
      <c r="V267" s="178"/>
      <c r="W267" s="178"/>
      <c r="X267" s="178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</row>
    <row r="268" spans="1:40" ht="23.25">
      <c r="A268" s="185"/>
      <c r="B268" s="185"/>
      <c r="C268" s="178"/>
      <c r="D268" s="178"/>
      <c r="E268" s="178"/>
      <c r="F268" s="178"/>
      <c r="G268" s="178"/>
      <c r="H268" s="178"/>
      <c r="I268" s="178"/>
      <c r="J268" s="178"/>
      <c r="K268" s="185"/>
      <c r="L268" s="185"/>
      <c r="M268" s="178"/>
      <c r="N268" s="178"/>
      <c r="O268" s="178"/>
      <c r="P268" s="178"/>
      <c r="Q268" s="178"/>
      <c r="R268" s="178"/>
      <c r="S268" s="178"/>
      <c r="T268" s="876"/>
      <c r="U268" s="876"/>
      <c r="V268" s="178"/>
      <c r="W268" s="178"/>
      <c r="X268" s="178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</row>
    <row r="269" spans="1:40" ht="23.25">
      <c r="A269" s="185"/>
      <c r="B269" s="185"/>
      <c r="C269" s="178"/>
      <c r="D269" s="178"/>
      <c r="E269" s="178"/>
      <c r="F269" s="178"/>
      <c r="G269" s="178"/>
      <c r="H269" s="178"/>
      <c r="I269" s="178"/>
      <c r="J269" s="178"/>
      <c r="K269" s="185"/>
      <c r="L269" s="185"/>
      <c r="M269" s="178"/>
      <c r="N269" s="178"/>
      <c r="O269" s="178"/>
      <c r="P269" s="178"/>
      <c r="Q269" s="178"/>
      <c r="R269" s="178"/>
      <c r="S269" s="178"/>
      <c r="T269" s="876"/>
      <c r="U269" s="876"/>
      <c r="V269" s="178"/>
      <c r="W269" s="178"/>
      <c r="X269" s="178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</row>
    <row r="270" spans="1:40" ht="23.25">
      <c r="A270" s="185"/>
      <c r="B270" s="185"/>
      <c r="C270" s="178"/>
      <c r="D270" s="178"/>
      <c r="E270" s="178"/>
      <c r="F270" s="178"/>
      <c r="G270" s="178"/>
      <c r="H270" s="178"/>
      <c r="I270" s="178"/>
      <c r="J270" s="178"/>
      <c r="K270" s="185"/>
      <c r="L270" s="185"/>
      <c r="M270" s="178"/>
      <c r="N270" s="178"/>
      <c r="O270" s="178"/>
      <c r="P270" s="178"/>
      <c r="Q270" s="178"/>
      <c r="R270" s="178"/>
      <c r="S270" s="178"/>
      <c r="T270" s="876"/>
      <c r="U270" s="876"/>
      <c r="V270" s="178"/>
      <c r="W270" s="178"/>
      <c r="X270" s="178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</row>
    <row r="271" spans="1:40" ht="23.25">
      <c r="A271" s="185"/>
      <c r="B271" s="185"/>
      <c r="C271" s="178"/>
      <c r="D271" s="178"/>
      <c r="E271" s="178"/>
      <c r="F271" s="178"/>
      <c r="G271" s="178"/>
      <c r="H271" s="178"/>
      <c r="I271" s="178"/>
      <c r="J271" s="178"/>
      <c r="K271" s="185"/>
      <c r="L271" s="185"/>
      <c r="M271" s="178"/>
      <c r="N271" s="178"/>
      <c r="O271" s="178"/>
      <c r="P271" s="178"/>
      <c r="Q271" s="178"/>
      <c r="R271" s="178"/>
      <c r="S271" s="178"/>
      <c r="T271" s="876"/>
      <c r="U271" s="876"/>
      <c r="V271" s="178"/>
      <c r="W271" s="178"/>
      <c r="X271" s="178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</row>
    <row r="272" spans="1:40" ht="23.25">
      <c r="A272" s="185"/>
      <c r="B272" s="185"/>
      <c r="C272" s="178"/>
      <c r="D272" s="178"/>
      <c r="E272" s="178"/>
      <c r="F272" s="178"/>
      <c r="G272" s="178"/>
      <c r="H272" s="178"/>
      <c r="I272" s="178"/>
      <c r="J272" s="178"/>
      <c r="K272" s="185"/>
      <c r="L272" s="185"/>
      <c r="M272" s="178"/>
      <c r="N272" s="178"/>
      <c r="O272" s="178"/>
      <c r="P272" s="178"/>
      <c r="Q272" s="178"/>
      <c r="R272" s="178"/>
      <c r="S272" s="178"/>
      <c r="T272" s="876"/>
      <c r="U272" s="876"/>
      <c r="V272" s="178"/>
      <c r="W272" s="178"/>
      <c r="X272" s="178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</row>
    <row r="273" spans="1:40" ht="23.25">
      <c r="A273" s="185"/>
      <c r="B273" s="185"/>
      <c r="C273" s="178"/>
      <c r="D273" s="178"/>
      <c r="E273" s="178"/>
      <c r="F273" s="178"/>
      <c r="G273" s="178"/>
      <c r="H273" s="178"/>
      <c r="I273" s="178"/>
      <c r="J273" s="178"/>
      <c r="K273" s="185"/>
      <c r="L273" s="185"/>
      <c r="M273" s="178"/>
      <c r="N273" s="178"/>
      <c r="O273" s="178"/>
      <c r="P273" s="178"/>
      <c r="Q273" s="178"/>
      <c r="R273" s="178"/>
      <c r="S273" s="178"/>
      <c r="T273" s="876"/>
      <c r="U273" s="876"/>
      <c r="V273" s="178"/>
      <c r="W273" s="178"/>
      <c r="X273" s="178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</row>
    <row r="274" spans="1:40" ht="23.25">
      <c r="A274" s="185"/>
      <c r="B274" s="185"/>
      <c r="C274" s="178"/>
      <c r="D274" s="178"/>
      <c r="E274" s="178"/>
      <c r="F274" s="178"/>
      <c r="G274" s="178"/>
      <c r="H274" s="178"/>
      <c r="I274" s="178"/>
      <c r="J274" s="178"/>
      <c r="K274" s="185"/>
      <c r="L274" s="185"/>
      <c r="M274" s="178"/>
      <c r="N274" s="178"/>
      <c r="O274" s="178"/>
      <c r="P274" s="178"/>
      <c r="Q274" s="178"/>
      <c r="R274" s="178"/>
      <c r="S274" s="178"/>
      <c r="T274" s="876"/>
      <c r="U274" s="876"/>
      <c r="V274" s="178"/>
      <c r="W274" s="178"/>
      <c r="X274" s="178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</row>
    <row r="275" spans="1:40" ht="23.25">
      <c r="A275" s="185"/>
      <c r="B275" s="185"/>
      <c r="C275" s="178"/>
      <c r="D275" s="178"/>
      <c r="E275" s="178"/>
      <c r="F275" s="178"/>
      <c r="G275" s="178"/>
      <c r="H275" s="178"/>
      <c r="I275" s="178"/>
      <c r="J275" s="178"/>
      <c r="K275" s="185"/>
      <c r="L275" s="185"/>
      <c r="M275" s="178"/>
      <c r="N275" s="178"/>
      <c r="O275" s="178"/>
      <c r="P275" s="178"/>
      <c r="Q275" s="178"/>
      <c r="R275" s="178"/>
      <c r="S275" s="178"/>
      <c r="T275" s="876"/>
      <c r="U275" s="876"/>
      <c r="V275" s="178"/>
      <c r="W275" s="178"/>
      <c r="X275" s="178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</row>
    <row r="276" spans="1:40" ht="23.25">
      <c r="A276" s="185"/>
      <c r="B276" s="185"/>
      <c r="C276" s="178"/>
      <c r="D276" s="178"/>
      <c r="E276" s="178"/>
      <c r="F276" s="178"/>
      <c r="G276" s="178"/>
      <c r="H276" s="178"/>
      <c r="I276" s="178"/>
      <c r="J276" s="178"/>
      <c r="K276" s="185"/>
      <c r="L276" s="185"/>
      <c r="M276" s="178"/>
      <c r="N276" s="178"/>
      <c r="O276" s="178"/>
      <c r="P276" s="178"/>
      <c r="Q276" s="178"/>
      <c r="R276" s="178"/>
      <c r="S276" s="178"/>
      <c r="T276" s="876"/>
      <c r="U276" s="876"/>
      <c r="V276" s="178"/>
      <c r="W276" s="178"/>
      <c r="X276" s="178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</row>
    <row r="277" spans="1:40" ht="23.25">
      <c r="A277" s="185"/>
      <c r="B277" s="185"/>
      <c r="C277" s="178"/>
      <c r="D277" s="178"/>
      <c r="E277" s="178"/>
      <c r="F277" s="178"/>
      <c r="G277" s="178"/>
      <c r="H277" s="178"/>
      <c r="I277" s="178"/>
      <c r="J277" s="178"/>
      <c r="K277" s="185"/>
      <c r="L277" s="185"/>
      <c r="M277" s="178"/>
      <c r="N277" s="178"/>
      <c r="O277" s="178"/>
      <c r="P277" s="178"/>
      <c r="Q277" s="178"/>
      <c r="R277" s="178"/>
      <c r="S277" s="178"/>
      <c r="T277" s="876"/>
      <c r="U277" s="876"/>
      <c r="V277" s="178"/>
      <c r="W277" s="178"/>
      <c r="X277" s="178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</row>
    <row r="278" spans="1:40" ht="23.25">
      <c r="A278" s="185"/>
      <c r="B278" s="185"/>
      <c r="C278" s="178"/>
      <c r="D278" s="178"/>
      <c r="E278" s="178"/>
      <c r="F278" s="178"/>
      <c r="G278" s="178"/>
      <c r="H278" s="178"/>
      <c r="I278" s="178"/>
      <c r="J278" s="178"/>
      <c r="K278" s="185"/>
      <c r="L278" s="185"/>
      <c r="M278" s="178"/>
      <c r="N278" s="178"/>
      <c r="O278" s="178"/>
      <c r="P278" s="178"/>
      <c r="Q278" s="178"/>
      <c r="R278" s="178"/>
      <c r="S278" s="178"/>
      <c r="T278" s="876"/>
      <c r="U278" s="876"/>
      <c r="V278" s="178"/>
      <c r="W278" s="178"/>
      <c r="X278" s="178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</row>
    <row r="279" spans="1:40" ht="23.25">
      <c r="A279" s="185"/>
      <c r="B279" s="185"/>
      <c r="C279" s="178"/>
      <c r="D279" s="178"/>
      <c r="E279" s="178"/>
      <c r="F279" s="178"/>
      <c r="G279" s="178"/>
      <c r="H279" s="178"/>
      <c r="I279" s="178"/>
      <c r="J279" s="178"/>
      <c r="K279" s="185"/>
      <c r="L279" s="185"/>
      <c r="M279" s="178"/>
      <c r="N279" s="178"/>
      <c r="O279" s="178"/>
      <c r="P279" s="178"/>
      <c r="Q279" s="178"/>
      <c r="R279" s="178"/>
      <c r="S279" s="178"/>
      <c r="T279" s="876"/>
      <c r="U279" s="876"/>
      <c r="V279" s="178"/>
      <c r="W279" s="178"/>
      <c r="X279" s="178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</row>
    <row r="280" spans="1:40" ht="23.25">
      <c r="A280" s="185"/>
      <c r="B280" s="185"/>
      <c r="C280" s="178"/>
      <c r="D280" s="178"/>
      <c r="E280" s="178"/>
      <c r="F280" s="178"/>
      <c r="G280" s="178"/>
      <c r="H280" s="178"/>
      <c r="I280" s="178"/>
      <c r="J280" s="178"/>
      <c r="K280" s="185"/>
      <c r="L280" s="185"/>
      <c r="M280" s="178"/>
      <c r="N280" s="178"/>
      <c r="O280" s="178"/>
      <c r="P280" s="178"/>
      <c r="Q280" s="178"/>
      <c r="R280" s="178"/>
      <c r="S280" s="178"/>
      <c r="T280" s="876"/>
      <c r="U280" s="876"/>
      <c r="V280" s="178"/>
      <c r="W280" s="178"/>
      <c r="X280" s="178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</row>
    <row r="281" spans="1:40" ht="23.25">
      <c r="A281" s="185"/>
      <c r="B281" s="185"/>
      <c r="C281" s="178"/>
      <c r="D281" s="178"/>
      <c r="E281" s="178"/>
      <c r="F281" s="178"/>
      <c r="G281" s="178"/>
      <c r="H281" s="178"/>
      <c r="I281" s="178"/>
      <c r="J281" s="178"/>
      <c r="K281" s="185"/>
      <c r="L281" s="185"/>
      <c r="M281" s="178"/>
      <c r="N281" s="178"/>
      <c r="O281" s="178"/>
      <c r="P281" s="178"/>
      <c r="Q281" s="178"/>
      <c r="R281" s="178"/>
      <c r="S281" s="178"/>
      <c r="T281" s="876"/>
      <c r="U281" s="876"/>
      <c r="V281" s="178"/>
      <c r="W281" s="178"/>
      <c r="X281" s="178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</row>
    <row r="282" spans="1:40" ht="23.25">
      <c r="A282" s="185"/>
      <c r="B282" s="185"/>
      <c r="C282" s="178"/>
      <c r="D282" s="178"/>
      <c r="E282" s="178"/>
      <c r="F282" s="178"/>
      <c r="G282" s="178"/>
      <c r="H282" s="178"/>
      <c r="I282" s="178"/>
      <c r="J282" s="178"/>
      <c r="K282" s="185"/>
      <c r="L282" s="185"/>
      <c r="M282" s="178"/>
      <c r="N282" s="178"/>
      <c r="O282" s="178"/>
      <c r="P282" s="178"/>
      <c r="Q282" s="178"/>
      <c r="R282" s="178"/>
      <c r="S282" s="178"/>
      <c r="T282" s="876"/>
      <c r="U282" s="876"/>
      <c r="V282" s="178"/>
      <c r="W282" s="178"/>
      <c r="X282" s="178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</row>
    <row r="283" spans="1:40" ht="23.25">
      <c r="A283" s="185"/>
      <c r="B283" s="185"/>
      <c r="C283" s="178"/>
      <c r="D283" s="178"/>
      <c r="E283" s="178"/>
      <c r="F283" s="178"/>
      <c r="G283" s="178"/>
      <c r="H283" s="178"/>
      <c r="I283" s="178"/>
      <c r="J283" s="178"/>
      <c r="K283" s="185"/>
      <c r="L283" s="185"/>
      <c r="M283" s="178"/>
      <c r="N283" s="178"/>
      <c r="O283" s="178"/>
      <c r="P283" s="178"/>
      <c r="Q283" s="178"/>
      <c r="R283" s="178"/>
      <c r="S283" s="178"/>
      <c r="T283" s="876"/>
      <c r="U283" s="876"/>
      <c r="V283" s="178"/>
      <c r="W283" s="178"/>
      <c r="X283" s="178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</row>
    <row r="284" spans="1:40" ht="23.25">
      <c r="A284" s="185"/>
      <c r="B284" s="185"/>
      <c r="C284" s="178"/>
      <c r="D284" s="178"/>
      <c r="E284" s="178"/>
      <c r="F284" s="178"/>
      <c r="G284" s="178"/>
      <c r="H284" s="178"/>
      <c r="I284" s="178"/>
      <c r="J284" s="178"/>
      <c r="K284" s="185"/>
      <c r="L284" s="185"/>
      <c r="M284" s="178"/>
      <c r="N284" s="178"/>
      <c r="O284" s="178"/>
      <c r="P284" s="178"/>
      <c r="Q284" s="178"/>
      <c r="R284" s="178"/>
      <c r="S284" s="178"/>
      <c r="T284" s="876"/>
      <c r="U284" s="876"/>
      <c r="V284" s="178"/>
      <c r="W284" s="178"/>
      <c r="X284" s="178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</row>
    <row r="285" spans="1:40" ht="23.25">
      <c r="A285" s="185"/>
      <c r="B285" s="185"/>
      <c r="C285" s="178"/>
      <c r="D285" s="178"/>
      <c r="E285" s="178"/>
      <c r="F285" s="178"/>
      <c r="G285" s="178"/>
      <c r="H285" s="178"/>
      <c r="I285" s="178"/>
      <c r="J285" s="178"/>
      <c r="K285" s="185"/>
      <c r="L285" s="185"/>
      <c r="M285" s="178"/>
      <c r="N285" s="178"/>
      <c r="O285" s="178"/>
      <c r="P285" s="178"/>
      <c r="Q285" s="178"/>
      <c r="R285" s="178"/>
      <c r="S285" s="178"/>
      <c r="T285" s="876"/>
      <c r="U285" s="876"/>
      <c r="V285" s="178"/>
      <c r="W285" s="178"/>
      <c r="X285" s="178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</row>
    <row r="286" spans="1:40" ht="23.25">
      <c r="A286" s="185"/>
      <c r="B286" s="185"/>
      <c r="C286" s="178"/>
      <c r="D286" s="178"/>
      <c r="E286" s="178"/>
      <c r="F286" s="178"/>
      <c r="G286" s="178"/>
      <c r="H286" s="178"/>
      <c r="I286" s="178"/>
      <c r="J286" s="178"/>
      <c r="K286" s="185"/>
      <c r="L286" s="185"/>
      <c r="M286" s="178"/>
      <c r="N286" s="178"/>
      <c r="O286" s="178"/>
      <c r="P286" s="178"/>
      <c r="Q286" s="178"/>
      <c r="R286" s="178"/>
      <c r="S286" s="178"/>
      <c r="T286" s="876"/>
      <c r="U286" s="876"/>
      <c r="V286" s="178"/>
      <c r="W286" s="178"/>
      <c r="X286" s="178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</row>
    <row r="287" spans="1:40" ht="23.25">
      <c r="A287" s="185"/>
      <c r="B287" s="185"/>
      <c r="C287" s="178"/>
      <c r="D287" s="178"/>
      <c r="E287" s="178"/>
      <c r="F287" s="178"/>
      <c r="G287" s="178"/>
      <c r="H287" s="178"/>
      <c r="I287" s="178"/>
      <c r="J287" s="178"/>
      <c r="K287" s="185"/>
      <c r="L287" s="185"/>
      <c r="M287" s="178"/>
      <c r="N287" s="178"/>
      <c r="O287" s="178"/>
      <c r="P287" s="178"/>
      <c r="Q287" s="178"/>
      <c r="R287" s="178"/>
      <c r="S287" s="178"/>
      <c r="T287" s="876"/>
      <c r="U287" s="876"/>
      <c r="V287" s="178"/>
      <c r="W287" s="178"/>
      <c r="X287" s="178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</row>
    <row r="288" spans="1:40" ht="23.25">
      <c r="A288" s="185"/>
      <c r="B288" s="185"/>
      <c r="C288" s="178"/>
      <c r="D288" s="178"/>
      <c r="E288" s="178"/>
      <c r="F288" s="178"/>
      <c r="G288" s="178"/>
      <c r="H288" s="178"/>
      <c r="I288" s="178"/>
      <c r="J288" s="178"/>
      <c r="K288" s="185"/>
      <c r="L288" s="185"/>
      <c r="M288" s="178"/>
      <c r="N288" s="178"/>
      <c r="O288" s="178"/>
      <c r="P288" s="178"/>
      <c r="Q288" s="178"/>
      <c r="R288" s="178"/>
      <c r="S288" s="178"/>
      <c r="T288" s="876"/>
      <c r="U288" s="876"/>
      <c r="V288" s="178"/>
      <c r="W288" s="178"/>
      <c r="X288" s="178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</row>
    <row r="289" spans="1:40" ht="23.25">
      <c r="A289" s="185"/>
      <c r="B289" s="185"/>
      <c r="C289" s="178"/>
      <c r="D289" s="178"/>
      <c r="E289" s="178"/>
      <c r="F289" s="178"/>
      <c r="G289" s="178"/>
      <c r="H289" s="178"/>
      <c r="I289" s="178"/>
      <c r="J289" s="178"/>
      <c r="K289" s="185"/>
      <c r="L289" s="185"/>
      <c r="M289" s="178"/>
      <c r="N289" s="178"/>
      <c r="O289" s="178"/>
      <c r="P289" s="178"/>
      <c r="Q289" s="178"/>
      <c r="R289" s="178"/>
      <c r="S289" s="178"/>
      <c r="T289" s="876"/>
      <c r="U289" s="876"/>
      <c r="V289" s="178"/>
      <c r="W289" s="178"/>
      <c r="X289" s="178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</row>
    <row r="290" spans="1:40" ht="23.25">
      <c r="A290" s="185"/>
      <c r="B290" s="185"/>
      <c r="C290" s="178"/>
      <c r="D290" s="178"/>
      <c r="E290" s="178"/>
      <c r="F290" s="178"/>
      <c r="G290" s="178"/>
      <c r="H290" s="178"/>
      <c r="I290" s="178"/>
      <c r="J290" s="178"/>
      <c r="K290" s="185"/>
      <c r="L290" s="185"/>
      <c r="M290" s="178"/>
      <c r="N290" s="178"/>
      <c r="O290" s="178"/>
      <c r="P290" s="178"/>
      <c r="Q290" s="178"/>
      <c r="R290" s="178"/>
      <c r="S290" s="178"/>
      <c r="T290" s="876"/>
      <c r="U290" s="876"/>
      <c r="V290" s="178"/>
      <c r="W290" s="178"/>
      <c r="X290" s="178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</row>
    <row r="291" spans="1:40" ht="23.25">
      <c r="A291" s="185"/>
      <c r="B291" s="185"/>
      <c r="C291" s="178"/>
      <c r="D291" s="178"/>
      <c r="E291" s="178"/>
      <c r="F291" s="178"/>
      <c r="G291" s="178"/>
      <c r="H291" s="178"/>
      <c r="I291" s="178"/>
      <c r="J291" s="178"/>
      <c r="K291" s="185"/>
      <c r="L291" s="185"/>
      <c r="M291" s="178"/>
      <c r="N291" s="178"/>
      <c r="O291" s="178"/>
      <c r="P291" s="178"/>
      <c r="Q291" s="178"/>
      <c r="R291" s="178"/>
      <c r="S291" s="178"/>
      <c r="T291" s="876"/>
      <c r="U291" s="876"/>
      <c r="V291" s="178"/>
      <c r="W291" s="178"/>
      <c r="X291" s="178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</row>
    <row r="292" spans="1:40" ht="23.25">
      <c r="A292" s="185"/>
      <c r="B292" s="185"/>
      <c r="C292" s="178"/>
      <c r="D292" s="178"/>
      <c r="E292" s="178"/>
      <c r="F292" s="178"/>
      <c r="G292" s="178"/>
      <c r="H292" s="178"/>
      <c r="I292" s="178"/>
      <c r="J292" s="178"/>
      <c r="K292" s="185"/>
      <c r="L292" s="185"/>
      <c r="M292" s="178"/>
      <c r="N292" s="178"/>
      <c r="O292" s="178"/>
      <c r="P292" s="178"/>
      <c r="Q292" s="178"/>
      <c r="R292" s="178"/>
      <c r="S292" s="178"/>
      <c r="T292" s="876"/>
      <c r="U292" s="876"/>
      <c r="V292" s="178"/>
      <c r="W292" s="178"/>
      <c r="X292" s="178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</row>
    <row r="293" spans="1:40" ht="23.25">
      <c r="A293" s="185"/>
      <c r="B293" s="185"/>
      <c r="C293" s="178"/>
      <c r="D293" s="178"/>
      <c r="E293" s="178"/>
      <c r="F293" s="178"/>
      <c r="G293" s="178"/>
      <c r="H293" s="178"/>
      <c r="I293" s="178"/>
      <c r="J293" s="178"/>
      <c r="K293" s="185"/>
      <c r="L293" s="185"/>
      <c r="M293" s="178"/>
      <c r="N293" s="178"/>
      <c r="O293" s="178"/>
      <c r="P293" s="178"/>
      <c r="Q293" s="178"/>
      <c r="R293" s="178"/>
      <c r="S293" s="178"/>
      <c r="T293" s="876"/>
      <c r="U293" s="876"/>
      <c r="V293" s="178"/>
      <c r="W293" s="178"/>
      <c r="X293" s="178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</row>
    <row r="294" spans="1:40" ht="23.25">
      <c r="A294" s="185"/>
      <c r="B294" s="185"/>
      <c r="C294" s="178"/>
      <c r="D294" s="178"/>
      <c r="E294" s="178"/>
      <c r="F294" s="178"/>
      <c r="G294" s="178"/>
      <c r="H294" s="178"/>
      <c r="I294" s="178"/>
      <c r="J294" s="178"/>
      <c r="K294" s="185"/>
      <c r="L294" s="185"/>
      <c r="M294" s="178"/>
      <c r="N294" s="178"/>
      <c r="O294" s="178"/>
      <c r="P294" s="178"/>
      <c r="Q294" s="178"/>
      <c r="R294" s="178"/>
      <c r="S294" s="178"/>
      <c r="T294" s="876"/>
      <c r="U294" s="876"/>
      <c r="V294" s="178"/>
      <c r="W294" s="178"/>
      <c r="X294" s="178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</row>
    <row r="295" spans="1:40" ht="23.25">
      <c r="A295" s="185"/>
      <c r="B295" s="185"/>
      <c r="C295" s="178"/>
      <c r="D295" s="178"/>
      <c r="E295" s="178"/>
      <c r="F295" s="178"/>
      <c r="G295" s="178"/>
      <c r="H295" s="178"/>
      <c r="I295" s="178"/>
      <c r="J295" s="178"/>
      <c r="K295" s="185"/>
      <c r="L295" s="185"/>
      <c r="M295" s="178"/>
      <c r="N295" s="178"/>
      <c r="O295" s="178"/>
      <c r="P295" s="178"/>
      <c r="Q295" s="178"/>
      <c r="R295" s="178"/>
      <c r="S295" s="178"/>
      <c r="T295" s="876"/>
      <c r="U295" s="876"/>
      <c r="V295" s="178"/>
      <c r="W295" s="178"/>
      <c r="X295" s="178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</row>
    <row r="296" spans="1:40" ht="23.25">
      <c r="A296" s="185"/>
      <c r="B296" s="185"/>
      <c r="C296" s="178"/>
      <c r="D296" s="178"/>
      <c r="E296" s="178"/>
      <c r="F296" s="178"/>
      <c r="G296" s="178"/>
      <c r="H296" s="178"/>
      <c r="I296" s="178"/>
      <c r="J296" s="178"/>
      <c r="K296" s="185"/>
      <c r="L296" s="185"/>
      <c r="M296" s="178"/>
      <c r="N296" s="178"/>
      <c r="O296" s="178"/>
      <c r="P296" s="178"/>
      <c r="Q296" s="178"/>
      <c r="R296" s="178"/>
      <c r="S296" s="178"/>
      <c r="T296" s="876"/>
      <c r="U296" s="876"/>
      <c r="V296" s="178"/>
      <c r="W296" s="178"/>
      <c r="X296" s="178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</row>
    <row r="297" spans="1:40" ht="23.25">
      <c r="A297" s="185"/>
      <c r="B297" s="185"/>
      <c r="C297" s="178"/>
      <c r="D297" s="178"/>
      <c r="E297" s="178"/>
      <c r="F297" s="178"/>
      <c r="G297" s="178"/>
      <c r="H297" s="178"/>
      <c r="I297" s="178"/>
      <c r="J297" s="178"/>
      <c r="K297" s="185"/>
      <c r="L297" s="185"/>
      <c r="M297" s="178"/>
      <c r="N297" s="178"/>
      <c r="O297" s="178"/>
      <c r="P297" s="178"/>
      <c r="Q297" s="178"/>
      <c r="R297" s="178"/>
      <c r="S297" s="178"/>
      <c r="T297" s="876"/>
      <c r="U297" s="876"/>
      <c r="V297" s="178"/>
      <c r="W297" s="178"/>
      <c r="X297" s="178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</row>
    <row r="298" spans="1:40" ht="23.25">
      <c r="A298" s="185"/>
      <c r="B298" s="185"/>
      <c r="C298" s="178"/>
      <c r="D298" s="178"/>
      <c r="E298" s="178"/>
      <c r="F298" s="178"/>
      <c r="G298" s="178"/>
      <c r="H298" s="178"/>
      <c r="I298" s="178"/>
      <c r="J298" s="178"/>
      <c r="K298" s="185"/>
      <c r="L298" s="185"/>
      <c r="M298" s="178"/>
      <c r="N298" s="178"/>
      <c r="O298" s="178"/>
      <c r="P298" s="178"/>
      <c r="Q298" s="178"/>
      <c r="R298" s="178"/>
      <c r="S298" s="178"/>
      <c r="T298" s="876"/>
      <c r="U298" s="876"/>
      <c r="V298" s="178"/>
      <c r="W298" s="178"/>
      <c r="X298" s="178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</row>
    <row r="299" spans="1:40" ht="23.25">
      <c r="A299" s="185"/>
      <c r="B299" s="185"/>
      <c r="C299" s="178"/>
      <c r="D299" s="178"/>
      <c r="E299" s="178"/>
      <c r="F299" s="178"/>
      <c r="G299" s="178"/>
      <c r="H299" s="178"/>
      <c r="I299" s="178"/>
      <c r="J299" s="178"/>
      <c r="K299" s="185"/>
      <c r="L299" s="185"/>
      <c r="M299" s="178"/>
      <c r="N299" s="178"/>
      <c r="O299" s="178"/>
      <c r="P299" s="178"/>
      <c r="Q299" s="178"/>
      <c r="R299" s="178"/>
      <c r="S299" s="178"/>
      <c r="T299" s="876"/>
      <c r="U299" s="876"/>
      <c r="V299" s="178"/>
      <c r="W299" s="178"/>
      <c r="X299" s="178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</row>
    <row r="300" spans="1:40" ht="23.25">
      <c r="A300" s="185"/>
      <c r="B300" s="185"/>
      <c r="C300" s="178"/>
      <c r="D300" s="178"/>
      <c r="E300" s="178"/>
      <c r="F300" s="178"/>
      <c r="G300" s="178"/>
      <c r="H300" s="178"/>
      <c r="I300" s="178"/>
      <c r="J300" s="178"/>
      <c r="K300" s="185"/>
      <c r="L300" s="185"/>
      <c r="M300" s="178"/>
      <c r="N300" s="178"/>
      <c r="O300" s="178"/>
      <c r="P300" s="178"/>
      <c r="Q300" s="178"/>
      <c r="R300" s="178"/>
      <c r="S300" s="178"/>
      <c r="T300" s="876"/>
      <c r="U300" s="876"/>
      <c r="V300" s="178"/>
      <c r="W300" s="178"/>
      <c r="X300" s="178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</row>
    <row r="301" spans="1:40" ht="23.25">
      <c r="A301" s="185"/>
      <c r="B301" s="185"/>
      <c r="C301" s="178"/>
      <c r="D301" s="178"/>
      <c r="E301" s="178"/>
      <c r="F301" s="178"/>
      <c r="G301" s="178"/>
      <c r="H301" s="178"/>
      <c r="I301" s="178"/>
      <c r="J301" s="178"/>
      <c r="K301" s="185"/>
      <c r="L301" s="185"/>
      <c r="M301" s="178"/>
      <c r="N301" s="178"/>
      <c r="O301" s="178"/>
      <c r="P301" s="178"/>
      <c r="Q301" s="178"/>
      <c r="R301" s="178"/>
      <c r="S301" s="178"/>
      <c r="T301" s="876"/>
      <c r="U301" s="876"/>
      <c r="V301" s="178"/>
      <c r="W301" s="178"/>
      <c r="X301" s="178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</row>
    <row r="302" spans="1:40" ht="23.25">
      <c r="A302" s="185"/>
      <c r="B302" s="185"/>
      <c r="C302" s="178"/>
      <c r="D302" s="178"/>
      <c r="E302" s="178"/>
      <c r="F302" s="178"/>
      <c r="G302" s="178"/>
      <c r="H302" s="178"/>
      <c r="I302" s="178"/>
      <c r="J302" s="178"/>
      <c r="K302" s="185"/>
      <c r="L302" s="185"/>
      <c r="M302" s="178"/>
      <c r="N302" s="178"/>
      <c r="O302" s="178"/>
      <c r="P302" s="178"/>
      <c r="Q302" s="178"/>
      <c r="R302" s="178"/>
      <c r="S302" s="178"/>
      <c r="T302" s="876"/>
      <c r="U302" s="876"/>
      <c r="V302" s="178"/>
      <c r="W302" s="178"/>
      <c r="X302" s="178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</row>
    <row r="303" spans="1:40" ht="23.25">
      <c r="A303" s="185"/>
      <c r="B303" s="185"/>
      <c r="C303" s="178"/>
      <c r="D303" s="178"/>
      <c r="E303" s="178"/>
      <c r="F303" s="178"/>
      <c r="G303" s="178"/>
      <c r="H303" s="178"/>
      <c r="I303" s="178"/>
      <c r="J303" s="178"/>
      <c r="K303" s="185"/>
      <c r="L303" s="185"/>
      <c r="M303" s="178"/>
      <c r="N303" s="178"/>
      <c r="O303" s="178"/>
      <c r="P303" s="178"/>
      <c r="Q303" s="178"/>
      <c r="R303" s="178"/>
      <c r="S303" s="178"/>
      <c r="T303" s="876"/>
      <c r="U303" s="876"/>
      <c r="V303" s="178"/>
      <c r="W303" s="178"/>
      <c r="X303" s="178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</row>
    <row r="304" spans="1:40" ht="23.25">
      <c r="A304" s="185"/>
      <c r="B304" s="185"/>
      <c r="C304" s="178"/>
      <c r="D304" s="178"/>
      <c r="E304" s="178"/>
      <c r="F304" s="178"/>
      <c r="G304" s="178"/>
      <c r="H304" s="178"/>
      <c r="I304" s="178"/>
      <c r="J304" s="178"/>
      <c r="K304" s="185"/>
      <c r="L304" s="185"/>
      <c r="M304" s="178"/>
      <c r="N304" s="178"/>
      <c r="O304" s="178"/>
      <c r="P304" s="178"/>
      <c r="Q304" s="178"/>
      <c r="R304" s="178"/>
      <c r="S304" s="178"/>
      <c r="T304" s="876"/>
      <c r="U304" s="876"/>
      <c r="V304" s="178"/>
      <c r="W304" s="178"/>
      <c r="X304" s="178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</row>
    <row r="305" spans="1:52" ht="23.25">
      <c r="A305" s="185"/>
      <c r="B305" s="185"/>
      <c r="C305" s="178"/>
      <c r="D305" s="178"/>
      <c r="E305" s="178"/>
      <c r="F305" s="178"/>
      <c r="G305" s="178"/>
      <c r="H305" s="178"/>
      <c r="I305" s="178"/>
      <c r="J305" s="178"/>
      <c r="K305" s="185"/>
      <c r="L305" s="185"/>
      <c r="M305" s="178"/>
      <c r="N305" s="178"/>
      <c r="O305" s="178"/>
      <c r="P305" s="178"/>
      <c r="Q305" s="178"/>
      <c r="R305" s="178"/>
      <c r="S305" s="178"/>
      <c r="T305" s="876"/>
      <c r="U305" s="876"/>
      <c r="V305" s="178"/>
      <c r="W305" s="178"/>
      <c r="X305" s="178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</row>
    <row r="306" spans="1:52" ht="23.25">
      <c r="A306" s="185"/>
      <c r="B306" s="185"/>
      <c r="C306" s="178"/>
      <c r="D306" s="178"/>
      <c r="E306" s="178"/>
      <c r="F306" s="178"/>
      <c r="G306" s="178"/>
      <c r="H306" s="178"/>
      <c r="I306" s="178"/>
      <c r="J306" s="178"/>
      <c r="K306" s="185"/>
      <c r="L306" s="185"/>
      <c r="M306" s="178"/>
      <c r="N306" s="178"/>
      <c r="O306" s="178"/>
      <c r="P306" s="178"/>
      <c r="Q306" s="178"/>
      <c r="R306" s="178"/>
      <c r="S306" s="178"/>
      <c r="T306" s="876"/>
      <c r="U306" s="876"/>
      <c r="V306" s="178"/>
      <c r="W306" s="178"/>
      <c r="X306" s="178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</row>
    <row r="307" spans="1:52" ht="23.25">
      <c r="A307" s="185"/>
      <c r="B307" s="185"/>
      <c r="C307" s="178"/>
      <c r="D307" s="178"/>
      <c r="E307" s="178"/>
      <c r="F307" s="178"/>
      <c r="G307" s="178"/>
      <c r="H307" s="178"/>
      <c r="I307" s="178"/>
      <c r="J307" s="178"/>
      <c r="K307" s="185"/>
      <c r="L307" s="185"/>
      <c r="M307" s="178"/>
      <c r="N307" s="178"/>
      <c r="O307" s="178"/>
      <c r="P307" s="178"/>
      <c r="Q307" s="178"/>
      <c r="R307" s="178"/>
      <c r="S307" s="178"/>
      <c r="T307" s="876"/>
      <c r="U307" s="876"/>
      <c r="V307" s="178"/>
      <c r="W307" s="178"/>
      <c r="X307" s="178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</row>
    <row r="308" spans="1:52" ht="23.25">
      <c r="A308" s="185"/>
      <c r="B308" s="185"/>
      <c r="C308" s="178"/>
      <c r="D308" s="178"/>
      <c r="E308" s="178"/>
      <c r="F308" s="178"/>
      <c r="G308" s="178"/>
      <c r="H308" s="178"/>
      <c r="I308" s="178"/>
      <c r="J308" s="178"/>
      <c r="K308" s="185"/>
      <c r="L308" s="185"/>
      <c r="M308" s="178"/>
      <c r="N308" s="178"/>
      <c r="O308" s="178"/>
      <c r="P308" s="178"/>
      <c r="Q308" s="178"/>
      <c r="R308" s="178"/>
      <c r="S308" s="178"/>
      <c r="T308" s="876"/>
      <c r="U308" s="876"/>
      <c r="V308" s="178"/>
      <c r="W308" s="178"/>
      <c r="X308" s="178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</row>
    <row r="309" spans="1:52" ht="23.25">
      <c r="A309" s="185"/>
      <c r="B309" s="185"/>
      <c r="C309" s="178"/>
      <c r="D309" s="178"/>
      <c r="E309" s="178"/>
      <c r="F309" s="178"/>
      <c r="G309" s="178"/>
      <c r="H309" s="178"/>
      <c r="I309" s="178"/>
      <c r="J309" s="178"/>
      <c r="K309" s="185"/>
      <c r="L309" s="185"/>
      <c r="M309" s="178"/>
      <c r="N309" s="178"/>
      <c r="O309" s="178"/>
      <c r="P309" s="178"/>
      <c r="Q309" s="178"/>
      <c r="R309" s="178"/>
      <c r="S309" s="178"/>
      <c r="T309" s="876"/>
      <c r="U309" s="876"/>
      <c r="V309" s="178"/>
      <c r="W309" s="178"/>
      <c r="X309" s="178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</row>
    <row r="310" spans="1:52" ht="23.25">
      <c r="A310" s="185"/>
      <c r="B310" s="185"/>
      <c r="C310" s="178"/>
      <c r="D310" s="178"/>
      <c r="E310" s="178"/>
      <c r="F310" s="178"/>
      <c r="G310" s="178"/>
      <c r="H310" s="178"/>
      <c r="I310" s="178"/>
      <c r="J310" s="178"/>
      <c r="K310" s="185"/>
      <c r="L310" s="185"/>
      <c r="M310" s="178"/>
      <c r="N310" s="178"/>
      <c r="O310" s="178"/>
      <c r="P310" s="178"/>
      <c r="Q310" s="178"/>
      <c r="R310" s="178"/>
      <c r="S310" s="178"/>
      <c r="T310" s="876"/>
      <c r="U310" s="876"/>
      <c r="V310" s="178"/>
      <c r="W310" s="178"/>
      <c r="X310" s="178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</row>
    <row r="311" spans="1:52">
      <c r="A311" s="169"/>
      <c r="B311" s="169"/>
      <c r="K311" s="169"/>
      <c r="L311" s="169"/>
      <c r="T311" s="169"/>
      <c r="U311" s="169"/>
    </row>
    <row r="312" spans="1:52">
      <c r="A312" s="169"/>
      <c r="B312" s="169"/>
      <c r="K312" s="169"/>
      <c r="L312" s="169"/>
      <c r="T312" s="169"/>
      <c r="U312" s="169"/>
    </row>
    <row r="313" spans="1:52">
      <c r="A313" s="169"/>
      <c r="B313" s="169"/>
      <c r="K313" s="169"/>
      <c r="L313" s="169"/>
      <c r="T313" s="169"/>
      <c r="U313" s="169"/>
    </row>
    <row r="314" spans="1:52">
      <c r="A314" s="169"/>
      <c r="B314" s="169"/>
      <c r="K314" s="169"/>
      <c r="L314" s="169"/>
      <c r="T314" s="169"/>
      <c r="U314" s="169"/>
    </row>
    <row r="315" spans="1:52">
      <c r="A315" s="169"/>
      <c r="B315" s="169"/>
      <c r="K315" s="169"/>
      <c r="L315" s="169"/>
      <c r="T315" s="169"/>
      <c r="U315" s="169"/>
    </row>
    <row r="316" spans="1:52">
      <c r="A316" s="169"/>
      <c r="B316" s="169"/>
      <c r="K316" s="169"/>
      <c r="L316" s="169"/>
      <c r="T316" s="169"/>
      <c r="U316" s="169"/>
    </row>
    <row r="317" spans="1:52">
      <c r="A317" s="169"/>
      <c r="B317" s="169"/>
      <c r="K317" s="169"/>
      <c r="L317" s="169"/>
      <c r="T317" s="169"/>
      <c r="U317" s="169"/>
    </row>
    <row r="318" spans="1:52">
      <c r="A318" s="169"/>
      <c r="B318" s="169"/>
      <c r="K318" s="169"/>
      <c r="L318" s="169"/>
      <c r="T318" s="169"/>
      <c r="U318" s="169"/>
    </row>
    <row r="319" spans="1:52" s="153" customFormat="1">
      <c r="A319" s="169"/>
      <c r="B319" s="169"/>
      <c r="K319" s="169"/>
      <c r="L319" s="169"/>
      <c r="T319" s="169"/>
      <c r="U319" s="169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</row>
    <row r="320" spans="1:52" s="153" customFormat="1">
      <c r="A320" s="169"/>
      <c r="B320" s="169"/>
      <c r="K320" s="169"/>
      <c r="L320" s="169"/>
      <c r="T320" s="169"/>
      <c r="U320" s="169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</row>
    <row r="321" spans="1:52" s="153" customFormat="1">
      <c r="A321" s="169"/>
      <c r="B321" s="169"/>
      <c r="K321" s="169"/>
      <c r="L321" s="169"/>
      <c r="T321" s="169"/>
      <c r="U321" s="169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</row>
    <row r="322" spans="1:52" s="153" customFormat="1">
      <c r="A322" s="169"/>
      <c r="B322" s="169"/>
      <c r="K322" s="169"/>
      <c r="L322" s="169"/>
      <c r="T322" s="169"/>
      <c r="U322" s="169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</row>
    <row r="323" spans="1:52" s="153" customFormat="1">
      <c r="A323" s="169"/>
      <c r="B323" s="169"/>
      <c r="K323" s="169"/>
      <c r="L323" s="169"/>
      <c r="T323" s="169"/>
      <c r="U323" s="169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</row>
    <row r="324" spans="1:52" s="153" customFormat="1">
      <c r="A324" s="169"/>
      <c r="B324" s="169"/>
      <c r="K324" s="169"/>
      <c r="L324" s="169"/>
      <c r="T324" s="169"/>
      <c r="U324" s="169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</row>
    <row r="325" spans="1:52" s="153" customFormat="1">
      <c r="A325" s="169"/>
      <c r="B325" s="169"/>
      <c r="K325" s="169"/>
      <c r="L325" s="169"/>
      <c r="T325" s="169"/>
      <c r="U325" s="169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</row>
    <row r="326" spans="1:52" s="153" customFormat="1">
      <c r="A326" s="169"/>
      <c r="B326" s="169"/>
      <c r="K326" s="169"/>
      <c r="L326" s="169"/>
      <c r="T326" s="169"/>
      <c r="U326" s="169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</row>
    <row r="327" spans="1:52" s="153" customFormat="1">
      <c r="A327" s="169"/>
      <c r="B327" s="169"/>
      <c r="K327" s="169"/>
      <c r="L327" s="169"/>
      <c r="T327" s="169"/>
      <c r="U327" s="169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</row>
    <row r="328" spans="1:52" s="153" customFormat="1">
      <c r="A328" s="169"/>
      <c r="B328" s="169"/>
      <c r="K328" s="169"/>
      <c r="L328" s="169"/>
      <c r="T328" s="169"/>
      <c r="U328" s="169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</row>
    <row r="329" spans="1:52" s="153" customFormat="1">
      <c r="A329" s="169"/>
      <c r="B329" s="169"/>
      <c r="K329" s="169"/>
      <c r="L329" s="169"/>
      <c r="T329" s="169"/>
      <c r="U329" s="169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</row>
    <row r="330" spans="1:52" s="153" customFormat="1">
      <c r="A330" s="169"/>
      <c r="B330" s="169"/>
      <c r="K330" s="169"/>
      <c r="L330" s="169"/>
      <c r="T330" s="169"/>
      <c r="U330" s="169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</row>
    <row r="331" spans="1:52" s="153" customFormat="1">
      <c r="A331" s="169"/>
      <c r="B331" s="169"/>
      <c r="K331" s="169"/>
      <c r="L331" s="169"/>
      <c r="T331" s="169"/>
      <c r="U331" s="169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</row>
    <row r="332" spans="1:52" s="153" customFormat="1">
      <c r="A332" s="169"/>
      <c r="B332" s="169"/>
      <c r="K332" s="169"/>
      <c r="L332" s="169"/>
      <c r="T332" s="169"/>
      <c r="U332" s="169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</row>
    <row r="333" spans="1:52" s="153" customFormat="1">
      <c r="A333" s="169"/>
      <c r="B333" s="169"/>
      <c r="K333" s="169"/>
      <c r="L333" s="169"/>
      <c r="T333" s="169"/>
      <c r="U333" s="169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</row>
    <row r="334" spans="1:52" s="153" customFormat="1">
      <c r="A334" s="169"/>
      <c r="B334" s="169"/>
      <c r="K334" s="169"/>
      <c r="L334" s="169"/>
      <c r="T334" s="169"/>
      <c r="U334" s="169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</row>
    <row r="335" spans="1:52" s="153" customFormat="1">
      <c r="A335" s="169"/>
      <c r="B335" s="169"/>
      <c r="K335" s="169"/>
      <c r="L335" s="169"/>
      <c r="T335" s="169"/>
      <c r="U335" s="169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</row>
    <row r="336" spans="1:52" s="153" customFormat="1">
      <c r="A336" s="169"/>
      <c r="B336" s="169"/>
      <c r="K336" s="169"/>
      <c r="L336" s="169"/>
      <c r="T336" s="169"/>
      <c r="U336" s="169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</row>
    <row r="337" spans="1:52" s="153" customFormat="1">
      <c r="A337" s="169"/>
      <c r="B337" s="169"/>
      <c r="K337" s="169"/>
      <c r="L337" s="169"/>
      <c r="T337" s="169"/>
      <c r="U337" s="169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</row>
    <row r="338" spans="1:52" s="153" customFormat="1">
      <c r="A338" s="169"/>
      <c r="B338" s="169"/>
      <c r="K338" s="169"/>
      <c r="L338" s="169"/>
      <c r="T338" s="169"/>
      <c r="U338" s="169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</row>
    <row r="339" spans="1:52" s="153" customFormat="1">
      <c r="A339" s="169"/>
      <c r="B339" s="169"/>
      <c r="K339" s="169"/>
      <c r="L339" s="169"/>
      <c r="T339" s="169"/>
      <c r="U339" s="169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</row>
    <row r="340" spans="1:52" s="153" customFormat="1">
      <c r="A340" s="169"/>
      <c r="B340" s="169"/>
      <c r="K340" s="169"/>
      <c r="L340" s="169"/>
      <c r="T340" s="169"/>
      <c r="U340" s="169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</row>
    <row r="341" spans="1:52" s="153" customFormat="1">
      <c r="A341" s="169"/>
      <c r="B341" s="169"/>
      <c r="K341" s="169"/>
      <c r="L341" s="169"/>
      <c r="T341" s="169"/>
      <c r="U341" s="169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</row>
    <row r="342" spans="1:52" s="153" customFormat="1">
      <c r="A342" s="169"/>
      <c r="B342" s="169"/>
      <c r="K342" s="169"/>
      <c r="L342" s="169"/>
      <c r="T342" s="169"/>
      <c r="U342" s="169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</row>
    <row r="343" spans="1:52" s="153" customFormat="1">
      <c r="A343" s="169"/>
      <c r="B343" s="169"/>
      <c r="K343" s="169"/>
      <c r="L343" s="169"/>
      <c r="T343" s="169"/>
      <c r="U343" s="169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</row>
    <row r="344" spans="1:52" s="153" customFormat="1">
      <c r="A344" s="169"/>
      <c r="B344" s="169"/>
      <c r="K344" s="169"/>
      <c r="L344" s="169"/>
      <c r="T344" s="169"/>
      <c r="U344" s="169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</row>
    <row r="345" spans="1:52" s="153" customFormat="1">
      <c r="A345" s="169"/>
      <c r="B345" s="169"/>
      <c r="K345" s="169"/>
      <c r="L345" s="169"/>
      <c r="T345" s="169"/>
      <c r="U345" s="169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</row>
    <row r="346" spans="1:52" s="153" customFormat="1">
      <c r="A346" s="169"/>
      <c r="B346" s="169"/>
      <c r="K346" s="169"/>
      <c r="L346" s="169"/>
      <c r="T346" s="169"/>
      <c r="U346" s="169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</row>
    <row r="347" spans="1:52" s="153" customFormat="1">
      <c r="A347" s="169"/>
      <c r="B347" s="169"/>
      <c r="K347" s="169"/>
      <c r="L347" s="169"/>
      <c r="T347" s="169"/>
      <c r="U347" s="169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</row>
    <row r="348" spans="1:52" s="153" customFormat="1">
      <c r="A348" s="169"/>
      <c r="B348" s="169"/>
      <c r="K348" s="169"/>
      <c r="L348" s="169"/>
      <c r="T348" s="169"/>
      <c r="U348" s="169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</row>
    <row r="349" spans="1:52" s="153" customFormat="1">
      <c r="A349" s="169"/>
      <c r="B349" s="169"/>
      <c r="K349" s="169"/>
      <c r="L349" s="169"/>
      <c r="T349" s="169"/>
      <c r="U349" s="169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</row>
    <row r="350" spans="1:52" s="153" customFormat="1">
      <c r="A350" s="169"/>
      <c r="B350" s="169"/>
      <c r="K350" s="169"/>
      <c r="L350" s="169"/>
      <c r="T350" s="169"/>
      <c r="U350" s="169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</row>
    <row r="351" spans="1:52" s="153" customFormat="1">
      <c r="A351" s="169"/>
      <c r="B351" s="169"/>
      <c r="K351" s="169"/>
      <c r="L351" s="169"/>
      <c r="T351" s="169"/>
      <c r="U351" s="169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</row>
    <row r="352" spans="1:52" s="153" customFormat="1">
      <c r="A352" s="169"/>
      <c r="B352" s="169"/>
      <c r="K352" s="169"/>
      <c r="L352" s="169"/>
      <c r="T352" s="169"/>
      <c r="U352" s="169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</row>
    <row r="353" spans="1:52" s="153" customFormat="1">
      <c r="A353" s="169"/>
      <c r="B353" s="169"/>
      <c r="K353" s="169"/>
      <c r="L353" s="169"/>
      <c r="T353" s="169"/>
      <c r="U353" s="169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</row>
    <row r="354" spans="1:52" s="153" customFormat="1"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</row>
  </sheetData>
  <mergeCells count="7">
    <mergeCell ref="T5:T6"/>
    <mergeCell ref="U5:U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9" max="59" man="1"/>
    <brk id="28" max="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06"/>
  <sheetViews>
    <sheetView view="pageBreakPreview" zoomScale="25" zoomScaleNormal="30" zoomScaleSheetLayoutView="25" workbookViewId="0">
      <selection activeCell="T3" sqref="T3"/>
    </sheetView>
  </sheetViews>
  <sheetFormatPr defaultColWidth="12.42578125" defaultRowHeight="18"/>
  <cols>
    <col min="1" max="1" width="64.7109375" style="153" customWidth="1"/>
    <col min="2" max="2" width="146.7109375" style="153" customWidth="1"/>
    <col min="3" max="10" width="32.7109375" style="153" hidden="1" customWidth="1"/>
    <col min="11" max="17" width="37.140625" style="153" customWidth="1"/>
    <col min="18" max="20" width="39.28515625" style="153" customWidth="1"/>
    <col min="21" max="29" width="39.28515625" style="152" customWidth="1"/>
    <col min="30" max="30" width="64.7109375" style="153" customWidth="1"/>
    <col min="31" max="31" width="146.7109375" style="153" customWidth="1"/>
    <col min="32" max="38" width="37.140625" style="152" customWidth="1"/>
    <col min="39" max="16384" width="12.42578125" style="152"/>
  </cols>
  <sheetData>
    <row r="1" spans="1:49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299"/>
      <c r="AE1" s="299"/>
      <c r="AF1" s="483"/>
      <c r="AG1" s="483"/>
      <c r="AH1" s="483"/>
      <c r="AI1" s="483"/>
      <c r="AJ1" s="483"/>
      <c r="AK1" s="483"/>
      <c r="AL1" s="483"/>
    </row>
    <row r="2" spans="1:49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</row>
    <row r="3" spans="1:49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960"/>
      <c r="L3" s="960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299"/>
      <c r="AE3" s="299"/>
      <c r="AF3" s="488"/>
      <c r="AG3" s="488"/>
      <c r="AH3" s="488"/>
      <c r="AI3" s="488"/>
      <c r="AJ3" s="488"/>
      <c r="AK3" s="488"/>
      <c r="AL3" s="488"/>
    </row>
    <row r="4" spans="1:49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3"/>
      <c r="AE4" s="483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</row>
    <row r="5" spans="1:49" s="279" customFormat="1" ht="49.5" customHeight="1">
      <c r="A5" s="962" t="s">
        <v>431</v>
      </c>
      <c r="B5" s="944" t="s">
        <v>716</v>
      </c>
      <c r="C5" s="825">
        <v>2015</v>
      </c>
      <c r="D5" s="825"/>
      <c r="E5" s="825"/>
      <c r="F5" s="825"/>
      <c r="G5" s="825">
        <v>2016</v>
      </c>
      <c r="H5" s="825"/>
      <c r="I5" s="825"/>
      <c r="J5" s="825"/>
      <c r="K5" s="825">
        <v>2017</v>
      </c>
      <c r="L5" s="825"/>
      <c r="M5" s="825"/>
      <c r="N5" s="825"/>
      <c r="O5" s="825">
        <v>2018</v>
      </c>
      <c r="P5" s="825"/>
      <c r="Q5" s="825"/>
      <c r="R5" s="825"/>
      <c r="S5" s="825">
        <v>2019</v>
      </c>
      <c r="T5" s="825"/>
      <c r="U5" s="825"/>
      <c r="V5" s="825"/>
      <c r="W5" s="825">
        <v>2020</v>
      </c>
      <c r="X5" s="825"/>
      <c r="Y5" s="825"/>
      <c r="Z5" s="825"/>
      <c r="AA5" s="826">
        <v>2021</v>
      </c>
      <c r="AB5" s="826"/>
      <c r="AC5" s="826"/>
      <c r="AD5" s="962" t="s">
        <v>431</v>
      </c>
      <c r="AE5" s="944" t="s">
        <v>716</v>
      </c>
      <c r="AF5" s="826">
        <v>2021</v>
      </c>
      <c r="AG5" s="827">
        <v>2022</v>
      </c>
      <c r="AH5" s="827"/>
      <c r="AI5" s="827"/>
      <c r="AJ5" s="827"/>
      <c r="AK5" s="826">
        <v>2023</v>
      </c>
      <c r="AL5" s="826"/>
    </row>
    <row r="6" spans="1:49" s="279" customFormat="1" ht="115.5" customHeight="1">
      <c r="A6" s="962"/>
      <c r="B6" s="944"/>
      <c r="C6" s="283" t="s">
        <v>0</v>
      </c>
      <c r="D6" s="283" t="s">
        <v>1</v>
      </c>
      <c r="E6" s="283" t="s">
        <v>2</v>
      </c>
      <c r="F6" s="283" t="s">
        <v>3</v>
      </c>
      <c r="G6" s="283" t="s">
        <v>0</v>
      </c>
      <c r="H6" s="283" t="s">
        <v>1</v>
      </c>
      <c r="I6" s="283" t="s">
        <v>2</v>
      </c>
      <c r="J6" s="283" t="s">
        <v>3</v>
      </c>
      <c r="K6" s="283" t="s">
        <v>0</v>
      </c>
      <c r="L6" s="283" t="s">
        <v>1</v>
      </c>
      <c r="M6" s="283" t="s">
        <v>2</v>
      </c>
      <c r="N6" s="283" t="s">
        <v>3</v>
      </c>
      <c r="O6" s="283" t="s">
        <v>0</v>
      </c>
      <c r="P6" s="283" t="s">
        <v>1</v>
      </c>
      <c r="Q6" s="283" t="s">
        <v>2</v>
      </c>
      <c r="R6" s="283" t="s">
        <v>3</v>
      </c>
      <c r="S6" s="283" t="s">
        <v>0</v>
      </c>
      <c r="T6" s="283" t="s">
        <v>1</v>
      </c>
      <c r="U6" s="283" t="s">
        <v>2</v>
      </c>
      <c r="V6" s="283" t="s">
        <v>3</v>
      </c>
      <c r="W6" s="283" t="s">
        <v>0</v>
      </c>
      <c r="X6" s="283" t="s">
        <v>1</v>
      </c>
      <c r="Y6" s="283" t="s">
        <v>2</v>
      </c>
      <c r="Z6" s="283" t="s">
        <v>3</v>
      </c>
      <c r="AA6" s="283" t="s">
        <v>0</v>
      </c>
      <c r="AB6" s="283" t="s">
        <v>1</v>
      </c>
      <c r="AC6" s="283" t="s">
        <v>2</v>
      </c>
      <c r="AD6" s="962"/>
      <c r="AE6" s="944"/>
      <c r="AF6" s="283" t="s">
        <v>3</v>
      </c>
      <c r="AG6" s="283" t="s">
        <v>0</v>
      </c>
      <c r="AH6" s="283" t="s">
        <v>1</v>
      </c>
      <c r="AI6" s="283" t="s">
        <v>2</v>
      </c>
      <c r="AJ6" s="283" t="s">
        <v>3</v>
      </c>
      <c r="AK6" s="283" t="s">
        <v>0</v>
      </c>
      <c r="AL6" s="877" t="s">
        <v>1</v>
      </c>
    </row>
    <row r="7" spans="1:49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308"/>
      <c r="AE7" s="309"/>
      <c r="AF7" s="159"/>
      <c r="AG7" s="159"/>
      <c r="AH7" s="159"/>
      <c r="AI7" s="159"/>
      <c r="AJ7" s="159"/>
      <c r="AK7" s="159"/>
      <c r="AL7" s="159"/>
    </row>
    <row r="8" spans="1:49" s="162" customFormat="1" ht="48" hidden="1" customHeight="1">
      <c r="A8" s="315">
        <v>221</v>
      </c>
      <c r="B8" s="313" t="s">
        <v>67</v>
      </c>
      <c r="C8" s="314">
        <f>ROUND(IFERROR('Data 3D '!K32,"NA"),1)</f>
        <v>79.7</v>
      </c>
      <c r="D8" s="314">
        <f>ROUND(IFERROR('Data 3D '!L32,"NA"),1)</f>
        <v>80.8</v>
      </c>
      <c r="E8" s="314">
        <f>ROUND(IFERROR('Data 3D '!M32,"NA"),1)</f>
        <v>81.3</v>
      </c>
      <c r="F8" s="314">
        <f>ROUND(IFERROR('Data 3D '!N32,"NA"),1)</f>
        <v>82</v>
      </c>
      <c r="G8" s="314">
        <f>ROUND(IFERROR('Data 3D '!O32,"NA"),1)</f>
        <v>82.5</v>
      </c>
      <c r="H8" s="314">
        <f>ROUND(IFERROR('Data 3D '!P32,"NA"),1)</f>
        <v>82</v>
      </c>
      <c r="I8" s="314">
        <f>ROUND(IFERROR('Data 3D '!Q32,"NA"),1)</f>
        <v>82.3</v>
      </c>
      <c r="J8" s="314">
        <f>ROUND(IFERROR('Data 3D '!R32,"NA"),1)</f>
        <v>82.5</v>
      </c>
      <c r="K8" s="314">
        <f>ROUND(IFERROR('Data 3D '!S32,"NA"),1)</f>
        <v>82.4</v>
      </c>
      <c r="L8" s="314">
        <f>ROUND(IFERROR('Data 3D '!T32,"NA"),1)</f>
        <v>81.599999999999994</v>
      </c>
      <c r="M8" s="314">
        <f>ROUND(IFERROR('Data 3D '!U32,"NA"),1)</f>
        <v>82.3</v>
      </c>
      <c r="N8" s="314">
        <f>ROUND(IFERROR('Data 3D '!V32,"NA"),1)</f>
        <v>83.1</v>
      </c>
      <c r="O8" s="314">
        <f>ROUND(IFERROR('Data 3D '!W32,"NA"),1)</f>
        <v>81.2</v>
      </c>
      <c r="P8" s="314">
        <f>ROUND(IFERROR('Data 3D '!X32,"NA"),1)</f>
        <v>79.400000000000006</v>
      </c>
      <c r="Q8" s="314">
        <f>ROUND(IFERROR('Data 3D '!Y32,"NA"),1)</f>
        <v>80</v>
      </c>
      <c r="R8" s="314">
        <f>ROUND(IFERROR('Data 3D '!Z32,"NA"),1)</f>
        <v>79.900000000000006</v>
      </c>
      <c r="S8" s="314">
        <f>ROUND(IFERROR('Data 3D '!AA32,"NA"),1)</f>
        <v>79.5</v>
      </c>
      <c r="T8" s="314">
        <f>ROUND(IFERROR('Data 3D '!AB32,"NA"),1)</f>
        <v>79.900000000000006</v>
      </c>
      <c r="U8" s="314">
        <f>ROUND(IFERROR('Data 3D '!AC32,"NA"),1)</f>
        <v>80.5</v>
      </c>
      <c r="V8" s="314">
        <f>ROUND(IFERROR('Data 3D '!AD32,"NA"),1)</f>
        <v>81.099999999999994</v>
      </c>
      <c r="W8" s="314">
        <f>ROUND(IFERROR('Data 3D '!AE32,"NA"),1)</f>
        <v>80.900000000000006</v>
      </c>
      <c r="X8" s="314">
        <f>ROUND(IFERROR('Data 3D '!AF32,"NA"),1)</f>
        <v>80</v>
      </c>
      <c r="Y8" s="314">
        <f>ROUND(IFERROR('Data 3D '!AG32,"NA"),1)</f>
        <v>82.9</v>
      </c>
      <c r="Z8" s="314">
        <f>ROUND(IFERROR('Data 3D '!AH32,"NA"),1)</f>
        <v>83.9</v>
      </c>
      <c r="AA8" s="314">
        <f>ROUND(IFERROR('Data 3D '!AI32,"NA"),1)</f>
        <v>81.3</v>
      </c>
      <c r="AB8" s="314">
        <f>ROUND(IFERROR('Data 3D '!AJ32,"NA"),1)</f>
        <v>80.5</v>
      </c>
      <c r="AC8" s="314">
        <f>ROUND(IFERROR('Data 3D '!AK32,"NA"),1)</f>
        <v>73.599999999999994</v>
      </c>
      <c r="AD8" s="315">
        <v>221</v>
      </c>
      <c r="AE8" s="313" t="s">
        <v>67</v>
      </c>
      <c r="AF8" s="314">
        <f>ROUND(IFERROR('Data 3D '!AL32,"NA"),1)</f>
        <v>81.099999999999994</v>
      </c>
      <c r="AG8" s="314">
        <f>ROUND(IFERROR('Data 3D '!AM32,"NA"),1)</f>
        <v>82.1</v>
      </c>
      <c r="AH8" s="314">
        <f>ROUND(IFERROR('Data 3D '!AN32,"NA"),1)</f>
        <v>81.400000000000006</v>
      </c>
      <c r="AI8" s="314">
        <f>ROUND(IFERROR('Data 3D '!AO32,"NA"),1)</f>
        <v>77.599999999999994</v>
      </c>
      <c r="AJ8" s="314">
        <f>ROUND(IFERROR('Data 3D '!AP32,"NA"),1)</f>
        <v>76.5</v>
      </c>
      <c r="AK8" s="314">
        <f>ROUND(IFERROR('Data 3D '!AQ32,"NA"),1)</f>
        <v>77.5</v>
      </c>
      <c r="AL8" s="314">
        <f>ROUND(IFERROR('Data 3D '!AR32,"NA"),1)</f>
        <v>77.900000000000006</v>
      </c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</row>
    <row r="9" spans="1:49" s="162" customFormat="1" ht="60" hidden="1" customHeight="1">
      <c r="A9" s="315"/>
      <c r="B9" s="311" t="s">
        <v>104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5"/>
      <c r="AE9" s="311" t="s">
        <v>104</v>
      </c>
      <c r="AF9" s="314"/>
      <c r="AG9" s="314"/>
      <c r="AH9" s="314"/>
      <c r="AI9" s="314"/>
      <c r="AJ9" s="314"/>
      <c r="AK9" s="314"/>
      <c r="AL9" s="314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</row>
    <row r="10" spans="1:49" s="162" customFormat="1" ht="48" hidden="1" customHeight="1">
      <c r="A10" s="315">
        <v>222</v>
      </c>
      <c r="B10" s="313" t="s">
        <v>68</v>
      </c>
      <c r="C10" s="314">
        <f>ROUND(IFERROR('Data 3D '!K33,"NA"),1)</f>
        <v>76.400000000000006</v>
      </c>
      <c r="D10" s="314">
        <f>ROUND(IFERROR('Data 3D '!L33,"NA"),1)</f>
        <v>75.8</v>
      </c>
      <c r="E10" s="314">
        <f>ROUND(IFERROR('Data 3D '!M33,"NA"),1)</f>
        <v>75.599999999999994</v>
      </c>
      <c r="F10" s="314">
        <f>ROUND(IFERROR('Data 3D '!N33,"NA"),1)</f>
        <v>76.8</v>
      </c>
      <c r="G10" s="314">
        <f>ROUND(IFERROR('Data 3D '!O33,"NA"),1)</f>
        <v>74.400000000000006</v>
      </c>
      <c r="H10" s="314">
        <f>ROUND(IFERROR('Data 3D '!P33,"NA"),1)</f>
        <v>75.8</v>
      </c>
      <c r="I10" s="314">
        <f>ROUND(IFERROR('Data 3D '!Q33,"NA"),1)</f>
        <v>74.8</v>
      </c>
      <c r="J10" s="314">
        <f>ROUND(IFERROR('Data 3D '!R33,"NA"),1)</f>
        <v>75.599999999999994</v>
      </c>
      <c r="K10" s="314">
        <f>ROUND(IFERROR('Data 3D '!S33,"NA"),1)</f>
        <v>76.400000000000006</v>
      </c>
      <c r="L10" s="314">
        <f>ROUND(IFERROR('Data 3D '!T33,"NA"),1)</f>
        <v>76.900000000000006</v>
      </c>
      <c r="M10" s="314">
        <f>ROUND(IFERROR('Data 3D '!U33,"NA"),1)</f>
        <v>79.400000000000006</v>
      </c>
      <c r="N10" s="314">
        <f>ROUND(IFERROR('Data 3D '!V33,"NA"),1)</f>
        <v>78</v>
      </c>
      <c r="O10" s="314">
        <f>ROUND(IFERROR('Data 3D '!W33,"NA"),1)</f>
        <v>77.8</v>
      </c>
      <c r="P10" s="314">
        <f>ROUND(IFERROR('Data 3D '!X33,"NA"),1)</f>
        <v>77.5</v>
      </c>
      <c r="Q10" s="314">
        <f>ROUND(IFERROR('Data 3D '!Y33,"NA"),1)</f>
        <v>78.5</v>
      </c>
      <c r="R10" s="314">
        <f>ROUND(IFERROR('Data 3D '!Z33,"NA"),1)</f>
        <v>76.599999999999994</v>
      </c>
      <c r="S10" s="314">
        <f>ROUND(IFERROR('Data 3D '!AA33,"NA"),1)</f>
        <v>75.400000000000006</v>
      </c>
      <c r="T10" s="314">
        <f>ROUND(IFERROR('Data 3D '!AB33,"NA"),1)</f>
        <v>77.099999999999994</v>
      </c>
      <c r="U10" s="314">
        <f>ROUND(IFERROR('Data 3D '!AC33,"NA"),1)</f>
        <v>76.2</v>
      </c>
      <c r="V10" s="314">
        <f>ROUND(IFERROR('Data 3D '!AD33,"NA"),1)</f>
        <v>77.400000000000006</v>
      </c>
      <c r="W10" s="314">
        <f>ROUND(IFERROR('Data 3D '!AE33,"NA"),1)</f>
        <v>74</v>
      </c>
      <c r="X10" s="314">
        <f>ROUND(IFERROR('Data 3D '!AF33,"NA"),1)</f>
        <v>69.7</v>
      </c>
      <c r="Y10" s="314">
        <f>ROUND(IFERROR('Data 3D '!AG33,"NA"),1)</f>
        <v>76.5</v>
      </c>
      <c r="Z10" s="314">
        <f>ROUND(IFERROR('Data 3D '!AH33,"NA"),1)</f>
        <v>77.5</v>
      </c>
      <c r="AA10" s="314">
        <f>ROUND(IFERROR('Data 3D '!AI33,"NA"),1)</f>
        <v>76.2</v>
      </c>
      <c r="AB10" s="314">
        <f>ROUND(IFERROR('Data 3D '!AJ33,"NA"),1)</f>
        <v>73.2</v>
      </c>
      <c r="AC10" s="314">
        <f>ROUND(IFERROR('Data 3D '!AK33,"NA"),1)</f>
        <v>70.900000000000006</v>
      </c>
      <c r="AD10" s="315">
        <v>222</v>
      </c>
      <c r="AE10" s="313" t="s">
        <v>68</v>
      </c>
      <c r="AF10" s="314">
        <f>ROUND(IFERROR('Data 3D '!AL33,"NA"),1)</f>
        <v>76.3</v>
      </c>
      <c r="AG10" s="314">
        <f>ROUND(IFERROR('Data 3D '!AM33,"NA"),1)</f>
        <v>80</v>
      </c>
      <c r="AH10" s="314">
        <f>ROUND(IFERROR('Data 3D '!AN33,"NA"),1)</f>
        <v>79.7</v>
      </c>
      <c r="AI10" s="314">
        <f>ROUND(IFERROR('Data 3D '!AO33,"NA"),1)</f>
        <v>81.400000000000006</v>
      </c>
      <c r="AJ10" s="314">
        <f>ROUND(IFERROR('Data 3D '!AP33,"NA"),1)</f>
        <v>80.7</v>
      </c>
      <c r="AK10" s="314">
        <f>ROUND(IFERROR('Data 3D '!AQ33,"NA"),1)</f>
        <v>80.400000000000006</v>
      </c>
      <c r="AL10" s="314">
        <f>ROUND(IFERROR('Data 3D '!AR33,"NA"),1)</f>
        <v>79</v>
      </c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</row>
    <row r="11" spans="1:49" s="162" customFormat="1" ht="60" hidden="1" customHeight="1">
      <c r="A11" s="315"/>
      <c r="B11" s="311" t="s">
        <v>105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5"/>
      <c r="AE11" s="311" t="s">
        <v>105</v>
      </c>
      <c r="AF11" s="314"/>
      <c r="AG11" s="314"/>
      <c r="AH11" s="314"/>
      <c r="AI11" s="314"/>
      <c r="AJ11" s="314"/>
      <c r="AK11" s="314"/>
      <c r="AL11" s="314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</row>
    <row r="12" spans="1:49" s="162" customFormat="1" ht="48" customHeight="1">
      <c r="A12" s="312">
        <v>231</v>
      </c>
      <c r="B12" s="313" t="s">
        <v>69</v>
      </c>
      <c r="C12" s="314">
        <f>ROUND(IFERROR('Data 3D '!K34,"NA"),1)</f>
        <v>80.599999999999994</v>
      </c>
      <c r="D12" s="314">
        <f>ROUND(IFERROR('Data 3D '!L34,"NA"),1)</f>
        <v>81.7</v>
      </c>
      <c r="E12" s="314">
        <f>ROUND(IFERROR('Data 3D '!M34,"NA"),1)</f>
        <v>82.6</v>
      </c>
      <c r="F12" s="314">
        <f>ROUND(IFERROR('Data 3D '!N34,"NA"),1)</f>
        <v>82</v>
      </c>
      <c r="G12" s="314">
        <f>ROUND(IFERROR('Data 3D '!O34,"NA"),1)</f>
        <v>80.3</v>
      </c>
      <c r="H12" s="314">
        <f>ROUND(IFERROR('Data 3D '!P34,"NA"),1)</f>
        <v>79.8</v>
      </c>
      <c r="I12" s="314">
        <f>ROUND(IFERROR('Data 3D '!Q34,"NA"),1)</f>
        <v>81.2</v>
      </c>
      <c r="J12" s="314">
        <f>ROUND(IFERROR('Data 3D '!R34,"NA"),1)</f>
        <v>81.5</v>
      </c>
      <c r="K12" s="314">
        <f>ROUND(IFERROR('Data 3D '!S34,"NA"),1)</f>
        <v>81.400000000000006</v>
      </c>
      <c r="L12" s="314">
        <f>ROUND(IFERROR('Data 3D '!T34,"NA"),1)</f>
        <v>80.8</v>
      </c>
      <c r="M12" s="314">
        <f>ROUND(IFERROR('Data 3D '!U34,"NA"),1)</f>
        <v>81.599999999999994</v>
      </c>
      <c r="N12" s="314">
        <f>ROUND(IFERROR('Data 3D '!V34,"NA"),1)</f>
        <v>81.599999999999994</v>
      </c>
      <c r="O12" s="314">
        <f>ROUND(IFERROR('Data 3D '!W34,"NA"),1)</f>
        <v>80.900000000000006</v>
      </c>
      <c r="P12" s="314">
        <f>ROUND(IFERROR('Data 3D '!X34,"NA"),1)</f>
        <v>79.2</v>
      </c>
      <c r="Q12" s="314">
        <f>ROUND(IFERROR('Data 3D '!Y34,"NA"),1)</f>
        <v>77.3</v>
      </c>
      <c r="R12" s="314">
        <f>ROUND(IFERROR('Data 3D '!Z34,"NA"),1)</f>
        <v>78.7</v>
      </c>
      <c r="S12" s="314">
        <f>ROUND(IFERROR('Data 3D '!AA34,"NA"),1)</f>
        <v>77.7</v>
      </c>
      <c r="T12" s="314">
        <f>ROUND(IFERROR('Data 3D '!AB34,"NA"),1)</f>
        <v>75.2</v>
      </c>
      <c r="U12" s="314">
        <f>ROUND(IFERROR('Data 3D '!AC34,"NA"),1)</f>
        <v>73.2</v>
      </c>
      <c r="V12" s="314">
        <f>ROUND(IFERROR('Data 3D '!AD34,"NA"),1)</f>
        <v>73.099999999999994</v>
      </c>
      <c r="W12" s="314">
        <f>ROUND(IFERROR('Data 3D '!AE34,"NA"),1)</f>
        <v>73.099999999999994</v>
      </c>
      <c r="X12" s="314">
        <f>ROUND(IFERROR('Data 3D '!AF34,"NA"),1)</f>
        <v>66.2</v>
      </c>
      <c r="Y12" s="314">
        <f>ROUND(IFERROR('Data 3D '!AG34,"NA"),1)</f>
        <v>71.2</v>
      </c>
      <c r="Z12" s="314">
        <f>ROUND(IFERROR('Data 3D '!AH34,"NA"),1)</f>
        <v>69.7</v>
      </c>
      <c r="AA12" s="314">
        <f>ROUND(IFERROR('Data 3D '!AI34,"NA"),1)</f>
        <v>71</v>
      </c>
      <c r="AB12" s="314">
        <f>ROUND(IFERROR('Data 3D '!AJ34,"NA"),1)</f>
        <v>73</v>
      </c>
      <c r="AC12" s="314">
        <f>ROUND(IFERROR('Data 3D '!AK34,"NA"),1)</f>
        <v>72.7</v>
      </c>
      <c r="AD12" s="312">
        <v>231</v>
      </c>
      <c r="AE12" s="313" t="s">
        <v>69</v>
      </c>
      <c r="AF12" s="314">
        <f>ROUND(IFERROR('Data 3D '!AL34,"NA"),1)</f>
        <v>79</v>
      </c>
      <c r="AG12" s="314">
        <f>ROUND(IFERROR('Data 3D '!AM34,"NA"),1)</f>
        <v>85.7</v>
      </c>
      <c r="AH12" s="314">
        <f>ROUND(IFERROR('Data 3D '!AN34,"NA"),1)</f>
        <v>87.1</v>
      </c>
      <c r="AI12" s="314">
        <f>ROUND(IFERROR('Data 3D '!AO34,"NA"),1)</f>
        <v>87.5</v>
      </c>
      <c r="AJ12" s="314">
        <f>ROUND(IFERROR('Data 3D '!AP34,"NA"),1)</f>
        <v>80.099999999999994</v>
      </c>
      <c r="AK12" s="314">
        <f>ROUND(IFERROR('Data 3D '!AQ34,"NA"),1)</f>
        <v>60.8</v>
      </c>
      <c r="AL12" s="314">
        <f>ROUND(IFERROR('Data 3D '!AR34,"NA"),1)</f>
        <v>73.3</v>
      </c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</row>
    <row r="13" spans="1:49" s="162" customFormat="1" ht="60" customHeight="1">
      <c r="A13" s="312"/>
      <c r="B13" s="179" t="s">
        <v>106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4"/>
      <c r="AB13" s="314"/>
      <c r="AC13" s="314"/>
      <c r="AD13" s="312"/>
      <c r="AE13" s="179" t="s">
        <v>106</v>
      </c>
      <c r="AF13" s="314"/>
      <c r="AG13" s="314"/>
      <c r="AH13" s="314"/>
      <c r="AI13" s="314"/>
      <c r="AJ13" s="314"/>
      <c r="AK13" s="314"/>
      <c r="AL13" s="314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</row>
    <row r="14" spans="1:49" s="162" customFormat="1" ht="48" customHeight="1">
      <c r="A14" s="315">
        <v>239</v>
      </c>
      <c r="B14" s="313" t="s">
        <v>70</v>
      </c>
      <c r="C14" s="314">
        <f>ROUND(IFERROR('Data 3D '!K35,"NA"),1)</f>
        <v>74.3</v>
      </c>
      <c r="D14" s="314">
        <f>ROUND(IFERROR('Data 3D '!L35,"NA"),1)</f>
        <v>71</v>
      </c>
      <c r="E14" s="314">
        <f>ROUND(IFERROR('Data 3D '!M35,"NA"),1)</f>
        <v>72.7</v>
      </c>
      <c r="F14" s="314">
        <f>ROUND(IFERROR('Data 3D '!N35,"NA"),1)</f>
        <v>72.900000000000006</v>
      </c>
      <c r="G14" s="314">
        <f>ROUND(IFERROR('Data 3D '!O35,"NA"),1)</f>
        <v>75.099999999999994</v>
      </c>
      <c r="H14" s="314">
        <f>ROUND(IFERROR('Data 3D '!P35,"NA"),1)</f>
        <v>75.599999999999994</v>
      </c>
      <c r="I14" s="314">
        <f>ROUND(IFERROR('Data 3D '!Q35,"NA"),1)</f>
        <v>73.5</v>
      </c>
      <c r="J14" s="314">
        <f>ROUND(IFERROR('Data 3D '!R35,"NA"),1)</f>
        <v>75.599999999999994</v>
      </c>
      <c r="K14" s="314">
        <f>ROUND(IFERROR('Data 3D '!S35,"NA"),1)</f>
        <v>72.400000000000006</v>
      </c>
      <c r="L14" s="314">
        <f>ROUND(IFERROR('Data 3D '!T35,"NA"),1)</f>
        <v>70.3</v>
      </c>
      <c r="M14" s="314">
        <f>ROUND(IFERROR('Data 3D '!U35,"NA"),1)</f>
        <v>69.8</v>
      </c>
      <c r="N14" s="314">
        <f>ROUND(IFERROR('Data 3D '!V35,"NA"),1)</f>
        <v>71.900000000000006</v>
      </c>
      <c r="O14" s="314">
        <f>ROUND(IFERROR('Data 3D '!W35,"NA"),1)</f>
        <v>71.599999999999994</v>
      </c>
      <c r="P14" s="314">
        <f>ROUND(IFERROR('Data 3D '!X35,"NA"),1)</f>
        <v>71.400000000000006</v>
      </c>
      <c r="Q14" s="314">
        <f>ROUND(IFERROR('Data 3D '!Y35,"NA"),1)</f>
        <v>73.3</v>
      </c>
      <c r="R14" s="314">
        <f>ROUND(IFERROR('Data 3D '!Z35,"NA"),1)</f>
        <v>71.099999999999994</v>
      </c>
      <c r="S14" s="314">
        <f>ROUND(IFERROR('Data 3D '!AA35,"NA"),1)</f>
        <v>70.900000000000006</v>
      </c>
      <c r="T14" s="314">
        <f>ROUND(IFERROR('Data 3D '!AB35,"NA"),1)</f>
        <v>71.099999999999994</v>
      </c>
      <c r="U14" s="314">
        <f>ROUND(IFERROR('Data 3D '!AC35,"NA"),1)</f>
        <v>71.8</v>
      </c>
      <c r="V14" s="314">
        <f>ROUND(IFERROR('Data 3D '!AD35,"NA"),1)</f>
        <v>72.900000000000006</v>
      </c>
      <c r="W14" s="314">
        <f>ROUND(IFERROR('Data 3D '!AE35,"NA"),1)</f>
        <v>63.1</v>
      </c>
      <c r="X14" s="314">
        <f>ROUND(IFERROR('Data 3D '!AF35,"NA"),1)</f>
        <v>51.3</v>
      </c>
      <c r="Y14" s="314">
        <f>ROUND(IFERROR('Data 3D '!AG35,"NA"),1)</f>
        <v>68.7</v>
      </c>
      <c r="Z14" s="314">
        <f>ROUND(IFERROR('Data 3D '!AH35,"NA"),1)</f>
        <v>69.7</v>
      </c>
      <c r="AA14" s="314">
        <f>ROUND(IFERROR('Data 3D '!AI35,"NA"),1)</f>
        <v>71.400000000000006</v>
      </c>
      <c r="AB14" s="314">
        <f>ROUND(IFERROR('Data 3D '!AJ35,"NA"),1)</f>
        <v>64.900000000000006</v>
      </c>
      <c r="AC14" s="314">
        <f>ROUND(IFERROR('Data 3D '!AK35,"NA"),1)</f>
        <v>62.4</v>
      </c>
      <c r="AD14" s="315">
        <v>239</v>
      </c>
      <c r="AE14" s="313" t="s">
        <v>70</v>
      </c>
      <c r="AF14" s="314">
        <f>ROUND(IFERROR('Data 3D '!AL35,"NA"),1)</f>
        <v>69.8</v>
      </c>
      <c r="AG14" s="314">
        <f>ROUND(IFERROR('Data 3D '!AM35,"NA"),1)</f>
        <v>77.900000000000006</v>
      </c>
      <c r="AH14" s="314">
        <f>ROUND(IFERROR('Data 3D '!AN35,"NA"),1)</f>
        <v>79.599999999999994</v>
      </c>
      <c r="AI14" s="314">
        <f>ROUND(IFERROR('Data 3D '!AO35,"NA"),1)</f>
        <v>81</v>
      </c>
      <c r="AJ14" s="314">
        <f>ROUND(IFERROR('Data 3D '!AP35,"NA"),1)</f>
        <v>79</v>
      </c>
      <c r="AK14" s="314">
        <f>ROUND(IFERROR('Data 3D '!AQ35,"NA"),1)</f>
        <v>79.8</v>
      </c>
      <c r="AL14" s="314">
        <f>ROUND(IFERROR('Data 3D '!AR35,"NA"),1)</f>
        <v>81.3</v>
      </c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</row>
    <row r="15" spans="1:49" s="162" customFormat="1" ht="60" customHeight="1">
      <c r="A15" s="315"/>
      <c r="B15" s="179" t="s">
        <v>169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5"/>
      <c r="AE15" s="179" t="s">
        <v>169</v>
      </c>
      <c r="AF15" s="314"/>
      <c r="AG15" s="314"/>
      <c r="AH15" s="314"/>
      <c r="AI15" s="314"/>
      <c r="AJ15" s="314"/>
      <c r="AK15" s="314"/>
      <c r="AL15" s="314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</row>
    <row r="16" spans="1:49" s="162" customFormat="1" ht="48" customHeight="1">
      <c r="A16" s="312">
        <v>241</v>
      </c>
      <c r="B16" s="313" t="s">
        <v>71</v>
      </c>
      <c r="C16" s="314">
        <f>ROUND(IFERROR('Data 3D '!K36,"NA"),1)</f>
        <v>79.5</v>
      </c>
      <c r="D16" s="314">
        <f>ROUND(IFERROR('Data 3D '!L36,"NA"),1)</f>
        <v>74.099999999999994</v>
      </c>
      <c r="E16" s="314">
        <f>ROUND(IFERROR('Data 3D '!M36,"NA"),1)</f>
        <v>71.400000000000006</v>
      </c>
      <c r="F16" s="314">
        <f>ROUND(IFERROR('Data 3D '!N36,"NA"),1)</f>
        <v>76.3</v>
      </c>
      <c r="G16" s="314">
        <f>ROUND(IFERROR('Data 3D '!O36,"NA"),1)</f>
        <v>71.8</v>
      </c>
      <c r="H16" s="314">
        <f>ROUND(IFERROR('Data 3D '!P36,"NA"),1)</f>
        <v>79.2</v>
      </c>
      <c r="I16" s="314">
        <f>ROUND(IFERROR('Data 3D '!Q36,"NA"),1)</f>
        <v>72.8</v>
      </c>
      <c r="J16" s="314">
        <f>ROUND(IFERROR('Data 3D '!R36,"NA"),1)</f>
        <v>79.599999999999994</v>
      </c>
      <c r="K16" s="314">
        <f>ROUND(IFERROR('Data 3D '!S36,"NA"),1)</f>
        <v>77.2</v>
      </c>
      <c r="L16" s="314">
        <f>ROUND(IFERROR('Data 3D '!T36,"NA"),1)</f>
        <v>71.3</v>
      </c>
      <c r="M16" s="314">
        <f>ROUND(IFERROR('Data 3D '!U36,"NA"),1)</f>
        <v>79.2</v>
      </c>
      <c r="N16" s="314">
        <f>ROUND(IFERROR('Data 3D '!V36,"NA"),1)</f>
        <v>78.8</v>
      </c>
      <c r="O16" s="314">
        <f>ROUND(IFERROR('Data 3D '!W36,"NA"),1)</f>
        <v>79.900000000000006</v>
      </c>
      <c r="P16" s="314">
        <f>ROUND(IFERROR('Data 3D '!X36,"NA"),1)</f>
        <v>78</v>
      </c>
      <c r="Q16" s="314">
        <f>ROUND(IFERROR('Data 3D '!Y36,"NA"),1)</f>
        <v>79.2</v>
      </c>
      <c r="R16" s="314">
        <f>ROUND(IFERROR('Data 3D '!Z36,"NA"),1)</f>
        <v>75.2</v>
      </c>
      <c r="S16" s="314">
        <f>ROUND(IFERROR('Data 3D '!AA36,"NA"),1)</f>
        <v>71.3</v>
      </c>
      <c r="T16" s="314">
        <f>ROUND(IFERROR('Data 3D '!AB36,"NA"),1)</f>
        <v>74.900000000000006</v>
      </c>
      <c r="U16" s="314">
        <f>ROUND(IFERROR('Data 3D '!AC36,"NA"),1)</f>
        <v>78</v>
      </c>
      <c r="V16" s="314">
        <f>ROUND(IFERROR('Data 3D '!AD36,"NA"),1)</f>
        <v>75.900000000000006</v>
      </c>
      <c r="W16" s="314">
        <f>ROUND(IFERROR('Data 3D '!AE36,"NA"),1)</f>
        <v>66.900000000000006</v>
      </c>
      <c r="X16" s="314">
        <f>ROUND(IFERROR('Data 3D '!AF36,"NA"),1)</f>
        <v>56.3</v>
      </c>
      <c r="Y16" s="314">
        <f>ROUND(IFERROR('Data 3D '!AG36,"NA"),1)</f>
        <v>67.599999999999994</v>
      </c>
      <c r="Z16" s="314">
        <f>ROUND(IFERROR('Data 3D '!AH36,"NA"),1)</f>
        <v>69.7</v>
      </c>
      <c r="AA16" s="314">
        <f>ROUND(IFERROR('Data 3D '!AI36,"NA"),1)</f>
        <v>69.2</v>
      </c>
      <c r="AB16" s="314">
        <f>ROUND(IFERROR('Data 3D '!AJ36,"NA"),1)</f>
        <v>59.5</v>
      </c>
      <c r="AC16" s="314">
        <f>ROUND(IFERROR('Data 3D '!AK36,"NA"),1)</f>
        <v>61.4</v>
      </c>
      <c r="AD16" s="312">
        <v>241</v>
      </c>
      <c r="AE16" s="313" t="s">
        <v>71</v>
      </c>
      <c r="AF16" s="314">
        <f>ROUND(IFERROR('Data 3D '!AL36,"NA"),1)</f>
        <v>67.5</v>
      </c>
      <c r="AG16" s="314">
        <f>ROUND(IFERROR('Data 3D '!AM36,"NA"),1)</f>
        <v>76.2</v>
      </c>
      <c r="AH16" s="314">
        <f>ROUND(IFERROR('Data 3D '!AN36,"NA"),1)</f>
        <v>75.3</v>
      </c>
      <c r="AI16" s="314">
        <f>ROUND(IFERROR('Data 3D '!AO36,"NA"),1)</f>
        <v>77.900000000000006</v>
      </c>
      <c r="AJ16" s="314">
        <f>ROUND(IFERROR('Data 3D '!AP36,"NA"),1)</f>
        <v>77.900000000000006</v>
      </c>
      <c r="AK16" s="314">
        <f>ROUND(IFERROR('Data 3D '!AQ36,"NA"),1)</f>
        <v>79.099999999999994</v>
      </c>
      <c r="AL16" s="314">
        <f>ROUND(IFERROR('Data 3D '!AR36,"NA"),1)</f>
        <v>79.2</v>
      </c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</row>
    <row r="17" spans="1:49" s="162" customFormat="1" ht="60" customHeight="1">
      <c r="A17" s="312"/>
      <c r="B17" s="179" t="s">
        <v>107</v>
      </c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2"/>
      <c r="AE17" s="179" t="s">
        <v>107</v>
      </c>
      <c r="AF17" s="314"/>
      <c r="AG17" s="314"/>
      <c r="AH17" s="314"/>
      <c r="AI17" s="314"/>
      <c r="AJ17" s="314"/>
      <c r="AK17" s="314"/>
      <c r="AL17" s="314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</row>
    <row r="18" spans="1:49" s="162" customFormat="1" ht="84.95" customHeight="1">
      <c r="A18" s="312">
        <v>242</v>
      </c>
      <c r="B18" s="313" t="s">
        <v>72</v>
      </c>
      <c r="C18" s="314">
        <f>ROUND(IFERROR('Data 3D '!K37,"NA"),1)</f>
        <v>77</v>
      </c>
      <c r="D18" s="314">
        <f>ROUND(IFERROR('Data 3D '!L37,"NA"),1)</f>
        <v>77.400000000000006</v>
      </c>
      <c r="E18" s="314">
        <f>ROUND(IFERROR('Data 3D '!M37,"NA"),1)</f>
        <v>76.8</v>
      </c>
      <c r="F18" s="314">
        <f>ROUND(IFERROR('Data 3D '!N37,"NA"),1)</f>
        <v>78.7</v>
      </c>
      <c r="G18" s="314">
        <f>ROUND(IFERROR('Data 3D '!O37,"NA"),1)</f>
        <v>76.599999999999994</v>
      </c>
      <c r="H18" s="314">
        <f>ROUND(IFERROR('Data 3D '!P37,"NA"),1)</f>
        <v>79.099999999999994</v>
      </c>
      <c r="I18" s="314">
        <f>ROUND(IFERROR('Data 3D '!Q37,"NA"),1)</f>
        <v>78.3</v>
      </c>
      <c r="J18" s="314">
        <f>ROUND(IFERROR('Data 3D '!R37,"NA"),1)</f>
        <v>77.900000000000006</v>
      </c>
      <c r="K18" s="314">
        <f>ROUND(IFERROR('Data 3D '!S37,"NA"),1)</f>
        <v>81.099999999999994</v>
      </c>
      <c r="L18" s="314">
        <f>ROUND(IFERROR('Data 3D '!T37,"NA"),1)</f>
        <v>81.7</v>
      </c>
      <c r="M18" s="314">
        <f>ROUND(IFERROR('Data 3D '!U37,"NA"),1)</f>
        <v>79.599999999999994</v>
      </c>
      <c r="N18" s="314">
        <f>ROUND(IFERROR('Data 3D '!V37,"NA"),1)</f>
        <v>80.099999999999994</v>
      </c>
      <c r="O18" s="314">
        <f>ROUND(IFERROR('Data 3D '!W37,"NA"),1)</f>
        <v>74.3</v>
      </c>
      <c r="P18" s="314">
        <f>ROUND(IFERROR('Data 3D '!X37,"NA"),1)</f>
        <v>74.8</v>
      </c>
      <c r="Q18" s="314">
        <f>ROUND(IFERROR('Data 3D '!Y37,"NA"),1)</f>
        <v>75</v>
      </c>
      <c r="R18" s="314">
        <f>ROUND(IFERROR('Data 3D '!Z37,"NA"),1)</f>
        <v>79.7</v>
      </c>
      <c r="S18" s="314">
        <f>ROUND(IFERROR('Data 3D '!AA37,"NA"),1)</f>
        <v>76.3</v>
      </c>
      <c r="T18" s="314">
        <f>ROUND(IFERROR('Data 3D '!AB37,"NA"),1)</f>
        <v>76.7</v>
      </c>
      <c r="U18" s="314">
        <f>ROUND(IFERROR('Data 3D '!AC37,"NA"),1)</f>
        <v>76.8</v>
      </c>
      <c r="V18" s="314">
        <f>ROUND(IFERROR('Data 3D '!AD37,"NA"),1)</f>
        <v>77.8</v>
      </c>
      <c r="W18" s="314">
        <f>ROUND(IFERROR('Data 3D '!AE37,"NA"),1)</f>
        <v>72.5</v>
      </c>
      <c r="X18" s="314">
        <f>ROUND(IFERROR('Data 3D '!AF37,"NA"),1)</f>
        <v>67.2</v>
      </c>
      <c r="Y18" s="314">
        <f>ROUND(IFERROR('Data 3D '!AG37,"NA"),1)</f>
        <v>75.5</v>
      </c>
      <c r="Z18" s="314">
        <f>ROUND(IFERROR('Data 3D '!AH37,"NA"),1)</f>
        <v>76.7</v>
      </c>
      <c r="AA18" s="314">
        <f>ROUND(IFERROR('Data 3D '!AI37,"NA"),1)</f>
        <v>78.3</v>
      </c>
      <c r="AB18" s="314">
        <f>ROUND(IFERROR('Data 3D '!AJ37,"NA"),1)</f>
        <v>76.3</v>
      </c>
      <c r="AC18" s="314">
        <f>ROUND(IFERROR('Data 3D '!AK37,"NA"),1)</f>
        <v>70.900000000000006</v>
      </c>
      <c r="AD18" s="312">
        <v>242</v>
      </c>
      <c r="AE18" s="313" t="s">
        <v>72</v>
      </c>
      <c r="AF18" s="314">
        <f>ROUND(IFERROR('Data 3D '!AL37,"NA"),1)</f>
        <v>82.1</v>
      </c>
      <c r="AG18" s="314">
        <f>ROUND(IFERROR('Data 3D '!AM37,"NA"),1)</f>
        <v>81.5</v>
      </c>
      <c r="AH18" s="314">
        <f>ROUND(IFERROR('Data 3D '!AN37,"NA"),1)</f>
        <v>78.099999999999994</v>
      </c>
      <c r="AI18" s="314">
        <f>ROUND(IFERROR('Data 3D '!AO37,"NA"),1)</f>
        <v>80</v>
      </c>
      <c r="AJ18" s="314">
        <f>ROUND(IFERROR('Data 3D '!AP37,"NA"),1)</f>
        <v>72.099999999999994</v>
      </c>
      <c r="AK18" s="314">
        <f>ROUND(IFERROR('Data 3D '!AQ37,"NA"),1)</f>
        <v>76.900000000000006</v>
      </c>
      <c r="AL18" s="314">
        <f>ROUND(IFERROR('Data 3D '!AR37,"NA"),1)</f>
        <v>74</v>
      </c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</row>
    <row r="19" spans="1:49" s="162" customFormat="1" ht="95.1" customHeight="1">
      <c r="A19" s="312"/>
      <c r="B19" s="179" t="s">
        <v>170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2"/>
      <c r="AE19" s="179" t="s">
        <v>170</v>
      </c>
      <c r="AF19" s="314"/>
      <c r="AG19" s="314"/>
      <c r="AH19" s="314"/>
      <c r="AI19" s="314"/>
      <c r="AJ19" s="314"/>
      <c r="AK19" s="314"/>
      <c r="AL19" s="314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</row>
    <row r="20" spans="1:49" s="162" customFormat="1" ht="48" customHeight="1">
      <c r="A20" s="315">
        <v>243</v>
      </c>
      <c r="B20" s="313" t="s">
        <v>128</v>
      </c>
      <c r="C20" s="314">
        <f>ROUND(IFERROR('Data 3D '!K38,"NA"),1)</f>
        <v>78.2</v>
      </c>
      <c r="D20" s="314">
        <f>ROUND(IFERROR('Data 3D '!L38,"NA"),1)</f>
        <v>78.2</v>
      </c>
      <c r="E20" s="314">
        <f>ROUND(IFERROR('Data 3D '!M38,"NA"),1)</f>
        <v>78.2</v>
      </c>
      <c r="F20" s="314">
        <f>ROUND(IFERROR('Data 3D '!N38,"NA"),1)</f>
        <v>78.2</v>
      </c>
      <c r="G20" s="314">
        <f>ROUND(IFERROR('Data 3D '!O38,"NA"),1)</f>
        <v>78.2</v>
      </c>
      <c r="H20" s="314">
        <f>ROUND(IFERROR('Data 3D '!P38,"NA"),1)</f>
        <v>78.2</v>
      </c>
      <c r="I20" s="314">
        <f>ROUND(IFERROR('Data 3D '!Q38,"NA"),1)</f>
        <v>78.2</v>
      </c>
      <c r="J20" s="314">
        <f>ROUND(IFERROR('Data 3D '!R38,"NA"),1)</f>
        <v>78.2</v>
      </c>
      <c r="K20" s="314">
        <f>ROUND(IFERROR('Data 3D '!S38,"NA"),1)</f>
        <v>72.5</v>
      </c>
      <c r="L20" s="314">
        <f>ROUND(IFERROR('Data 3D '!T38,"NA"),1)</f>
        <v>74.099999999999994</v>
      </c>
      <c r="M20" s="314">
        <f>ROUND(IFERROR('Data 3D '!U38,"NA"),1)</f>
        <v>72.3</v>
      </c>
      <c r="N20" s="314">
        <f>ROUND(IFERROR('Data 3D '!V38,"NA"),1)</f>
        <v>73.2</v>
      </c>
      <c r="O20" s="314">
        <f>ROUND(IFERROR('Data 3D '!W38,"NA"),1)</f>
        <v>70</v>
      </c>
      <c r="P20" s="314">
        <f>ROUND(IFERROR('Data 3D '!X38,"NA"),1)</f>
        <v>72.7</v>
      </c>
      <c r="Q20" s="314">
        <f>ROUND(IFERROR('Data 3D '!Y38,"NA"),1)</f>
        <v>76.7</v>
      </c>
      <c r="R20" s="314">
        <f>ROUND(IFERROR('Data 3D '!Z38,"NA"),1)</f>
        <v>76.7</v>
      </c>
      <c r="S20" s="314">
        <f>ROUND(IFERROR('Data 3D '!AA38,"NA"),1)</f>
        <v>76.099999999999994</v>
      </c>
      <c r="T20" s="314">
        <f>ROUND(IFERROR('Data 3D '!AB38,"NA"),1)</f>
        <v>76.2</v>
      </c>
      <c r="U20" s="314">
        <f>ROUND(IFERROR('Data 3D '!AC38,"NA"),1)</f>
        <v>75.5</v>
      </c>
      <c r="V20" s="314">
        <f>ROUND(IFERROR('Data 3D '!AD38,"NA"),1)</f>
        <v>74.599999999999994</v>
      </c>
      <c r="W20" s="314">
        <f>ROUND(IFERROR('Data 3D '!AE38,"NA"),1)</f>
        <v>70.3</v>
      </c>
      <c r="X20" s="314">
        <f>ROUND(IFERROR('Data 3D '!AF38,"NA"),1)</f>
        <v>60.2</v>
      </c>
      <c r="Y20" s="314">
        <f>ROUND(IFERROR('Data 3D '!AG38,"NA"),1)</f>
        <v>71.7</v>
      </c>
      <c r="Z20" s="314">
        <f>ROUND(IFERROR('Data 3D '!AH38,"NA"),1)</f>
        <v>71.3</v>
      </c>
      <c r="AA20" s="314">
        <f>ROUND(IFERROR('Data 3D '!AI38,"NA"),1)</f>
        <v>65.900000000000006</v>
      </c>
      <c r="AB20" s="314">
        <f>ROUND(IFERROR('Data 3D '!AJ38,"NA"),1)</f>
        <v>61.2</v>
      </c>
      <c r="AC20" s="314">
        <f>ROUND(IFERROR('Data 3D '!AK38,"NA"),1)</f>
        <v>60.3</v>
      </c>
      <c r="AD20" s="315">
        <v>243</v>
      </c>
      <c r="AE20" s="313" t="s">
        <v>128</v>
      </c>
      <c r="AF20" s="314">
        <f>ROUND(IFERROR('Data 3D '!AL38,"NA"),1)</f>
        <v>72.900000000000006</v>
      </c>
      <c r="AG20" s="314">
        <f>ROUND(IFERROR('Data 3D '!AM38,"NA"),1)</f>
        <v>78.599999999999994</v>
      </c>
      <c r="AH20" s="314">
        <f>ROUND(IFERROR('Data 3D '!AN38,"NA"),1)</f>
        <v>78.900000000000006</v>
      </c>
      <c r="AI20" s="314">
        <f>ROUND(IFERROR('Data 3D '!AO38,"NA"),1)</f>
        <v>76.8</v>
      </c>
      <c r="AJ20" s="314">
        <f>ROUND(IFERROR('Data 3D '!AP38,"NA"),1)</f>
        <v>72.900000000000006</v>
      </c>
      <c r="AK20" s="314">
        <f>ROUND(IFERROR('Data 3D '!AQ38,"NA"),1)</f>
        <v>80.400000000000006</v>
      </c>
      <c r="AL20" s="314">
        <f>ROUND(IFERROR('Data 3D '!AR38,"NA"),1)</f>
        <v>75.400000000000006</v>
      </c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</row>
    <row r="21" spans="1:49" s="162" customFormat="1" ht="60" customHeight="1">
      <c r="A21" s="315"/>
      <c r="B21" s="179" t="s">
        <v>108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5"/>
      <c r="AE21" s="179" t="s">
        <v>108</v>
      </c>
      <c r="AF21" s="314"/>
      <c r="AG21" s="314"/>
      <c r="AH21" s="314"/>
      <c r="AI21" s="314"/>
      <c r="AJ21" s="314"/>
      <c r="AK21" s="314"/>
      <c r="AL21" s="314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</row>
    <row r="22" spans="1:49" s="162" customFormat="1" ht="84.95" customHeight="1">
      <c r="A22" s="312" t="s">
        <v>351</v>
      </c>
      <c r="B22" s="319" t="s">
        <v>350</v>
      </c>
      <c r="C22" s="314">
        <f>ROUND(IFERROR('Data 3D '!K82,"NA"),1)</f>
        <v>77.2</v>
      </c>
      <c r="D22" s="314">
        <f>ROUND(IFERROR('Data 3D '!L82,"NA"),1)</f>
        <v>76.099999999999994</v>
      </c>
      <c r="E22" s="314">
        <f>ROUND(IFERROR('Data 3D '!M82,"NA"),1)</f>
        <v>77.3</v>
      </c>
      <c r="F22" s="314">
        <f>ROUND(IFERROR('Data 3D '!N82,"NA"),1)</f>
        <v>78.7</v>
      </c>
      <c r="G22" s="314">
        <f>ROUND(IFERROR('Data 3D '!O82,"NA"),1)</f>
        <v>76.8</v>
      </c>
      <c r="H22" s="314">
        <f>ROUND(IFERROR('Data 3D '!P82,"NA"),1)</f>
        <v>77</v>
      </c>
      <c r="I22" s="314">
        <f>ROUND(IFERROR('Data 3D '!Q82,"NA"),1)</f>
        <v>76.900000000000006</v>
      </c>
      <c r="J22" s="314">
        <f>ROUND(IFERROR('Data 3D '!R82,"NA"),1)</f>
        <v>77.7</v>
      </c>
      <c r="K22" s="314">
        <f>ROUND(IFERROR('Data 3D '!S82,"NA"),1)</f>
        <v>75.900000000000006</v>
      </c>
      <c r="L22" s="314">
        <f>ROUND(IFERROR('Data 3D '!T82,"NA"),1)</f>
        <v>77.099999999999994</v>
      </c>
      <c r="M22" s="314">
        <f>ROUND(IFERROR('Data 3D '!U82,"NA"),1)</f>
        <v>77.5</v>
      </c>
      <c r="N22" s="314">
        <f>ROUND(IFERROR('Data 3D '!V82,"NA"),1)</f>
        <v>78.099999999999994</v>
      </c>
      <c r="O22" s="314">
        <f>ROUND(IFERROR('Data 3D '!W82,"NA"),1)</f>
        <v>78.3</v>
      </c>
      <c r="P22" s="314">
        <f>ROUND(IFERROR('Data 3D '!X82,"NA"),1)</f>
        <v>78.3</v>
      </c>
      <c r="Q22" s="314">
        <f>ROUND(IFERROR('Data 3D '!Y82,"NA"),1)</f>
        <v>76.8</v>
      </c>
      <c r="R22" s="314">
        <f>ROUND(IFERROR('Data 3D '!Z82,"NA"),1)</f>
        <v>77.2</v>
      </c>
      <c r="S22" s="314">
        <f>ROUND(IFERROR('Data 3D '!AA82,"NA"),1)</f>
        <v>77.7</v>
      </c>
      <c r="T22" s="314">
        <f>ROUND(IFERROR('Data 3D '!AB82,"NA"),1)</f>
        <v>76.599999999999994</v>
      </c>
      <c r="U22" s="314">
        <f>ROUND(IFERROR('Data 3D '!AC82,"NA"),1)</f>
        <v>77</v>
      </c>
      <c r="V22" s="314">
        <f>ROUND(IFERROR('Data 3D '!AD82,"NA"),1)</f>
        <v>77.3</v>
      </c>
      <c r="W22" s="314">
        <f>ROUND(IFERROR('Data 3D '!AE82,"NA"),1)</f>
        <v>71.400000000000006</v>
      </c>
      <c r="X22" s="314">
        <f>ROUND(IFERROR('Data 3D '!AF82,"NA"),1)</f>
        <v>62.4</v>
      </c>
      <c r="Y22" s="314">
        <f>ROUND(IFERROR('Data 3D '!AG82,"NA"),1)</f>
        <v>72.2</v>
      </c>
      <c r="Z22" s="314">
        <f>ROUND(IFERROR('Data 3D '!AH82,"NA"),1)</f>
        <v>72.099999999999994</v>
      </c>
      <c r="AA22" s="314">
        <f>ROUND(IFERROR('Data 3D '!AI82,"NA"),1)</f>
        <v>77.3</v>
      </c>
      <c r="AB22" s="314">
        <f>ROUND(IFERROR('Data 3D '!AJ82,"NA"),1)</f>
        <v>75.2</v>
      </c>
      <c r="AC22" s="314">
        <f>ROUND(IFERROR('Data 3D '!AK82,"NA"),1)</f>
        <v>75.3</v>
      </c>
      <c r="AD22" s="312" t="s">
        <v>351</v>
      </c>
      <c r="AE22" s="319" t="s">
        <v>350</v>
      </c>
      <c r="AF22" s="314">
        <f>ROUND(IFERROR('Data 3D '!AL82,"NA"),1)</f>
        <v>78.099999999999994</v>
      </c>
      <c r="AG22" s="314">
        <f>ROUND(IFERROR('Data 3D '!AM82,"NA"),1)</f>
        <v>81</v>
      </c>
      <c r="AH22" s="314">
        <f>ROUND(IFERROR('Data 3D '!AN82,"NA"),1)</f>
        <v>75.8</v>
      </c>
      <c r="AI22" s="314">
        <f>ROUND(IFERROR('Data 3D '!AO82,"NA"),1)</f>
        <v>76.900000000000006</v>
      </c>
      <c r="AJ22" s="314">
        <f>ROUND(IFERROR('Data 3D '!AP82,"NA"),1)</f>
        <v>78.400000000000006</v>
      </c>
      <c r="AK22" s="314">
        <f>ROUND(IFERROR('Data 3D '!AQ82,"NA"),1)</f>
        <v>92.4</v>
      </c>
      <c r="AL22" s="314">
        <f>ROUND(IFERROR('Data 3D '!AR82,"NA"),1)</f>
        <v>91.9</v>
      </c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</row>
    <row r="23" spans="1:49" s="162" customFormat="1" ht="95.1" customHeight="1">
      <c r="A23" s="312"/>
      <c r="B23" s="320" t="s">
        <v>400</v>
      </c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2"/>
      <c r="AE23" s="320" t="s">
        <v>400</v>
      </c>
      <c r="AF23" s="314"/>
      <c r="AG23" s="314"/>
      <c r="AH23" s="314"/>
      <c r="AI23" s="314"/>
      <c r="AJ23" s="314"/>
      <c r="AK23" s="314"/>
      <c r="AL23" s="314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</row>
    <row r="24" spans="1:49" s="162" customFormat="1" ht="84.95" customHeight="1">
      <c r="A24" s="315">
        <v>259</v>
      </c>
      <c r="B24" s="319" t="s">
        <v>129</v>
      </c>
      <c r="C24" s="314">
        <f>ROUND(IFERROR('Data 3D '!K41,"NA"),1)</f>
        <v>77.5</v>
      </c>
      <c r="D24" s="314">
        <f>ROUND(IFERROR('Data 3D '!L41,"NA"),1)</f>
        <v>79.5</v>
      </c>
      <c r="E24" s="314">
        <f>ROUND(IFERROR('Data 3D '!M41,"NA"),1)</f>
        <v>78.3</v>
      </c>
      <c r="F24" s="314">
        <f>ROUND(IFERROR('Data 3D '!N41,"NA"),1)</f>
        <v>78.7</v>
      </c>
      <c r="G24" s="314">
        <f>ROUND(IFERROR('Data 3D '!O41,"NA"),1)</f>
        <v>77</v>
      </c>
      <c r="H24" s="314">
        <f>ROUND(IFERROR('Data 3D '!P41,"NA"),1)</f>
        <v>76.400000000000006</v>
      </c>
      <c r="I24" s="314">
        <f>ROUND(IFERROR('Data 3D '!Q41,"NA"),1)</f>
        <v>75.7</v>
      </c>
      <c r="J24" s="314">
        <f>ROUND(IFERROR('Data 3D '!R41,"NA"),1)</f>
        <v>77.8</v>
      </c>
      <c r="K24" s="314">
        <f>ROUND(IFERROR('Data 3D '!S41,"NA"),1)</f>
        <v>74</v>
      </c>
      <c r="L24" s="314">
        <f>ROUND(IFERROR('Data 3D '!T41,"NA"),1)</f>
        <v>72.8</v>
      </c>
      <c r="M24" s="314">
        <f>ROUND(IFERROR('Data 3D '!U41,"NA"),1)</f>
        <v>72.400000000000006</v>
      </c>
      <c r="N24" s="314">
        <f>ROUND(IFERROR('Data 3D '!V41,"NA"),1)</f>
        <v>74.8</v>
      </c>
      <c r="O24" s="314">
        <f>ROUND(IFERROR('Data 3D '!W41,"NA"),1)</f>
        <v>77.3</v>
      </c>
      <c r="P24" s="314">
        <f>ROUND(IFERROR('Data 3D '!X41,"NA"),1)</f>
        <v>76.8</v>
      </c>
      <c r="Q24" s="314">
        <f>ROUND(IFERROR('Data 3D '!Y41,"NA"),1)</f>
        <v>78.2</v>
      </c>
      <c r="R24" s="314">
        <f>ROUND(IFERROR('Data 3D '!Z41,"NA"),1)</f>
        <v>78.900000000000006</v>
      </c>
      <c r="S24" s="314">
        <f>ROUND(IFERROR('Data 3D '!AA41,"NA"),1)</f>
        <v>76.599999999999994</v>
      </c>
      <c r="T24" s="314">
        <f>ROUND(IFERROR('Data 3D '!AB41,"NA"),1)</f>
        <v>77.2</v>
      </c>
      <c r="U24" s="314">
        <f>ROUND(IFERROR('Data 3D '!AC41,"NA"),1)</f>
        <v>76.2</v>
      </c>
      <c r="V24" s="314">
        <f>ROUND(IFERROR('Data 3D '!AD41,"NA"),1)</f>
        <v>76</v>
      </c>
      <c r="W24" s="314">
        <f>ROUND(IFERROR('Data 3D '!AE41,"NA"),1)</f>
        <v>71.8</v>
      </c>
      <c r="X24" s="314">
        <f>ROUND(IFERROR('Data 3D '!AF41,"NA"),1)</f>
        <v>62.3</v>
      </c>
      <c r="Y24" s="314">
        <f>ROUND(IFERROR('Data 3D '!AG41,"NA"),1)</f>
        <v>74.2</v>
      </c>
      <c r="Z24" s="314">
        <f>ROUND(IFERROR('Data 3D '!AH41,"NA"),1)</f>
        <v>74.7</v>
      </c>
      <c r="AA24" s="314">
        <f>ROUND(IFERROR('Data 3D '!AI41,"NA"),1)</f>
        <v>76</v>
      </c>
      <c r="AB24" s="314">
        <f>ROUND(IFERROR('Data 3D '!AJ41,"NA"),1)</f>
        <v>69.3</v>
      </c>
      <c r="AC24" s="314">
        <f>ROUND(IFERROR('Data 3D '!AK41,"NA"),1)</f>
        <v>63.7</v>
      </c>
      <c r="AD24" s="315">
        <v>259</v>
      </c>
      <c r="AE24" s="319" t="s">
        <v>129</v>
      </c>
      <c r="AF24" s="314">
        <f>ROUND(IFERROR('Data 3D '!AL41,"NA"),1)</f>
        <v>71.099999999999994</v>
      </c>
      <c r="AG24" s="314">
        <f>ROUND(IFERROR('Data 3D '!AM41,"NA"),1)</f>
        <v>79.7</v>
      </c>
      <c r="AH24" s="314">
        <f>ROUND(IFERROR('Data 3D '!AN41,"NA"),1)</f>
        <v>77.400000000000006</v>
      </c>
      <c r="AI24" s="314">
        <f>ROUND(IFERROR('Data 3D '!AO41,"NA"),1)</f>
        <v>77</v>
      </c>
      <c r="AJ24" s="314">
        <f>ROUND(IFERROR('Data 3D '!AP41,"NA"),1)</f>
        <v>78.900000000000006</v>
      </c>
      <c r="AK24" s="314">
        <f>ROUND(IFERROR('Data 3D '!AQ41,"NA"),1)</f>
        <v>78.099999999999994</v>
      </c>
      <c r="AL24" s="314">
        <f>ROUND(IFERROR('Data 3D '!AR41,"NA"),1)</f>
        <v>76.599999999999994</v>
      </c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</row>
    <row r="25" spans="1:49" s="162" customFormat="1" ht="95.1" customHeight="1">
      <c r="A25" s="315"/>
      <c r="B25" s="320" t="s">
        <v>401</v>
      </c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  <c r="AA25" s="314"/>
      <c r="AB25" s="314"/>
      <c r="AC25" s="314"/>
      <c r="AD25" s="315"/>
      <c r="AE25" s="320" t="s">
        <v>401</v>
      </c>
      <c r="AF25" s="314"/>
      <c r="AG25" s="314"/>
      <c r="AH25" s="314"/>
      <c r="AI25" s="314"/>
      <c r="AJ25" s="314"/>
      <c r="AK25" s="314"/>
      <c r="AL25" s="314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</row>
    <row r="26" spans="1:49" s="162" customFormat="1" ht="48" customHeight="1">
      <c r="A26" s="315">
        <v>261</v>
      </c>
      <c r="B26" s="319" t="s">
        <v>73</v>
      </c>
      <c r="C26" s="314">
        <f>ROUND(IFERROR('Data 3D '!K42,"NA"),1)</f>
        <v>83.9</v>
      </c>
      <c r="D26" s="314">
        <f>ROUND(IFERROR('Data 3D '!L42,"NA"),1)</f>
        <v>83</v>
      </c>
      <c r="E26" s="314">
        <f>ROUND(IFERROR('Data 3D '!M42,"NA"),1)</f>
        <v>81.900000000000006</v>
      </c>
      <c r="F26" s="314">
        <f>ROUND(IFERROR('Data 3D '!N42,"NA"),1)</f>
        <v>80.7</v>
      </c>
      <c r="G26" s="314">
        <f>ROUND(IFERROR('Data 3D '!O42,"NA"),1)</f>
        <v>83.6</v>
      </c>
      <c r="H26" s="314">
        <f>ROUND(IFERROR('Data 3D '!P42,"NA"),1)</f>
        <v>84.6</v>
      </c>
      <c r="I26" s="314">
        <f>ROUND(IFERROR('Data 3D '!Q42,"NA"),1)</f>
        <v>84.6</v>
      </c>
      <c r="J26" s="314">
        <f>ROUND(IFERROR('Data 3D '!R42,"NA"),1)</f>
        <v>85.8</v>
      </c>
      <c r="K26" s="314">
        <f>ROUND(IFERROR('Data 3D '!S42,"NA"),1)</f>
        <v>85.4</v>
      </c>
      <c r="L26" s="314">
        <f>ROUND(IFERROR('Data 3D '!T42,"NA"),1)</f>
        <v>84.4</v>
      </c>
      <c r="M26" s="314">
        <f>ROUND(IFERROR('Data 3D '!U42,"NA"),1)</f>
        <v>86.2</v>
      </c>
      <c r="N26" s="314">
        <f>ROUND(IFERROR('Data 3D '!V42,"NA"),1)</f>
        <v>86.5</v>
      </c>
      <c r="O26" s="314">
        <f>ROUND(IFERROR('Data 3D '!W42,"NA"),1)</f>
        <v>85.2</v>
      </c>
      <c r="P26" s="314">
        <f>ROUND(IFERROR('Data 3D '!X42,"NA"),1)</f>
        <v>84.9</v>
      </c>
      <c r="Q26" s="314">
        <f>ROUND(IFERROR('Data 3D '!Y42,"NA"),1)</f>
        <v>84.5</v>
      </c>
      <c r="R26" s="314">
        <f>ROUND(IFERROR('Data 3D '!Z42,"NA"),1)</f>
        <v>82.6</v>
      </c>
      <c r="S26" s="314">
        <f>ROUND(IFERROR('Data 3D '!AA42,"NA"),1)</f>
        <v>81.599999999999994</v>
      </c>
      <c r="T26" s="314">
        <f>ROUND(IFERROR('Data 3D '!AB42,"NA"),1)</f>
        <v>80.8</v>
      </c>
      <c r="U26" s="314">
        <f>ROUND(IFERROR('Data 3D '!AC42,"NA"),1)</f>
        <v>81.900000000000006</v>
      </c>
      <c r="V26" s="314">
        <f>ROUND(IFERROR('Data 3D '!AD42,"NA"),1)</f>
        <v>82.2</v>
      </c>
      <c r="W26" s="314">
        <f>ROUND(IFERROR('Data 3D '!AE42,"NA"),1)</f>
        <v>76.400000000000006</v>
      </c>
      <c r="X26" s="314">
        <f>ROUND(IFERROR('Data 3D '!AF42,"NA"),1)</f>
        <v>66.5</v>
      </c>
      <c r="Y26" s="314">
        <f>ROUND(IFERROR('Data 3D '!AG42,"NA"),1)</f>
        <v>77.8</v>
      </c>
      <c r="Z26" s="314">
        <f>ROUND(IFERROR('Data 3D '!AH42,"NA"),1)</f>
        <v>81.400000000000006</v>
      </c>
      <c r="AA26" s="314">
        <f>ROUND(IFERROR('Data 3D '!AI42,"NA"),1)</f>
        <v>82</v>
      </c>
      <c r="AB26" s="314">
        <f>ROUND(IFERROR('Data 3D '!AJ42,"NA"),1)</f>
        <v>81.3</v>
      </c>
      <c r="AC26" s="314">
        <f>ROUND(IFERROR('Data 3D '!AK42,"NA"),1)</f>
        <v>79</v>
      </c>
      <c r="AD26" s="315">
        <v>261</v>
      </c>
      <c r="AE26" s="319" t="s">
        <v>73</v>
      </c>
      <c r="AF26" s="314">
        <f>ROUND(IFERROR('Data 3D '!AL42,"NA"),1)</f>
        <v>82.6</v>
      </c>
      <c r="AG26" s="314">
        <f>ROUND(IFERROR('Data 3D '!AM42,"NA"),1)</f>
        <v>86.3</v>
      </c>
      <c r="AH26" s="314">
        <f>ROUND(IFERROR('Data 3D '!AN42,"NA"),1)</f>
        <v>82.6</v>
      </c>
      <c r="AI26" s="314">
        <f>ROUND(IFERROR('Data 3D '!AO42,"NA"),1)</f>
        <v>86.7</v>
      </c>
      <c r="AJ26" s="314">
        <f>ROUND(IFERROR('Data 3D '!AP42,"NA"),1)</f>
        <v>84.4</v>
      </c>
      <c r="AK26" s="314">
        <f>ROUND(IFERROR('Data 3D '!AQ42,"NA"),1)</f>
        <v>82.1</v>
      </c>
      <c r="AL26" s="314">
        <f>ROUND(IFERROR('Data 3D '!AR42,"NA"),1)</f>
        <v>82</v>
      </c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</row>
    <row r="27" spans="1:49" s="162" customFormat="1" ht="60" customHeight="1">
      <c r="A27" s="315"/>
      <c r="B27" s="320" t="s">
        <v>402</v>
      </c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  <c r="AA27" s="314"/>
      <c r="AB27" s="314"/>
      <c r="AC27" s="314"/>
      <c r="AD27" s="315"/>
      <c r="AE27" s="320" t="s">
        <v>402</v>
      </c>
      <c r="AF27" s="314"/>
      <c r="AG27" s="314"/>
      <c r="AH27" s="314"/>
      <c r="AI27" s="314"/>
      <c r="AJ27" s="314"/>
      <c r="AK27" s="314"/>
      <c r="AL27" s="314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</row>
    <row r="28" spans="1:49" s="162" customFormat="1" ht="48" customHeight="1">
      <c r="A28" s="312">
        <v>262</v>
      </c>
      <c r="B28" s="319" t="s">
        <v>74</v>
      </c>
      <c r="C28" s="314">
        <f>ROUND(IFERROR('Data 3D '!K43,"NA"),1)</f>
        <v>77.3</v>
      </c>
      <c r="D28" s="314">
        <f>ROUND(IFERROR('Data 3D '!L43,"NA"),1)</f>
        <v>79.599999999999994</v>
      </c>
      <c r="E28" s="314">
        <f>ROUND(IFERROR('Data 3D '!M43,"NA"),1)</f>
        <v>82.8</v>
      </c>
      <c r="F28" s="314">
        <f>ROUND(IFERROR('Data 3D '!N43,"NA"),1)</f>
        <v>80.400000000000006</v>
      </c>
      <c r="G28" s="314">
        <f>ROUND(IFERROR('Data 3D '!O43,"NA"),1)</f>
        <v>79.8</v>
      </c>
      <c r="H28" s="314">
        <f>ROUND(IFERROR('Data 3D '!P43,"NA"),1)</f>
        <v>69.400000000000006</v>
      </c>
      <c r="I28" s="314">
        <f>ROUND(IFERROR('Data 3D '!Q43,"NA"),1)</f>
        <v>66.5</v>
      </c>
      <c r="J28" s="314">
        <f>ROUND(IFERROR('Data 3D '!R43,"NA"),1)</f>
        <v>70.599999999999994</v>
      </c>
      <c r="K28" s="314">
        <f>ROUND(IFERROR('Data 3D '!S43,"NA"),1)</f>
        <v>64.7</v>
      </c>
      <c r="L28" s="314">
        <f>ROUND(IFERROR('Data 3D '!T43,"NA"),1)</f>
        <v>65</v>
      </c>
      <c r="M28" s="314">
        <f>ROUND(IFERROR('Data 3D '!U43,"NA"),1)</f>
        <v>69.3</v>
      </c>
      <c r="N28" s="314">
        <f>ROUND(IFERROR('Data 3D '!V43,"NA"),1)</f>
        <v>70.7</v>
      </c>
      <c r="O28" s="314">
        <f>ROUND(IFERROR('Data 3D '!W43,"NA"),1)</f>
        <v>70</v>
      </c>
      <c r="P28" s="314">
        <f>ROUND(IFERROR('Data 3D '!X43,"NA"),1)</f>
        <v>71.3</v>
      </c>
      <c r="Q28" s="314">
        <f>ROUND(IFERROR('Data 3D '!Y43,"NA"),1)</f>
        <v>68</v>
      </c>
      <c r="R28" s="314">
        <f>ROUND(IFERROR('Data 3D '!Z43,"NA"),1)</f>
        <v>64.7</v>
      </c>
      <c r="S28" s="314">
        <f>ROUND(IFERROR('Data 3D '!AA43,"NA"),1)</f>
        <v>58.2</v>
      </c>
      <c r="T28" s="314">
        <f>ROUND(IFERROR('Data 3D '!AB43,"NA"),1)</f>
        <v>59</v>
      </c>
      <c r="U28" s="314">
        <f>ROUND(IFERROR('Data 3D '!AC43,"NA"),1)</f>
        <v>67.5</v>
      </c>
      <c r="V28" s="314">
        <f>ROUND(IFERROR('Data 3D '!AD43,"NA"),1)</f>
        <v>68.8</v>
      </c>
      <c r="W28" s="314">
        <f>ROUND(IFERROR('Data 3D '!AE43,"NA"),1)</f>
        <v>63.2</v>
      </c>
      <c r="X28" s="314">
        <f>ROUND(IFERROR('Data 3D '!AF43,"NA"),1)</f>
        <v>58.4</v>
      </c>
      <c r="Y28" s="314">
        <f>ROUND(IFERROR('Data 3D '!AG43,"NA"),1)</f>
        <v>59.6</v>
      </c>
      <c r="Z28" s="314">
        <f>ROUND(IFERROR('Data 3D '!AH43,"NA"),1)</f>
        <v>56.8</v>
      </c>
      <c r="AA28" s="314">
        <f>ROUND(IFERROR('Data 3D '!AI43,"NA"),1)</f>
        <v>63.1</v>
      </c>
      <c r="AB28" s="314">
        <f>ROUND(IFERROR('Data 3D '!AJ43,"NA"),1)</f>
        <v>67.3</v>
      </c>
      <c r="AC28" s="314">
        <f>ROUND(IFERROR('Data 3D '!AK43,"NA"),1)</f>
        <v>62.9</v>
      </c>
      <c r="AD28" s="312">
        <v>262</v>
      </c>
      <c r="AE28" s="319" t="s">
        <v>74</v>
      </c>
      <c r="AF28" s="314">
        <f>ROUND(IFERROR('Data 3D '!AL43,"NA"),1)</f>
        <v>61.3</v>
      </c>
      <c r="AG28" s="314">
        <f>ROUND(IFERROR('Data 3D '!AM43,"NA"),1)</f>
        <v>69.400000000000006</v>
      </c>
      <c r="AH28" s="314">
        <f>ROUND(IFERROR('Data 3D '!AN43,"NA"),1)</f>
        <v>69.7</v>
      </c>
      <c r="AI28" s="314">
        <f>ROUND(IFERROR('Data 3D '!AO43,"NA"),1)</f>
        <v>76.3</v>
      </c>
      <c r="AJ28" s="314">
        <f>ROUND(IFERROR('Data 3D '!AP43,"NA"),1)</f>
        <v>66</v>
      </c>
      <c r="AK28" s="314">
        <f>ROUND(IFERROR('Data 3D '!AQ43,"NA"),1)</f>
        <v>60.8</v>
      </c>
      <c r="AL28" s="314">
        <f>ROUND(IFERROR('Data 3D '!AR43,"NA"),1)</f>
        <v>57.8</v>
      </c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</row>
    <row r="29" spans="1:49" s="162" customFormat="1" ht="60" customHeight="1">
      <c r="A29" s="312"/>
      <c r="B29" s="320" t="s">
        <v>403</v>
      </c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4"/>
      <c r="AB29" s="314"/>
      <c r="AC29" s="314"/>
      <c r="AD29" s="312"/>
      <c r="AE29" s="320" t="s">
        <v>403</v>
      </c>
      <c r="AF29" s="314"/>
      <c r="AG29" s="314"/>
      <c r="AH29" s="314"/>
      <c r="AI29" s="314"/>
      <c r="AJ29" s="314"/>
      <c r="AK29" s="314"/>
      <c r="AL29" s="314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</row>
    <row r="30" spans="1:49" s="162" customFormat="1" ht="48" customHeight="1">
      <c r="A30" s="312">
        <v>263</v>
      </c>
      <c r="B30" s="319" t="s">
        <v>75</v>
      </c>
      <c r="C30" s="314">
        <f>ROUND(IFERROR('Data 3D '!K44,"NA"),1)</f>
        <v>76.7</v>
      </c>
      <c r="D30" s="314">
        <f>ROUND(IFERROR('Data 3D '!L44,"NA"),1)</f>
        <v>75.7</v>
      </c>
      <c r="E30" s="314">
        <f>ROUND(IFERROR('Data 3D '!M44,"NA"),1)</f>
        <v>73.2</v>
      </c>
      <c r="F30" s="314">
        <f>ROUND(IFERROR('Data 3D '!N44,"NA"),1)</f>
        <v>84.3</v>
      </c>
      <c r="G30" s="314">
        <f>ROUND(IFERROR('Data 3D '!O44,"NA"),1)</f>
        <v>82.6</v>
      </c>
      <c r="H30" s="314">
        <f>ROUND(IFERROR('Data 3D '!P44,"NA"),1)</f>
        <v>77.400000000000006</v>
      </c>
      <c r="I30" s="314">
        <f>ROUND(IFERROR('Data 3D '!Q44,"NA"),1)</f>
        <v>78.8</v>
      </c>
      <c r="J30" s="314">
        <f>ROUND(IFERROR('Data 3D '!R44,"NA"),1)</f>
        <v>83.7</v>
      </c>
      <c r="K30" s="314">
        <f>ROUND(IFERROR('Data 3D '!S44,"NA"),1)</f>
        <v>78.900000000000006</v>
      </c>
      <c r="L30" s="314">
        <f>ROUND(IFERROR('Data 3D '!T44,"NA"),1)</f>
        <v>59.6</v>
      </c>
      <c r="M30" s="314">
        <f>ROUND(IFERROR('Data 3D '!U44,"NA"),1)</f>
        <v>69.599999999999994</v>
      </c>
      <c r="N30" s="314">
        <f>ROUND(IFERROR('Data 3D '!V44,"NA"),1)</f>
        <v>76</v>
      </c>
      <c r="O30" s="314">
        <f>ROUND(IFERROR('Data 3D '!W44,"NA"),1)</f>
        <v>79.2</v>
      </c>
      <c r="P30" s="314">
        <f>ROUND(IFERROR('Data 3D '!X44,"NA"),1)</f>
        <v>77.900000000000006</v>
      </c>
      <c r="Q30" s="314">
        <f>ROUND(IFERROR('Data 3D '!Y44,"NA"),1)</f>
        <v>79.3</v>
      </c>
      <c r="R30" s="314">
        <f>ROUND(IFERROR('Data 3D '!Z44,"NA"),1)</f>
        <v>75.5</v>
      </c>
      <c r="S30" s="314">
        <f>ROUND(IFERROR('Data 3D '!AA44,"NA"),1)</f>
        <v>78</v>
      </c>
      <c r="T30" s="314">
        <f>ROUND(IFERROR('Data 3D '!AB44,"NA"),1)</f>
        <v>68.099999999999994</v>
      </c>
      <c r="U30" s="314">
        <f>ROUND(IFERROR('Data 3D '!AC44,"NA"),1)</f>
        <v>76.2</v>
      </c>
      <c r="V30" s="314">
        <f>ROUND(IFERROR('Data 3D '!AD44,"NA"),1)</f>
        <v>75.3</v>
      </c>
      <c r="W30" s="314">
        <f>ROUND(IFERROR('Data 3D '!AE44,"NA"),1)</f>
        <v>73.099999999999994</v>
      </c>
      <c r="X30" s="314">
        <f>ROUND(IFERROR('Data 3D '!AF44,"NA"),1)</f>
        <v>64.2</v>
      </c>
      <c r="Y30" s="314">
        <f>ROUND(IFERROR('Data 3D '!AG44,"NA"),1)</f>
        <v>79.599999999999994</v>
      </c>
      <c r="Z30" s="314">
        <f>ROUND(IFERROR('Data 3D '!AH44,"NA"),1)</f>
        <v>80.400000000000006</v>
      </c>
      <c r="AA30" s="314">
        <f>ROUND(IFERROR('Data 3D '!AI44,"NA"),1)</f>
        <v>80.8</v>
      </c>
      <c r="AB30" s="314">
        <f>ROUND(IFERROR('Data 3D '!AJ44,"NA"),1)</f>
        <v>79.7</v>
      </c>
      <c r="AC30" s="314">
        <f>ROUND(IFERROR('Data 3D '!AK44,"NA"),1)</f>
        <v>76.7</v>
      </c>
      <c r="AD30" s="312">
        <v>263</v>
      </c>
      <c r="AE30" s="319" t="s">
        <v>75</v>
      </c>
      <c r="AF30" s="314">
        <f>ROUND(IFERROR('Data 3D '!AL44,"NA"),1)</f>
        <v>75.5</v>
      </c>
      <c r="AG30" s="314">
        <f>ROUND(IFERROR('Data 3D '!AM44,"NA"),1)</f>
        <v>78.400000000000006</v>
      </c>
      <c r="AH30" s="314">
        <f>ROUND(IFERROR('Data 3D '!AN44,"NA"),1)</f>
        <v>77.900000000000006</v>
      </c>
      <c r="AI30" s="314">
        <f>ROUND(IFERROR('Data 3D '!AO44,"NA"),1)</f>
        <v>75.599999999999994</v>
      </c>
      <c r="AJ30" s="314">
        <f>ROUND(IFERROR('Data 3D '!AP44,"NA"),1)</f>
        <v>78.8</v>
      </c>
      <c r="AK30" s="314">
        <f>ROUND(IFERROR('Data 3D '!AQ44,"NA"),1)</f>
        <v>80.5</v>
      </c>
      <c r="AL30" s="314">
        <f>ROUND(IFERROR('Data 3D '!AR44,"NA"),1)</f>
        <v>80.400000000000006</v>
      </c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</row>
    <row r="31" spans="1:49" s="162" customFormat="1" ht="60" customHeight="1">
      <c r="A31" s="312"/>
      <c r="B31" s="320" t="s">
        <v>404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4"/>
      <c r="AB31" s="314"/>
      <c r="AC31" s="314"/>
      <c r="AD31" s="312"/>
      <c r="AE31" s="320" t="s">
        <v>404</v>
      </c>
      <c r="AF31" s="314"/>
      <c r="AG31" s="314"/>
      <c r="AH31" s="314"/>
      <c r="AI31" s="314"/>
      <c r="AJ31" s="314"/>
      <c r="AK31" s="314"/>
      <c r="AL31" s="314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</row>
    <row r="32" spans="1:49" s="162" customFormat="1" ht="48" customHeight="1">
      <c r="A32" s="312">
        <v>264</v>
      </c>
      <c r="B32" s="319" t="s">
        <v>76</v>
      </c>
      <c r="C32" s="314">
        <f>ROUND(IFERROR('Data 3D '!K45,"NA"),1)</f>
        <v>65.400000000000006</v>
      </c>
      <c r="D32" s="314">
        <f>ROUND(IFERROR('Data 3D '!L45,"NA"),1)</f>
        <v>79.2</v>
      </c>
      <c r="E32" s="314">
        <f>ROUND(IFERROR('Data 3D '!M45,"NA"),1)</f>
        <v>91.8</v>
      </c>
      <c r="F32" s="314">
        <f>ROUND(IFERROR('Data 3D '!N45,"NA"),1)</f>
        <v>85.7</v>
      </c>
      <c r="G32" s="314">
        <f>ROUND(IFERROR('Data 3D '!O45,"NA"),1)</f>
        <v>79.5</v>
      </c>
      <c r="H32" s="314">
        <f>ROUND(IFERROR('Data 3D '!P45,"NA"),1)</f>
        <v>81.2</v>
      </c>
      <c r="I32" s="314">
        <f>ROUND(IFERROR('Data 3D '!Q45,"NA"),1)</f>
        <v>87.7</v>
      </c>
      <c r="J32" s="314">
        <f>ROUND(IFERROR('Data 3D '!R45,"NA"),1)</f>
        <v>80.3</v>
      </c>
      <c r="K32" s="314">
        <f>ROUND(IFERROR('Data 3D '!S45,"NA"),1)</f>
        <v>74</v>
      </c>
      <c r="L32" s="314">
        <f>ROUND(IFERROR('Data 3D '!T45,"NA"),1)</f>
        <v>81.3</v>
      </c>
      <c r="M32" s="314">
        <f>ROUND(IFERROR('Data 3D '!U45,"NA"),1)</f>
        <v>88.2</v>
      </c>
      <c r="N32" s="314">
        <f>ROUND(IFERROR('Data 3D '!V45,"NA"),1)</f>
        <v>76.2</v>
      </c>
      <c r="O32" s="314">
        <f>ROUND(IFERROR('Data 3D '!W45,"NA"),1)</f>
        <v>69.5</v>
      </c>
      <c r="P32" s="314">
        <f>ROUND(IFERROR('Data 3D '!X45,"NA"),1)</f>
        <v>70.2</v>
      </c>
      <c r="Q32" s="314">
        <f>ROUND(IFERROR('Data 3D '!Y45,"NA"),1)</f>
        <v>83</v>
      </c>
      <c r="R32" s="314">
        <f>ROUND(IFERROR('Data 3D '!Z45,"NA"),1)</f>
        <v>70.400000000000006</v>
      </c>
      <c r="S32" s="314">
        <f>ROUND(IFERROR('Data 3D '!AA45,"NA"),1)</f>
        <v>69.599999999999994</v>
      </c>
      <c r="T32" s="314">
        <f>ROUND(IFERROR('Data 3D '!AB45,"NA"),1)</f>
        <v>84.1</v>
      </c>
      <c r="U32" s="314">
        <f>ROUND(IFERROR('Data 3D '!AC45,"NA"),1)</f>
        <v>83.5</v>
      </c>
      <c r="V32" s="314">
        <f>ROUND(IFERROR('Data 3D '!AD45,"NA"),1)</f>
        <v>73</v>
      </c>
      <c r="W32" s="314">
        <f>ROUND(IFERROR('Data 3D '!AE45,"NA"),1)</f>
        <v>63.6</v>
      </c>
      <c r="X32" s="314">
        <f>ROUND(IFERROR('Data 3D '!AF45,"NA"),1)</f>
        <v>47</v>
      </c>
      <c r="Y32" s="314">
        <f>ROUND(IFERROR('Data 3D '!AG45,"NA"),1)</f>
        <v>71.2</v>
      </c>
      <c r="Z32" s="314">
        <f>ROUND(IFERROR('Data 3D '!AH45,"NA"),1)</f>
        <v>67.8</v>
      </c>
      <c r="AA32" s="314">
        <f>ROUND(IFERROR('Data 3D '!AI45,"NA"),1)</f>
        <v>66.8</v>
      </c>
      <c r="AB32" s="314">
        <f>ROUND(IFERROR('Data 3D '!AJ45,"NA"),1)</f>
        <v>76.3</v>
      </c>
      <c r="AC32" s="314">
        <f>ROUND(IFERROR('Data 3D '!AK45,"NA"),1)</f>
        <v>74.7</v>
      </c>
      <c r="AD32" s="312">
        <v>264</v>
      </c>
      <c r="AE32" s="319" t="s">
        <v>76</v>
      </c>
      <c r="AF32" s="314">
        <f>ROUND(IFERROR('Data 3D '!AL45,"NA"),1)</f>
        <v>84.1</v>
      </c>
      <c r="AG32" s="314">
        <f>ROUND(IFERROR('Data 3D '!AM45,"NA"),1)</f>
        <v>70.3</v>
      </c>
      <c r="AH32" s="314">
        <f>ROUND(IFERROR('Data 3D '!AN45,"NA"),1)</f>
        <v>74.599999999999994</v>
      </c>
      <c r="AI32" s="314">
        <f>ROUND(IFERROR('Data 3D '!AO45,"NA"),1)</f>
        <v>69.7</v>
      </c>
      <c r="AJ32" s="314">
        <f>ROUND(IFERROR('Data 3D '!AP45,"NA"),1)</f>
        <v>70.8</v>
      </c>
      <c r="AK32" s="314">
        <f>ROUND(IFERROR('Data 3D '!AQ45,"NA"),1)</f>
        <v>78.8</v>
      </c>
      <c r="AL32" s="314">
        <f>ROUND(IFERROR('Data 3D '!AR45,"NA"),1)</f>
        <v>83.3</v>
      </c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</row>
    <row r="33" spans="1:49" s="162" customFormat="1" ht="60" customHeight="1">
      <c r="A33" s="312"/>
      <c r="B33" s="320" t="s">
        <v>405</v>
      </c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4"/>
      <c r="AB33" s="314"/>
      <c r="AC33" s="314"/>
      <c r="AD33" s="312"/>
      <c r="AE33" s="320" t="s">
        <v>405</v>
      </c>
      <c r="AF33" s="314"/>
      <c r="AG33" s="314"/>
      <c r="AH33" s="314"/>
      <c r="AI33" s="314"/>
      <c r="AJ33" s="314"/>
      <c r="AK33" s="314"/>
      <c r="AL33" s="314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</row>
    <row r="34" spans="1:49" s="162" customFormat="1" ht="84.95" customHeight="1">
      <c r="A34" s="315">
        <v>265</v>
      </c>
      <c r="B34" s="319" t="s">
        <v>77</v>
      </c>
      <c r="C34" s="314">
        <f>ROUND(IFERROR('Data 3D '!K46,"NA"),1)</f>
        <v>67.2</v>
      </c>
      <c r="D34" s="314">
        <f>ROUND(IFERROR('Data 3D '!L46,"NA"),1)</f>
        <v>73.7</v>
      </c>
      <c r="E34" s="314">
        <f>ROUND(IFERROR('Data 3D '!M46,"NA"),1)</f>
        <v>68.599999999999994</v>
      </c>
      <c r="F34" s="314">
        <f>ROUND(IFERROR('Data 3D '!N46,"NA"),1)</f>
        <v>78.099999999999994</v>
      </c>
      <c r="G34" s="314">
        <f>ROUND(IFERROR('Data 3D '!O46,"NA"),1)</f>
        <v>64</v>
      </c>
      <c r="H34" s="314">
        <f>ROUND(IFERROR('Data 3D '!P46,"NA"),1)</f>
        <v>68.3</v>
      </c>
      <c r="I34" s="314">
        <f>ROUND(IFERROR('Data 3D '!Q46,"NA"),1)</f>
        <v>67.3</v>
      </c>
      <c r="J34" s="314">
        <f>ROUND(IFERROR('Data 3D '!R46,"NA"),1)</f>
        <v>72.7</v>
      </c>
      <c r="K34" s="314">
        <f>ROUND(IFERROR('Data 3D '!S46,"NA"),1)</f>
        <v>67.900000000000006</v>
      </c>
      <c r="L34" s="314">
        <f>ROUND(IFERROR('Data 3D '!T46,"NA"),1)</f>
        <v>67.599999999999994</v>
      </c>
      <c r="M34" s="314">
        <f>ROUND(IFERROR('Data 3D '!U46,"NA"),1)</f>
        <v>75</v>
      </c>
      <c r="N34" s="314">
        <f>ROUND(IFERROR('Data 3D '!V46,"NA"),1)</f>
        <v>68.900000000000006</v>
      </c>
      <c r="O34" s="314">
        <f>ROUND(IFERROR('Data 3D '!W46,"NA"),1)</f>
        <v>70.8</v>
      </c>
      <c r="P34" s="314">
        <f>ROUND(IFERROR('Data 3D '!X46,"NA"),1)</f>
        <v>65.400000000000006</v>
      </c>
      <c r="Q34" s="314">
        <f>ROUND(IFERROR('Data 3D '!Y46,"NA"),1)</f>
        <v>74.7</v>
      </c>
      <c r="R34" s="314">
        <f>ROUND(IFERROR('Data 3D '!Z46,"NA"),1)</f>
        <v>68.400000000000006</v>
      </c>
      <c r="S34" s="314">
        <f>ROUND(IFERROR('Data 3D '!AA46,"NA"),1)</f>
        <v>70.400000000000006</v>
      </c>
      <c r="T34" s="314">
        <f>ROUND(IFERROR('Data 3D '!AB46,"NA"),1)</f>
        <v>70.5</v>
      </c>
      <c r="U34" s="314">
        <f>ROUND(IFERROR('Data 3D '!AC46,"NA"),1)</f>
        <v>67.3</v>
      </c>
      <c r="V34" s="314">
        <f>ROUND(IFERROR('Data 3D '!AD46,"NA"),1)</f>
        <v>66.8</v>
      </c>
      <c r="W34" s="314">
        <f>ROUND(IFERROR('Data 3D '!AE46,"NA"),1)</f>
        <v>62.8</v>
      </c>
      <c r="X34" s="314">
        <f>ROUND(IFERROR('Data 3D '!AF46,"NA"),1)</f>
        <v>53.3</v>
      </c>
      <c r="Y34" s="314">
        <f>ROUND(IFERROR('Data 3D '!AG46,"NA"),1)</f>
        <v>66.900000000000006</v>
      </c>
      <c r="Z34" s="314">
        <f>ROUND(IFERROR('Data 3D '!AH46,"NA"),1)</f>
        <v>70.7</v>
      </c>
      <c r="AA34" s="314">
        <f>ROUND(IFERROR('Data 3D '!AI46,"NA"),1)</f>
        <v>69.900000000000006</v>
      </c>
      <c r="AB34" s="314">
        <f>ROUND(IFERROR('Data 3D '!AJ46,"NA"),1)</f>
        <v>69.599999999999994</v>
      </c>
      <c r="AC34" s="314">
        <f>ROUND(IFERROR('Data 3D '!AK46,"NA"),1)</f>
        <v>65</v>
      </c>
      <c r="AD34" s="315">
        <v>265</v>
      </c>
      <c r="AE34" s="319" t="s">
        <v>77</v>
      </c>
      <c r="AF34" s="314">
        <f>ROUND(IFERROR('Data 3D '!AL46,"NA"),1)</f>
        <v>66</v>
      </c>
      <c r="AG34" s="314">
        <f>ROUND(IFERROR('Data 3D '!AM46,"NA"),1)</f>
        <v>75.7</v>
      </c>
      <c r="AH34" s="314">
        <f>ROUND(IFERROR('Data 3D '!AN46,"NA"),1)</f>
        <v>80.5</v>
      </c>
      <c r="AI34" s="314">
        <f>ROUND(IFERROR('Data 3D '!AO46,"NA"),1)</f>
        <v>85.7</v>
      </c>
      <c r="AJ34" s="314">
        <f>ROUND(IFERROR('Data 3D '!AP46,"NA"),1)</f>
        <v>83.6</v>
      </c>
      <c r="AK34" s="314">
        <f>ROUND(IFERROR('Data 3D '!AQ46,"NA"),1)</f>
        <v>78.2</v>
      </c>
      <c r="AL34" s="314">
        <f>ROUND(IFERROR('Data 3D '!AR46,"NA"),1)</f>
        <v>75.599999999999994</v>
      </c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</row>
    <row r="35" spans="1:49" s="162" customFormat="1" ht="95.1" customHeight="1">
      <c r="A35" s="315"/>
      <c r="B35" s="320" t="s">
        <v>406</v>
      </c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5"/>
      <c r="AE35" s="320" t="s">
        <v>406</v>
      </c>
      <c r="AF35" s="314"/>
      <c r="AG35" s="314"/>
      <c r="AH35" s="314"/>
      <c r="AI35" s="314"/>
      <c r="AJ35" s="314"/>
      <c r="AK35" s="314"/>
      <c r="AL35" s="314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</row>
    <row r="36" spans="1:49" s="162" customFormat="1" ht="84.95" customHeight="1">
      <c r="A36" s="312">
        <v>266</v>
      </c>
      <c r="B36" s="319" t="s">
        <v>89</v>
      </c>
      <c r="C36" s="314">
        <f>ROUND(IFERROR('Data 3D '!K47,"NA"),1)</f>
        <v>92.3</v>
      </c>
      <c r="D36" s="314">
        <f>ROUND(IFERROR('Data 3D '!L47,"NA"),1)</f>
        <v>86</v>
      </c>
      <c r="E36" s="314">
        <f>ROUND(IFERROR('Data 3D '!M47,"NA"),1)</f>
        <v>76.599999999999994</v>
      </c>
      <c r="F36" s="314">
        <f>ROUND(IFERROR('Data 3D '!N47,"NA"),1)</f>
        <v>96.3</v>
      </c>
      <c r="G36" s="314">
        <f>ROUND(IFERROR('Data 3D '!O47,"NA"),1)</f>
        <v>92.4</v>
      </c>
      <c r="H36" s="314">
        <f>ROUND(IFERROR('Data 3D '!P47,"NA"),1)</f>
        <v>95.5</v>
      </c>
      <c r="I36" s="314">
        <f>ROUND(IFERROR('Data 3D '!Q47,"NA"),1)</f>
        <v>80.900000000000006</v>
      </c>
      <c r="J36" s="314">
        <f>ROUND(IFERROR('Data 3D '!R47,"NA"),1)</f>
        <v>92.8</v>
      </c>
      <c r="K36" s="314">
        <f>ROUND(IFERROR('Data 3D '!S47,"NA"),1)</f>
        <v>80.3</v>
      </c>
      <c r="L36" s="314">
        <f>ROUND(IFERROR('Data 3D '!T47,"NA"),1)</f>
        <v>76.7</v>
      </c>
      <c r="M36" s="314">
        <f>ROUND(IFERROR('Data 3D '!U47,"NA"),1)</f>
        <v>86.7</v>
      </c>
      <c r="N36" s="314">
        <f>ROUND(IFERROR('Data 3D '!V47,"NA"),1)</f>
        <v>94.1</v>
      </c>
      <c r="O36" s="314">
        <f>ROUND(IFERROR('Data 3D '!W47,"NA"),1)</f>
        <v>58.8</v>
      </c>
      <c r="P36" s="314">
        <f>ROUND(IFERROR('Data 3D '!X47,"NA"),1)</f>
        <v>55.7</v>
      </c>
      <c r="Q36" s="314">
        <f>ROUND(IFERROR('Data 3D '!Y47,"NA"),1)</f>
        <v>51.2</v>
      </c>
      <c r="R36" s="314">
        <f>ROUND(IFERROR('Data 3D '!Z47,"NA"),1)</f>
        <v>52.9</v>
      </c>
      <c r="S36" s="314">
        <f>ROUND(IFERROR('Data 3D '!AA47,"NA"),1)</f>
        <v>56.8</v>
      </c>
      <c r="T36" s="314">
        <f>ROUND(IFERROR('Data 3D '!AB47,"NA"),1)</f>
        <v>58.8</v>
      </c>
      <c r="U36" s="314">
        <f>ROUND(IFERROR('Data 3D '!AC47,"NA"),1)</f>
        <v>63.8</v>
      </c>
      <c r="V36" s="314">
        <f>ROUND(IFERROR('Data 3D '!AD47,"NA"),1)</f>
        <v>63</v>
      </c>
      <c r="W36" s="314">
        <f>ROUND(IFERROR('Data 3D '!AE47,"NA"),1)</f>
        <v>74.099999999999994</v>
      </c>
      <c r="X36" s="314">
        <f>ROUND(IFERROR('Data 3D '!AF47,"NA"),1)</f>
        <v>58.2</v>
      </c>
      <c r="Y36" s="314">
        <f>ROUND(IFERROR('Data 3D '!AG47,"NA"),1)</f>
        <v>69</v>
      </c>
      <c r="Z36" s="314">
        <f>ROUND(IFERROR('Data 3D '!AH47,"NA"),1)</f>
        <v>72.900000000000006</v>
      </c>
      <c r="AA36" s="314">
        <f>ROUND(IFERROR('Data 3D '!AI47,"NA"),1)</f>
        <v>66.2</v>
      </c>
      <c r="AB36" s="314">
        <f>ROUND(IFERROR('Data 3D '!AJ47,"NA"),1)</f>
        <v>66.7</v>
      </c>
      <c r="AC36" s="314">
        <f>ROUND(IFERROR('Data 3D '!AK47,"NA"),1)</f>
        <v>67</v>
      </c>
      <c r="AD36" s="312">
        <v>266</v>
      </c>
      <c r="AE36" s="319" t="s">
        <v>89</v>
      </c>
      <c r="AF36" s="314">
        <f>ROUND(IFERROR('Data 3D '!AL47,"NA"),1)</f>
        <v>72.900000000000006</v>
      </c>
      <c r="AG36" s="314">
        <f>ROUND(IFERROR('Data 3D '!AM47,"NA"),1)</f>
        <v>81.3</v>
      </c>
      <c r="AH36" s="314">
        <f>ROUND(IFERROR('Data 3D '!AN47,"NA"),1)</f>
        <v>81.599999999999994</v>
      </c>
      <c r="AI36" s="314">
        <f>ROUND(IFERROR('Data 3D '!AO47,"NA"),1)</f>
        <v>80.7</v>
      </c>
      <c r="AJ36" s="314">
        <f>ROUND(IFERROR('Data 3D '!AP47,"NA"),1)</f>
        <v>83.3</v>
      </c>
      <c r="AK36" s="314">
        <f>ROUND(IFERROR('Data 3D '!AQ47,"NA"),1)</f>
        <v>86.3</v>
      </c>
      <c r="AL36" s="314">
        <f>ROUND(IFERROR('Data 3D '!AR47,"NA"),1)</f>
        <v>91.3</v>
      </c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</row>
    <row r="37" spans="1:49" s="162" customFormat="1" ht="95.1" customHeight="1">
      <c r="A37" s="312"/>
      <c r="B37" s="320" t="s">
        <v>407</v>
      </c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2"/>
      <c r="AE37" s="320" t="s">
        <v>407</v>
      </c>
      <c r="AF37" s="314"/>
      <c r="AG37" s="314"/>
      <c r="AH37" s="314"/>
      <c r="AI37" s="314"/>
      <c r="AJ37" s="314"/>
      <c r="AK37" s="314"/>
      <c r="AL37" s="314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</row>
    <row r="38" spans="1:49" s="162" customFormat="1" ht="84.95" customHeight="1">
      <c r="A38" s="312" t="s">
        <v>339</v>
      </c>
      <c r="B38" s="319" t="s">
        <v>133</v>
      </c>
      <c r="C38" s="314">
        <f>ROUND(IFERROR('Data 3D '!K83,"NA"),1)</f>
        <v>84.3</v>
      </c>
      <c r="D38" s="314">
        <f>ROUND(IFERROR('Data 3D '!L83,"NA"),1)</f>
        <v>77.2</v>
      </c>
      <c r="E38" s="314">
        <f>ROUND(IFERROR('Data 3D '!M83,"NA"),1)</f>
        <v>74.8</v>
      </c>
      <c r="F38" s="314">
        <f>ROUND(IFERROR('Data 3D '!N83,"NA"),1)</f>
        <v>74.5</v>
      </c>
      <c r="G38" s="314">
        <f>ROUND(IFERROR('Data 3D '!O83,"NA"),1)</f>
        <v>79.099999999999994</v>
      </c>
      <c r="H38" s="314">
        <f>ROUND(IFERROR('Data 3D '!P83,"NA"),1)</f>
        <v>77.5</v>
      </c>
      <c r="I38" s="314">
        <f>ROUND(IFERROR('Data 3D '!Q83,"NA"),1)</f>
        <v>75.099999999999994</v>
      </c>
      <c r="J38" s="314">
        <f>ROUND(IFERROR('Data 3D '!R83,"NA"),1)</f>
        <v>77.2</v>
      </c>
      <c r="K38" s="314">
        <f>ROUND(IFERROR('Data 3D '!S83,"NA"),1)</f>
        <v>85.2</v>
      </c>
      <c r="L38" s="314">
        <f>ROUND(IFERROR('Data 3D '!T83,"NA"),1)</f>
        <v>88.2</v>
      </c>
      <c r="M38" s="314">
        <f>ROUND(IFERROR('Data 3D '!U83,"NA"),1)</f>
        <v>83.5</v>
      </c>
      <c r="N38" s="314">
        <f>ROUND(IFERROR('Data 3D '!V83,"NA"),1)</f>
        <v>88.6</v>
      </c>
      <c r="O38" s="314">
        <f>ROUND(IFERROR('Data 3D '!W83,"NA"),1)</f>
        <v>89.1</v>
      </c>
      <c r="P38" s="314">
        <f>ROUND(IFERROR('Data 3D '!X83,"NA"),1)</f>
        <v>81</v>
      </c>
      <c r="Q38" s="314">
        <f>ROUND(IFERROR('Data 3D '!Y83,"NA"),1)</f>
        <v>73.3</v>
      </c>
      <c r="R38" s="314">
        <f>ROUND(IFERROR('Data 3D '!Z83,"NA"),1)</f>
        <v>64.7</v>
      </c>
      <c r="S38" s="314">
        <f>ROUND(IFERROR('Data 3D '!AA83,"NA"),1)</f>
        <v>60.8</v>
      </c>
      <c r="T38" s="314">
        <f>ROUND(IFERROR('Data 3D '!AB83,"NA"),1)</f>
        <v>64.900000000000006</v>
      </c>
      <c r="U38" s="314">
        <f>ROUND(IFERROR('Data 3D '!AC83,"NA"),1)</f>
        <v>70.7</v>
      </c>
      <c r="V38" s="314">
        <f>ROUND(IFERROR('Data 3D '!AD83,"NA"),1)</f>
        <v>66</v>
      </c>
      <c r="W38" s="314">
        <f>ROUND(IFERROR('Data 3D '!AE83,"NA"),1)</f>
        <v>60.4</v>
      </c>
      <c r="X38" s="314">
        <f>ROUND(IFERROR('Data 3D '!AF83,"NA"),1)</f>
        <v>62.1</v>
      </c>
      <c r="Y38" s="314">
        <f>ROUND(IFERROR('Data 3D '!AG83,"NA"),1)</f>
        <v>83.7</v>
      </c>
      <c r="Z38" s="314">
        <f>ROUND(IFERROR('Data 3D '!AH83,"NA"),1)</f>
        <v>74</v>
      </c>
      <c r="AA38" s="314">
        <f>ROUND(IFERROR('Data 3D '!AI83,"NA"),1)</f>
        <v>70.3</v>
      </c>
      <c r="AB38" s="314">
        <f>ROUND(IFERROR('Data 3D '!AJ83,"NA"),1)</f>
        <v>64.900000000000006</v>
      </c>
      <c r="AC38" s="314">
        <f>ROUND(IFERROR('Data 3D '!AK83,"NA"),1)</f>
        <v>57.3</v>
      </c>
      <c r="AD38" s="312" t="s">
        <v>339</v>
      </c>
      <c r="AE38" s="319" t="s">
        <v>133</v>
      </c>
      <c r="AF38" s="314">
        <f>ROUND(IFERROR('Data 3D '!AL83,"NA"),1)</f>
        <v>81.900000000000006</v>
      </c>
      <c r="AG38" s="314">
        <f>ROUND(IFERROR('Data 3D '!AM83,"NA"),1)</f>
        <v>82.5</v>
      </c>
      <c r="AH38" s="314">
        <f>ROUND(IFERROR('Data 3D '!AN83,"NA"),1)</f>
        <v>78.900000000000006</v>
      </c>
      <c r="AI38" s="314">
        <f>ROUND(IFERROR('Data 3D '!AO83,"NA"),1)</f>
        <v>88.8</v>
      </c>
      <c r="AJ38" s="314">
        <f>ROUND(IFERROR('Data 3D '!AP83,"NA"),1)</f>
        <v>87.1</v>
      </c>
      <c r="AK38" s="314">
        <f>ROUND(IFERROR('Data 3D '!AQ83,"NA"),1)</f>
        <v>86.8</v>
      </c>
      <c r="AL38" s="314">
        <f>ROUND(IFERROR('Data 3D '!AR83,"NA"),1)</f>
        <v>84</v>
      </c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</row>
    <row r="39" spans="1:49" s="162" customFormat="1" ht="95.1" customHeight="1">
      <c r="A39" s="312"/>
      <c r="B39" s="320" t="s">
        <v>408</v>
      </c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2"/>
      <c r="AE39" s="320" t="s">
        <v>408</v>
      </c>
      <c r="AF39" s="314"/>
      <c r="AG39" s="314"/>
      <c r="AH39" s="314"/>
      <c r="AI39" s="314"/>
      <c r="AJ39" s="314"/>
      <c r="AK39" s="314"/>
      <c r="AL39" s="314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</row>
    <row r="40" spans="1:49" s="162" customFormat="1" ht="84.95" customHeight="1">
      <c r="A40" s="315">
        <v>271</v>
      </c>
      <c r="B40" s="319" t="s">
        <v>399</v>
      </c>
      <c r="C40" s="314">
        <f>ROUND(IFERROR('Data 3D '!K50,"NA"),1)</f>
        <v>78.900000000000006</v>
      </c>
      <c r="D40" s="314">
        <f>ROUND(IFERROR('Data 3D '!L50,"NA"),1)</f>
        <v>72.599999999999994</v>
      </c>
      <c r="E40" s="314">
        <f>ROUND(IFERROR('Data 3D '!M50,"NA"),1)</f>
        <v>71</v>
      </c>
      <c r="F40" s="314">
        <f>ROUND(IFERROR('Data 3D '!N50,"NA"),1)</f>
        <v>72.7</v>
      </c>
      <c r="G40" s="314">
        <f>ROUND(IFERROR('Data 3D '!O50,"NA"),1)</f>
        <v>72.599999999999994</v>
      </c>
      <c r="H40" s="314">
        <f>ROUND(IFERROR('Data 3D '!P50,"NA"),1)</f>
        <v>74.3</v>
      </c>
      <c r="I40" s="314">
        <f>ROUND(IFERROR('Data 3D '!Q50,"NA"),1)</f>
        <v>77.3</v>
      </c>
      <c r="J40" s="314">
        <f>ROUND(IFERROR('Data 3D '!R50,"NA"),1)</f>
        <v>77.5</v>
      </c>
      <c r="K40" s="314">
        <f>ROUND(IFERROR('Data 3D '!S50,"NA"),1)</f>
        <v>78.3</v>
      </c>
      <c r="L40" s="314">
        <f>ROUND(IFERROR('Data 3D '!T50,"NA"),1)</f>
        <v>76.900000000000006</v>
      </c>
      <c r="M40" s="314">
        <f>ROUND(IFERROR('Data 3D '!U50,"NA"),1)</f>
        <v>76.3</v>
      </c>
      <c r="N40" s="314">
        <f>ROUND(IFERROR('Data 3D '!V50,"NA"),1)</f>
        <v>76.599999999999994</v>
      </c>
      <c r="O40" s="314">
        <f>ROUND(IFERROR('Data 3D '!W50,"NA"),1)</f>
        <v>77.3</v>
      </c>
      <c r="P40" s="314">
        <f>ROUND(IFERROR('Data 3D '!X50,"NA"),1)</f>
        <v>77.2</v>
      </c>
      <c r="Q40" s="314">
        <f>ROUND(IFERROR('Data 3D '!Y50,"NA"),1)</f>
        <v>78.400000000000006</v>
      </c>
      <c r="R40" s="314">
        <f>ROUND(IFERROR('Data 3D '!Z50,"NA"),1)</f>
        <v>75.8</v>
      </c>
      <c r="S40" s="314">
        <f>ROUND(IFERROR('Data 3D '!AA50,"NA"),1)</f>
        <v>78.099999999999994</v>
      </c>
      <c r="T40" s="314">
        <f>ROUND(IFERROR('Data 3D '!AB50,"NA"),1)</f>
        <v>79.400000000000006</v>
      </c>
      <c r="U40" s="314">
        <f>ROUND(IFERROR('Data 3D '!AC50,"NA"),1)</f>
        <v>78.2</v>
      </c>
      <c r="V40" s="314">
        <f>ROUND(IFERROR('Data 3D '!AD50,"NA"),1)</f>
        <v>79.8</v>
      </c>
      <c r="W40" s="314">
        <f>ROUND(IFERROR('Data 3D '!AE50,"NA"),1)</f>
        <v>72.599999999999994</v>
      </c>
      <c r="X40" s="314">
        <f>ROUND(IFERROR('Data 3D '!AF50,"NA"),1)</f>
        <v>70.3</v>
      </c>
      <c r="Y40" s="314">
        <f>ROUND(IFERROR('Data 3D '!AG50,"NA"),1)</f>
        <v>79</v>
      </c>
      <c r="Z40" s="314">
        <f>ROUND(IFERROR('Data 3D '!AH50,"NA"),1)</f>
        <v>77.099999999999994</v>
      </c>
      <c r="AA40" s="314">
        <f>ROUND(IFERROR('Data 3D '!AI50,"NA"),1)</f>
        <v>76.2</v>
      </c>
      <c r="AB40" s="314">
        <f>ROUND(IFERROR('Data 3D '!AJ50,"NA"),1)</f>
        <v>76.5</v>
      </c>
      <c r="AC40" s="314">
        <f>ROUND(IFERROR('Data 3D '!AK50,"NA"),1)</f>
        <v>73.599999999999994</v>
      </c>
      <c r="AD40" s="315">
        <v>271</v>
      </c>
      <c r="AE40" s="319" t="s">
        <v>399</v>
      </c>
      <c r="AF40" s="314">
        <f>ROUND(IFERROR('Data 3D '!AL50,"NA"),1)</f>
        <v>84.2</v>
      </c>
      <c r="AG40" s="314">
        <f>ROUND(IFERROR('Data 3D '!AM50,"NA"),1)</f>
        <v>82.2</v>
      </c>
      <c r="AH40" s="314">
        <f>ROUND(IFERROR('Data 3D '!AN50,"NA"),1)</f>
        <v>80.900000000000006</v>
      </c>
      <c r="AI40" s="314">
        <f>ROUND(IFERROR('Data 3D '!AO50,"NA"),1)</f>
        <v>84.5</v>
      </c>
      <c r="AJ40" s="314">
        <f>ROUND(IFERROR('Data 3D '!AP50,"NA"),1)</f>
        <v>84.1</v>
      </c>
      <c r="AK40" s="314">
        <f>ROUND(IFERROR('Data 3D '!AQ50,"NA"),1)</f>
        <v>84.3</v>
      </c>
      <c r="AL40" s="314">
        <f>ROUND(IFERROR('Data 3D '!AR50,"NA"),1)</f>
        <v>79.3</v>
      </c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</row>
    <row r="41" spans="1:49" s="162" customFormat="1" ht="135" customHeight="1">
      <c r="A41" s="315"/>
      <c r="B41" s="320" t="s">
        <v>409</v>
      </c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5"/>
      <c r="AE41" s="320" t="s">
        <v>409</v>
      </c>
      <c r="AF41" s="314"/>
      <c r="AG41" s="314"/>
      <c r="AH41" s="314"/>
      <c r="AI41" s="314"/>
      <c r="AJ41" s="314"/>
      <c r="AK41" s="314"/>
      <c r="AL41" s="314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</row>
    <row r="42" spans="1:49" s="162" customFormat="1" ht="48" customHeight="1">
      <c r="A42" s="312">
        <v>272</v>
      </c>
      <c r="B42" s="319" t="s">
        <v>78</v>
      </c>
      <c r="C42" s="314">
        <f>ROUND(IFERROR('Data 3D '!K51,"NA"),1)</f>
        <v>88.9</v>
      </c>
      <c r="D42" s="314">
        <f>ROUND(IFERROR('Data 3D '!L51,"NA"),1)</f>
        <v>82.7</v>
      </c>
      <c r="E42" s="314">
        <f>ROUND(IFERROR('Data 3D '!M51,"NA"),1)</f>
        <v>80.099999999999994</v>
      </c>
      <c r="F42" s="314">
        <f>ROUND(IFERROR('Data 3D '!N51,"NA"),1)</f>
        <v>83.5</v>
      </c>
      <c r="G42" s="314">
        <f>ROUND(IFERROR('Data 3D '!O51,"NA"),1)</f>
        <v>82.8</v>
      </c>
      <c r="H42" s="314">
        <f>ROUND(IFERROR('Data 3D '!P51,"NA"),1)</f>
        <v>82.6</v>
      </c>
      <c r="I42" s="314">
        <f>ROUND(IFERROR('Data 3D '!Q51,"NA"),1)</f>
        <v>79.2</v>
      </c>
      <c r="J42" s="314">
        <f>ROUND(IFERROR('Data 3D '!R51,"NA"),1)</f>
        <v>71.3</v>
      </c>
      <c r="K42" s="314">
        <f>ROUND(IFERROR('Data 3D '!S51,"NA"),1)</f>
        <v>90.7</v>
      </c>
      <c r="L42" s="314">
        <f>ROUND(IFERROR('Data 3D '!T51,"NA"),1)</f>
        <v>94.5</v>
      </c>
      <c r="M42" s="314">
        <f>ROUND(IFERROR('Data 3D '!U51,"NA"),1)</f>
        <v>94.7</v>
      </c>
      <c r="N42" s="314">
        <f>ROUND(IFERROR('Data 3D '!V51,"NA"),1)</f>
        <v>93.1</v>
      </c>
      <c r="O42" s="314">
        <f>ROUND(IFERROR('Data 3D '!W51,"NA"),1)</f>
        <v>83.5</v>
      </c>
      <c r="P42" s="314">
        <f>ROUND(IFERROR('Data 3D '!X51,"NA"),1)</f>
        <v>84</v>
      </c>
      <c r="Q42" s="314">
        <f>ROUND(IFERROR('Data 3D '!Y51,"NA"),1)</f>
        <v>82.8</v>
      </c>
      <c r="R42" s="314">
        <f>ROUND(IFERROR('Data 3D '!Z51,"NA"),1)</f>
        <v>89.5</v>
      </c>
      <c r="S42" s="314">
        <f>ROUND(IFERROR('Data 3D '!AA51,"NA"),1)</f>
        <v>90.9</v>
      </c>
      <c r="T42" s="314">
        <f>ROUND(IFERROR('Data 3D '!AB51,"NA"),1)</f>
        <v>89.5</v>
      </c>
      <c r="U42" s="314">
        <f>ROUND(IFERROR('Data 3D '!AC51,"NA"),1)</f>
        <v>80.7</v>
      </c>
      <c r="V42" s="314">
        <f>ROUND(IFERROR('Data 3D '!AD51,"NA"),1)</f>
        <v>75.5</v>
      </c>
      <c r="W42" s="314">
        <f>ROUND(IFERROR('Data 3D '!AE51,"NA"),1)</f>
        <v>62.6</v>
      </c>
      <c r="X42" s="314">
        <f>ROUND(IFERROR('Data 3D '!AF51,"NA"),1)</f>
        <v>47.5</v>
      </c>
      <c r="Y42" s="314">
        <f>ROUND(IFERROR('Data 3D '!AG51,"NA"),1)</f>
        <v>74.3</v>
      </c>
      <c r="Z42" s="314">
        <f>ROUND(IFERROR('Data 3D '!AH51,"NA"),1)</f>
        <v>73.2</v>
      </c>
      <c r="AA42" s="314">
        <f>ROUND(IFERROR('Data 3D '!AI51,"NA"),1)</f>
        <v>77.900000000000006</v>
      </c>
      <c r="AB42" s="314">
        <f>ROUND(IFERROR('Data 3D '!AJ51,"NA"),1)</f>
        <v>87.6</v>
      </c>
      <c r="AC42" s="314">
        <f>ROUND(IFERROR('Data 3D '!AK51,"NA"),1)</f>
        <v>81.599999999999994</v>
      </c>
      <c r="AD42" s="312">
        <v>272</v>
      </c>
      <c r="AE42" s="319" t="s">
        <v>78</v>
      </c>
      <c r="AF42" s="314">
        <f>ROUND(IFERROR('Data 3D '!AL51,"NA"),1)</f>
        <v>82.7</v>
      </c>
      <c r="AG42" s="314">
        <f>ROUND(IFERROR('Data 3D '!AM51,"NA"),1)</f>
        <v>76.900000000000006</v>
      </c>
      <c r="AH42" s="314">
        <f>ROUND(IFERROR('Data 3D '!AN51,"NA"),1)</f>
        <v>88</v>
      </c>
      <c r="AI42" s="314">
        <f>ROUND(IFERROR('Data 3D '!AO51,"NA"),1)</f>
        <v>81.3</v>
      </c>
      <c r="AJ42" s="314">
        <f>ROUND(IFERROR('Data 3D '!AP51,"NA"),1)</f>
        <v>77.900000000000006</v>
      </c>
      <c r="AK42" s="314">
        <f>ROUND(IFERROR('Data 3D '!AQ51,"NA"),1)</f>
        <v>67</v>
      </c>
      <c r="AL42" s="314">
        <f>ROUND(IFERROR('Data 3D '!AR51,"NA"),1)</f>
        <v>80.5</v>
      </c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</row>
    <row r="43" spans="1:49" s="162" customFormat="1" ht="60" customHeight="1">
      <c r="A43" s="312"/>
      <c r="B43" s="320" t="s">
        <v>410</v>
      </c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2"/>
      <c r="AE43" s="320" t="s">
        <v>410</v>
      </c>
      <c r="AF43" s="314"/>
      <c r="AG43" s="314"/>
      <c r="AH43" s="314"/>
      <c r="AI43" s="314"/>
      <c r="AJ43" s="314"/>
      <c r="AK43" s="314"/>
      <c r="AL43" s="314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</row>
    <row r="44" spans="1:49" s="162" customFormat="1" ht="48" customHeight="1">
      <c r="A44" s="315">
        <v>273</v>
      </c>
      <c r="B44" s="319" t="s">
        <v>79</v>
      </c>
      <c r="C44" s="314">
        <f>ROUND(IFERROR('Data 3D '!K52,"NA"),1)</f>
        <v>77.400000000000006</v>
      </c>
      <c r="D44" s="314">
        <f>ROUND(IFERROR('Data 3D '!L52,"NA"),1)</f>
        <v>76.2</v>
      </c>
      <c r="E44" s="314">
        <f>ROUND(IFERROR('Data 3D '!M52,"NA"),1)</f>
        <v>77.400000000000006</v>
      </c>
      <c r="F44" s="314">
        <f>ROUND(IFERROR('Data 3D '!N52,"NA"),1)</f>
        <v>78</v>
      </c>
      <c r="G44" s="314">
        <f>ROUND(IFERROR('Data 3D '!O52,"NA"),1)</f>
        <v>78.5</v>
      </c>
      <c r="H44" s="314">
        <f>ROUND(IFERROR('Data 3D '!P52,"NA"),1)</f>
        <v>76.3</v>
      </c>
      <c r="I44" s="314">
        <f>ROUND(IFERROR('Data 3D '!Q52,"NA"),1)</f>
        <v>73.099999999999994</v>
      </c>
      <c r="J44" s="314">
        <f>ROUND(IFERROR('Data 3D '!R52,"NA"),1)</f>
        <v>74.599999999999994</v>
      </c>
      <c r="K44" s="314">
        <f>ROUND(IFERROR('Data 3D '!S52,"NA"),1)</f>
        <v>82.5</v>
      </c>
      <c r="L44" s="314">
        <f>ROUND(IFERROR('Data 3D '!T52,"NA"),1)</f>
        <v>78.8</v>
      </c>
      <c r="M44" s="314">
        <f>ROUND(IFERROR('Data 3D '!U52,"NA"),1)</f>
        <v>78.099999999999994</v>
      </c>
      <c r="N44" s="314">
        <f>ROUND(IFERROR('Data 3D '!V52,"NA"),1)</f>
        <v>76</v>
      </c>
      <c r="O44" s="314">
        <f>ROUND(IFERROR('Data 3D '!W52,"NA"),1)</f>
        <v>78.099999999999994</v>
      </c>
      <c r="P44" s="314">
        <f>ROUND(IFERROR('Data 3D '!X52,"NA"),1)</f>
        <v>76.8</v>
      </c>
      <c r="Q44" s="314">
        <f>ROUND(IFERROR('Data 3D '!Y52,"NA"),1)</f>
        <v>74.7</v>
      </c>
      <c r="R44" s="314">
        <f>ROUND(IFERROR('Data 3D '!Z52,"NA"),1)</f>
        <v>74.8</v>
      </c>
      <c r="S44" s="314">
        <f>ROUND(IFERROR('Data 3D '!AA52,"NA"),1)</f>
        <v>76.7</v>
      </c>
      <c r="T44" s="314">
        <f>ROUND(IFERROR('Data 3D '!AB52,"NA"),1)</f>
        <v>75.900000000000006</v>
      </c>
      <c r="U44" s="314">
        <f>ROUND(IFERROR('Data 3D '!AC52,"NA"),1)</f>
        <v>75.7</v>
      </c>
      <c r="V44" s="314">
        <f>ROUND(IFERROR('Data 3D '!AD52,"NA"),1)</f>
        <v>75.3</v>
      </c>
      <c r="W44" s="314">
        <f>ROUND(IFERROR('Data 3D '!AE52,"NA"),1)</f>
        <v>71.2</v>
      </c>
      <c r="X44" s="314">
        <f>ROUND(IFERROR('Data 3D '!AF52,"NA"),1)</f>
        <v>61.5</v>
      </c>
      <c r="Y44" s="314">
        <f>ROUND(IFERROR('Data 3D '!AG52,"NA"),1)</f>
        <v>72.099999999999994</v>
      </c>
      <c r="Z44" s="314">
        <f>ROUND(IFERROR('Data 3D '!AH52,"NA"),1)</f>
        <v>70.2</v>
      </c>
      <c r="AA44" s="314">
        <f>ROUND(IFERROR('Data 3D '!AI52,"NA"),1)</f>
        <v>72.099999999999994</v>
      </c>
      <c r="AB44" s="314">
        <f>ROUND(IFERROR('Data 3D '!AJ52,"NA"),1)</f>
        <v>71.3</v>
      </c>
      <c r="AC44" s="314">
        <f>ROUND(IFERROR('Data 3D '!AK52,"NA"),1)</f>
        <v>70.400000000000006</v>
      </c>
      <c r="AD44" s="315">
        <v>273</v>
      </c>
      <c r="AE44" s="319" t="s">
        <v>79</v>
      </c>
      <c r="AF44" s="314">
        <f>ROUND(IFERROR('Data 3D '!AL52,"NA"),1)</f>
        <v>77.599999999999994</v>
      </c>
      <c r="AG44" s="314">
        <f>ROUND(IFERROR('Data 3D '!AM52,"NA"),1)</f>
        <v>80.3</v>
      </c>
      <c r="AH44" s="314">
        <f>ROUND(IFERROR('Data 3D '!AN52,"NA"),1)</f>
        <v>81.400000000000006</v>
      </c>
      <c r="AI44" s="314">
        <f>ROUND(IFERROR('Data 3D '!AO52,"NA"),1)</f>
        <v>81.3</v>
      </c>
      <c r="AJ44" s="314">
        <f>ROUND(IFERROR('Data 3D '!AP52,"NA"),1)</f>
        <v>77.900000000000006</v>
      </c>
      <c r="AK44" s="314">
        <f>ROUND(IFERROR('Data 3D '!AQ52,"NA"),1)</f>
        <v>83.2</v>
      </c>
      <c r="AL44" s="314">
        <f>ROUND(IFERROR('Data 3D '!AR52,"NA"),1)</f>
        <v>81.2</v>
      </c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</row>
    <row r="45" spans="1:49" s="162" customFormat="1" ht="60" customHeight="1">
      <c r="A45" s="315"/>
      <c r="B45" s="320" t="s">
        <v>411</v>
      </c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5"/>
      <c r="AE45" s="320" t="s">
        <v>411</v>
      </c>
      <c r="AF45" s="314"/>
      <c r="AG45" s="314"/>
      <c r="AH45" s="314"/>
      <c r="AI45" s="314"/>
      <c r="AJ45" s="314"/>
      <c r="AK45" s="314"/>
      <c r="AL45" s="314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</row>
    <row r="46" spans="1:49" s="162" customFormat="1" ht="48" customHeight="1">
      <c r="A46" s="312">
        <v>274</v>
      </c>
      <c r="B46" s="319" t="s">
        <v>80</v>
      </c>
      <c r="C46" s="314">
        <f>ROUND(IFERROR('Data 3D '!K53,"NA"),1)</f>
        <v>71.599999999999994</v>
      </c>
      <c r="D46" s="314">
        <f>ROUND(IFERROR('Data 3D '!L53,"NA"),1)</f>
        <v>70.900000000000006</v>
      </c>
      <c r="E46" s="314">
        <f>ROUND(IFERROR('Data 3D '!M53,"NA"),1)</f>
        <v>64.7</v>
      </c>
      <c r="F46" s="314">
        <f>ROUND(IFERROR('Data 3D '!N53,"NA"),1)</f>
        <v>59.3</v>
      </c>
      <c r="G46" s="314">
        <f>ROUND(IFERROR('Data 3D '!O53,"NA"),1)</f>
        <v>65</v>
      </c>
      <c r="H46" s="314">
        <f>ROUND(IFERROR('Data 3D '!P53,"NA"),1)</f>
        <v>63</v>
      </c>
      <c r="I46" s="314">
        <f>ROUND(IFERROR('Data 3D '!Q53,"NA"),1)</f>
        <v>61.3</v>
      </c>
      <c r="J46" s="314">
        <f>ROUND(IFERROR('Data 3D '!R53,"NA"),1)</f>
        <v>64.099999999999994</v>
      </c>
      <c r="K46" s="314">
        <f>ROUND(IFERROR('Data 3D '!S53,"NA"),1)</f>
        <v>64.3</v>
      </c>
      <c r="L46" s="314">
        <f>ROUND(IFERROR('Data 3D '!T53,"NA"),1)</f>
        <v>62.5</v>
      </c>
      <c r="M46" s="314">
        <f>ROUND(IFERROR('Data 3D '!U53,"NA"),1)</f>
        <v>70.5</v>
      </c>
      <c r="N46" s="314">
        <f>ROUND(IFERROR('Data 3D '!V53,"NA"),1)</f>
        <v>69.099999999999994</v>
      </c>
      <c r="O46" s="314">
        <f>ROUND(IFERROR('Data 3D '!W53,"NA"),1)</f>
        <v>68.599999999999994</v>
      </c>
      <c r="P46" s="314">
        <f>ROUND(IFERROR('Data 3D '!X53,"NA"),1)</f>
        <v>72.3</v>
      </c>
      <c r="Q46" s="314">
        <f>ROUND(IFERROR('Data 3D '!Y53,"NA"),1)</f>
        <v>68.7</v>
      </c>
      <c r="R46" s="314">
        <f>ROUND(IFERROR('Data 3D '!Z53,"NA"),1)</f>
        <v>64.3</v>
      </c>
      <c r="S46" s="314">
        <f>ROUND(IFERROR('Data 3D '!AA53,"NA"),1)</f>
        <v>63.5</v>
      </c>
      <c r="T46" s="314">
        <f>ROUND(IFERROR('Data 3D '!AB53,"NA"),1)</f>
        <v>68</v>
      </c>
      <c r="U46" s="314">
        <f>ROUND(IFERROR('Data 3D '!AC53,"NA"),1)</f>
        <v>67.5</v>
      </c>
      <c r="V46" s="314">
        <f>ROUND(IFERROR('Data 3D '!AD53,"NA"),1)</f>
        <v>69.900000000000006</v>
      </c>
      <c r="W46" s="314">
        <f>ROUND(IFERROR('Data 3D '!AE53,"NA"),1)</f>
        <v>56.9</v>
      </c>
      <c r="X46" s="314">
        <f>ROUND(IFERROR('Data 3D '!AF53,"NA"),1)</f>
        <v>56.7</v>
      </c>
      <c r="Y46" s="314">
        <f>ROUND(IFERROR('Data 3D '!AG53,"NA"),1)</f>
        <v>67.7</v>
      </c>
      <c r="Z46" s="314">
        <f>ROUND(IFERROR('Data 3D '!AH53,"NA"),1)</f>
        <v>68.599999999999994</v>
      </c>
      <c r="AA46" s="314">
        <f>ROUND(IFERROR('Data 3D '!AI53,"NA"),1)</f>
        <v>68.900000000000006</v>
      </c>
      <c r="AB46" s="314">
        <f>ROUND(IFERROR('Data 3D '!AJ53,"NA"),1)</f>
        <v>61.8</v>
      </c>
      <c r="AC46" s="314">
        <f>ROUND(IFERROR('Data 3D '!AK53,"NA"),1)</f>
        <v>63.2</v>
      </c>
      <c r="AD46" s="312">
        <v>274</v>
      </c>
      <c r="AE46" s="319" t="s">
        <v>80</v>
      </c>
      <c r="AF46" s="314">
        <f>ROUND(IFERROR('Data 3D '!AL53,"NA"),1)</f>
        <v>74</v>
      </c>
      <c r="AG46" s="314">
        <f>ROUND(IFERROR('Data 3D '!AM53,"NA"),1)</f>
        <v>77.599999999999994</v>
      </c>
      <c r="AH46" s="314">
        <f>ROUND(IFERROR('Data 3D '!AN53,"NA"),1)</f>
        <v>74</v>
      </c>
      <c r="AI46" s="314">
        <f>ROUND(IFERROR('Data 3D '!AO53,"NA"),1)</f>
        <v>79</v>
      </c>
      <c r="AJ46" s="314">
        <f>ROUND(IFERROR('Data 3D '!AP53,"NA"),1)</f>
        <v>77.8</v>
      </c>
      <c r="AK46" s="314">
        <f>ROUND(IFERROR('Data 3D '!AQ53,"NA"),1)</f>
        <v>76.7</v>
      </c>
      <c r="AL46" s="314">
        <f>ROUND(IFERROR('Data 3D '!AR53,"NA"),1)</f>
        <v>78.099999999999994</v>
      </c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</row>
    <row r="47" spans="1:49" s="162" customFormat="1" ht="60" customHeight="1">
      <c r="A47" s="312"/>
      <c r="B47" s="320" t="s">
        <v>412</v>
      </c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4"/>
      <c r="AB47" s="314"/>
      <c r="AC47" s="314"/>
      <c r="AD47" s="312"/>
      <c r="AE47" s="320" t="s">
        <v>412</v>
      </c>
      <c r="AF47" s="314"/>
      <c r="AG47" s="314"/>
      <c r="AH47" s="314"/>
      <c r="AI47" s="314"/>
      <c r="AJ47" s="314"/>
      <c r="AK47" s="314"/>
      <c r="AL47" s="314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</row>
    <row r="48" spans="1:49" s="162" customFormat="1" ht="48" customHeight="1">
      <c r="A48" s="312">
        <v>275</v>
      </c>
      <c r="B48" s="319" t="s">
        <v>81</v>
      </c>
      <c r="C48" s="314">
        <f>ROUND(IFERROR('Data 3D '!K54,"NA"),1)</f>
        <v>81.099999999999994</v>
      </c>
      <c r="D48" s="314">
        <f>ROUND(IFERROR('Data 3D '!L54,"NA"),1)</f>
        <v>78.099999999999994</v>
      </c>
      <c r="E48" s="314">
        <f>ROUND(IFERROR('Data 3D '!M54,"NA"),1)</f>
        <v>86.4</v>
      </c>
      <c r="F48" s="314">
        <f>ROUND(IFERROR('Data 3D '!N54,"NA"),1)</f>
        <v>78.3</v>
      </c>
      <c r="G48" s="314">
        <f>ROUND(IFERROR('Data 3D '!O54,"NA"),1)</f>
        <v>71.8</v>
      </c>
      <c r="H48" s="314">
        <f>ROUND(IFERROR('Data 3D '!P54,"NA"),1)</f>
        <v>74.3</v>
      </c>
      <c r="I48" s="314">
        <f>ROUND(IFERROR('Data 3D '!Q54,"NA"),1)</f>
        <v>78.400000000000006</v>
      </c>
      <c r="J48" s="314">
        <f>ROUND(IFERROR('Data 3D '!R54,"NA"),1)</f>
        <v>78.3</v>
      </c>
      <c r="K48" s="314">
        <f>ROUND(IFERROR('Data 3D '!S54,"NA"),1)</f>
        <v>70.599999999999994</v>
      </c>
      <c r="L48" s="314">
        <f>ROUND(IFERROR('Data 3D '!T54,"NA"),1)</f>
        <v>79.7</v>
      </c>
      <c r="M48" s="314">
        <f>ROUND(IFERROR('Data 3D '!U54,"NA"),1)</f>
        <v>88.8</v>
      </c>
      <c r="N48" s="314">
        <f>ROUND(IFERROR('Data 3D '!V54,"NA"),1)</f>
        <v>86.7</v>
      </c>
      <c r="O48" s="314">
        <f>ROUND(IFERROR('Data 3D '!W54,"NA"),1)</f>
        <v>87.7</v>
      </c>
      <c r="P48" s="314">
        <f>ROUND(IFERROR('Data 3D '!X54,"NA"),1)</f>
        <v>92.8</v>
      </c>
      <c r="Q48" s="314">
        <f>ROUND(IFERROR('Data 3D '!Y54,"NA"),1)</f>
        <v>82.9</v>
      </c>
      <c r="R48" s="314">
        <f>ROUND(IFERROR('Data 3D '!Z54,"NA"),1)</f>
        <v>84.6</v>
      </c>
      <c r="S48" s="314">
        <f>ROUND(IFERROR('Data 3D '!AA54,"NA"),1)</f>
        <v>86.8</v>
      </c>
      <c r="T48" s="314">
        <f>ROUND(IFERROR('Data 3D '!AB54,"NA"),1)</f>
        <v>78.599999999999994</v>
      </c>
      <c r="U48" s="314">
        <f>ROUND(IFERROR('Data 3D '!AC54,"NA"),1)</f>
        <v>83.8</v>
      </c>
      <c r="V48" s="314">
        <f>ROUND(IFERROR('Data 3D '!AD54,"NA"),1)</f>
        <v>88.8</v>
      </c>
      <c r="W48" s="314">
        <f>ROUND(IFERROR('Data 3D '!AE54,"NA"),1)</f>
        <v>75.5</v>
      </c>
      <c r="X48" s="314">
        <f>ROUND(IFERROR('Data 3D '!AF54,"NA"),1)</f>
        <v>54.2</v>
      </c>
      <c r="Y48" s="314">
        <f>ROUND(IFERROR('Data 3D '!AG54,"NA"),1)</f>
        <v>74</v>
      </c>
      <c r="Z48" s="314">
        <f>ROUND(IFERROR('Data 3D '!AH54,"NA"),1)</f>
        <v>72.3</v>
      </c>
      <c r="AA48" s="314">
        <f>ROUND(IFERROR('Data 3D '!AI54,"NA"),1)</f>
        <v>76.900000000000006</v>
      </c>
      <c r="AB48" s="314">
        <f>ROUND(IFERROR('Data 3D '!AJ54,"NA"),1)</f>
        <v>74.8</v>
      </c>
      <c r="AC48" s="314">
        <f>ROUND(IFERROR('Data 3D '!AK54,"NA"),1)</f>
        <v>68.400000000000006</v>
      </c>
      <c r="AD48" s="312">
        <v>275</v>
      </c>
      <c r="AE48" s="319" t="s">
        <v>81</v>
      </c>
      <c r="AF48" s="314">
        <f>ROUND(IFERROR('Data 3D '!AL54,"NA"),1)</f>
        <v>81.599999999999994</v>
      </c>
      <c r="AG48" s="314">
        <f>ROUND(IFERROR('Data 3D '!AM54,"NA"),1)</f>
        <v>83.4</v>
      </c>
      <c r="AH48" s="314">
        <f>ROUND(IFERROR('Data 3D '!AN54,"NA"),1)</f>
        <v>73.400000000000006</v>
      </c>
      <c r="AI48" s="314">
        <f>ROUND(IFERROR('Data 3D '!AO54,"NA"),1)</f>
        <v>90.7</v>
      </c>
      <c r="AJ48" s="314">
        <f>ROUND(IFERROR('Data 3D '!AP54,"NA"),1)</f>
        <v>90</v>
      </c>
      <c r="AK48" s="314">
        <f>ROUND(IFERROR('Data 3D '!AQ54,"NA"),1)</f>
        <v>85.6</v>
      </c>
      <c r="AL48" s="314">
        <f>ROUND(IFERROR('Data 3D '!AR54,"NA"),1)</f>
        <v>79</v>
      </c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</row>
    <row r="49" spans="1:49" s="162" customFormat="1" ht="60" customHeight="1">
      <c r="A49" s="312"/>
      <c r="B49" s="320" t="s">
        <v>413</v>
      </c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4"/>
      <c r="AB49" s="314"/>
      <c r="AC49" s="314"/>
      <c r="AD49" s="312"/>
      <c r="AE49" s="320" t="s">
        <v>413</v>
      </c>
      <c r="AF49" s="314"/>
      <c r="AG49" s="314"/>
      <c r="AH49" s="314"/>
      <c r="AI49" s="314"/>
      <c r="AJ49" s="314"/>
      <c r="AK49" s="314"/>
      <c r="AL49" s="314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</row>
    <row r="50" spans="1:49" s="162" customFormat="1" ht="48" customHeight="1">
      <c r="A50" s="312">
        <v>279</v>
      </c>
      <c r="B50" s="319" t="s">
        <v>82</v>
      </c>
      <c r="C50" s="314">
        <f>ROUND(IFERROR('Data 3D '!K55,"NA"),1)</f>
        <v>83.8</v>
      </c>
      <c r="D50" s="314">
        <f>ROUND(IFERROR('Data 3D '!L55,"NA"),1)</f>
        <v>84.4</v>
      </c>
      <c r="E50" s="314">
        <f>ROUND(IFERROR('Data 3D '!M55,"NA"),1)</f>
        <v>83.2</v>
      </c>
      <c r="F50" s="314">
        <f>ROUND(IFERROR('Data 3D '!N55,"NA"),1)</f>
        <v>84.2</v>
      </c>
      <c r="G50" s="314">
        <f>ROUND(IFERROR('Data 3D '!O55,"NA"),1)</f>
        <v>85.6</v>
      </c>
      <c r="H50" s="314">
        <f>ROUND(IFERROR('Data 3D '!P55,"NA"),1)</f>
        <v>87.5</v>
      </c>
      <c r="I50" s="314">
        <f>ROUND(IFERROR('Data 3D '!Q55,"NA"),1)</f>
        <v>81.900000000000006</v>
      </c>
      <c r="J50" s="314">
        <f>ROUND(IFERROR('Data 3D '!R55,"NA"),1)</f>
        <v>82.9</v>
      </c>
      <c r="K50" s="314">
        <f>ROUND(IFERROR('Data 3D '!S55,"NA"),1)</f>
        <v>85.9</v>
      </c>
      <c r="L50" s="314">
        <f>ROUND(IFERROR('Data 3D '!T55,"NA"),1)</f>
        <v>85.5</v>
      </c>
      <c r="M50" s="314">
        <f>ROUND(IFERROR('Data 3D '!U55,"NA"),1)</f>
        <v>88.7</v>
      </c>
      <c r="N50" s="314">
        <f>ROUND(IFERROR('Data 3D '!V55,"NA"),1)</f>
        <v>87.9</v>
      </c>
      <c r="O50" s="314">
        <f>ROUND(IFERROR('Data 3D '!W55,"NA"),1)</f>
        <v>87.5</v>
      </c>
      <c r="P50" s="314">
        <f>ROUND(IFERROR('Data 3D '!X55,"NA"),1)</f>
        <v>87</v>
      </c>
      <c r="Q50" s="314">
        <f>ROUND(IFERROR('Data 3D '!Y55,"NA"),1)</f>
        <v>87.8</v>
      </c>
      <c r="R50" s="314">
        <f>ROUND(IFERROR('Data 3D '!Z55,"NA"),1)</f>
        <v>88</v>
      </c>
      <c r="S50" s="314">
        <f>ROUND(IFERROR('Data 3D '!AA55,"NA"),1)</f>
        <v>83.4</v>
      </c>
      <c r="T50" s="314">
        <f>ROUND(IFERROR('Data 3D '!AB55,"NA"),1)</f>
        <v>85.7</v>
      </c>
      <c r="U50" s="314">
        <f>ROUND(IFERROR('Data 3D '!AC55,"NA"),1)</f>
        <v>88</v>
      </c>
      <c r="V50" s="314">
        <f>ROUND(IFERROR('Data 3D '!AD55,"NA"),1)</f>
        <v>87.9</v>
      </c>
      <c r="W50" s="314">
        <f>ROUND(IFERROR('Data 3D '!AE55,"NA"),1)</f>
        <v>85.9</v>
      </c>
      <c r="X50" s="314">
        <f>ROUND(IFERROR('Data 3D '!AF55,"NA"),1)</f>
        <v>82.2</v>
      </c>
      <c r="Y50" s="314">
        <f>ROUND(IFERROR('Data 3D '!AG55,"NA"),1)</f>
        <v>85.2</v>
      </c>
      <c r="Z50" s="314">
        <f>ROUND(IFERROR('Data 3D '!AH55,"NA"),1)</f>
        <v>85.5</v>
      </c>
      <c r="AA50" s="314">
        <f>ROUND(IFERROR('Data 3D '!AI55,"NA"),1)</f>
        <v>89.1</v>
      </c>
      <c r="AB50" s="314">
        <f>ROUND(IFERROR('Data 3D '!AJ55,"NA"),1)</f>
        <v>88.9</v>
      </c>
      <c r="AC50" s="314">
        <f>ROUND(IFERROR('Data 3D '!AK55,"NA"),1)</f>
        <v>86</v>
      </c>
      <c r="AD50" s="312">
        <v>279</v>
      </c>
      <c r="AE50" s="319" t="s">
        <v>82</v>
      </c>
      <c r="AF50" s="314">
        <f>ROUND(IFERROR('Data 3D '!AL55,"NA"),1)</f>
        <v>87.7</v>
      </c>
      <c r="AG50" s="314">
        <f>ROUND(IFERROR('Data 3D '!AM55,"NA"),1)</f>
        <v>89.9</v>
      </c>
      <c r="AH50" s="314">
        <f>ROUND(IFERROR('Data 3D '!AN55,"NA"),1)</f>
        <v>87.4</v>
      </c>
      <c r="AI50" s="314">
        <f>ROUND(IFERROR('Data 3D '!AO55,"NA"),1)</f>
        <v>90.8</v>
      </c>
      <c r="AJ50" s="314">
        <f>ROUND(IFERROR('Data 3D '!AP55,"NA"),1)</f>
        <v>85.7</v>
      </c>
      <c r="AK50" s="314">
        <f>ROUND(IFERROR('Data 3D '!AQ55,"NA"),1)</f>
        <v>71.2</v>
      </c>
      <c r="AL50" s="314">
        <f>ROUND(IFERROR('Data 3D '!AR55,"NA"),1)</f>
        <v>66.3</v>
      </c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</row>
    <row r="51" spans="1:49" s="162" customFormat="1" ht="60" customHeight="1">
      <c r="A51" s="312"/>
      <c r="B51" s="320" t="s">
        <v>414</v>
      </c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2"/>
      <c r="AE51" s="320" t="s">
        <v>414</v>
      </c>
      <c r="AF51" s="314"/>
      <c r="AG51" s="314"/>
      <c r="AH51" s="314"/>
      <c r="AI51" s="314"/>
      <c r="AJ51" s="314"/>
      <c r="AK51" s="314"/>
      <c r="AL51" s="314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</row>
    <row r="52" spans="1:49" s="162" customFormat="1" ht="84.95" customHeight="1">
      <c r="A52" s="312" t="s">
        <v>352</v>
      </c>
      <c r="B52" s="319" t="s">
        <v>353</v>
      </c>
      <c r="C52" s="314">
        <f>ROUND(IFERROR('Data 3D '!K84,"NA"),1)</f>
        <v>78.8</v>
      </c>
      <c r="D52" s="314">
        <f>ROUND(IFERROR('Data 3D '!L84,"NA"),1)</f>
        <v>79.8</v>
      </c>
      <c r="E52" s="314">
        <f>ROUND(IFERROR('Data 3D '!M84,"NA"),1)</f>
        <v>78.900000000000006</v>
      </c>
      <c r="F52" s="314">
        <f>ROUND(IFERROR('Data 3D '!N84,"NA"),1)</f>
        <v>76.3</v>
      </c>
      <c r="G52" s="314">
        <f>ROUND(IFERROR('Data 3D '!O84,"NA"),1)</f>
        <v>78</v>
      </c>
      <c r="H52" s="314">
        <f>ROUND(IFERROR('Data 3D '!P84,"NA"),1)</f>
        <v>77.400000000000006</v>
      </c>
      <c r="I52" s="314">
        <f>ROUND(IFERROR('Data 3D '!Q84,"NA"),1)</f>
        <v>75.7</v>
      </c>
      <c r="J52" s="314">
        <f>ROUND(IFERROR('Data 3D '!R84,"NA"),1)</f>
        <v>77</v>
      </c>
      <c r="K52" s="314">
        <f>ROUND(IFERROR('Data 3D '!S84,"NA"),1)</f>
        <v>77.900000000000006</v>
      </c>
      <c r="L52" s="314">
        <f>ROUND(IFERROR('Data 3D '!T84,"NA"),1)</f>
        <v>76.5</v>
      </c>
      <c r="M52" s="314">
        <f>ROUND(IFERROR('Data 3D '!U84,"NA"),1)</f>
        <v>74.900000000000006</v>
      </c>
      <c r="N52" s="314">
        <f>ROUND(IFERROR('Data 3D '!V84,"NA"),1)</f>
        <v>75.599999999999994</v>
      </c>
      <c r="O52" s="314">
        <f>ROUND(IFERROR('Data 3D '!W84,"NA"),1)</f>
        <v>78.900000000000006</v>
      </c>
      <c r="P52" s="314">
        <f>ROUND(IFERROR('Data 3D '!X84,"NA"),1)</f>
        <v>76.400000000000006</v>
      </c>
      <c r="Q52" s="314">
        <f>ROUND(IFERROR('Data 3D '!Y84,"NA"),1)</f>
        <v>75.900000000000006</v>
      </c>
      <c r="R52" s="314">
        <f>ROUND(IFERROR('Data 3D '!Z84,"NA"),1)</f>
        <v>74.599999999999994</v>
      </c>
      <c r="S52" s="314">
        <f>ROUND(IFERROR('Data 3D '!AA84,"NA"),1)</f>
        <v>74.900000000000006</v>
      </c>
      <c r="T52" s="314">
        <f>ROUND(IFERROR('Data 3D '!AB84,"NA"),1)</f>
        <v>75.8</v>
      </c>
      <c r="U52" s="314">
        <f>ROUND(IFERROR('Data 3D '!AC84,"NA"),1)</f>
        <v>75.099999999999994</v>
      </c>
      <c r="V52" s="314">
        <f>ROUND(IFERROR('Data 3D '!AD84,"NA"),1)</f>
        <v>76.8</v>
      </c>
      <c r="W52" s="314">
        <f>ROUND(IFERROR('Data 3D '!AE84,"NA"),1)</f>
        <v>71</v>
      </c>
      <c r="X52" s="314">
        <f>ROUND(IFERROR('Data 3D '!AF84,"NA"),1)</f>
        <v>65.099999999999994</v>
      </c>
      <c r="Y52" s="314">
        <f>ROUND(IFERROR('Data 3D '!AG84,"NA"),1)</f>
        <v>73.099999999999994</v>
      </c>
      <c r="Z52" s="314">
        <f>ROUND(IFERROR('Data 3D '!AH84,"NA"),1)</f>
        <v>78.400000000000006</v>
      </c>
      <c r="AA52" s="314">
        <f>ROUND(IFERROR('Data 3D '!AI84,"NA"),1)</f>
        <v>76.3</v>
      </c>
      <c r="AB52" s="314">
        <f>ROUND(IFERROR('Data 3D '!AJ84,"NA"),1)</f>
        <v>71.3</v>
      </c>
      <c r="AC52" s="314">
        <f>ROUND(IFERROR('Data 3D '!AK84,"NA"),1)</f>
        <v>70.400000000000006</v>
      </c>
      <c r="AD52" s="312" t="s">
        <v>352</v>
      </c>
      <c r="AE52" s="319" t="s">
        <v>353</v>
      </c>
      <c r="AF52" s="314">
        <f>ROUND(IFERROR('Data 3D '!AL84,"NA"),1)</f>
        <v>78.400000000000006</v>
      </c>
      <c r="AG52" s="314">
        <f>ROUND(IFERROR('Data 3D '!AM84,"NA"),1)</f>
        <v>81.599999999999994</v>
      </c>
      <c r="AH52" s="314">
        <f>ROUND(IFERROR('Data 3D '!AN84,"NA"),1)</f>
        <v>82.3</v>
      </c>
      <c r="AI52" s="314">
        <f>ROUND(IFERROR('Data 3D '!AO84,"NA"),1)</f>
        <v>83.6</v>
      </c>
      <c r="AJ52" s="314">
        <f>ROUND(IFERROR('Data 3D '!AP84,"NA"),1)</f>
        <v>80.099999999999994</v>
      </c>
      <c r="AK52" s="314">
        <f>ROUND(IFERROR('Data 3D '!AQ84,"NA"),1)</f>
        <v>79.2</v>
      </c>
      <c r="AL52" s="314">
        <f>ROUND(IFERROR('Data 3D '!AR84,"NA"),1)</f>
        <v>83.7</v>
      </c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</row>
    <row r="53" spans="1:49" s="162" customFormat="1" ht="95.1" customHeight="1">
      <c r="A53" s="312"/>
      <c r="B53" s="320" t="s">
        <v>415</v>
      </c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4"/>
      <c r="AB53" s="314"/>
      <c r="AC53" s="314"/>
      <c r="AD53" s="312"/>
      <c r="AE53" s="320" t="s">
        <v>415</v>
      </c>
      <c r="AF53" s="314"/>
      <c r="AG53" s="314"/>
      <c r="AH53" s="314"/>
      <c r="AI53" s="314"/>
      <c r="AJ53" s="314"/>
      <c r="AK53" s="314"/>
      <c r="AL53" s="314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</row>
    <row r="54" spans="1:49" s="162" customFormat="1" ht="48" customHeight="1">
      <c r="A54" s="312">
        <v>291</v>
      </c>
      <c r="B54" s="319" t="s">
        <v>83</v>
      </c>
      <c r="C54" s="314">
        <f>ROUND(IFERROR('Data 3D '!K58,"NA"),1)</f>
        <v>73.5</v>
      </c>
      <c r="D54" s="314">
        <f>ROUND(IFERROR('Data 3D '!L58,"NA"),1)</f>
        <v>75.8</v>
      </c>
      <c r="E54" s="314">
        <f>ROUND(IFERROR('Data 3D '!M58,"NA"),1)</f>
        <v>75.3</v>
      </c>
      <c r="F54" s="314">
        <f>ROUND(IFERROR('Data 3D '!N58,"NA"),1)</f>
        <v>78.900000000000006</v>
      </c>
      <c r="G54" s="314">
        <f>ROUND(IFERROR('Data 3D '!O58,"NA"),1)</f>
        <v>71.2</v>
      </c>
      <c r="H54" s="314">
        <f>ROUND(IFERROR('Data 3D '!P58,"NA"),1)</f>
        <v>69.400000000000006</v>
      </c>
      <c r="I54" s="314">
        <f>ROUND(IFERROR('Data 3D '!Q58,"NA"),1)</f>
        <v>66.099999999999994</v>
      </c>
      <c r="J54" s="314">
        <f>ROUND(IFERROR('Data 3D '!R58,"NA"),1)</f>
        <v>68.7</v>
      </c>
      <c r="K54" s="314">
        <f>ROUND(IFERROR('Data 3D '!S58,"NA"),1)</f>
        <v>66.7</v>
      </c>
      <c r="L54" s="314">
        <f>ROUND(IFERROR('Data 3D '!T58,"NA"),1)</f>
        <v>68.900000000000006</v>
      </c>
      <c r="M54" s="314">
        <f>ROUND(IFERROR('Data 3D '!U58,"NA"),1)</f>
        <v>63.9</v>
      </c>
      <c r="N54" s="314">
        <f>ROUND(IFERROR('Data 3D '!V58,"NA"),1)</f>
        <v>69</v>
      </c>
      <c r="O54" s="314">
        <f>ROUND(IFERROR('Data 3D '!W58,"NA"),1)</f>
        <v>76.5</v>
      </c>
      <c r="P54" s="314">
        <f>ROUND(IFERROR('Data 3D '!X58,"NA"),1)</f>
        <v>82.3</v>
      </c>
      <c r="Q54" s="314">
        <f>ROUND(IFERROR('Data 3D '!Y58,"NA"),1)</f>
        <v>73.3</v>
      </c>
      <c r="R54" s="314">
        <f>ROUND(IFERROR('Data 3D '!Z58,"NA"),1)</f>
        <v>79.3</v>
      </c>
      <c r="S54" s="314">
        <f>ROUND(IFERROR('Data 3D '!AA58,"NA"),1)</f>
        <v>80.3</v>
      </c>
      <c r="T54" s="314">
        <f>ROUND(IFERROR('Data 3D '!AB58,"NA"),1)</f>
        <v>74.099999999999994</v>
      </c>
      <c r="U54" s="314">
        <f>ROUND(IFERROR('Data 3D '!AC58,"NA"),1)</f>
        <v>78.8</v>
      </c>
      <c r="V54" s="314">
        <f>ROUND(IFERROR('Data 3D '!AD58,"NA"),1)</f>
        <v>79.7</v>
      </c>
      <c r="W54" s="314">
        <f>ROUND(IFERROR('Data 3D '!AE58,"NA"),1)</f>
        <v>67</v>
      </c>
      <c r="X54" s="314">
        <f>ROUND(IFERROR('Data 3D '!AF58,"NA"),1)</f>
        <v>41.5</v>
      </c>
      <c r="Y54" s="314">
        <f>ROUND(IFERROR('Data 3D '!AG58,"NA"),1)</f>
        <v>69.599999999999994</v>
      </c>
      <c r="Z54" s="314">
        <f>ROUND(IFERROR('Data 3D '!AH58,"NA"),1)</f>
        <v>70.599999999999994</v>
      </c>
      <c r="AA54" s="314">
        <f>ROUND(IFERROR('Data 3D '!AI58,"NA"),1)</f>
        <v>76.900000000000006</v>
      </c>
      <c r="AB54" s="314">
        <f>ROUND(IFERROR('Data 3D '!AJ58,"NA"),1)</f>
        <v>55.6</v>
      </c>
      <c r="AC54" s="314">
        <f>ROUND(IFERROR('Data 3D '!AK58,"NA"),1)</f>
        <v>42</v>
      </c>
      <c r="AD54" s="312">
        <v>291</v>
      </c>
      <c r="AE54" s="319" t="s">
        <v>83</v>
      </c>
      <c r="AF54" s="314">
        <f>ROUND(IFERROR('Data 3D '!AL58,"NA"),1)</f>
        <v>76.8</v>
      </c>
      <c r="AG54" s="314">
        <f>ROUND(IFERROR('Data 3D '!AM58,"NA"),1)</f>
        <v>82.7</v>
      </c>
      <c r="AH54" s="314">
        <f>ROUND(IFERROR('Data 3D '!AN58,"NA"),1)</f>
        <v>77.400000000000006</v>
      </c>
      <c r="AI54" s="314">
        <f>ROUND(IFERROR('Data 3D '!AO58,"NA"),1)</f>
        <v>84.6</v>
      </c>
      <c r="AJ54" s="314">
        <f>ROUND(IFERROR('Data 3D '!AP58,"NA"),1)</f>
        <v>75.900000000000006</v>
      </c>
      <c r="AK54" s="314">
        <f>ROUND(IFERROR('Data 3D '!AQ58,"NA"),1)</f>
        <v>87.3</v>
      </c>
      <c r="AL54" s="314">
        <f>ROUND(IFERROR('Data 3D '!AR58,"NA"),1)</f>
        <v>81.599999999999994</v>
      </c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</row>
    <row r="55" spans="1:49" s="162" customFormat="1" ht="60" customHeight="1">
      <c r="A55" s="312"/>
      <c r="B55" s="320" t="s">
        <v>416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2"/>
      <c r="AE55" s="320" t="s">
        <v>416</v>
      </c>
      <c r="AF55" s="314"/>
      <c r="AG55" s="314"/>
      <c r="AH55" s="314"/>
      <c r="AI55" s="314"/>
      <c r="AJ55" s="314"/>
      <c r="AK55" s="314"/>
      <c r="AL55" s="314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</row>
    <row r="56" spans="1:49" s="162" customFormat="1" ht="84.95" customHeight="1">
      <c r="A56" s="312">
        <v>292</v>
      </c>
      <c r="B56" s="319" t="s">
        <v>429</v>
      </c>
      <c r="C56" s="314">
        <f>ROUND(IFERROR('Data 3D '!K59,"NA"),1)</f>
        <v>71.5</v>
      </c>
      <c r="D56" s="314">
        <f>ROUND(IFERROR('Data 3D '!L59,"NA"),1)</f>
        <v>61.5</v>
      </c>
      <c r="E56" s="314">
        <f>ROUND(IFERROR('Data 3D '!M59,"NA"),1)</f>
        <v>74.099999999999994</v>
      </c>
      <c r="F56" s="314">
        <f>ROUND(IFERROR('Data 3D '!N59,"NA"),1)</f>
        <v>78.2</v>
      </c>
      <c r="G56" s="314">
        <f>ROUND(IFERROR('Data 3D '!O59,"NA"),1)</f>
        <v>72.8</v>
      </c>
      <c r="H56" s="314">
        <f>ROUND(IFERROR('Data 3D '!P59,"NA"),1)</f>
        <v>74.3</v>
      </c>
      <c r="I56" s="314">
        <f>ROUND(IFERROR('Data 3D '!Q59,"NA"),1)</f>
        <v>70.2</v>
      </c>
      <c r="J56" s="314">
        <f>ROUND(IFERROR('Data 3D '!R59,"NA"),1)</f>
        <v>72.2</v>
      </c>
      <c r="K56" s="314">
        <f>ROUND(IFERROR('Data 3D '!S59,"NA"),1)</f>
        <v>75.7</v>
      </c>
      <c r="L56" s="314">
        <f>ROUND(IFERROR('Data 3D '!T59,"NA"),1)</f>
        <v>77.3</v>
      </c>
      <c r="M56" s="314">
        <f>ROUND(IFERROR('Data 3D '!U59,"NA"),1)</f>
        <v>77.5</v>
      </c>
      <c r="N56" s="314">
        <f>ROUND(IFERROR('Data 3D '!V59,"NA"),1)</f>
        <v>78.2</v>
      </c>
      <c r="O56" s="314">
        <f>ROUND(IFERROR('Data 3D '!W59,"NA"),1)</f>
        <v>76.8</v>
      </c>
      <c r="P56" s="314">
        <f>ROUND(IFERROR('Data 3D '!X59,"NA"),1)</f>
        <v>76.099999999999994</v>
      </c>
      <c r="Q56" s="314">
        <f>ROUND(IFERROR('Data 3D '!Y59,"NA"),1)</f>
        <v>75.8</v>
      </c>
      <c r="R56" s="314">
        <f>ROUND(IFERROR('Data 3D '!Z59,"NA"),1)</f>
        <v>72.8</v>
      </c>
      <c r="S56" s="314">
        <f>ROUND(IFERROR('Data 3D '!AA59,"NA"),1)</f>
        <v>75.2</v>
      </c>
      <c r="T56" s="314">
        <f>ROUND(IFERROR('Data 3D '!AB59,"NA"),1)</f>
        <v>80</v>
      </c>
      <c r="U56" s="314">
        <f>ROUND(IFERROR('Data 3D '!AC59,"NA"),1)</f>
        <v>77.400000000000006</v>
      </c>
      <c r="V56" s="314">
        <f>ROUND(IFERROR('Data 3D '!AD59,"NA"),1)</f>
        <v>77.099999999999994</v>
      </c>
      <c r="W56" s="314">
        <f>ROUND(IFERROR('Data 3D '!AE59,"NA"),1)</f>
        <v>73.5</v>
      </c>
      <c r="X56" s="314">
        <f>ROUND(IFERROR('Data 3D '!AF59,"NA"),1)</f>
        <v>58.1</v>
      </c>
      <c r="Y56" s="314">
        <f>ROUND(IFERROR('Data 3D '!AG59,"NA"),1)</f>
        <v>71.3</v>
      </c>
      <c r="Z56" s="314">
        <f>ROUND(IFERROR('Data 3D '!AH59,"NA"),1)</f>
        <v>78.900000000000006</v>
      </c>
      <c r="AA56" s="314">
        <f>ROUND(IFERROR('Data 3D '!AI59,"NA"),1)</f>
        <v>59.7</v>
      </c>
      <c r="AB56" s="314">
        <f>ROUND(IFERROR('Data 3D '!AJ59,"NA"),1)</f>
        <v>60.2</v>
      </c>
      <c r="AC56" s="314">
        <f>ROUND(IFERROR('Data 3D '!AK59,"NA"),1)</f>
        <v>63.7</v>
      </c>
      <c r="AD56" s="312">
        <v>292</v>
      </c>
      <c r="AE56" s="319" t="s">
        <v>429</v>
      </c>
      <c r="AF56" s="314">
        <f>ROUND(IFERROR('Data 3D '!AL59,"NA"),1)</f>
        <v>73.599999999999994</v>
      </c>
      <c r="AG56" s="314">
        <f>ROUND(IFERROR('Data 3D '!AM59,"NA"),1)</f>
        <v>61.7</v>
      </c>
      <c r="AH56" s="314">
        <f>ROUND(IFERROR('Data 3D '!AN59,"NA"),1)</f>
        <v>83.8</v>
      </c>
      <c r="AI56" s="314">
        <f>ROUND(IFERROR('Data 3D '!AO59,"NA"),1)</f>
        <v>79.3</v>
      </c>
      <c r="AJ56" s="314">
        <f>ROUND(IFERROR('Data 3D '!AP59,"NA"),1)</f>
        <v>82.8</v>
      </c>
      <c r="AK56" s="314">
        <f>ROUND(IFERROR('Data 3D '!AQ59,"NA"),1)</f>
        <v>67.5</v>
      </c>
      <c r="AL56" s="314">
        <f>ROUND(IFERROR('Data 3D '!AR59,"NA"),1)</f>
        <v>66.900000000000006</v>
      </c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</row>
    <row r="57" spans="1:49" s="162" customFormat="1" ht="95.1" customHeight="1">
      <c r="A57" s="312"/>
      <c r="B57" s="320" t="s">
        <v>417</v>
      </c>
      <c r="C57" s="314"/>
      <c r="D57" s="314"/>
      <c r="E57" s="314"/>
      <c r="F57" s="314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2"/>
      <c r="AE57" s="320" t="s">
        <v>417</v>
      </c>
      <c r="AF57" s="314"/>
      <c r="AG57" s="314"/>
      <c r="AH57" s="314"/>
      <c r="AI57" s="314"/>
      <c r="AJ57" s="314"/>
      <c r="AK57" s="314"/>
      <c r="AL57" s="314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</row>
    <row r="58" spans="1:49" s="162" customFormat="1" ht="84.95" customHeight="1">
      <c r="A58" s="312">
        <v>293</v>
      </c>
      <c r="B58" s="319" t="s">
        <v>134</v>
      </c>
      <c r="C58" s="314">
        <v>78.918064416380787</v>
      </c>
      <c r="D58" s="314">
        <v>78.110932691148392</v>
      </c>
      <c r="E58" s="314">
        <v>75.347094287452336</v>
      </c>
      <c r="F58" s="314">
        <v>77.458773333635875</v>
      </c>
      <c r="G58" s="314">
        <v>78.544838949970284</v>
      </c>
      <c r="H58" s="314">
        <v>78.790501931058486</v>
      </c>
      <c r="I58" s="314">
        <v>76.00087607804619</v>
      </c>
      <c r="J58" s="314">
        <v>77.990271445774795</v>
      </c>
      <c r="K58" s="314">
        <f>ROUND(IFERROR('Data 3D '!S60,"NA"),1)</f>
        <v>74.7</v>
      </c>
      <c r="L58" s="314">
        <f>ROUND(IFERROR('Data 3D '!T60,"NA"),1)</f>
        <v>73.2</v>
      </c>
      <c r="M58" s="314">
        <f>ROUND(IFERROR('Data 3D '!U60,"NA"),1)</f>
        <v>75.900000000000006</v>
      </c>
      <c r="N58" s="314">
        <f>ROUND(IFERROR('Data 3D '!V60,"NA"),1)</f>
        <v>77.099999999999994</v>
      </c>
      <c r="O58" s="314">
        <f>ROUND(IFERROR('Data 3D '!W60,"NA"),1)</f>
        <v>79.900000000000006</v>
      </c>
      <c r="P58" s="314">
        <f>ROUND(IFERROR('Data 3D '!X60,"NA"),1)</f>
        <v>78.400000000000006</v>
      </c>
      <c r="Q58" s="314">
        <f>ROUND(IFERROR('Data 3D '!Y60,"NA"),1)</f>
        <v>76.7</v>
      </c>
      <c r="R58" s="314">
        <f>ROUND(IFERROR('Data 3D '!Z60,"NA"),1)</f>
        <v>77.2</v>
      </c>
      <c r="S58" s="314">
        <f>ROUND(IFERROR('Data 3D '!AA60,"NA"),1)</f>
        <v>80.2</v>
      </c>
      <c r="T58" s="314">
        <f>ROUND(IFERROR('Data 3D '!AB60,"NA"),1)</f>
        <v>82.5</v>
      </c>
      <c r="U58" s="314">
        <f>ROUND(IFERROR('Data 3D '!AC60,"NA"),1)</f>
        <v>78.099999999999994</v>
      </c>
      <c r="V58" s="314">
        <f>ROUND(IFERROR('Data 3D '!AD60,"NA"),1)</f>
        <v>79.099999999999994</v>
      </c>
      <c r="W58" s="314">
        <f>ROUND(IFERROR('Data 3D '!AE60,"NA"),1)</f>
        <v>71.099999999999994</v>
      </c>
      <c r="X58" s="314">
        <f>ROUND(IFERROR('Data 3D '!AF60,"NA"),1)</f>
        <v>52.7</v>
      </c>
      <c r="Y58" s="314">
        <f>ROUND(IFERROR('Data 3D '!AG60,"NA"),1)</f>
        <v>73.900000000000006</v>
      </c>
      <c r="Z58" s="314">
        <f>ROUND(IFERROR('Data 3D '!AH60,"NA"),1)</f>
        <v>75.7</v>
      </c>
      <c r="AA58" s="314">
        <f>ROUND(IFERROR('Data 3D '!AI60,"NA"),1)</f>
        <v>80.099999999999994</v>
      </c>
      <c r="AB58" s="314">
        <f>ROUND(IFERROR('Data 3D '!AJ60,"NA"),1)</f>
        <v>77.3</v>
      </c>
      <c r="AC58" s="314">
        <f>ROUND(IFERROR('Data 3D '!AK60,"NA"),1)</f>
        <v>72.7</v>
      </c>
      <c r="AD58" s="312">
        <v>293</v>
      </c>
      <c r="AE58" s="319" t="s">
        <v>134</v>
      </c>
      <c r="AF58" s="314">
        <f>ROUND(IFERROR('Data 3D '!AL60,"NA"),1)</f>
        <v>79.7</v>
      </c>
      <c r="AG58" s="314">
        <f>ROUND(IFERROR('Data 3D '!AM60,"NA"),1)</f>
        <v>83.8</v>
      </c>
      <c r="AH58" s="314">
        <f>ROUND(IFERROR('Data 3D '!AN60,"NA"),1)</f>
        <v>87.9</v>
      </c>
      <c r="AI58" s="314">
        <f>ROUND(IFERROR('Data 3D '!AO60,"NA"),1)</f>
        <v>89.4</v>
      </c>
      <c r="AJ58" s="314">
        <f>ROUND(IFERROR('Data 3D '!AP60,"NA"),1)</f>
        <v>89.3</v>
      </c>
      <c r="AK58" s="314">
        <f>ROUND(IFERROR('Data 3D '!AQ60,"NA"),1)</f>
        <v>85.5</v>
      </c>
      <c r="AL58" s="314">
        <f>ROUND(IFERROR('Data 3D '!AR60,"NA"),1)</f>
        <v>82.7</v>
      </c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</row>
    <row r="59" spans="1:49" s="162" customFormat="1" ht="95.1" customHeight="1">
      <c r="A59" s="312"/>
      <c r="B59" s="320" t="s">
        <v>418</v>
      </c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2"/>
      <c r="AE59" s="320" t="s">
        <v>418</v>
      </c>
      <c r="AF59" s="314"/>
      <c r="AG59" s="314"/>
      <c r="AH59" s="314"/>
      <c r="AI59" s="314"/>
      <c r="AJ59" s="314"/>
      <c r="AK59" s="314"/>
      <c r="AL59" s="314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</row>
    <row r="60" spans="1:49" s="162" customFormat="1" ht="48" customHeight="1">
      <c r="A60" s="312">
        <v>301</v>
      </c>
      <c r="B60" s="319" t="s">
        <v>84</v>
      </c>
      <c r="C60" s="314">
        <v>73.113695206162774</v>
      </c>
      <c r="D60" s="314">
        <v>70.993392300261021</v>
      </c>
      <c r="E60" s="314">
        <v>66.898933029034353</v>
      </c>
      <c r="F60" s="314">
        <v>65.444733014387339</v>
      </c>
      <c r="G60" s="314">
        <v>74.441412688618144</v>
      </c>
      <c r="H60" s="314">
        <v>67.854593928531415</v>
      </c>
      <c r="I60" s="314">
        <v>77.795252136201597</v>
      </c>
      <c r="J60" s="314">
        <v>80.776008137304018</v>
      </c>
      <c r="K60" s="314">
        <f>ROUND(IFERROR('Data 3D '!S61,"NA"),1)</f>
        <v>81.8</v>
      </c>
      <c r="L60" s="314">
        <f>ROUND(IFERROR('Data 3D '!T61,"NA"),1)</f>
        <v>73.3</v>
      </c>
      <c r="M60" s="314">
        <f>ROUND(IFERROR('Data 3D '!U61,"NA"),1)</f>
        <v>75.599999999999994</v>
      </c>
      <c r="N60" s="314">
        <f>ROUND(IFERROR('Data 3D '!V61,"NA"),1)</f>
        <v>75.5</v>
      </c>
      <c r="O60" s="314">
        <f>ROUND(IFERROR('Data 3D '!W61,"NA"),1)</f>
        <v>67.599999999999994</v>
      </c>
      <c r="P60" s="314">
        <f>ROUND(IFERROR('Data 3D '!X61,"NA"),1)</f>
        <v>74.5</v>
      </c>
      <c r="Q60" s="314">
        <f>ROUND(IFERROR('Data 3D '!Y61,"NA"),1)</f>
        <v>67.8</v>
      </c>
      <c r="R60" s="314">
        <f>ROUND(IFERROR('Data 3D '!Z61,"NA"),1)</f>
        <v>73</v>
      </c>
      <c r="S60" s="314">
        <f>ROUND(IFERROR('Data 3D '!AA61,"NA"),1)</f>
        <v>74.099999999999994</v>
      </c>
      <c r="T60" s="314">
        <f>ROUND(IFERROR('Data 3D '!AB61,"NA"),1)</f>
        <v>79.099999999999994</v>
      </c>
      <c r="U60" s="314">
        <f>ROUND(IFERROR('Data 3D '!AC61,"NA"),1)</f>
        <v>76.3</v>
      </c>
      <c r="V60" s="314">
        <f>ROUND(IFERROR('Data 3D '!AD61,"NA"),1)</f>
        <v>70.5</v>
      </c>
      <c r="W60" s="314">
        <f>ROUND(IFERROR('Data 3D '!AE61,"NA"),1)</f>
        <v>75.7</v>
      </c>
      <c r="X60" s="314">
        <f>ROUND(IFERROR('Data 3D '!AF61,"NA"),1)</f>
        <v>51.3</v>
      </c>
      <c r="Y60" s="314">
        <f>ROUND(IFERROR('Data 3D '!AG61,"NA"),1)</f>
        <v>61.6</v>
      </c>
      <c r="Z60" s="314">
        <f>ROUND(IFERROR('Data 3D '!AH61,"NA"),1)</f>
        <v>64.8</v>
      </c>
      <c r="AA60" s="314">
        <f>ROUND(IFERROR('Data 3D '!AI61,"NA"),1)</f>
        <v>62.8</v>
      </c>
      <c r="AB60" s="314">
        <f>ROUND(IFERROR('Data 3D '!AJ61,"NA"),1)</f>
        <v>68.3</v>
      </c>
      <c r="AC60" s="314">
        <f>ROUND(IFERROR('Data 3D '!AK61,"NA"),1)</f>
        <v>74.900000000000006</v>
      </c>
      <c r="AD60" s="312">
        <v>301</v>
      </c>
      <c r="AE60" s="319" t="s">
        <v>84</v>
      </c>
      <c r="AF60" s="314">
        <f>ROUND(IFERROR('Data 3D '!AL61,"NA"),1)</f>
        <v>68.8</v>
      </c>
      <c r="AG60" s="314">
        <f>ROUND(IFERROR('Data 3D '!AM61,"NA"),1)</f>
        <v>75.8</v>
      </c>
      <c r="AH60" s="314">
        <f>ROUND(IFERROR('Data 3D '!AN61,"NA"),1)</f>
        <v>75.599999999999994</v>
      </c>
      <c r="AI60" s="314">
        <f>ROUND(IFERROR('Data 3D '!AO61,"NA"),1)</f>
        <v>74.3</v>
      </c>
      <c r="AJ60" s="314">
        <f>ROUND(IFERROR('Data 3D '!AP61,"NA"),1)</f>
        <v>73.8</v>
      </c>
      <c r="AK60" s="314">
        <f>ROUND(IFERROR('Data 3D '!AQ61,"NA"),1)</f>
        <v>68.3</v>
      </c>
      <c r="AL60" s="314">
        <f>ROUND(IFERROR('Data 3D '!AR61,"NA"),1)</f>
        <v>68.8</v>
      </c>
      <c r="AM60" s="198"/>
      <c r="AN60" s="198"/>
    </row>
    <row r="61" spans="1:49" s="162" customFormat="1" ht="60" customHeight="1">
      <c r="A61" s="312"/>
      <c r="B61" s="320" t="s">
        <v>419</v>
      </c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2"/>
      <c r="AE61" s="320" t="s">
        <v>419</v>
      </c>
      <c r="AF61" s="314"/>
      <c r="AG61" s="314"/>
      <c r="AH61" s="314"/>
      <c r="AI61" s="314"/>
      <c r="AJ61" s="314"/>
      <c r="AK61" s="314"/>
      <c r="AL61" s="314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</row>
    <row r="62" spans="1:49" s="162" customFormat="1" ht="165" customHeight="1">
      <c r="A62" s="312" t="s">
        <v>355</v>
      </c>
      <c r="B62" s="319" t="s">
        <v>356</v>
      </c>
      <c r="C62" s="314">
        <v>81.462229030033484</v>
      </c>
      <c r="D62" s="314">
        <v>78.378203186101331</v>
      </c>
      <c r="E62" s="314">
        <v>77.157351118216312</v>
      </c>
      <c r="F62" s="314">
        <v>77.394354144338166</v>
      </c>
      <c r="G62" s="314">
        <v>80.151850983358713</v>
      </c>
      <c r="H62" s="314">
        <v>81.355010409573552</v>
      </c>
      <c r="I62" s="314">
        <v>74.493214787472709</v>
      </c>
      <c r="J62" s="314">
        <v>76.730504884255851</v>
      </c>
      <c r="K62" s="314">
        <f>ROUND(IFERROR('Data 3D '!S85,"NA"),1)</f>
        <v>78.2</v>
      </c>
      <c r="L62" s="314">
        <f>ROUND(IFERROR('Data 3D '!T85,"NA"),1)</f>
        <v>75.599999999999994</v>
      </c>
      <c r="M62" s="314">
        <f>ROUND(IFERROR('Data 3D '!U85,"NA"),1)</f>
        <v>78.099999999999994</v>
      </c>
      <c r="N62" s="314">
        <f>ROUND(IFERROR('Data 3D '!V85,"NA"),1)</f>
        <v>79.8</v>
      </c>
      <c r="O62" s="314">
        <f>ROUND(IFERROR('Data 3D '!W85,"NA"),1)</f>
        <v>79.599999999999994</v>
      </c>
      <c r="P62" s="314">
        <f>ROUND(IFERROR('Data 3D '!X85,"NA"),1)</f>
        <v>71.099999999999994</v>
      </c>
      <c r="Q62" s="314">
        <f>ROUND(IFERROR('Data 3D '!Y85,"NA"),1)</f>
        <v>76.2</v>
      </c>
      <c r="R62" s="314">
        <f>ROUND(IFERROR('Data 3D '!Z85,"NA"),1)</f>
        <v>79.400000000000006</v>
      </c>
      <c r="S62" s="314">
        <f>ROUND(IFERROR('Data 3D '!AA85,"NA"),1)</f>
        <v>83</v>
      </c>
      <c r="T62" s="314">
        <f>ROUND(IFERROR('Data 3D '!AB85,"NA"),1)</f>
        <v>80.400000000000006</v>
      </c>
      <c r="U62" s="314">
        <f>ROUND(IFERROR('Data 3D '!AC85,"NA"),1)</f>
        <v>80.5</v>
      </c>
      <c r="V62" s="314">
        <f>ROUND(IFERROR('Data 3D '!AD85,"NA"),1)</f>
        <v>80.5</v>
      </c>
      <c r="W62" s="314">
        <f>ROUND(IFERROR('Data 3D '!AE85,"NA"),1)</f>
        <v>81.099999999999994</v>
      </c>
      <c r="X62" s="314">
        <f>ROUND(IFERROR('Data 3D '!AF85,"NA"),1)</f>
        <v>67.5</v>
      </c>
      <c r="Y62" s="314">
        <f>ROUND(IFERROR('Data 3D '!AG85,"NA"),1)</f>
        <v>78.2</v>
      </c>
      <c r="Z62" s="314">
        <f>ROUND(IFERROR('Data 3D '!AH85,"NA"),1)</f>
        <v>85.6</v>
      </c>
      <c r="AA62" s="314">
        <f>ROUND(IFERROR('Data 3D '!AI85,"NA"),1)</f>
        <v>84.1</v>
      </c>
      <c r="AB62" s="314">
        <f>ROUND(IFERROR('Data 3D '!AJ85,"NA"),1)</f>
        <v>78.599999999999994</v>
      </c>
      <c r="AC62" s="314">
        <f>ROUND(IFERROR('Data 3D '!AK85,"NA"),1)</f>
        <v>55.5</v>
      </c>
      <c r="AD62" s="312" t="s">
        <v>355</v>
      </c>
      <c r="AE62" s="319" t="s">
        <v>356</v>
      </c>
      <c r="AF62" s="314">
        <f>ROUND(IFERROR('Data 3D '!AL85,"NA"),1)</f>
        <v>70.5</v>
      </c>
      <c r="AG62" s="314">
        <f>ROUND(IFERROR('Data 3D '!AM85,"NA"),1)</f>
        <v>81.2</v>
      </c>
      <c r="AH62" s="314">
        <f>ROUND(IFERROR('Data 3D '!AN85,"NA"),1)</f>
        <v>84.6</v>
      </c>
      <c r="AI62" s="314">
        <f>ROUND(IFERROR('Data 3D '!AO85,"NA"),1)</f>
        <v>86</v>
      </c>
      <c r="AJ62" s="314">
        <f>ROUND(IFERROR('Data 3D '!AP85,"NA"),1)</f>
        <v>86.3</v>
      </c>
      <c r="AK62" s="314">
        <f>ROUND(IFERROR('Data 3D '!AQ85,"NA"),1)</f>
        <v>87.1</v>
      </c>
      <c r="AL62" s="314">
        <f>ROUND(IFERROR('Data 3D '!AR85,"NA"),1)</f>
        <v>81.5</v>
      </c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</row>
    <row r="63" spans="1:49" s="162" customFormat="1" ht="135" customHeight="1">
      <c r="A63" s="312"/>
      <c r="B63" s="320" t="s">
        <v>420</v>
      </c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2"/>
      <c r="AE63" s="320" t="s">
        <v>420</v>
      </c>
      <c r="AF63" s="314"/>
      <c r="AG63" s="314"/>
      <c r="AH63" s="314"/>
      <c r="AI63" s="314"/>
      <c r="AJ63" s="314"/>
      <c r="AK63" s="314"/>
      <c r="AL63" s="314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</row>
    <row r="64" spans="1:49" s="162" customFormat="1" ht="48" customHeight="1">
      <c r="A64" s="315">
        <v>310</v>
      </c>
      <c r="B64" s="319" t="s">
        <v>23</v>
      </c>
      <c r="C64" s="314">
        <v>76.579867762913594</v>
      </c>
      <c r="D64" s="314">
        <v>78.218285057313537</v>
      </c>
      <c r="E64" s="314">
        <v>77.633784136020736</v>
      </c>
      <c r="F64" s="314">
        <v>78.082360766878878</v>
      </c>
      <c r="G64" s="314">
        <v>78.071948602419482</v>
      </c>
      <c r="H64" s="314">
        <v>78.245429815124098</v>
      </c>
      <c r="I64" s="314">
        <v>80.603768742795197</v>
      </c>
      <c r="J64" s="314">
        <v>82.008266293046731</v>
      </c>
      <c r="K64" s="314">
        <v>82.480398580677104</v>
      </c>
      <c r="L64" s="314">
        <v>80.560423672798279</v>
      </c>
      <c r="M64" s="314">
        <v>81.676575180663704</v>
      </c>
      <c r="N64" s="314">
        <v>82.642529965380632</v>
      </c>
      <c r="O64" s="314">
        <v>80.544220205217073</v>
      </c>
      <c r="P64" s="314">
        <v>80.993613123474262</v>
      </c>
      <c r="Q64" s="314">
        <v>80.847783345140172</v>
      </c>
      <c r="R64" s="314">
        <v>80.765754682509751</v>
      </c>
      <c r="S64" s="314">
        <v>81.591526659898292</v>
      </c>
      <c r="T64" s="314">
        <v>78.790058130265493</v>
      </c>
      <c r="U64" s="314">
        <v>80.203923590791362</v>
      </c>
      <c r="V64" s="314">
        <v>82.254188438757353</v>
      </c>
      <c r="W64" s="314">
        <v>75.994285729460515</v>
      </c>
      <c r="X64" s="314">
        <v>68.277427729106122</v>
      </c>
      <c r="Y64" s="314">
        <v>77.110704475525765</v>
      </c>
      <c r="Z64" s="314">
        <v>77.338297014541936</v>
      </c>
      <c r="AA64" s="314">
        <v>77.788027001444817</v>
      </c>
      <c r="AB64" s="314">
        <v>72.160082309812466</v>
      </c>
      <c r="AC64" s="314">
        <v>69.626919486954748</v>
      </c>
      <c r="AD64" s="315">
        <v>310</v>
      </c>
      <c r="AE64" s="319" t="s">
        <v>23</v>
      </c>
      <c r="AF64" s="314">
        <v>79.377676547586205</v>
      </c>
      <c r="AG64" s="314">
        <v>80.350092879762215</v>
      </c>
      <c r="AH64" s="314">
        <v>78.426068695018316</v>
      </c>
      <c r="AI64" s="314">
        <v>78.440104395906033</v>
      </c>
      <c r="AJ64" s="314">
        <v>78.426068695018316</v>
      </c>
      <c r="AK64" s="314">
        <v>78.440104395906033</v>
      </c>
      <c r="AL64" s="314">
        <v>78.440104395906033</v>
      </c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</row>
    <row r="65" spans="1:49" s="162" customFormat="1" ht="60" customHeight="1">
      <c r="A65" s="315"/>
      <c r="B65" s="320" t="s">
        <v>91</v>
      </c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5"/>
      <c r="AE65" s="320" t="s">
        <v>91</v>
      </c>
      <c r="AF65" s="314"/>
      <c r="AG65" s="314"/>
      <c r="AH65" s="314"/>
      <c r="AI65" s="314"/>
      <c r="AJ65" s="314"/>
      <c r="AK65" s="314"/>
      <c r="AL65" s="314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</row>
    <row r="66" spans="1:49" s="162" customFormat="1" ht="84.95" customHeight="1">
      <c r="A66" s="312">
        <v>321</v>
      </c>
      <c r="B66" s="319" t="s">
        <v>430</v>
      </c>
      <c r="C66" s="314">
        <v>77.35482473246725</v>
      </c>
      <c r="D66" s="314">
        <v>71.562694090458194</v>
      </c>
      <c r="E66" s="314">
        <v>73.290588659373455</v>
      </c>
      <c r="F66" s="314">
        <v>70.902604717583458</v>
      </c>
      <c r="G66" s="314">
        <v>69.91972969155951</v>
      </c>
      <c r="H66" s="314">
        <v>75.698341775602842</v>
      </c>
      <c r="I66" s="314">
        <v>70.458403818238466</v>
      </c>
      <c r="J66" s="314">
        <v>71.955491933482676</v>
      </c>
      <c r="K66" s="314">
        <v>78.434060587488901</v>
      </c>
      <c r="L66" s="314">
        <v>78.061500087086358</v>
      </c>
      <c r="M66" s="314">
        <v>78.34448219699199</v>
      </c>
      <c r="N66" s="314">
        <v>72.746532209355792</v>
      </c>
      <c r="O66" s="314">
        <v>80.502346867728576</v>
      </c>
      <c r="P66" s="314">
        <v>80.550072331600617</v>
      </c>
      <c r="Q66" s="314">
        <v>78.549666326432018</v>
      </c>
      <c r="R66" s="314">
        <v>83.701439841876081</v>
      </c>
      <c r="S66" s="314">
        <v>78.303856290578395</v>
      </c>
      <c r="T66" s="314">
        <v>82.4131371760093</v>
      </c>
      <c r="U66" s="314">
        <v>81.242656600604434</v>
      </c>
      <c r="V66" s="314">
        <v>82.932781977301275</v>
      </c>
      <c r="W66" s="314">
        <v>74.039246346342807</v>
      </c>
      <c r="X66" s="314">
        <v>57.423232626042932</v>
      </c>
      <c r="Y66" s="314">
        <v>67.272332393068325</v>
      </c>
      <c r="Z66" s="314">
        <v>81.247730084078242</v>
      </c>
      <c r="AA66" s="314">
        <v>72.568295029617317</v>
      </c>
      <c r="AB66" s="314">
        <v>66.426115017626941</v>
      </c>
      <c r="AC66" s="314">
        <v>66.918618071509783</v>
      </c>
      <c r="AD66" s="312">
        <v>321</v>
      </c>
      <c r="AE66" s="319" t="s">
        <v>430</v>
      </c>
      <c r="AF66" s="314">
        <v>71.264082189702279</v>
      </c>
      <c r="AG66" s="314">
        <v>87.630472038780184</v>
      </c>
      <c r="AH66" s="314">
        <v>87.425016522585679</v>
      </c>
      <c r="AI66" s="314">
        <v>82.136967715465332</v>
      </c>
      <c r="AJ66" s="314">
        <v>87.425016522585679</v>
      </c>
      <c r="AK66" s="314">
        <v>82.136967715465332</v>
      </c>
      <c r="AL66" s="314">
        <v>82.136967715465332</v>
      </c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</row>
    <row r="67" spans="1:49" s="162" customFormat="1" ht="95.1" customHeight="1">
      <c r="A67" s="312"/>
      <c r="B67" s="320" t="s">
        <v>421</v>
      </c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2"/>
      <c r="AE67" s="320" t="s">
        <v>421</v>
      </c>
      <c r="AF67" s="314"/>
      <c r="AG67" s="314"/>
      <c r="AH67" s="314"/>
      <c r="AI67" s="314"/>
      <c r="AJ67" s="314"/>
      <c r="AK67" s="314"/>
      <c r="AL67" s="314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</row>
    <row r="68" spans="1:49" s="162" customFormat="1" ht="84.95" customHeight="1">
      <c r="A68" s="321" t="s">
        <v>357</v>
      </c>
      <c r="B68" s="322" t="s">
        <v>358</v>
      </c>
      <c r="C68" s="314">
        <v>52.616060664298658</v>
      </c>
      <c r="D68" s="314">
        <v>55.294293494804741</v>
      </c>
      <c r="E68" s="314">
        <v>54.573540807024699</v>
      </c>
      <c r="F68" s="314">
        <v>54.195558984044823</v>
      </c>
      <c r="G68" s="314">
        <v>78.301669669780665</v>
      </c>
      <c r="H68" s="314">
        <v>77.745845319441074</v>
      </c>
      <c r="I68" s="314">
        <v>74.883175974787477</v>
      </c>
      <c r="J68" s="314">
        <v>74.381211856393861</v>
      </c>
      <c r="K68" s="314">
        <v>76.761248710119389</v>
      </c>
      <c r="L68" s="314">
        <v>75.565031757011695</v>
      </c>
      <c r="M68" s="314">
        <v>76.37502761934131</v>
      </c>
      <c r="N68" s="314">
        <v>75.599412540054161</v>
      </c>
      <c r="O68" s="314">
        <v>71.08536879640701</v>
      </c>
      <c r="P68" s="314">
        <v>67.065711644615604</v>
      </c>
      <c r="Q68" s="314">
        <v>68.168825026107967</v>
      </c>
      <c r="R68" s="314">
        <v>66.065871979433169</v>
      </c>
      <c r="S68" s="314">
        <v>71.374433500393295</v>
      </c>
      <c r="T68" s="314">
        <v>74.234082550867797</v>
      </c>
      <c r="U68" s="314">
        <v>75.071734369720687</v>
      </c>
      <c r="V68" s="314">
        <v>70.965676983811917</v>
      </c>
      <c r="W68" s="314">
        <v>78.857489322485392</v>
      </c>
      <c r="X68" s="314">
        <v>64.579266428881098</v>
      </c>
      <c r="Y68" s="314">
        <v>82.100534815117399</v>
      </c>
      <c r="Z68" s="314">
        <v>79.623441467923058</v>
      </c>
      <c r="AA68" s="314">
        <v>80.578232508348904</v>
      </c>
      <c r="AB68" s="314">
        <v>74.453861327495986</v>
      </c>
      <c r="AC68" s="314">
        <v>77.567714229301501</v>
      </c>
      <c r="AD68" s="321" t="s">
        <v>357</v>
      </c>
      <c r="AE68" s="322" t="s">
        <v>358</v>
      </c>
      <c r="AF68" s="314">
        <v>84.440606020037151</v>
      </c>
      <c r="AG68" s="314">
        <v>85.182492404471091</v>
      </c>
      <c r="AH68" s="314">
        <v>84.544730213120133</v>
      </c>
      <c r="AI68" s="314">
        <v>83.672215900882009</v>
      </c>
      <c r="AJ68" s="314">
        <v>84.544730213120133</v>
      </c>
      <c r="AK68" s="314">
        <v>83.672215900882009</v>
      </c>
      <c r="AL68" s="314">
        <v>83.672215900882009</v>
      </c>
      <c r="AM68" s="200"/>
      <c r="AN68" s="200"/>
      <c r="AO68" s="198"/>
      <c r="AP68" s="198"/>
      <c r="AQ68" s="198"/>
      <c r="AR68" s="198"/>
      <c r="AS68" s="198"/>
      <c r="AT68" s="198"/>
      <c r="AU68" s="198"/>
      <c r="AV68" s="198"/>
      <c r="AW68" s="198"/>
    </row>
    <row r="69" spans="1:49" s="183" customFormat="1" ht="135" customHeight="1">
      <c r="A69" s="321"/>
      <c r="B69" s="323" t="s">
        <v>422</v>
      </c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21"/>
      <c r="AE69" s="323" t="s">
        <v>422</v>
      </c>
      <c r="AF69" s="314"/>
      <c r="AG69" s="314"/>
      <c r="AH69" s="314"/>
      <c r="AI69" s="314"/>
      <c r="AJ69" s="314"/>
      <c r="AK69" s="314"/>
      <c r="AL69" s="314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</row>
    <row r="70" spans="1:49" s="183" customFormat="1" ht="48" customHeight="1">
      <c r="A70" s="321">
        <v>323</v>
      </c>
      <c r="B70" s="322" t="s">
        <v>85</v>
      </c>
      <c r="C70" s="314">
        <v>78.437888462753506</v>
      </c>
      <c r="D70" s="314">
        <v>74.276445792264653</v>
      </c>
      <c r="E70" s="314">
        <v>73.14358542037472</v>
      </c>
      <c r="F70" s="314">
        <v>75.02276913213403</v>
      </c>
      <c r="G70" s="314">
        <v>76.616420745867501</v>
      </c>
      <c r="H70" s="314">
        <v>77.720473033649128</v>
      </c>
      <c r="I70" s="314">
        <v>76.431111633945264</v>
      </c>
      <c r="J70" s="314">
        <v>75.881569035827837</v>
      </c>
      <c r="K70" s="314">
        <v>75.560548457186414</v>
      </c>
      <c r="L70" s="314">
        <v>73.872380930296828</v>
      </c>
      <c r="M70" s="314">
        <v>74.075448523047058</v>
      </c>
      <c r="N70" s="314">
        <v>73.196024837081708</v>
      </c>
      <c r="O70" s="314">
        <v>74.873093630525901</v>
      </c>
      <c r="P70" s="314">
        <v>74.787013234445297</v>
      </c>
      <c r="Q70" s="314">
        <v>72.727927320844074</v>
      </c>
      <c r="R70" s="314">
        <v>74.872044595609722</v>
      </c>
      <c r="S70" s="314">
        <v>74.693771751069406</v>
      </c>
      <c r="T70" s="314">
        <v>73.802658119193268</v>
      </c>
      <c r="U70" s="314">
        <v>72.315830979705765</v>
      </c>
      <c r="V70" s="314">
        <v>72.836581080150168</v>
      </c>
      <c r="W70" s="314">
        <v>70.273981038486411</v>
      </c>
      <c r="X70" s="314">
        <v>58.831507072016372</v>
      </c>
      <c r="Y70" s="314">
        <v>69.840205280218171</v>
      </c>
      <c r="Z70" s="314">
        <v>70.677305930057514</v>
      </c>
      <c r="AA70" s="314">
        <v>76.952747326425779</v>
      </c>
      <c r="AB70" s="314">
        <v>69.148052452367182</v>
      </c>
      <c r="AC70" s="314">
        <v>71.57523687639366</v>
      </c>
      <c r="AD70" s="321">
        <v>323</v>
      </c>
      <c r="AE70" s="322" t="s">
        <v>85</v>
      </c>
      <c r="AF70" s="314">
        <v>76.007494439293126</v>
      </c>
      <c r="AG70" s="314">
        <v>90.915061953089847</v>
      </c>
      <c r="AH70" s="314">
        <v>94.286180301945294</v>
      </c>
      <c r="AI70" s="314">
        <v>87.91985900724292</v>
      </c>
      <c r="AJ70" s="314">
        <v>94.286180301945294</v>
      </c>
      <c r="AK70" s="314">
        <v>87.91985900724292</v>
      </c>
      <c r="AL70" s="314">
        <v>87.91985900724292</v>
      </c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</row>
    <row r="71" spans="1:49" s="183" customFormat="1" ht="60" customHeight="1">
      <c r="A71" s="321"/>
      <c r="B71" s="320" t="s">
        <v>423</v>
      </c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21"/>
      <c r="AE71" s="320" t="s">
        <v>423</v>
      </c>
      <c r="AF71" s="314"/>
      <c r="AG71" s="314"/>
      <c r="AH71" s="314"/>
      <c r="AI71" s="314"/>
      <c r="AJ71" s="314"/>
      <c r="AK71" s="314"/>
      <c r="AL71" s="314"/>
      <c r="AM71" s="198"/>
      <c r="AN71" s="198"/>
      <c r="AO71" s="200"/>
      <c r="AP71" s="200"/>
      <c r="AQ71" s="200"/>
      <c r="AR71" s="200"/>
      <c r="AS71" s="200"/>
      <c r="AT71" s="200"/>
      <c r="AU71" s="200"/>
      <c r="AV71" s="200"/>
      <c r="AW71" s="200"/>
    </row>
    <row r="72" spans="1:49" s="162" customFormat="1" ht="48" customHeight="1">
      <c r="A72" s="312">
        <v>324</v>
      </c>
      <c r="B72" s="319" t="s">
        <v>86</v>
      </c>
      <c r="C72" s="314">
        <v>77.03849460741138</v>
      </c>
      <c r="D72" s="314">
        <v>80.853516629635649</v>
      </c>
      <c r="E72" s="314">
        <v>82.380153219037012</v>
      </c>
      <c r="F72" s="314">
        <v>83.331607983018998</v>
      </c>
      <c r="G72" s="314">
        <v>69.67286454010646</v>
      </c>
      <c r="H72" s="314">
        <v>70.270885640991324</v>
      </c>
      <c r="I72" s="314">
        <v>81.41942466995782</v>
      </c>
      <c r="J72" s="314">
        <v>79.325120689796066</v>
      </c>
      <c r="K72" s="314">
        <v>68.02564963151913</v>
      </c>
      <c r="L72" s="314">
        <v>58.351848323332881</v>
      </c>
      <c r="M72" s="314">
        <v>54.341674181180487</v>
      </c>
      <c r="N72" s="314">
        <v>48.370328519392466</v>
      </c>
      <c r="O72" s="314">
        <v>64.01493778188626</v>
      </c>
      <c r="P72" s="314">
        <v>68.269859659978238</v>
      </c>
      <c r="Q72" s="314">
        <v>70.781107024417125</v>
      </c>
      <c r="R72" s="314">
        <v>68.033077799338827</v>
      </c>
      <c r="S72" s="314">
        <v>81.353925378736108</v>
      </c>
      <c r="T72" s="314">
        <v>80.309693842644506</v>
      </c>
      <c r="U72" s="314">
        <v>78.855288747238944</v>
      </c>
      <c r="V72" s="314">
        <v>80.595094431559218</v>
      </c>
      <c r="W72" s="314">
        <v>68.671934984791136</v>
      </c>
      <c r="X72" s="314">
        <v>66.564845828843929</v>
      </c>
      <c r="Y72" s="314">
        <v>78.653818139068832</v>
      </c>
      <c r="Z72" s="314">
        <v>69.510996979999675</v>
      </c>
      <c r="AA72" s="314">
        <v>64.567347034813864</v>
      </c>
      <c r="AB72" s="314">
        <v>60.341394894565134</v>
      </c>
      <c r="AC72" s="314">
        <v>64.083985040561387</v>
      </c>
      <c r="AD72" s="312">
        <v>324</v>
      </c>
      <c r="AE72" s="319" t="s">
        <v>86</v>
      </c>
      <c r="AF72" s="314">
        <v>64.419116757543492</v>
      </c>
      <c r="AG72" s="314">
        <v>68.007496006746237</v>
      </c>
      <c r="AH72" s="314">
        <v>76.304757926334347</v>
      </c>
      <c r="AI72" s="314">
        <v>79.774824866943234</v>
      </c>
      <c r="AJ72" s="314">
        <v>76.304757926334347</v>
      </c>
      <c r="AK72" s="314">
        <v>79.774824866943234</v>
      </c>
      <c r="AL72" s="314">
        <v>79.774824866943234</v>
      </c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</row>
    <row r="73" spans="1:49" s="162" customFormat="1" ht="60" customHeight="1">
      <c r="A73" s="312"/>
      <c r="B73" s="323" t="s">
        <v>424</v>
      </c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2"/>
      <c r="AE73" s="323" t="s">
        <v>424</v>
      </c>
      <c r="AF73" s="314"/>
      <c r="AG73" s="314"/>
      <c r="AH73" s="314"/>
      <c r="AI73" s="314"/>
      <c r="AJ73" s="314"/>
      <c r="AK73" s="314"/>
      <c r="AL73" s="314"/>
      <c r="AM73" s="200"/>
      <c r="AN73" s="200"/>
      <c r="AO73" s="198"/>
      <c r="AP73" s="198"/>
      <c r="AQ73" s="198"/>
      <c r="AR73" s="198"/>
      <c r="AS73" s="198"/>
      <c r="AT73" s="198"/>
      <c r="AU73" s="198"/>
      <c r="AV73" s="198"/>
      <c r="AW73" s="198"/>
    </row>
    <row r="74" spans="1:49" s="183" customFormat="1" ht="125.1" customHeight="1">
      <c r="A74" s="312" t="s">
        <v>383</v>
      </c>
      <c r="B74" s="319" t="s">
        <v>476</v>
      </c>
      <c r="C74" s="314">
        <v>77.775976224451753</v>
      </c>
      <c r="D74" s="314">
        <v>63.242437384667589</v>
      </c>
      <c r="E74" s="314">
        <v>66.685230757986801</v>
      </c>
      <c r="F74" s="314">
        <v>80.213843998149898</v>
      </c>
      <c r="G74" s="314">
        <v>78.133525071296575</v>
      </c>
      <c r="H74" s="314">
        <v>75.840342752867784</v>
      </c>
      <c r="I74" s="314">
        <v>76.020044930270032</v>
      </c>
      <c r="J74" s="314">
        <v>55.78228914147703</v>
      </c>
      <c r="K74" s="314">
        <v>81.337157106592485</v>
      </c>
      <c r="L74" s="314">
        <v>81.622833113622107</v>
      </c>
      <c r="M74" s="314">
        <v>83.792842176370229</v>
      </c>
      <c r="N74" s="314">
        <v>81.834382330162043</v>
      </c>
      <c r="O74" s="314">
        <v>81.687814746503449</v>
      </c>
      <c r="P74" s="314">
        <v>72.560049727006827</v>
      </c>
      <c r="Q74" s="314">
        <v>75.197979507621739</v>
      </c>
      <c r="R74" s="314">
        <v>74.367789765059712</v>
      </c>
      <c r="S74" s="314">
        <v>70.803386683924401</v>
      </c>
      <c r="T74" s="314">
        <v>71.786987554099056</v>
      </c>
      <c r="U74" s="314">
        <v>72.236327264955023</v>
      </c>
      <c r="V74" s="314">
        <v>74.116319150469124</v>
      </c>
      <c r="W74" s="314">
        <v>66.064533000834501</v>
      </c>
      <c r="X74" s="314">
        <v>65.096856822515178</v>
      </c>
      <c r="Y74" s="314">
        <v>68.365376414287581</v>
      </c>
      <c r="Z74" s="314">
        <v>73.333542326491767</v>
      </c>
      <c r="AA74" s="314">
        <v>73.739805588839886</v>
      </c>
      <c r="AB74" s="314">
        <v>68.736632310428632</v>
      </c>
      <c r="AC74" s="314">
        <v>71.38330832328046</v>
      </c>
      <c r="AD74" s="312" t="s">
        <v>383</v>
      </c>
      <c r="AE74" s="319" t="s">
        <v>476</v>
      </c>
      <c r="AF74" s="314">
        <v>75.535874190380071</v>
      </c>
      <c r="AG74" s="314">
        <v>82.208343371625332</v>
      </c>
      <c r="AH74" s="314">
        <v>82.450872434128769</v>
      </c>
      <c r="AI74" s="314">
        <v>77.255069001942957</v>
      </c>
      <c r="AJ74" s="314">
        <v>82.450872434128769</v>
      </c>
      <c r="AK74" s="314">
        <v>77.255069001942957</v>
      </c>
      <c r="AL74" s="314">
        <v>77.255069001942957</v>
      </c>
      <c r="AM74" s="198"/>
      <c r="AN74" s="198"/>
      <c r="AO74" s="200"/>
      <c r="AP74" s="200"/>
      <c r="AQ74" s="200"/>
      <c r="AR74" s="200"/>
      <c r="AS74" s="200"/>
      <c r="AT74" s="200"/>
      <c r="AU74" s="200"/>
      <c r="AV74" s="200"/>
      <c r="AW74" s="200"/>
    </row>
    <row r="75" spans="1:49" s="162" customFormat="1" ht="135" customHeight="1" thickBot="1">
      <c r="A75" s="324"/>
      <c r="B75" s="320" t="s">
        <v>425</v>
      </c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25"/>
      <c r="AD75" s="324"/>
      <c r="AE75" s="320" t="s">
        <v>425</v>
      </c>
      <c r="AF75" s="325"/>
      <c r="AG75" s="325"/>
      <c r="AH75" s="325"/>
      <c r="AI75" s="325"/>
      <c r="AJ75" s="314"/>
      <c r="AK75" s="314"/>
      <c r="AL75" s="314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</row>
    <row r="76" spans="1:49" s="162" customFormat="1" ht="80.099999999999994" customHeight="1" thickBot="1">
      <c r="A76" s="326"/>
      <c r="B76" s="327" t="s">
        <v>362</v>
      </c>
      <c r="C76" s="328">
        <v>78.637762731085672</v>
      </c>
      <c r="D76" s="328">
        <v>78.315741844113489</v>
      </c>
      <c r="E76" s="328">
        <v>77.997685158152862</v>
      </c>
      <c r="F76" s="328">
        <v>78.070465105042885</v>
      </c>
      <c r="G76" s="328">
        <v>79.229293660191715</v>
      </c>
      <c r="H76" s="328">
        <v>78.721886035600789</v>
      </c>
      <c r="I76" s="328">
        <v>77.972083486414633</v>
      </c>
      <c r="J76" s="328">
        <v>80.057743587232309</v>
      </c>
      <c r="K76" s="328">
        <v>79.320173385741597</v>
      </c>
      <c r="L76" s="328">
        <v>78.255920185141676</v>
      </c>
      <c r="M76" s="328">
        <v>79.774145760251272</v>
      </c>
      <c r="N76" s="328">
        <v>80.342136383091315</v>
      </c>
      <c r="O76" s="328">
        <v>80.33764852287986</v>
      </c>
      <c r="P76" s="328">
        <v>80.355761113124387</v>
      </c>
      <c r="Q76" s="328">
        <v>79.559176393971441</v>
      </c>
      <c r="R76" s="328">
        <v>80.063498847517806</v>
      </c>
      <c r="S76" s="328">
        <v>80.740287807665808</v>
      </c>
      <c r="T76" s="328">
        <v>80.874467275520985</v>
      </c>
      <c r="U76" s="328">
        <v>80.822064607640598</v>
      </c>
      <c r="V76" s="328">
        <v>80.996471457263553</v>
      </c>
      <c r="W76" s="328">
        <v>76.342669436598058</v>
      </c>
      <c r="X76" s="328">
        <v>70.71549081280061</v>
      </c>
      <c r="Y76" s="328">
        <v>77.330798007225113</v>
      </c>
      <c r="Z76" s="328">
        <v>77.452667613972508</v>
      </c>
      <c r="AA76" s="328">
        <v>78.059651984655986</v>
      </c>
      <c r="AB76" s="328">
        <v>76.880454160481079</v>
      </c>
      <c r="AC76" s="328">
        <v>77.83897132878765</v>
      </c>
      <c r="AD76" s="326"/>
      <c r="AE76" s="327" t="s">
        <v>362</v>
      </c>
      <c r="AF76" s="328">
        <v>79.748883526056957</v>
      </c>
      <c r="AG76" s="328">
        <v>79.000442248857738</v>
      </c>
      <c r="AH76" s="328">
        <v>79.102269007552181</v>
      </c>
      <c r="AI76" s="328">
        <v>80.064309218033131</v>
      </c>
      <c r="AJ76" s="328">
        <v>79.102269007552181</v>
      </c>
      <c r="AK76" s="328">
        <v>80.064309218033131</v>
      </c>
      <c r="AL76" s="328">
        <v>80.064309218033131</v>
      </c>
      <c r="AM76" s="196"/>
      <c r="AN76" s="196"/>
      <c r="AO76" s="198"/>
      <c r="AP76" s="198"/>
      <c r="AQ76" s="198"/>
      <c r="AR76" s="198"/>
      <c r="AS76" s="198"/>
      <c r="AT76" s="198"/>
      <c r="AU76" s="198"/>
      <c r="AV76" s="198"/>
      <c r="AW76" s="198"/>
    </row>
    <row r="77" spans="1:49" s="157" customFormat="1" ht="80.099999999999994" customHeight="1">
      <c r="A77" s="181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1"/>
      <c r="AE77" s="181"/>
      <c r="AF77" s="182"/>
      <c r="AG77" s="182"/>
      <c r="AH77" s="182"/>
      <c r="AI77" s="182"/>
      <c r="AJ77" s="182"/>
      <c r="AK77" s="182"/>
      <c r="AL77" s="182"/>
      <c r="AM77" s="162"/>
      <c r="AN77" s="162"/>
      <c r="AO77" s="196"/>
      <c r="AP77" s="196"/>
      <c r="AQ77" s="196"/>
      <c r="AR77" s="196"/>
      <c r="AS77" s="196"/>
      <c r="AT77" s="196"/>
      <c r="AU77" s="196"/>
      <c r="AV77" s="196"/>
      <c r="AW77" s="196"/>
    </row>
    <row r="78" spans="1:49" s="162" customFormat="1" ht="18" customHeight="1">
      <c r="A78" s="185"/>
      <c r="B78" s="185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9"/>
      <c r="V78" s="189"/>
      <c r="W78" s="189"/>
      <c r="X78" s="189"/>
      <c r="Y78" s="189"/>
      <c r="Z78" s="189"/>
      <c r="AA78" s="189"/>
      <c r="AB78" s="189"/>
      <c r="AC78" s="189"/>
      <c r="AD78" s="185"/>
      <c r="AE78" s="185"/>
      <c r="AF78" s="189"/>
      <c r="AG78" s="189"/>
      <c r="AH78" s="189"/>
      <c r="AI78" s="189"/>
      <c r="AJ78" s="189"/>
      <c r="AK78" s="189"/>
      <c r="AL78" s="189"/>
      <c r="AM78" s="152"/>
      <c r="AN78" s="152"/>
    </row>
    <row r="79" spans="1:49" ht="23.25">
      <c r="A79" s="185"/>
      <c r="B79" s="185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9"/>
      <c r="V79" s="189"/>
      <c r="W79" s="189"/>
      <c r="X79" s="189"/>
      <c r="Y79" s="189"/>
      <c r="Z79" s="189"/>
      <c r="AA79" s="189"/>
      <c r="AB79" s="189"/>
      <c r="AC79" s="189"/>
      <c r="AD79" s="185"/>
      <c r="AE79" s="185"/>
      <c r="AF79" s="189"/>
      <c r="AG79" s="189"/>
      <c r="AH79" s="189"/>
      <c r="AI79" s="189"/>
      <c r="AJ79" s="189"/>
      <c r="AK79" s="189"/>
      <c r="AL79" s="189"/>
    </row>
    <row r="80" spans="1:49" ht="23.25">
      <c r="A80" s="185"/>
      <c r="B80" s="185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85"/>
      <c r="AE80" s="185"/>
      <c r="AF80" s="191"/>
      <c r="AG80" s="191"/>
      <c r="AH80" s="191"/>
      <c r="AI80" s="191"/>
      <c r="AJ80" s="191"/>
      <c r="AK80" s="191"/>
      <c r="AL80" s="191"/>
    </row>
    <row r="81" spans="1:38" ht="23.25">
      <c r="A81" s="185"/>
      <c r="B81" s="185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85"/>
      <c r="AE81" s="185"/>
      <c r="AF81" s="192"/>
      <c r="AG81" s="192"/>
      <c r="AH81" s="192"/>
      <c r="AI81" s="192"/>
      <c r="AJ81" s="192"/>
      <c r="AK81" s="192"/>
      <c r="AL81" s="192"/>
    </row>
    <row r="82" spans="1:38" ht="23.25">
      <c r="A82" s="185"/>
      <c r="B82" s="185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57"/>
      <c r="V82" s="157"/>
      <c r="W82" s="157"/>
      <c r="X82" s="157"/>
      <c r="Y82" s="157"/>
      <c r="Z82" s="157"/>
      <c r="AA82" s="157"/>
      <c r="AB82" s="157"/>
      <c r="AC82" s="157"/>
      <c r="AD82" s="185"/>
      <c r="AE82" s="185"/>
      <c r="AF82" s="157"/>
      <c r="AG82" s="157"/>
      <c r="AH82" s="157"/>
      <c r="AI82" s="157"/>
      <c r="AJ82" s="157"/>
      <c r="AK82" s="157"/>
      <c r="AL82" s="157"/>
    </row>
    <row r="83" spans="1:38" ht="23.25">
      <c r="A83" s="185"/>
      <c r="B83" s="185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85"/>
      <c r="AE83" s="185"/>
      <c r="AF83" s="193"/>
      <c r="AG83" s="193"/>
      <c r="AH83" s="193"/>
      <c r="AI83" s="193"/>
      <c r="AJ83" s="193"/>
      <c r="AK83" s="193"/>
      <c r="AL83" s="193"/>
    </row>
    <row r="84" spans="1:38" ht="23.25">
      <c r="A84" s="185"/>
      <c r="B84" s="185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85"/>
      <c r="AE84" s="185"/>
      <c r="AF84" s="192"/>
      <c r="AG84" s="192"/>
      <c r="AH84" s="192"/>
      <c r="AI84" s="192"/>
      <c r="AJ84" s="192"/>
      <c r="AK84" s="192"/>
      <c r="AL84" s="192"/>
    </row>
    <row r="85" spans="1:38" ht="23.25">
      <c r="A85" s="185"/>
      <c r="B85" s="185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57"/>
      <c r="V85" s="157"/>
      <c r="W85" s="157"/>
      <c r="X85" s="157"/>
      <c r="Y85" s="157"/>
      <c r="Z85" s="157"/>
      <c r="AA85" s="157"/>
      <c r="AB85" s="157"/>
      <c r="AC85" s="157"/>
      <c r="AD85" s="185"/>
      <c r="AE85" s="185"/>
      <c r="AF85" s="157"/>
      <c r="AG85" s="157"/>
      <c r="AH85" s="157"/>
      <c r="AI85" s="157"/>
      <c r="AJ85" s="157"/>
      <c r="AK85" s="157"/>
      <c r="AL85" s="157"/>
    </row>
    <row r="86" spans="1:38" ht="23.25">
      <c r="A86" s="185"/>
      <c r="B86" s="185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57"/>
      <c r="V86" s="157"/>
      <c r="W86" s="157"/>
      <c r="X86" s="157"/>
      <c r="Y86" s="157"/>
      <c r="Z86" s="157"/>
      <c r="AA86" s="157"/>
      <c r="AB86" s="157"/>
      <c r="AC86" s="157"/>
      <c r="AD86" s="185"/>
      <c r="AE86" s="185"/>
      <c r="AF86" s="157"/>
      <c r="AG86" s="157"/>
      <c r="AH86" s="157"/>
      <c r="AI86" s="157"/>
      <c r="AJ86" s="157"/>
      <c r="AK86" s="157"/>
      <c r="AL86" s="157"/>
    </row>
    <row r="87" spans="1:38" ht="23.25">
      <c r="A87" s="185"/>
      <c r="B87" s="185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57"/>
      <c r="V87" s="157"/>
      <c r="W87" s="157"/>
      <c r="X87" s="157"/>
      <c r="Y87" s="157"/>
      <c r="Z87" s="157"/>
      <c r="AA87" s="157"/>
      <c r="AB87" s="157"/>
      <c r="AC87" s="157"/>
      <c r="AD87" s="185"/>
      <c r="AE87" s="185"/>
      <c r="AF87" s="157"/>
      <c r="AG87" s="157"/>
      <c r="AH87" s="157"/>
      <c r="AI87" s="157"/>
      <c r="AJ87" s="157"/>
      <c r="AK87" s="157"/>
      <c r="AL87" s="157"/>
    </row>
    <row r="88" spans="1:38" ht="23.25">
      <c r="A88" s="185"/>
      <c r="B88" s="185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57"/>
      <c r="V88" s="157"/>
      <c r="W88" s="157"/>
      <c r="X88" s="157"/>
      <c r="Y88" s="157"/>
      <c r="Z88" s="157"/>
      <c r="AA88" s="157"/>
      <c r="AB88" s="157"/>
      <c r="AC88" s="157"/>
      <c r="AD88" s="185"/>
      <c r="AE88" s="185"/>
      <c r="AF88" s="157"/>
      <c r="AG88" s="157"/>
      <c r="AH88" s="157"/>
      <c r="AI88" s="157"/>
      <c r="AJ88" s="157"/>
      <c r="AK88" s="157"/>
      <c r="AL88" s="157"/>
    </row>
    <row r="89" spans="1:38" ht="23.25">
      <c r="A89" s="185"/>
      <c r="B89" s="185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57"/>
      <c r="V89" s="157"/>
      <c r="W89" s="157"/>
      <c r="X89" s="157"/>
      <c r="Y89" s="157"/>
      <c r="Z89" s="157"/>
      <c r="AA89" s="157"/>
      <c r="AB89" s="157"/>
      <c r="AC89" s="157"/>
      <c r="AD89" s="185"/>
      <c r="AE89" s="185"/>
      <c r="AF89" s="157"/>
      <c r="AG89" s="157"/>
      <c r="AH89" s="157"/>
      <c r="AI89" s="157"/>
      <c r="AJ89" s="157"/>
      <c r="AK89" s="157"/>
      <c r="AL89" s="157"/>
    </row>
    <row r="90" spans="1:38" ht="23.25">
      <c r="A90" s="185"/>
      <c r="B90" s="185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57"/>
      <c r="V90" s="157"/>
      <c r="W90" s="157"/>
      <c r="X90" s="157"/>
      <c r="Y90" s="157"/>
      <c r="Z90" s="157"/>
      <c r="AA90" s="157"/>
      <c r="AB90" s="157"/>
      <c r="AC90" s="157"/>
      <c r="AD90" s="185"/>
      <c r="AE90" s="185"/>
      <c r="AF90" s="157"/>
      <c r="AG90" s="157"/>
      <c r="AH90" s="157"/>
      <c r="AI90" s="157"/>
      <c r="AJ90" s="157"/>
      <c r="AK90" s="157"/>
      <c r="AL90" s="157"/>
    </row>
    <row r="91" spans="1:38" ht="23.25">
      <c r="A91" s="185"/>
      <c r="B91" s="185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57"/>
      <c r="V91" s="157"/>
      <c r="W91" s="157"/>
      <c r="X91" s="157"/>
      <c r="Y91" s="157"/>
      <c r="Z91" s="157"/>
      <c r="AA91" s="157"/>
      <c r="AB91" s="157"/>
      <c r="AC91" s="157"/>
      <c r="AD91" s="185"/>
      <c r="AE91" s="185"/>
      <c r="AF91" s="157"/>
      <c r="AG91" s="157"/>
      <c r="AH91" s="157"/>
      <c r="AI91" s="157"/>
      <c r="AJ91" s="157"/>
      <c r="AK91" s="157"/>
      <c r="AL91" s="157"/>
    </row>
    <row r="92" spans="1:38" ht="23.25">
      <c r="A92" s="185"/>
      <c r="B92" s="185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57"/>
      <c r="V92" s="157"/>
      <c r="W92" s="157"/>
      <c r="X92" s="157"/>
      <c r="Y92" s="157"/>
      <c r="Z92" s="157"/>
      <c r="AA92" s="157"/>
      <c r="AB92" s="157"/>
      <c r="AC92" s="157"/>
      <c r="AD92" s="185"/>
      <c r="AE92" s="185"/>
      <c r="AF92" s="157"/>
      <c r="AG92" s="157"/>
      <c r="AH92" s="157"/>
      <c r="AI92" s="157"/>
      <c r="AJ92" s="157"/>
      <c r="AK92" s="157"/>
      <c r="AL92" s="157"/>
    </row>
    <row r="93" spans="1:38" ht="23.25">
      <c r="A93" s="185"/>
      <c r="B93" s="185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57"/>
      <c r="V93" s="157"/>
      <c r="W93" s="157"/>
      <c r="X93" s="157"/>
      <c r="Y93" s="157"/>
      <c r="Z93" s="157"/>
      <c r="AA93" s="157"/>
      <c r="AB93" s="157"/>
      <c r="AC93" s="157"/>
      <c r="AD93" s="185"/>
      <c r="AE93" s="185"/>
      <c r="AF93" s="157"/>
      <c r="AG93" s="157"/>
      <c r="AH93" s="157"/>
      <c r="AI93" s="157"/>
      <c r="AJ93" s="157"/>
      <c r="AK93" s="157"/>
      <c r="AL93" s="157"/>
    </row>
    <row r="94" spans="1:38" ht="23.25">
      <c r="A94" s="185"/>
      <c r="B94" s="185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57"/>
      <c r="V94" s="157"/>
      <c r="W94" s="157"/>
      <c r="X94" s="157"/>
      <c r="Y94" s="157"/>
      <c r="Z94" s="157"/>
      <c r="AA94" s="157"/>
      <c r="AB94" s="157"/>
      <c r="AC94" s="157"/>
      <c r="AD94" s="185"/>
      <c r="AE94" s="185"/>
      <c r="AF94" s="157"/>
      <c r="AG94" s="157"/>
      <c r="AH94" s="157"/>
      <c r="AI94" s="157"/>
      <c r="AJ94" s="157"/>
      <c r="AK94" s="157"/>
      <c r="AL94" s="157"/>
    </row>
    <row r="95" spans="1:38" ht="23.25">
      <c r="A95" s="185"/>
      <c r="B95" s="185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57"/>
      <c r="V95" s="157"/>
      <c r="W95" s="157"/>
      <c r="X95" s="157"/>
      <c r="Y95" s="157"/>
      <c r="Z95" s="157"/>
      <c r="AA95" s="157"/>
      <c r="AB95" s="157"/>
      <c r="AC95" s="157"/>
      <c r="AD95" s="185"/>
      <c r="AE95" s="185"/>
      <c r="AF95" s="157"/>
      <c r="AG95" s="157"/>
      <c r="AH95" s="157"/>
      <c r="AI95" s="157"/>
      <c r="AJ95" s="157"/>
      <c r="AK95" s="157"/>
      <c r="AL95" s="157"/>
    </row>
    <row r="96" spans="1:38" ht="23.25">
      <c r="A96" s="185"/>
      <c r="B96" s="185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57"/>
      <c r="V96" s="157"/>
      <c r="W96" s="157"/>
      <c r="X96" s="157"/>
      <c r="Y96" s="157"/>
      <c r="Z96" s="157"/>
      <c r="AA96" s="157"/>
      <c r="AB96" s="157"/>
      <c r="AC96" s="157"/>
      <c r="AD96" s="185"/>
      <c r="AE96" s="185"/>
      <c r="AF96" s="157"/>
      <c r="AG96" s="157"/>
      <c r="AH96" s="157"/>
      <c r="AI96" s="157"/>
      <c r="AJ96" s="157"/>
      <c r="AK96" s="157"/>
      <c r="AL96" s="157"/>
    </row>
    <row r="97" spans="1:38" ht="23.25">
      <c r="A97" s="185"/>
      <c r="B97" s="185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57"/>
      <c r="V97" s="157"/>
      <c r="W97" s="157"/>
      <c r="X97" s="157"/>
      <c r="Y97" s="157"/>
      <c r="Z97" s="157"/>
      <c r="AA97" s="157"/>
      <c r="AB97" s="157"/>
      <c r="AC97" s="157"/>
      <c r="AD97" s="185"/>
      <c r="AE97" s="185"/>
      <c r="AF97" s="157"/>
      <c r="AG97" s="157"/>
      <c r="AH97" s="157"/>
      <c r="AI97" s="157"/>
      <c r="AJ97" s="157"/>
      <c r="AK97" s="157"/>
      <c r="AL97" s="157"/>
    </row>
    <row r="98" spans="1:38" ht="23.25">
      <c r="A98" s="185"/>
      <c r="B98" s="185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57"/>
      <c r="V98" s="157"/>
      <c r="W98" s="157"/>
      <c r="X98" s="157"/>
      <c r="Y98" s="157"/>
      <c r="Z98" s="157"/>
      <c r="AA98" s="157"/>
      <c r="AB98" s="157"/>
      <c r="AC98" s="157"/>
      <c r="AD98" s="185"/>
      <c r="AE98" s="185"/>
      <c r="AF98" s="157"/>
      <c r="AG98" s="157"/>
      <c r="AH98" s="157"/>
      <c r="AI98" s="157"/>
      <c r="AJ98" s="157"/>
      <c r="AK98" s="157"/>
      <c r="AL98" s="157"/>
    </row>
    <row r="99" spans="1:38" ht="23.25">
      <c r="A99" s="185"/>
      <c r="B99" s="185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57"/>
      <c r="V99" s="157"/>
      <c r="W99" s="157"/>
      <c r="X99" s="157"/>
      <c r="Y99" s="157"/>
      <c r="Z99" s="157"/>
      <c r="AA99" s="157"/>
      <c r="AB99" s="157"/>
      <c r="AC99" s="157"/>
      <c r="AD99" s="185"/>
      <c r="AE99" s="185"/>
      <c r="AF99" s="157"/>
      <c r="AG99" s="157"/>
      <c r="AH99" s="157"/>
      <c r="AI99" s="157"/>
      <c r="AJ99" s="157"/>
      <c r="AK99" s="157"/>
      <c r="AL99" s="157"/>
    </row>
    <row r="100" spans="1:38" ht="23.25">
      <c r="A100" s="185"/>
      <c r="B100" s="185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85"/>
      <c r="AE100" s="185"/>
      <c r="AF100" s="157"/>
      <c r="AG100" s="157"/>
      <c r="AH100" s="157"/>
      <c r="AI100" s="157"/>
      <c r="AJ100" s="157"/>
      <c r="AK100" s="157"/>
      <c r="AL100" s="157"/>
    </row>
    <row r="101" spans="1:38" ht="23.25">
      <c r="A101" s="185"/>
      <c r="B101" s="185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85"/>
      <c r="AE101" s="185"/>
      <c r="AF101" s="157"/>
      <c r="AG101" s="157"/>
      <c r="AH101" s="157"/>
      <c r="AI101" s="157"/>
      <c r="AJ101" s="157"/>
      <c r="AK101" s="157"/>
      <c r="AL101" s="157"/>
    </row>
    <row r="102" spans="1:38" ht="23.25">
      <c r="A102" s="185"/>
      <c r="B102" s="185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85"/>
      <c r="AE102" s="185"/>
      <c r="AF102" s="157"/>
      <c r="AG102" s="157"/>
      <c r="AH102" s="157"/>
      <c r="AI102" s="157"/>
      <c r="AJ102" s="157"/>
      <c r="AK102" s="157"/>
      <c r="AL102" s="157"/>
    </row>
    <row r="103" spans="1:38" ht="23.25">
      <c r="A103" s="185"/>
      <c r="B103" s="185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85"/>
      <c r="AE103" s="185"/>
      <c r="AF103" s="157"/>
      <c r="AG103" s="157"/>
      <c r="AH103" s="157"/>
      <c r="AI103" s="157"/>
      <c r="AJ103" s="157"/>
      <c r="AK103" s="157"/>
      <c r="AL103" s="157"/>
    </row>
    <row r="104" spans="1:38" ht="23.25">
      <c r="A104" s="185"/>
      <c r="B104" s="185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85"/>
      <c r="AE104" s="185"/>
      <c r="AF104" s="157"/>
      <c r="AG104" s="157"/>
      <c r="AH104" s="157"/>
      <c r="AI104" s="157"/>
      <c r="AJ104" s="157"/>
      <c r="AK104" s="157"/>
      <c r="AL104" s="157"/>
    </row>
    <row r="105" spans="1:38" ht="23.25">
      <c r="A105" s="185"/>
      <c r="B105" s="185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85"/>
      <c r="AE105" s="185"/>
      <c r="AF105" s="157"/>
      <c r="AG105" s="157"/>
      <c r="AH105" s="157"/>
      <c r="AI105" s="157"/>
      <c r="AJ105" s="157"/>
      <c r="AK105" s="157"/>
      <c r="AL105" s="157"/>
    </row>
    <row r="106" spans="1:38" ht="23.25">
      <c r="A106" s="185"/>
      <c r="B106" s="185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85"/>
      <c r="AE106" s="185"/>
      <c r="AF106" s="157"/>
      <c r="AG106" s="157"/>
      <c r="AH106" s="157"/>
      <c r="AI106" s="157"/>
      <c r="AJ106" s="157"/>
      <c r="AK106" s="157"/>
      <c r="AL106" s="157"/>
    </row>
    <row r="107" spans="1:38" ht="23.25">
      <c r="A107" s="185"/>
      <c r="B107" s="185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85"/>
      <c r="AE107" s="185"/>
      <c r="AF107" s="157"/>
      <c r="AG107" s="157"/>
      <c r="AH107" s="157"/>
      <c r="AI107" s="157"/>
      <c r="AJ107" s="157"/>
      <c r="AK107" s="157"/>
      <c r="AL107" s="157"/>
    </row>
    <row r="108" spans="1:38" ht="23.25">
      <c r="A108" s="185"/>
      <c r="B108" s="185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85"/>
      <c r="AE108" s="185"/>
      <c r="AF108" s="157"/>
      <c r="AG108" s="157"/>
      <c r="AH108" s="157"/>
      <c r="AI108" s="157"/>
      <c r="AJ108" s="157"/>
      <c r="AK108" s="157"/>
      <c r="AL108" s="157"/>
    </row>
    <row r="109" spans="1:38" ht="23.25">
      <c r="A109" s="185"/>
      <c r="B109" s="185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85"/>
      <c r="AE109" s="185"/>
      <c r="AF109" s="157"/>
      <c r="AG109" s="157"/>
      <c r="AH109" s="157"/>
      <c r="AI109" s="157"/>
      <c r="AJ109" s="157"/>
      <c r="AK109" s="157"/>
      <c r="AL109" s="157"/>
    </row>
    <row r="110" spans="1:38" ht="23.25">
      <c r="A110" s="185"/>
      <c r="B110" s="185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85"/>
      <c r="AE110" s="185"/>
      <c r="AF110" s="157"/>
      <c r="AG110" s="157"/>
      <c r="AH110" s="157"/>
      <c r="AI110" s="157"/>
      <c r="AJ110" s="157"/>
      <c r="AK110" s="157"/>
      <c r="AL110" s="157"/>
    </row>
    <row r="111" spans="1:38" ht="23.25">
      <c r="A111" s="185"/>
      <c r="B111" s="185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85"/>
      <c r="AE111" s="185"/>
      <c r="AF111" s="157"/>
      <c r="AG111" s="157"/>
      <c r="AH111" s="157"/>
      <c r="AI111" s="157"/>
      <c r="AJ111" s="157"/>
      <c r="AK111" s="157"/>
      <c r="AL111" s="157"/>
    </row>
    <row r="112" spans="1:38" ht="23.25">
      <c r="A112" s="185"/>
      <c r="B112" s="185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85"/>
      <c r="AE112" s="185"/>
      <c r="AF112" s="157"/>
      <c r="AG112" s="157"/>
      <c r="AH112" s="157"/>
      <c r="AI112" s="157"/>
      <c r="AJ112" s="157"/>
      <c r="AK112" s="157"/>
      <c r="AL112" s="157"/>
    </row>
    <row r="113" spans="1:38" ht="23.25">
      <c r="A113" s="185"/>
      <c r="B113" s="185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85"/>
      <c r="AE113" s="185"/>
      <c r="AF113" s="157"/>
      <c r="AG113" s="157"/>
      <c r="AH113" s="157"/>
      <c r="AI113" s="157"/>
      <c r="AJ113" s="157"/>
      <c r="AK113" s="157"/>
      <c r="AL113" s="157"/>
    </row>
    <row r="114" spans="1:38" ht="23.25">
      <c r="A114" s="185"/>
      <c r="B114" s="185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85"/>
      <c r="AE114" s="185"/>
      <c r="AF114" s="157"/>
      <c r="AG114" s="157"/>
      <c r="AH114" s="157"/>
      <c r="AI114" s="157"/>
      <c r="AJ114" s="157"/>
      <c r="AK114" s="157"/>
      <c r="AL114" s="157"/>
    </row>
    <row r="115" spans="1:38" ht="23.25">
      <c r="A115" s="185"/>
      <c r="B115" s="185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85"/>
      <c r="AE115" s="185"/>
      <c r="AF115" s="157"/>
      <c r="AG115" s="157"/>
      <c r="AH115" s="157"/>
      <c r="AI115" s="157"/>
      <c r="AJ115" s="157"/>
      <c r="AK115" s="157"/>
      <c r="AL115" s="157"/>
    </row>
    <row r="116" spans="1:38" ht="23.25">
      <c r="A116" s="185"/>
      <c r="B116" s="185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85"/>
      <c r="AE116" s="185"/>
      <c r="AF116" s="157"/>
      <c r="AG116" s="157"/>
      <c r="AH116" s="157"/>
      <c r="AI116" s="157"/>
      <c r="AJ116" s="157"/>
      <c r="AK116" s="157"/>
      <c r="AL116" s="157"/>
    </row>
    <row r="117" spans="1:38" ht="23.25">
      <c r="A117" s="185"/>
      <c r="B117" s="185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85"/>
      <c r="AE117" s="185"/>
      <c r="AF117" s="157"/>
      <c r="AG117" s="157"/>
      <c r="AH117" s="157"/>
      <c r="AI117" s="157"/>
      <c r="AJ117" s="157"/>
      <c r="AK117" s="157"/>
      <c r="AL117" s="157"/>
    </row>
    <row r="118" spans="1:38" ht="23.25">
      <c r="A118" s="185"/>
      <c r="B118" s="185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85"/>
      <c r="AE118" s="185"/>
      <c r="AF118" s="157"/>
      <c r="AG118" s="157"/>
      <c r="AH118" s="157"/>
      <c r="AI118" s="157"/>
      <c r="AJ118" s="157"/>
      <c r="AK118" s="157"/>
      <c r="AL118" s="157"/>
    </row>
    <row r="119" spans="1:38" ht="23.25">
      <c r="A119" s="185"/>
      <c r="B119" s="185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85"/>
      <c r="AE119" s="185"/>
      <c r="AF119" s="157"/>
      <c r="AG119" s="157"/>
      <c r="AH119" s="157"/>
      <c r="AI119" s="157"/>
      <c r="AJ119" s="157"/>
      <c r="AK119" s="157"/>
      <c r="AL119" s="157"/>
    </row>
    <row r="120" spans="1:38" ht="23.25">
      <c r="A120" s="185"/>
      <c r="B120" s="185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85"/>
      <c r="AE120" s="185"/>
      <c r="AF120" s="157"/>
      <c r="AG120" s="157"/>
      <c r="AH120" s="157"/>
      <c r="AI120" s="157"/>
      <c r="AJ120" s="157"/>
      <c r="AK120" s="157"/>
      <c r="AL120" s="157"/>
    </row>
    <row r="121" spans="1:38" ht="23.25">
      <c r="A121" s="185"/>
      <c r="B121" s="185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85"/>
      <c r="AE121" s="185"/>
      <c r="AF121" s="157"/>
      <c r="AG121" s="157"/>
      <c r="AH121" s="157"/>
      <c r="AI121" s="157"/>
      <c r="AJ121" s="157"/>
      <c r="AK121" s="157"/>
      <c r="AL121" s="157"/>
    </row>
    <row r="122" spans="1:38" ht="23.25">
      <c r="A122" s="185"/>
      <c r="B122" s="185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85"/>
      <c r="AE122" s="185"/>
      <c r="AF122" s="157"/>
      <c r="AG122" s="157"/>
      <c r="AH122" s="157"/>
      <c r="AI122" s="157"/>
      <c r="AJ122" s="157"/>
      <c r="AK122" s="157"/>
      <c r="AL122" s="157"/>
    </row>
    <row r="123" spans="1:38" ht="23.25">
      <c r="A123" s="185"/>
      <c r="B123" s="185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85"/>
      <c r="AE123" s="185"/>
      <c r="AF123" s="157"/>
      <c r="AG123" s="157"/>
      <c r="AH123" s="157"/>
      <c r="AI123" s="157"/>
      <c r="AJ123" s="157"/>
      <c r="AK123" s="157"/>
      <c r="AL123" s="157"/>
    </row>
    <row r="124" spans="1:38" ht="23.25">
      <c r="A124" s="185"/>
      <c r="B124" s="185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85"/>
      <c r="AE124" s="185"/>
      <c r="AF124" s="157"/>
      <c r="AG124" s="157"/>
      <c r="AH124" s="157"/>
      <c r="AI124" s="157"/>
      <c r="AJ124" s="157"/>
      <c r="AK124" s="157"/>
      <c r="AL124" s="157"/>
    </row>
    <row r="125" spans="1:38" ht="23.25">
      <c r="A125" s="185"/>
      <c r="B125" s="185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85"/>
      <c r="AE125" s="185"/>
      <c r="AF125" s="157"/>
      <c r="AG125" s="157"/>
      <c r="AH125" s="157"/>
      <c r="AI125" s="157"/>
      <c r="AJ125" s="157"/>
      <c r="AK125" s="157"/>
      <c r="AL125" s="157"/>
    </row>
    <row r="126" spans="1:38" ht="23.25">
      <c r="A126" s="185"/>
      <c r="B126" s="185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85"/>
      <c r="AE126" s="185"/>
      <c r="AF126" s="157"/>
      <c r="AG126" s="157"/>
      <c r="AH126" s="157"/>
      <c r="AI126" s="157"/>
      <c r="AJ126" s="157"/>
      <c r="AK126" s="157"/>
      <c r="AL126" s="157"/>
    </row>
    <row r="127" spans="1:38" ht="23.25">
      <c r="A127" s="185"/>
      <c r="B127" s="185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85"/>
      <c r="AE127" s="185"/>
      <c r="AF127" s="157"/>
      <c r="AG127" s="157"/>
      <c r="AH127" s="157"/>
      <c r="AI127" s="157"/>
      <c r="AJ127" s="157"/>
      <c r="AK127" s="157"/>
      <c r="AL127" s="157"/>
    </row>
    <row r="128" spans="1:38" ht="23.25">
      <c r="A128" s="185"/>
      <c r="B128" s="185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85"/>
      <c r="AE128" s="185"/>
      <c r="AF128" s="157"/>
      <c r="AG128" s="157"/>
      <c r="AH128" s="157"/>
      <c r="AI128" s="157"/>
      <c r="AJ128" s="157"/>
      <c r="AK128" s="157"/>
      <c r="AL128" s="157"/>
    </row>
    <row r="129" spans="1:38" ht="23.25">
      <c r="A129" s="185"/>
      <c r="B129" s="185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85"/>
      <c r="AE129" s="185"/>
      <c r="AF129" s="157"/>
      <c r="AG129" s="157"/>
      <c r="AH129" s="157"/>
      <c r="AI129" s="157"/>
      <c r="AJ129" s="157"/>
      <c r="AK129" s="157"/>
      <c r="AL129" s="157"/>
    </row>
    <row r="130" spans="1:38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85"/>
      <c r="AE130" s="185"/>
      <c r="AF130" s="157"/>
      <c r="AG130" s="157"/>
      <c r="AH130" s="157"/>
      <c r="AI130" s="157"/>
      <c r="AJ130" s="157"/>
      <c r="AK130" s="157"/>
      <c r="AL130" s="157"/>
    </row>
    <row r="131" spans="1:38" ht="23.25">
      <c r="A131" s="185"/>
      <c r="B131" s="185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85"/>
      <c r="AE131" s="185"/>
      <c r="AF131" s="157"/>
      <c r="AG131" s="157"/>
      <c r="AH131" s="157"/>
      <c r="AI131" s="157"/>
      <c r="AJ131" s="157"/>
      <c r="AK131" s="157"/>
      <c r="AL131" s="157"/>
    </row>
    <row r="132" spans="1:38" ht="23.25">
      <c r="A132" s="185"/>
      <c r="B132" s="185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85"/>
      <c r="AE132" s="185"/>
      <c r="AF132" s="157"/>
      <c r="AG132" s="157"/>
      <c r="AH132" s="157"/>
      <c r="AI132" s="157"/>
      <c r="AJ132" s="157"/>
      <c r="AK132" s="157"/>
      <c r="AL132" s="157"/>
    </row>
    <row r="133" spans="1:38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85"/>
      <c r="AE133" s="185"/>
      <c r="AF133" s="157"/>
      <c r="AG133" s="157"/>
      <c r="AH133" s="157"/>
      <c r="AI133" s="157"/>
      <c r="AJ133" s="157"/>
      <c r="AK133" s="157"/>
      <c r="AL133" s="157"/>
    </row>
    <row r="134" spans="1:38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85"/>
      <c r="AE134" s="185"/>
      <c r="AF134" s="157"/>
      <c r="AG134" s="157"/>
      <c r="AH134" s="157"/>
      <c r="AI134" s="157"/>
      <c r="AJ134" s="157"/>
      <c r="AK134" s="157"/>
      <c r="AL134" s="157"/>
    </row>
    <row r="135" spans="1:38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85"/>
      <c r="AE135" s="185"/>
      <c r="AF135" s="157"/>
      <c r="AG135" s="157"/>
      <c r="AH135" s="157"/>
      <c r="AI135" s="157"/>
      <c r="AJ135" s="157"/>
      <c r="AK135" s="157"/>
      <c r="AL135" s="157"/>
    </row>
    <row r="136" spans="1:38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85"/>
      <c r="AE136" s="185"/>
      <c r="AF136" s="157"/>
      <c r="AG136" s="157"/>
      <c r="AH136" s="157"/>
      <c r="AI136" s="157"/>
      <c r="AJ136" s="157"/>
      <c r="AK136" s="157"/>
      <c r="AL136" s="157"/>
    </row>
    <row r="137" spans="1:38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85"/>
      <c r="AE137" s="185"/>
      <c r="AF137" s="157"/>
      <c r="AG137" s="157"/>
      <c r="AH137" s="157"/>
      <c r="AI137" s="157"/>
      <c r="AJ137" s="157"/>
      <c r="AK137" s="157"/>
      <c r="AL137" s="157"/>
    </row>
    <row r="138" spans="1:38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85"/>
      <c r="AE138" s="185"/>
      <c r="AF138" s="157"/>
      <c r="AG138" s="157"/>
      <c r="AH138" s="157"/>
      <c r="AI138" s="157"/>
      <c r="AJ138" s="157"/>
      <c r="AK138" s="157"/>
      <c r="AL138" s="157"/>
    </row>
    <row r="139" spans="1:38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85"/>
      <c r="AE139" s="185"/>
      <c r="AF139" s="157"/>
      <c r="AG139" s="157"/>
      <c r="AH139" s="157"/>
      <c r="AI139" s="157"/>
      <c r="AJ139" s="157"/>
      <c r="AK139" s="157"/>
      <c r="AL139" s="157"/>
    </row>
    <row r="140" spans="1:38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85"/>
      <c r="AE140" s="185"/>
      <c r="AF140" s="157"/>
      <c r="AG140" s="157"/>
      <c r="AH140" s="157"/>
      <c r="AI140" s="157"/>
      <c r="AJ140" s="157"/>
      <c r="AK140" s="157"/>
      <c r="AL140" s="157"/>
    </row>
    <row r="141" spans="1:38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85"/>
      <c r="AE141" s="185"/>
      <c r="AF141" s="157"/>
      <c r="AG141" s="157"/>
      <c r="AH141" s="157"/>
      <c r="AI141" s="157"/>
      <c r="AJ141" s="157"/>
      <c r="AK141" s="157"/>
      <c r="AL141" s="157"/>
    </row>
    <row r="142" spans="1:38" ht="23.25">
      <c r="A142" s="152"/>
      <c r="B142" s="152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52"/>
      <c r="AE142" s="152"/>
      <c r="AF142" s="185"/>
      <c r="AG142" s="185"/>
      <c r="AH142" s="185"/>
      <c r="AI142" s="185"/>
      <c r="AJ142" s="185"/>
      <c r="AK142" s="185"/>
      <c r="AL142" s="876"/>
    </row>
    <row r="143" spans="1:38" ht="23.25">
      <c r="A143" s="152"/>
      <c r="B143" s="152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876"/>
    </row>
    <row r="144" spans="1:38" ht="23.25">
      <c r="A144" s="152"/>
      <c r="B144" s="152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876"/>
    </row>
    <row r="145" spans="1:38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85"/>
      <c r="AE145" s="185"/>
      <c r="AF145" s="157"/>
      <c r="AG145" s="157"/>
      <c r="AH145" s="157"/>
      <c r="AI145" s="157"/>
      <c r="AJ145" s="157"/>
      <c r="AK145" s="157"/>
      <c r="AL145" s="157"/>
    </row>
    <row r="146" spans="1:38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85"/>
      <c r="AE146" s="185"/>
      <c r="AF146" s="157"/>
      <c r="AG146" s="157"/>
      <c r="AH146" s="157"/>
      <c r="AI146" s="157"/>
      <c r="AJ146" s="157"/>
      <c r="AK146" s="157"/>
      <c r="AL146" s="157"/>
    </row>
    <row r="147" spans="1:38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85"/>
      <c r="AE147" s="185"/>
      <c r="AF147" s="157"/>
      <c r="AG147" s="157"/>
      <c r="AH147" s="157"/>
      <c r="AI147" s="157"/>
      <c r="AJ147" s="157"/>
      <c r="AK147" s="157"/>
      <c r="AL147" s="157"/>
    </row>
    <row r="148" spans="1:38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85"/>
      <c r="AE148" s="185"/>
      <c r="AF148" s="157"/>
      <c r="AG148" s="157"/>
      <c r="AH148" s="157"/>
      <c r="AI148" s="157"/>
      <c r="AJ148" s="157"/>
      <c r="AK148" s="157"/>
      <c r="AL148" s="157"/>
    </row>
    <row r="149" spans="1:38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85"/>
      <c r="AE149" s="185"/>
      <c r="AF149" s="157"/>
      <c r="AG149" s="157"/>
      <c r="AH149" s="157"/>
      <c r="AI149" s="157"/>
      <c r="AJ149" s="157"/>
      <c r="AK149" s="157"/>
      <c r="AL149" s="157"/>
    </row>
    <row r="150" spans="1:38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85"/>
      <c r="AE150" s="185"/>
      <c r="AF150" s="157"/>
      <c r="AG150" s="157"/>
      <c r="AH150" s="157"/>
      <c r="AI150" s="157"/>
      <c r="AJ150" s="157"/>
      <c r="AK150" s="157"/>
      <c r="AL150" s="157"/>
    </row>
    <row r="151" spans="1:38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85"/>
      <c r="AE151" s="185"/>
      <c r="AF151" s="157"/>
      <c r="AG151" s="157"/>
      <c r="AH151" s="157"/>
      <c r="AI151" s="157"/>
      <c r="AJ151" s="157"/>
      <c r="AK151" s="157"/>
      <c r="AL151" s="157"/>
    </row>
    <row r="152" spans="1:38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85"/>
      <c r="AE152" s="185"/>
      <c r="AF152" s="157"/>
      <c r="AG152" s="157"/>
      <c r="AH152" s="157"/>
      <c r="AI152" s="157"/>
      <c r="AJ152" s="157"/>
      <c r="AK152" s="157"/>
      <c r="AL152" s="157"/>
    </row>
    <row r="153" spans="1:38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85"/>
      <c r="AE153" s="185"/>
      <c r="AF153" s="157"/>
      <c r="AG153" s="157"/>
      <c r="AH153" s="157"/>
      <c r="AI153" s="157"/>
      <c r="AJ153" s="157"/>
      <c r="AK153" s="157"/>
      <c r="AL153" s="157"/>
    </row>
    <row r="154" spans="1:38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85"/>
      <c r="AE154" s="185"/>
      <c r="AF154" s="157"/>
      <c r="AG154" s="157"/>
      <c r="AH154" s="157"/>
      <c r="AI154" s="157"/>
      <c r="AJ154" s="157"/>
      <c r="AK154" s="157"/>
      <c r="AL154" s="157"/>
    </row>
    <row r="155" spans="1:38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85"/>
      <c r="AE155" s="185"/>
      <c r="AF155" s="157"/>
      <c r="AG155" s="157"/>
      <c r="AH155" s="157"/>
      <c r="AI155" s="157"/>
      <c r="AJ155" s="157"/>
      <c r="AK155" s="157"/>
      <c r="AL155" s="157"/>
    </row>
    <row r="156" spans="1:38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85"/>
      <c r="AE156" s="185"/>
      <c r="AF156" s="157"/>
      <c r="AG156" s="157"/>
      <c r="AH156" s="157"/>
      <c r="AI156" s="157"/>
      <c r="AJ156" s="157"/>
      <c r="AK156" s="157"/>
      <c r="AL156" s="157"/>
    </row>
    <row r="157" spans="1:38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85"/>
      <c r="AE157" s="185"/>
      <c r="AF157" s="157"/>
      <c r="AG157" s="157"/>
      <c r="AH157" s="157"/>
      <c r="AI157" s="157"/>
      <c r="AJ157" s="157"/>
      <c r="AK157" s="157"/>
      <c r="AL157" s="157"/>
    </row>
    <row r="158" spans="1:38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85"/>
      <c r="AE158" s="185"/>
      <c r="AF158" s="157"/>
      <c r="AG158" s="157"/>
      <c r="AH158" s="157"/>
      <c r="AI158" s="157"/>
      <c r="AJ158" s="157"/>
      <c r="AK158" s="157"/>
      <c r="AL158" s="157"/>
    </row>
    <row r="159" spans="1:38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85"/>
      <c r="AE159" s="185"/>
      <c r="AF159" s="157"/>
      <c r="AG159" s="157"/>
      <c r="AH159" s="157"/>
      <c r="AI159" s="157"/>
      <c r="AJ159" s="157"/>
      <c r="AK159" s="157"/>
      <c r="AL159" s="157"/>
    </row>
    <row r="160" spans="1:38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85"/>
      <c r="AE160" s="185"/>
      <c r="AF160" s="157"/>
      <c r="AG160" s="157"/>
      <c r="AH160" s="157"/>
      <c r="AI160" s="157"/>
      <c r="AJ160" s="157"/>
      <c r="AK160" s="157"/>
      <c r="AL160" s="157"/>
    </row>
    <row r="161" spans="1:38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85"/>
      <c r="AE161" s="185"/>
      <c r="AF161" s="157"/>
      <c r="AG161" s="157"/>
      <c r="AH161" s="157"/>
      <c r="AI161" s="157"/>
      <c r="AJ161" s="157"/>
      <c r="AK161" s="157"/>
      <c r="AL161" s="157"/>
    </row>
    <row r="162" spans="1:38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85"/>
      <c r="AE162" s="185"/>
      <c r="AF162" s="157"/>
      <c r="AG162" s="157"/>
      <c r="AH162" s="157"/>
      <c r="AI162" s="157"/>
      <c r="AJ162" s="157"/>
      <c r="AK162" s="157"/>
      <c r="AL162" s="157"/>
    </row>
    <row r="163" spans="1:38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85"/>
      <c r="AE163" s="185"/>
      <c r="AF163" s="157"/>
      <c r="AG163" s="157"/>
      <c r="AH163" s="157"/>
      <c r="AI163" s="157"/>
      <c r="AJ163" s="157"/>
      <c r="AK163" s="157"/>
      <c r="AL163" s="157"/>
    </row>
    <row r="164" spans="1:38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85"/>
      <c r="AE164" s="185"/>
      <c r="AF164" s="157"/>
      <c r="AG164" s="157"/>
      <c r="AH164" s="157"/>
      <c r="AI164" s="157"/>
      <c r="AJ164" s="157"/>
      <c r="AK164" s="157"/>
      <c r="AL164" s="157"/>
    </row>
    <row r="165" spans="1:38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85"/>
      <c r="AE165" s="185"/>
      <c r="AF165" s="157"/>
      <c r="AG165" s="157"/>
      <c r="AH165" s="157"/>
      <c r="AI165" s="157"/>
      <c r="AJ165" s="157"/>
      <c r="AK165" s="157"/>
      <c r="AL165" s="157"/>
    </row>
    <row r="166" spans="1:38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85"/>
      <c r="AE166" s="185"/>
      <c r="AF166" s="157"/>
      <c r="AG166" s="157"/>
      <c r="AH166" s="157"/>
      <c r="AI166" s="157"/>
      <c r="AJ166" s="157"/>
      <c r="AK166" s="157"/>
      <c r="AL166" s="157"/>
    </row>
    <row r="167" spans="1:38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85"/>
      <c r="AE167" s="185"/>
      <c r="AF167" s="157"/>
      <c r="AG167" s="157"/>
      <c r="AH167" s="157"/>
      <c r="AI167" s="157"/>
      <c r="AJ167" s="157"/>
      <c r="AK167" s="157"/>
      <c r="AL167" s="157"/>
    </row>
    <row r="168" spans="1:38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85"/>
      <c r="AE168" s="185"/>
      <c r="AF168" s="157"/>
      <c r="AG168" s="157"/>
      <c r="AH168" s="157"/>
      <c r="AI168" s="157"/>
      <c r="AJ168" s="157"/>
      <c r="AK168" s="157"/>
      <c r="AL168" s="157"/>
    </row>
    <row r="169" spans="1:38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85"/>
      <c r="AE169" s="185"/>
      <c r="AF169" s="157"/>
      <c r="AG169" s="157"/>
      <c r="AH169" s="157"/>
      <c r="AI169" s="157"/>
      <c r="AJ169" s="157"/>
      <c r="AK169" s="157"/>
      <c r="AL169" s="157"/>
    </row>
    <row r="170" spans="1:38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85"/>
      <c r="AE170" s="185"/>
      <c r="AF170" s="157"/>
      <c r="AG170" s="157"/>
      <c r="AH170" s="157"/>
      <c r="AI170" s="157"/>
      <c r="AJ170" s="157"/>
      <c r="AK170" s="157"/>
      <c r="AL170" s="157"/>
    </row>
    <row r="171" spans="1:38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85"/>
      <c r="AE171" s="185"/>
      <c r="AF171" s="157"/>
      <c r="AG171" s="157"/>
      <c r="AH171" s="157"/>
      <c r="AI171" s="157"/>
      <c r="AJ171" s="157"/>
      <c r="AK171" s="157"/>
      <c r="AL171" s="157"/>
    </row>
    <row r="172" spans="1:38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85"/>
      <c r="AE172" s="185"/>
      <c r="AF172" s="157"/>
      <c r="AG172" s="157"/>
      <c r="AH172" s="157"/>
      <c r="AI172" s="157"/>
      <c r="AJ172" s="157"/>
      <c r="AK172" s="157"/>
      <c r="AL172" s="157"/>
    </row>
    <row r="173" spans="1:38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85"/>
      <c r="AE173" s="185"/>
      <c r="AF173" s="157"/>
      <c r="AG173" s="157"/>
      <c r="AH173" s="157"/>
      <c r="AI173" s="157"/>
      <c r="AJ173" s="157"/>
      <c r="AK173" s="157"/>
      <c r="AL173" s="157"/>
    </row>
    <row r="174" spans="1:38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85"/>
      <c r="AE174" s="185"/>
      <c r="AF174" s="157"/>
      <c r="AG174" s="157"/>
      <c r="AH174" s="157"/>
      <c r="AI174" s="157"/>
      <c r="AJ174" s="157"/>
      <c r="AK174" s="157"/>
      <c r="AL174" s="157"/>
    </row>
    <row r="175" spans="1:38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85"/>
      <c r="AE175" s="185"/>
      <c r="AF175" s="157"/>
      <c r="AG175" s="157"/>
      <c r="AH175" s="157"/>
      <c r="AI175" s="157"/>
      <c r="AJ175" s="157"/>
      <c r="AK175" s="157"/>
      <c r="AL175" s="157"/>
    </row>
    <row r="176" spans="1:38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85"/>
      <c r="AE176" s="185"/>
      <c r="AF176" s="157"/>
      <c r="AG176" s="157"/>
      <c r="AH176" s="157"/>
      <c r="AI176" s="157"/>
      <c r="AJ176" s="157"/>
      <c r="AK176" s="157"/>
      <c r="AL176" s="157"/>
    </row>
    <row r="177" spans="1:38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85"/>
      <c r="AE177" s="185"/>
      <c r="AF177" s="157"/>
      <c r="AG177" s="157"/>
      <c r="AH177" s="157"/>
      <c r="AI177" s="157"/>
      <c r="AJ177" s="157"/>
      <c r="AK177" s="157"/>
      <c r="AL177" s="157"/>
    </row>
    <row r="178" spans="1:38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85"/>
      <c r="AE178" s="185"/>
      <c r="AF178" s="157"/>
      <c r="AG178" s="157"/>
      <c r="AH178" s="157"/>
      <c r="AI178" s="157"/>
      <c r="AJ178" s="157"/>
      <c r="AK178" s="157"/>
      <c r="AL178" s="157"/>
    </row>
    <row r="179" spans="1:38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85"/>
      <c r="AE179" s="185"/>
      <c r="AF179" s="157"/>
      <c r="AG179" s="157"/>
      <c r="AH179" s="157"/>
      <c r="AI179" s="157"/>
      <c r="AJ179" s="157"/>
      <c r="AK179" s="157"/>
      <c r="AL179" s="157"/>
    </row>
    <row r="180" spans="1:38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85"/>
      <c r="AE180" s="185"/>
      <c r="AF180" s="157"/>
      <c r="AG180" s="157"/>
      <c r="AH180" s="157"/>
      <c r="AI180" s="157"/>
      <c r="AJ180" s="157"/>
      <c r="AK180" s="157"/>
      <c r="AL180" s="157"/>
    </row>
    <row r="181" spans="1:38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85"/>
      <c r="AE181" s="185"/>
      <c r="AF181" s="157"/>
      <c r="AG181" s="157"/>
      <c r="AH181" s="157"/>
      <c r="AI181" s="157"/>
      <c r="AJ181" s="157"/>
      <c r="AK181" s="157"/>
      <c r="AL181" s="157"/>
    </row>
    <row r="182" spans="1:38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85"/>
      <c r="AE182" s="185"/>
      <c r="AF182" s="157"/>
      <c r="AG182" s="157"/>
      <c r="AH182" s="157"/>
      <c r="AI182" s="157"/>
      <c r="AJ182" s="157"/>
      <c r="AK182" s="157"/>
      <c r="AL182" s="157"/>
    </row>
    <row r="183" spans="1:38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85"/>
      <c r="AE183" s="185"/>
      <c r="AF183" s="157"/>
      <c r="AG183" s="157"/>
      <c r="AH183" s="157"/>
      <c r="AI183" s="157"/>
      <c r="AJ183" s="157"/>
      <c r="AK183" s="157"/>
      <c r="AL183" s="157"/>
    </row>
    <row r="184" spans="1:38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85"/>
      <c r="AE184" s="185"/>
      <c r="AF184" s="157"/>
      <c r="AG184" s="157"/>
      <c r="AH184" s="157"/>
      <c r="AI184" s="157"/>
      <c r="AJ184" s="157"/>
      <c r="AK184" s="157"/>
      <c r="AL184" s="157"/>
    </row>
    <row r="185" spans="1:38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85"/>
      <c r="AE185" s="185"/>
      <c r="AF185" s="157"/>
      <c r="AG185" s="157"/>
      <c r="AH185" s="157"/>
      <c r="AI185" s="157"/>
      <c r="AJ185" s="157"/>
      <c r="AK185" s="157"/>
      <c r="AL185" s="157"/>
    </row>
    <row r="186" spans="1:38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85"/>
      <c r="AE186" s="185"/>
      <c r="AF186" s="157"/>
      <c r="AG186" s="157"/>
      <c r="AH186" s="157"/>
      <c r="AI186" s="157"/>
      <c r="AJ186" s="157"/>
      <c r="AK186" s="157"/>
      <c r="AL186" s="157"/>
    </row>
    <row r="187" spans="1:38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85"/>
      <c r="AE187" s="185"/>
      <c r="AF187" s="157"/>
      <c r="AG187" s="157"/>
      <c r="AH187" s="157"/>
      <c r="AI187" s="157"/>
      <c r="AJ187" s="157"/>
      <c r="AK187" s="157"/>
      <c r="AL187" s="157"/>
    </row>
    <row r="188" spans="1:38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85"/>
      <c r="AE188" s="185"/>
      <c r="AF188" s="157"/>
      <c r="AG188" s="157"/>
      <c r="AH188" s="157"/>
      <c r="AI188" s="157"/>
      <c r="AJ188" s="157"/>
      <c r="AK188" s="157"/>
      <c r="AL188" s="157"/>
    </row>
    <row r="189" spans="1:38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85"/>
      <c r="AE189" s="185"/>
      <c r="AF189" s="157"/>
      <c r="AG189" s="157"/>
      <c r="AH189" s="157"/>
      <c r="AI189" s="157"/>
      <c r="AJ189" s="157"/>
      <c r="AK189" s="157"/>
      <c r="AL189" s="157"/>
    </row>
    <row r="190" spans="1:38" ht="23.25">
      <c r="A190" s="185"/>
      <c r="B190" s="185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85"/>
      <c r="AE190" s="185"/>
      <c r="AF190" s="157"/>
      <c r="AG190" s="157"/>
      <c r="AH190" s="157"/>
      <c r="AI190" s="157"/>
      <c r="AJ190" s="157"/>
      <c r="AK190" s="157"/>
      <c r="AL190" s="157"/>
    </row>
    <row r="191" spans="1:38" ht="23.25">
      <c r="A191" s="185"/>
      <c r="B191" s="185"/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85"/>
      <c r="AE191" s="185"/>
      <c r="AF191" s="157"/>
      <c r="AG191" s="157"/>
      <c r="AH191" s="157"/>
      <c r="AI191" s="157"/>
      <c r="AJ191" s="157"/>
      <c r="AK191" s="157"/>
      <c r="AL191" s="157"/>
    </row>
    <row r="192" spans="1:38" ht="23.25">
      <c r="A192" s="185"/>
      <c r="B192" s="185"/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85"/>
      <c r="AE192" s="185"/>
      <c r="AF192" s="157"/>
      <c r="AG192" s="157"/>
      <c r="AH192" s="157"/>
      <c r="AI192" s="157"/>
      <c r="AJ192" s="157"/>
      <c r="AK192" s="157"/>
      <c r="AL192" s="157"/>
    </row>
    <row r="193" spans="1:38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85"/>
      <c r="AE193" s="185"/>
      <c r="AF193" s="157"/>
      <c r="AG193" s="157"/>
      <c r="AH193" s="157"/>
      <c r="AI193" s="157"/>
      <c r="AJ193" s="157"/>
      <c r="AK193" s="157"/>
      <c r="AL193" s="157"/>
    </row>
    <row r="194" spans="1:38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85"/>
      <c r="AE194" s="185"/>
      <c r="AF194" s="157"/>
      <c r="AG194" s="157"/>
      <c r="AH194" s="157"/>
      <c r="AI194" s="157"/>
      <c r="AJ194" s="157"/>
      <c r="AK194" s="157"/>
      <c r="AL194" s="157"/>
    </row>
    <row r="195" spans="1:38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85"/>
      <c r="AE195" s="185"/>
      <c r="AF195" s="157"/>
      <c r="AG195" s="157"/>
      <c r="AH195" s="157"/>
      <c r="AI195" s="157"/>
      <c r="AJ195" s="157"/>
      <c r="AK195" s="157"/>
      <c r="AL195" s="157"/>
    </row>
    <row r="196" spans="1:38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85"/>
      <c r="AE196" s="185"/>
      <c r="AF196" s="157"/>
      <c r="AG196" s="157"/>
      <c r="AH196" s="157"/>
      <c r="AI196" s="157"/>
      <c r="AJ196" s="157"/>
      <c r="AK196" s="157"/>
      <c r="AL196" s="157"/>
    </row>
    <row r="197" spans="1:38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85"/>
      <c r="AE197" s="185"/>
      <c r="AF197" s="157"/>
      <c r="AG197" s="157"/>
      <c r="AH197" s="157"/>
      <c r="AI197" s="157"/>
      <c r="AJ197" s="157"/>
      <c r="AK197" s="157"/>
      <c r="AL197" s="157"/>
    </row>
    <row r="198" spans="1:38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85"/>
      <c r="AE198" s="185"/>
      <c r="AF198" s="157"/>
      <c r="AG198" s="157"/>
      <c r="AH198" s="157"/>
      <c r="AI198" s="157"/>
      <c r="AJ198" s="157"/>
      <c r="AK198" s="157"/>
      <c r="AL198" s="157"/>
    </row>
    <row r="199" spans="1:38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85"/>
      <c r="AE199" s="185"/>
      <c r="AF199" s="157"/>
      <c r="AG199" s="157"/>
      <c r="AH199" s="157"/>
      <c r="AI199" s="157"/>
      <c r="AJ199" s="157"/>
      <c r="AK199" s="157"/>
      <c r="AL199" s="157"/>
    </row>
    <row r="200" spans="1:38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85"/>
      <c r="AE200" s="185"/>
      <c r="AF200" s="157"/>
      <c r="AG200" s="157"/>
      <c r="AH200" s="157"/>
      <c r="AI200" s="157"/>
      <c r="AJ200" s="157"/>
      <c r="AK200" s="157"/>
      <c r="AL200" s="157"/>
    </row>
    <row r="201" spans="1:38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85"/>
      <c r="AE201" s="185"/>
      <c r="AF201" s="157"/>
      <c r="AG201" s="157"/>
      <c r="AH201" s="157"/>
      <c r="AI201" s="157"/>
      <c r="AJ201" s="157"/>
      <c r="AK201" s="157"/>
      <c r="AL201" s="157"/>
    </row>
    <row r="202" spans="1:38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85"/>
      <c r="AE202" s="185"/>
      <c r="AF202" s="157"/>
      <c r="AG202" s="157"/>
      <c r="AH202" s="157"/>
      <c r="AI202" s="157"/>
      <c r="AJ202" s="157"/>
      <c r="AK202" s="157"/>
      <c r="AL202" s="157"/>
    </row>
    <row r="203" spans="1:38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85"/>
      <c r="AE203" s="185"/>
      <c r="AF203" s="157"/>
      <c r="AG203" s="157"/>
      <c r="AH203" s="157"/>
      <c r="AI203" s="157"/>
      <c r="AJ203" s="157"/>
      <c r="AK203" s="157"/>
      <c r="AL203" s="157"/>
    </row>
    <row r="204" spans="1:38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85"/>
      <c r="AE204" s="185"/>
      <c r="AF204" s="157"/>
      <c r="AG204" s="157"/>
      <c r="AH204" s="157"/>
      <c r="AI204" s="157"/>
      <c r="AJ204" s="157"/>
      <c r="AK204" s="157"/>
      <c r="AL204" s="157"/>
    </row>
    <row r="205" spans="1:38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85"/>
      <c r="AE205" s="185"/>
      <c r="AF205" s="157"/>
      <c r="AG205" s="157"/>
      <c r="AH205" s="157"/>
      <c r="AI205" s="157"/>
      <c r="AJ205" s="157"/>
      <c r="AK205" s="157"/>
      <c r="AL205" s="157"/>
    </row>
    <row r="206" spans="1:38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85"/>
      <c r="AE206" s="185"/>
      <c r="AF206" s="157"/>
      <c r="AG206" s="157"/>
      <c r="AH206" s="157"/>
      <c r="AI206" s="157"/>
      <c r="AJ206" s="157"/>
      <c r="AK206" s="157"/>
      <c r="AL206" s="157"/>
    </row>
    <row r="207" spans="1:38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85"/>
      <c r="AE207" s="185"/>
      <c r="AF207" s="157"/>
      <c r="AG207" s="157"/>
      <c r="AH207" s="157"/>
      <c r="AI207" s="157"/>
      <c r="AJ207" s="157"/>
      <c r="AK207" s="157"/>
      <c r="AL207" s="157"/>
    </row>
    <row r="208" spans="1:38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85"/>
      <c r="AE208" s="185"/>
      <c r="AF208" s="157"/>
      <c r="AG208" s="157"/>
      <c r="AH208" s="157"/>
      <c r="AI208" s="157"/>
      <c r="AJ208" s="157"/>
      <c r="AK208" s="157"/>
      <c r="AL208" s="157"/>
    </row>
    <row r="209" spans="1:38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85"/>
      <c r="AE209" s="185"/>
      <c r="AF209" s="157"/>
      <c r="AG209" s="157"/>
      <c r="AH209" s="157"/>
      <c r="AI209" s="157"/>
      <c r="AJ209" s="157"/>
      <c r="AK209" s="157"/>
      <c r="AL209" s="157"/>
    </row>
    <row r="210" spans="1:38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85"/>
      <c r="AE210" s="185"/>
      <c r="AF210" s="157"/>
      <c r="AG210" s="157"/>
      <c r="AH210" s="157"/>
      <c r="AI210" s="157"/>
      <c r="AJ210" s="157"/>
      <c r="AK210" s="157"/>
      <c r="AL210" s="157"/>
    </row>
    <row r="211" spans="1:38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85"/>
      <c r="AE211" s="185"/>
      <c r="AF211" s="157"/>
      <c r="AG211" s="157"/>
      <c r="AH211" s="157"/>
      <c r="AI211" s="157"/>
      <c r="AJ211" s="157"/>
      <c r="AK211" s="157"/>
      <c r="AL211" s="157"/>
    </row>
    <row r="212" spans="1:38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85"/>
      <c r="AE212" s="185"/>
      <c r="AF212" s="157"/>
      <c r="AG212" s="157"/>
      <c r="AH212" s="157"/>
      <c r="AI212" s="157"/>
      <c r="AJ212" s="157"/>
      <c r="AK212" s="157"/>
      <c r="AL212" s="157"/>
    </row>
    <row r="213" spans="1:38" ht="23.25">
      <c r="A213" s="185"/>
      <c r="B213" s="185"/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85"/>
      <c r="AE213" s="185"/>
      <c r="AF213" s="157"/>
      <c r="AG213" s="157"/>
      <c r="AH213" s="157"/>
      <c r="AI213" s="157"/>
      <c r="AJ213" s="157"/>
      <c r="AK213" s="157"/>
      <c r="AL213" s="157"/>
    </row>
    <row r="214" spans="1:38" ht="23.25">
      <c r="A214" s="185"/>
      <c r="B214" s="185"/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85"/>
      <c r="AE214" s="185"/>
      <c r="AF214" s="157"/>
      <c r="AG214" s="157"/>
      <c r="AH214" s="157"/>
      <c r="AI214" s="157"/>
      <c r="AJ214" s="157"/>
      <c r="AK214" s="157"/>
      <c r="AL214" s="157"/>
    </row>
    <row r="215" spans="1:38" ht="23.25">
      <c r="A215" s="185"/>
      <c r="B215" s="185"/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85"/>
      <c r="AE215" s="185"/>
      <c r="AF215" s="157"/>
      <c r="AG215" s="157"/>
      <c r="AH215" s="157"/>
      <c r="AI215" s="157"/>
      <c r="AJ215" s="157"/>
      <c r="AK215" s="157"/>
      <c r="AL215" s="157"/>
    </row>
    <row r="216" spans="1:38" ht="23.25">
      <c r="A216" s="185"/>
      <c r="B216" s="185"/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85"/>
      <c r="AE216" s="185"/>
      <c r="AF216" s="157"/>
      <c r="AG216" s="157"/>
      <c r="AH216" s="157"/>
      <c r="AI216" s="157"/>
      <c r="AJ216" s="157"/>
      <c r="AK216" s="157"/>
      <c r="AL216" s="157"/>
    </row>
    <row r="217" spans="1:38" ht="23.25">
      <c r="A217" s="185"/>
      <c r="B217" s="185"/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85"/>
      <c r="AE217" s="185"/>
      <c r="AF217" s="157"/>
      <c r="AG217" s="157"/>
      <c r="AH217" s="157"/>
      <c r="AI217" s="157"/>
      <c r="AJ217" s="157"/>
      <c r="AK217" s="157"/>
      <c r="AL217" s="157"/>
    </row>
    <row r="218" spans="1:38" ht="23.25">
      <c r="A218" s="185"/>
      <c r="B218" s="185"/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85"/>
      <c r="AE218" s="185"/>
      <c r="AF218" s="157"/>
      <c r="AG218" s="157"/>
      <c r="AH218" s="157"/>
      <c r="AI218" s="157"/>
      <c r="AJ218" s="157"/>
      <c r="AK218" s="157"/>
      <c r="AL218" s="157"/>
    </row>
    <row r="219" spans="1:38" ht="23.25">
      <c r="A219" s="185"/>
      <c r="B219" s="185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85"/>
      <c r="AE219" s="185"/>
      <c r="AF219" s="157"/>
      <c r="AG219" s="157"/>
      <c r="AH219" s="157"/>
      <c r="AI219" s="157"/>
      <c r="AJ219" s="157"/>
      <c r="AK219" s="157"/>
      <c r="AL219" s="157"/>
    </row>
    <row r="220" spans="1:38" ht="23.25">
      <c r="A220" s="185"/>
      <c r="B220" s="185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85"/>
      <c r="AE220" s="185"/>
      <c r="AF220" s="157"/>
      <c r="AG220" s="157"/>
      <c r="AH220" s="157"/>
      <c r="AI220" s="157"/>
      <c r="AJ220" s="157"/>
      <c r="AK220" s="157"/>
      <c r="AL220" s="157"/>
    </row>
    <row r="221" spans="1:38" ht="23.25">
      <c r="A221" s="185"/>
      <c r="B221" s="185"/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85"/>
      <c r="AE221" s="185"/>
      <c r="AF221" s="157"/>
      <c r="AG221" s="157"/>
      <c r="AH221" s="157"/>
      <c r="AI221" s="157"/>
      <c r="AJ221" s="157"/>
      <c r="AK221" s="157"/>
      <c r="AL221" s="157"/>
    </row>
    <row r="222" spans="1:38" ht="23.25">
      <c r="A222" s="185"/>
      <c r="B222" s="185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85"/>
      <c r="AE222" s="185"/>
      <c r="AF222" s="157"/>
      <c r="AG222" s="157"/>
      <c r="AH222" s="157"/>
      <c r="AI222" s="157"/>
      <c r="AJ222" s="157"/>
      <c r="AK222" s="157"/>
      <c r="AL222" s="157"/>
    </row>
    <row r="223" spans="1:38" ht="23.25">
      <c r="A223" s="185"/>
      <c r="B223" s="185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85"/>
      <c r="AE223" s="185"/>
      <c r="AF223" s="157"/>
      <c r="AG223" s="157"/>
      <c r="AH223" s="157"/>
      <c r="AI223" s="157"/>
      <c r="AJ223" s="157"/>
      <c r="AK223" s="157"/>
      <c r="AL223" s="157"/>
    </row>
    <row r="224" spans="1:38" ht="23.25">
      <c r="A224" s="185"/>
      <c r="B224" s="185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85"/>
      <c r="AE224" s="185"/>
      <c r="AF224" s="157"/>
      <c r="AG224" s="157"/>
      <c r="AH224" s="157"/>
      <c r="AI224" s="157"/>
      <c r="AJ224" s="157"/>
      <c r="AK224" s="157"/>
      <c r="AL224" s="157"/>
    </row>
    <row r="225" spans="1:38" ht="23.25">
      <c r="A225" s="185"/>
      <c r="B225" s="185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85"/>
      <c r="AE225" s="185"/>
      <c r="AF225" s="157"/>
      <c r="AG225" s="157"/>
      <c r="AH225" s="157"/>
      <c r="AI225" s="157"/>
      <c r="AJ225" s="157"/>
      <c r="AK225" s="157"/>
      <c r="AL225" s="157"/>
    </row>
    <row r="226" spans="1:38" ht="23.25">
      <c r="A226" s="185"/>
      <c r="B226" s="185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85"/>
      <c r="AE226" s="185"/>
      <c r="AF226" s="157"/>
      <c r="AG226" s="157"/>
      <c r="AH226" s="157"/>
      <c r="AI226" s="157"/>
      <c r="AJ226" s="157"/>
      <c r="AK226" s="157"/>
      <c r="AL226" s="157"/>
    </row>
    <row r="227" spans="1:38" ht="23.25">
      <c r="A227" s="185"/>
      <c r="B227" s="185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85"/>
      <c r="AE227" s="185"/>
      <c r="AF227" s="157"/>
      <c r="AG227" s="157"/>
      <c r="AH227" s="157"/>
      <c r="AI227" s="157"/>
      <c r="AJ227" s="157"/>
      <c r="AK227" s="157"/>
      <c r="AL227" s="157"/>
    </row>
    <row r="228" spans="1:38" ht="23.25">
      <c r="A228" s="185"/>
      <c r="B228" s="185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85"/>
      <c r="AE228" s="185"/>
      <c r="AF228" s="157"/>
      <c r="AG228" s="157"/>
      <c r="AH228" s="157"/>
      <c r="AI228" s="157"/>
      <c r="AJ228" s="157"/>
      <c r="AK228" s="157"/>
      <c r="AL228" s="157"/>
    </row>
    <row r="229" spans="1:38" ht="23.25">
      <c r="A229" s="185"/>
      <c r="B229" s="185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85"/>
      <c r="AE229" s="185"/>
      <c r="AF229" s="157"/>
      <c r="AG229" s="157"/>
      <c r="AH229" s="157"/>
      <c r="AI229" s="157"/>
      <c r="AJ229" s="157"/>
      <c r="AK229" s="157"/>
      <c r="AL229" s="157"/>
    </row>
    <row r="230" spans="1:38" ht="23.25">
      <c r="A230" s="185"/>
      <c r="B230" s="185"/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85"/>
      <c r="AE230" s="185"/>
      <c r="AF230" s="157"/>
      <c r="AG230" s="157"/>
      <c r="AH230" s="157"/>
      <c r="AI230" s="157"/>
      <c r="AJ230" s="157"/>
      <c r="AK230" s="157"/>
      <c r="AL230" s="157"/>
    </row>
    <row r="231" spans="1:38" ht="23.25">
      <c r="A231" s="185"/>
      <c r="B231" s="185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85"/>
      <c r="AE231" s="185"/>
      <c r="AF231" s="157"/>
      <c r="AG231" s="157"/>
      <c r="AH231" s="157"/>
      <c r="AI231" s="157"/>
      <c r="AJ231" s="157"/>
      <c r="AK231" s="157"/>
      <c r="AL231" s="157"/>
    </row>
    <row r="232" spans="1:38" ht="23.25">
      <c r="A232" s="185"/>
      <c r="B232" s="185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85"/>
      <c r="AE232" s="185"/>
      <c r="AF232" s="157"/>
      <c r="AG232" s="157"/>
      <c r="AH232" s="157"/>
      <c r="AI232" s="157"/>
      <c r="AJ232" s="157"/>
      <c r="AK232" s="157"/>
      <c r="AL232" s="157"/>
    </row>
    <row r="233" spans="1:38" ht="23.25">
      <c r="A233" s="185"/>
      <c r="B233" s="185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85"/>
      <c r="AE233" s="185"/>
      <c r="AF233" s="157"/>
      <c r="AG233" s="157"/>
      <c r="AH233" s="157"/>
      <c r="AI233" s="157"/>
      <c r="AJ233" s="157"/>
      <c r="AK233" s="157"/>
      <c r="AL233" s="157"/>
    </row>
    <row r="234" spans="1:38" ht="23.25">
      <c r="A234" s="185"/>
      <c r="B234" s="185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85"/>
      <c r="AE234" s="185"/>
      <c r="AF234" s="157"/>
      <c r="AG234" s="157"/>
      <c r="AH234" s="157"/>
      <c r="AI234" s="157"/>
      <c r="AJ234" s="157"/>
      <c r="AK234" s="157"/>
      <c r="AL234" s="157"/>
    </row>
    <row r="235" spans="1:38" ht="23.25">
      <c r="A235" s="185"/>
      <c r="B235" s="185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85"/>
      <c r="AE235" s="185"/>
      <c r="AF235" s="157"/>
      <c r="AG235" s="157"/>
      <c r="AH235" s="157"/>
      <c r="AI235" s="157"/>
      <c r="AJ235" s="157"/>
      <c r="AK235" s="157"/>
      <c r="AL235" s="157"/>
    </row>
    <row r="236" spans="1:38" ht="23.25">
      <c r="A236" s="185"/>
      <c r="B236" s="185"/>
      <c r="C236" s="178"/>
      <c r="D236" s="178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85"/>
      <c r="AE236" s="185"/>
      <c r="AF236" s="157"/>
      <c r="AG236" s="157"/>
      <c r="AH236" s="157"/>
      <c r="AI236" s="157"/>
      <c r="AJ236" s="157"/>
      <c r="AK236" s="157"/>
      <c r="AL236" s="157"/>
    </row>
    <row r="237" spans="1:38" ht="23.25">
      <c r="A237" s="185"/>
      <c r="B237" s="185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85"/>
      <c r="AE237" s="185"/>
      <c r="AF237" s="157"/>
      <c r="AG237" s="157"/>
      <c r="AH237" s="157"/>
      <c r="AI237" s="157"/>
      <c r="AJ237" s="157"/>
      <c r="AK237" s="157"/>
      <c r="AL237" s="157"/>
    </row>
    <row r="238" spans="1:38" ht="23.25">
      <c r="A238" s="185"/>
      <c r="B238" s="185"/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85"/>
      <c r="AE238" s="185"/>
      <c r="AF238" s="157"/>
      <c r="AG238" s="157"/>
      <c r="AH238" s="157"/>
      <c r="AI238" s="157"/>
      <c r="AJ238" s="157"/>
      <c r="AK238" s="157"/>
      <c r="AL238" s="157"/>
    </row>
    <row r="239" spans="1:38" ht="23.25">
      <c r="A239" s="185"/>
      <c r="B239" s="185"/>
      <c r="C239" s="178"/>
      <c r="D239" s="178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85"/>
      <c r="AE239" s="185"/>
      <c r="AF239" s="157"/>
      <c r="AG239" s="157"/>
      <c r="AH239" s="157"/>
      <c r="AI239" s="157"/>
      <c r="AJ239" s="157"/>
      <c r="AK239" s="157"/>
      <c r="AL239" s="157"/>
    </row>
    <row r="240" spans="1:38" ht="23.25">
      <c r="A240" s="185"/>
      <c r="B240" s="185"/>
      <c r="C240" s="178"/>
      <c r="D240" s="178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85"/>
      <c r="AE240" s="185"/>
      <c r="AF240" s="157"/>
      <c r="AG240" s="157"/>
      <c r="AH240" s="157"/>
      <c r="AI240" s="157"/>
      <c r="AJ240" s="157"/>
      <c r="AK240" s="157"/>
      <c r="AL240" s="157"/>
    </row>
    <row r="241" spans="1:38" ht="23.25">
      <c r="A241" s="185"/>
      <c r="B241" s="185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85"/>
      <c r="AE241" s="185"/>
      <c r="AF241" s="157"/>
      <c r="AG241" s="157"/>
      <c r="AH241" s="157"/>
      <c r="AI241" s="157"/>
      <c r="AJ241" s="157"/>
      <c r="AK241" s="157"/>
      <c r="AL241" s="157"/>
    </row>
    <row r="242" spans="1:38" ht="23.25">
      <c r="A242" s="185"/>
      <c r="B242" s="185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85"/>
      <c r="AE242" s="185"/>
      <c r="AF242" s="157"/>
      <c r="AG242" s="157"/>
      <c r="AH242" s="157"/>
      <c r="AI242" s="157"/>
      <c r="AJ242" s="157"/>
      <c r="AK242" s="157"/>
      <c r="AL242" s="157"/>
    </row>
    <row r="243" spans="1:38" ht="23.25">
      <c r="A243" s="185"/>
      <c r="B243" s="185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85"/>
      <c r="AE243" s="185"/>
      <c r="AF243" s="157"/>
      <c r="AG243" s="157"/>
      <c r="AH243" s="157"/>
      <c r="AI243" s="157"/>
      <c r="AJ243" s="157"/>
      <c r="AK243" s="157"/>
      <c r="AL243" s="157"/>
    </row>
    <row r="244" spans="1:38" ht="23.25">
      <c r="A244" s="185"/>
      <c r="B244" s="185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85"/>
      <c r="AE244" s="185"/>
      <c r="AF244" s="157"/>
      <c r="AG244" s="157"/>
      <c r="AH244" s="157"/>
      <c r="AI244" s="157"/>
      <c r="AJ244" s="157"/>
      <c r="AK244" s="157"/>
      <c r="AL244" s="157"/>
    </row>
    <row r="245" spans="1:38" ht="23.25">
      <c r="A245" s="185"/>
      <c r="B245" s="185"/>
      <c r="C245" s="178"/>
      <c r="D245" s="178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85"/>
      <c r="AE245" s="185"/>
      <c r="AF245" s="157"/>
      <c r="AG245" s="157"/>
      <c r="AH245" s="157"/>
      <c r="AI245" s="157"/>
      <c r="AJ245" s="157"/>
      <c r="AK245" s="157"/>
      <c r="AL245" s="157"/>
    </row>
    <row r="246" spans="1:38" ht="23.25">
      <c r="A246" s="185"/>
      <c r="B246" s="185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85"/>
      <c r="AE246" s="185"/>
      <c r="AF246" s="157"/>
      <c r="AG246" s="157"/>
      <c r="AH246" s="157"/>
      <c r="AI246" s="157"/>
      <c r="AJ246" s="157"/>
      <c r="AK246" s="157"/>
      <c r="AL246" s="157"/>
    </row>
    <row r="247" spans="1:38" ht="23.25">
      <c r="A247" s="185"/>
      <c r="B247" s="185"/>
      <c r="C247" s="178"/>
      <c r="D247" s="178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85"/>
      <c r="AE247" s="185"/>
      <c r="AF247" s="157"/>
      <c r="AG247" s="157"/>
      <c r="AH247" s="157"/>
      <c r="AI247" s="157"/>
      <c r="AJ247" s="157"/>
      <c r="AK247" s="157"/>
      <c r="AL247" s="157"/>
    </row>
    <row r="248" spans="1:38" ht="23.25">
      <c r="A248" s="185"/>
      <c r="B248" s="185"/>
      <c r="C248" s="178"/>
      <c r="D248" s="178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85"/>
      <c r="AE248" s="185"/>
      <c r="AF248" s="157"/>
      <c r="AG248" s="157"/>
      <c r="AH248" s="157"/>
      <c r="AI248" s="157"/>
      <c r="AJ248" s="157"/>
      <c r="AK248" s="157"/>
      <c r="AL248" s="157"/>
    </row>
    <row r="249" spans="1:38" ht="23.25">
      <c r="A249" s="185"/>
      <c r="B249" s="185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85"/>
      <c r="AE249" s="185"/>
      <c r="AF249" s="157"/>
      <c r="AG249" s="157"/>
      <c r="AH249" s="157"/>
      <c r="AI249" s="157"/>
      <c r="AJ249" s="157"/>
      <c r="AK249" s="157"/>
      <c r="AL249" s="157"/>
    </row>
    <row r="250" spans="1:38" ht="23.25">
      <c r="A250" s="185"/>
      <c r="B250" s="185"/>
      <c r="C250" s="178"/>
      <c r="D250" s="178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85"/>
      <c r="AE250" s="185"/>
      <c r="AF250" s="157"/>
      <c r="AG250" s="157"/>
      <c r="AH250" s="157"/>
      <c r="AI250" s="157"/>
      <c r="AJ250" s="157"/>
      <c r="AK250" s="157"/>
      <c r="AL250" s="157"/>
    </row>
    <row r="251" spans="1:38" ht="23.25">
      <c r="A251" s="185"/>
      <c r="B251" s="185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85"/>
      <c r="AE251" s="185"/>
      <c r="AF251" s="157"/>
      <c r="AG251" s="157"/>
      <c r="AH251" s="157"/>
      <c r="AI251" s="157"/>
      <c r="AJ251" s="157"/>
      <c r="AK251" s="157"/>
      <c r="AL251" s="157"/>
    </row>
    <row r="252" spans="1:38" ht="23.25">
      <c r="A252" s="185"/>
      <c r="B252" s="185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85"/>
      <c r="AE252" s="185"/>
      <c r="AF252" s="157"/>
      <c r="AG252" s="157"/>
      <c r="AH252" s="157"/>
      <c r="AI252" s="157"/>
      <c r="AJ252" s="157"/>
      <c r="AK252" s="157"/>
      <c r="AL252" s="157"/>
    </row>
    <row r="253" spans="1:38" ht="23.25">
      <c r="A253" s="185"/>
      <c r="B253" s="185"/>
      <c r="C253" s="178"/>
      <c r="D253" s="178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85"/>
      <c r="AE253" s="185"/>
      <c r="AF253" s="157"/>
      <c r="AG253" s="157"/>
      <c r="AH253" s="157"/>
      <c r="AI253" s="157"/>
      <c r="AJ253" s="157"/>
      <c r="AK253" s="157"/>
      <c r="AL253" s="157"/>
    </row>
    <row r="254" spans="1:38" ht="23.25">
      <c r="A254" s="185"/>
      <c r="B254" s="185"/>
      <c r="C254" s="178"/>
      <c r="D254" s="178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85"/>
      <c r="AE254" s="185"/>
      <c r="AF254" s="157"/>
      <c r="AG254" s="157"/>
      <c r="AH254" s="157"/>
      <c r="AI254" s="157"/>
      <c r="AJ254" s="157"/>
      <c r="AK254" s="157"/>
      <c r="AL254" s="157"/>
    </row>
    <row r="255" spans="1:38" ht="23.25">
      <c r="A255" s="185"/>
      <c r="B255" s="185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85"/>
      <c r="AE255" s="185"/>
      <c r="AF255" s="157"/>
      <c r="AG255" s="157"/>
      <c r="AH255" s="157"/>
      <c r="AI255" s="157"/>
      <c r="AJ255" s="157"/>
      <c r="AK255" s="157"/>
      <c r="AL255" s="157"/>
    </row>
    <row r="256" spans="1:38" ht="23.25">
      <c r="A256" s="185"/>
      <c r="B256" s="185"/>
      <c r="C256" s="178"/>
      <c r="D256" s="178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85"/>
      <c r="AE256" s="185"/>
      <c r="AF256" s="157"/>
      <c r="AG256" s="157"/>
      <c r="AH256" s="157"/>
      <c r="AI256" s="157"/>
      <c r="AJ256" s="157"/>
      <c r="AK256" s="157"/>
      <c r="AL256" s="157"/>
    </row>
    <row r="257" spans="1:49" ht="23.25">
      <c r="A257" s="185"/>
      <c r="B257" s="18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85"/>
      <c r="AE257" s="185"/>
      <c r="AF257" s="157"/>
      <c r="AG257" s="157"/>
      <c r="AH257" s="157"/>
      <c r="AI257" s="157"/>
      <c r="AJ257" s="157"/>
      <c r="AK257" s="157"/>
      <c r="AL257" s="157"/>
    </row>
    <row r="258" spans="1:49" ht="23.25">
      <c r="A258" s="185"/>
      <c r="B258" s="185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85"/>
      <c r="AE258" s="185"/>
      <c r="AF258" s="157"/>
      <c r="AG258" s="157"/>
      <c r="AH258" s="157"/>
      <c r="AI258" s="157"/>
      <c r="AJ258" s="157"/>
      <c r="AK258" s="157"/>
      <c r="AL258" s="157"/>
    </row>
    <row r="259" spans="1:49" ht="23.25">
      <c r="A259" s="185"/>
      <c r="B259" s="185"/>
      <c r="C259" s="178"/>
      <c r="D259" s="178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85"/>
      <c r="AE259" s="185"/>
      <c r="AF259" s="157"/>
      <c r="AG259" s="157"/>
      <c r="AH259" s="157"/>
      <c r="AI259" s="157"/>
      <c r="AJ259" s="157"/>
      <c r="AK259" s="157"/>
      <c r="AL259" s="157"/>
    </row>
    <row r="260" spans="1:49" ht="23.25">
      <c r="A260" s="185"/>
      <c r="B260" s="185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85"/>
      <c r="AE260" s="185"/>
      <c r="AF260" s="157"/>
      <c r="AG260" s="157"/>
      <c r="AH260" s="157"/>
      <c r="AI260" s="157"/>
      <c r="AJ260" s="157"/>
      <c r="AK260" s="157"/>
      <c r="AL260" s="157"/>
    </row>
    <row r="261" spans="1:49" ht="23.25">
      <c r="A261" s="185"/>
      <c r="B261" s="185"/>
      <c r="C261" s="178"/>
      <c r="D261" s="178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85"/>
      <c r="AE261" s="185"/>
      <c r="AF261" s="157"/>
      <c r="AG261" s="157"/>
      <c r="AH261" s="157"/>
      <c r="AI261" s="157"/>
      <c r="AJ261" s="157"/>
      <c r="AK261" s="157"/>
      <c r="AL261" s="157"/>
    </row>
    <row r="262" spans="1:49" ht="23.25">
      <c r="A262" s="185"/>
      <c r="B262" s="185"/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85"/>
      <c r="AE262" s="185"/>
      <c r="AF262" s="157"/>
      <c r="AG262" s="157"/>
      <c r="AH262" s="157"/>
      <c r="AI262" s="157"/>
      <c r="AJ262" s="157"/>
      <c r="AK262" s="157"/>
      <c r="AL262" s="157"/>
    </row>
    <row r="263" spans="1:49">
      <c r="A263" s="169"/>
      <c r="B263" s="169"/>
      <c r="AD263" s="169"/>
      <c r="AE263" s="169"/>
    </row>
    <row r="264" spans="1:49">
      <c r="A264" s="169"/>
      <c r="B264" s="169"/>
      <c r="AD264" s="169"/>
      <c r="AE264" s="169"/>
    </row>
    <row r="265" spans="1:49">
      <c r="A265" s="169"/>
      <c r="B265" s="169"/>
      <c r="AD265" s="169"/>
      <c r="AE265" s="169"/>
    </row>
    <row r="266" spans="1:49">
      <c r="A266" s="169"/>
      <c r="B266" s="169"/>
      <c r="AD266" s="169"/>
      <c r="AE266" s="169"/>
    </row>
    <row r="267" spans="1:49">
      <c r="A267" s="169"/>
      <c r="B267" s="169"/>
      <c r="AD267" s="169"/>
      <c r="AE267" s="169"/>
    </row>
    <row r="268" spans="1:49">
      <c r="A268" s="169"/>
      <c r="B268" s="169"/>
      <c r="AD268" s="169"/>
      <c r="AE268" s="169"/>
    </row>
    <row r="269" spans="1:49">
      <c r="A269" s="169"/>
      <c r="B269" s="169"/>
      <c r="AD269" s="169"/>
      <c r="AE269" s="169"/>
    </row>
    <row r="270" spans="1:49">
      <c r="A270" s="169"/>
      <c r="B270" s="169"/>
      <c r="AD270" s="169"/>
      <c r="AE270" s="169"/>
    </row>
    <row r="271" spans="1:49" s="153" customFormat="1">
      <c r="A271" s="169"/>
      <c r="B271" s="169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69"/>
      <c r="AE271" s="169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</row>
    <row r="272" spans="1:49" s="153" customFormat="1">
      <c r="A272" s="169"/>
      <c r="B272" s="169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69"/>
      <c r="AE272" s="169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</row>
    <row r="273" spans="1:49" s="153" customFormat="1">
      <c r="A273" s="169"/>
      <c r="B273" s="169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69"/>
      <c r="AE273" s="169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</row>
    <row r="274" spans="1:49" s="153" customFormat="1">
      <c r="A274" s="169"/>
      <c r="B274" s="169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69"/>
      <c r="AE274" s="169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</row>
    <row r="275" spans="1:49" s="153" customFormat="1">
      <c r="A275" s="169"/>
      <c r="B275" s="169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69"/>
      <c r="AE275" s="169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</row>
    <row r="276" spans="1:49" s="153" customFormat="1">
      <c r="A276" s="169"/>
      <c r="B276" s="169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69"/>
      <c r="AE276" s="169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</row>
    <row r="277" spans="1:49" s="153" customFormat="1">
      <c r="A277" s="169"/>
      <c r="B277" s="169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69"/>
      <c r="AE277" s="169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</row>
    <row r="278" spans="1:49" s="153" customFormat="1">
      <c r="A278" s="169"/>
      <c r="B278" s="169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69"/>
      <c r="AE278" s="169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</row>
    <row r="279" spans="1:49" s="153" customFormat="1">
      <c r="A279" s="169"/>
      <c r="B279" s="169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69"/>
      <c r="AE279" s="169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</row>
    <row r="280" spans="1:49" s="153" customFormat="1">
      <c r="A280" s="169"/>
      <c r="B280" s="169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69"/>
      <c r="AE280" s="169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</row>
    <row r="281" spans="1:49" s="153" customFormat="1">
      <c r="A281" s="169"/>
      <c r="B281" s="169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69"/>
      <c r="AE281" s="169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</row>
    <row r="282" spans="1:49" s="153" customFormat="1">
      <c r="A282" s="169"/>
      <c r="B282" s="169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69"/>
      <c r="AE282" s="169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</row>
    <row r="283" spans="1:49" s="153" customFormat="1">
      <c r="A283" s="169"/>
      <c r="B283" s="169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69"/>
      <c r="AE283" s="169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</row>
    <row r="284" spans="1:49" s="153" customFormat="1">
      <c r="A284" s="169"/>
      <c r="B284" s="169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69"/>
      <c r="AE284" s="169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</row>
    <row r="285" spans="1:49" s="153" customFormat="1">
      <c r="A285" s="169"/>
      <c r="B285" s="169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69"/>
      <c r="AE285" s="169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</row>
    <row r="286" spans="1:49" s="153" customFormat="1">
      <c r="A286" s="169"/>
      <c r="B286" s="169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69"/>
      <c r="AE286" s="169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</row>
    <row r="287" spans="1:49" s="153" customFormat="1">
      <c r="A287" s="169"/>
      <c r="B287" s="169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69"/>
      <c r="AE287" s="169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</row>
    <row r="288" spans="1:49" s="153" customFormat="1">
      <c r="A288" s="169"/>
      <c r="B288" s="169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69"/>
      <c r="AE288" s="169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</row>
    <row r="289" spans="1:49" s="153" customFormat="1">
      <c r="A289" s="169"/>
      <c r="B289" s="169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69"/>
      <c r="AE289" s="169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</row>
    <row r="290" spans="1:49" s="153" customFormat="1">
      <c r="A290" s="169"/>
      <c r="B290" s="169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69"/>
      <c r="AE290" s="169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</row>
    <row r="291" spans="1:49" s="153" customFormat="1">
      <c r="A291" s="169"/>
      <c r="B291" s="169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69"/>
      <c r="AE291" s="169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</row>
    <row r="292" spans="1:49" s="153" customFormat="1">
      <c r="A292" s="169"/>
      <c r="B292" s="169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69"/>
      <c r="AE292" s="169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</row>
    <row r="293" spans="1:49" s="153" customFormat="1">
      <c r="A293" s="169"/>
      <c r="B293" s="169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69"/>
      <c r="AE293" s="169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</row>
    <row r="294" spans="1:49" s="153" customFormat="1">
      <c r="A294" s="169"/>
      <c r="B294" s="169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69"/>
      <c r="AE294" s="169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</row>
    <row r="295" spans="1:49" s="153" customFormat="1">
      <c r="A295" s="169"/>
      <c r="B295" s="169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69"/>
      <c r="AE295" s="169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</row>
    <row r="296" spans="1:49" s="153" customFormat="1">
      <c r="A296" s="169"/>
      <c r="B296" s="169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69"/>
      <c r="AE296" s="169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</row>
    <row r="297" spans="1:49" s="153" customFormat="1">
      <c r="A297" s="169"/>
      <c r="B297" s="169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69"/>
      <c r="AE297" s="169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</row>
    <row r="298" spans="1:49" s="153" customFormat="1">
      <c r="A298" s="169"/>
      <c r="B298" s="169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69"/>
      <c r="AE298" s="169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</row>
    <row r="299" spans="1:49" s="153" customFormat="1">
      <c r="A299" s="169"/>
      <c r="B299" s="169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69"/>
      <c r="AE299" s="169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</row>
    <row r="300" spans="1:49" s="153" customFormat="1">
      <c r="A300" s="169"/>
      <c r="B300" s="169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69"/>
      <c r="AE300" s="169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</row>
    <row r="301" spans="1:49" s="153" customFormat="1">
      <c r="A301" s="169"/>
      <c r="B301" s="169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69"/>
      <c r="AE301" s="169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</row>
    <row r="302" spans="1:49" s="153" customFormat="1">
      <c r="A302" s="169"/>
      <c r="B302" s="169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69"/>
      <c r="AE302" s="169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</row>
    <row r="303" spans="1:49" s="153" customFormat="1">
      <c r="A303" s="169"/>
      <c r="B303" s="169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69"/>
      <c r="AE303" s="169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</row>
    <row r="304" spans="1:49" s="153" customFormat="1">
      <c r="A304" s="169"/>
      <c r="B304" s="169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69"/>
      <c r="AE304" s="169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</row>
    <row r="305" spans="1:49" s="153" customFormat="1">
      <c r="A305" s="169"/>
      <c r="B305" s="169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69"/>
      <c r="AE305" s="169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</row>
    <row r="306" spans="1:49" s="153" customFormat="1">
      <c r="U306" s="152"/>
      <c r="V306" s="152"/>
      <c r="W306" s="152"/>
      <c r="X306" s="152"/>
      <c r="Y306" s="152"/>
      <c r="Z306" s="152"/>
      <c r="AA306" s="152"/>
      <c r="AB306" s="152"/>
      <c r="AC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</row>
  </sheetData>
  <mergeCells count="5">
    <mergeCell ref="AD5:AD6"/>
    <mergeCell ref="AE5:AE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7" max="62" man="1"/>
    <brk id="29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56"/>
  <sheetViews>
    <sheetView view="pageBreakPreview" zoomScale="40" zoomScaleNormal="30" zoomScaleSheetLayoutView="40" workbookViewId="0">
      <selection activeCell="AN19" sqref="AN19"/>
    </sheetView>
  </sheetViews>
  <sheetFormatPr defaultColWidth="12.42578125" defaultRowHeight="18"/>
  <cols>
    <col min="1" max="1" width="64.7109375" style="153" customWidth="1"/>
    <col min="2" max="2" width="146.7109375" style="153" customWidth="1"/>
    <col min="3" max="10" width="32.7109375" style="153" hidden="1" customWidth="1"/>
    <col min="11" max="17" width="37.140625" style="153" customWidth="1"/>
    <col min="18" max="18" width="64.7109375" style="153" customWidth="1"/>
    <col min="19" max="19" width="146.7109375" style="153" customWidth="1"/>
    <col min="20" max="22" width="37.140625" style="153" customWidth="1"/>
    <col min="23" max="26" width="37.140625" style="152" customWidth="1"/>
    <col min="27" max="38" width="39.28515625" style="152" customWidth="1"/>
    <col min="39" max="16384" width="12.42578125" style="152"/>
  </cols>
  <sheetData>
    <row r="1" spans="1:49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299"/>
      <c r="S1" s="299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</row>
    <row r="2" spans="1:49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299"/>
      <c r="S2" s="29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</row>
    <row r="3" spans="1:49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960"/>
      <c r="L3" s="960"/>
      <c r="M3" s="488"/>
      <c r="N3" s="488"/>
      <c r="O3" s="488"/>
      <c r="P3" s="488"/>
      <c r="Q3" s="488"/>
      <c r="R3" s="299"/>
      <c r="S3" s="299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</row>
    <row r="4" spans="1:49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8"/>
      <c r="O4" s="484"/>
      <c r="P4" s="484"/>
      <c r="Q4" s="484"/>
      <c r="R4" s="483"/>
      <c r="S4" s="483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</row>
    <row r="5" spans="1:49" s="279" customFormat="1" ht="49.5" customHeight="1">
      <c r="A5" s="962" t="s">
        <v>431</v>
      </c>
      <c r="B5" s="944" t="s">
        <v>716</v>
      </c>
      <c r="C5" s="825">
        <v>2015</v>
      </c>
      <c r="D5" s="825"/>
      <c r="E5" s="825"/>
      <c r="F5" s="825"/>
      <c r="G5" s="825">
        <v>2016</v>
      </c>
      <c r="H5" s="825"/>
      <c r="I5" s="825"/>
      <c r="J5" s="825"/>
      <c r="K5" s="825">
        <v>2017</v>
      </c>
      <c r="L5" s="825"/>
      <c r="M5" s="825"/>
      <c r="N5" s="825"/>
      <c r="O5" s="825">
        <v>2018</v>
      </c>
      <c r="P5" s="825"/>
      <c r="Q5" s="825"/>
      <c r="R5" s="962" t="s">
        <v>431</v>
      </c>
      <c r="S5" s="944" t="s">
        <v>716</v>
      </c>
      <c r="T5" s="825">
        <v>2018</v>
      </c>
      <c r="U5" s="825">
        <v>2019</v>
      </c>
      <c r="V5" s="825"/>
      <c r="W5" s="825"/>
      <c r="X5" s="825"/>
      <c r="Y5" s="825">
        <v>2020</v>
      </c>
      <c r="Z5" s="825"/>
      <c r="AA5" s="825"/>
      <c r="AB5" s="825"/>
      <c r="AC5" s="826">
        <v>2021</v>
      </c>
      <c r="AD5" s="826"/>
      <c r="AE5" s="826"/>
      <c r="AF5" s="826"/>
      <c r="AG5" s="827">
        <v>2022</v>
      </c>
      <c r="AH5" s="827"/>
      <c r="AI5" s="827"/>
      <c r="AJ5" s="827"/>
      <c r="AK5" s="826">
        <v>2023</v>
      </c>
      <c r="AL5" s="826"/>
    </row>
    <row r="6" spans="1:49" s="279" customFormat="1" ht="115.5" customHeight="1">
      <c r="A6" s="962"/>
      <c r="B6" s="944"/>
      <c r="C6" s="283" t="s">
        <v>0</v>
      </c>
      <c r="D6" s="283" t="s">
        <v>1</v>
      </c>
      <c r="E6" s="283" t="s">
        <v>2</v>
      </c>
      <c r="F6" s="283" t="s">
        <v>3</v>
      </c>
      <c r="G6" s="283" t="s">
        <v>0</v>
      </c>
      <c r="H6" s="283" t="s">
        <v>1</v>
      </c>
      <c r="I6" s="283" t="s">
        <v>2</v>
      </c>
      <c r="J6" s="283" t="s">
        <v>3</v>
      </c>
      <c r="K6" s="283" t="s">
        <v>0</v>
      </c>
      <c r="L6" s="283" t="s">
        <v>1</v>
      </c>
      <c r="M6" s="283" t="s">
        <v>2</v>
      </c>
      <c r="N6" s="283" t="s">
        <v>3</v>
      </c>
      <c r="O6" s="283" t="s">
        <v>0</v>
      </c>
      <c r="P6" s="283" t="s">
        <v>1</v>
      </c>
      <c r="Q6" s="283" t="s">
        <v>2</v>
      </c>
      <c r="R6" s="962"/>
      <c r="S6" s="944"/>
      <c r="T6" s="283" t="s">
        <v>3</v>
      </c>
      <c r="U6" s="283" t="s">
        <v>0</v>
      </c>
      <c r="V6" s="283" t="s">
        <v>1</v>
      </c>
      <c r="W6" s="283" t="s">
        <v>2</v>
      </c>
      <c r="X6" s="283" t="s">
        <v>3</v>
      </c>
      <c r="Y6" s="283" t="s">
        <v>0</v>
      </c>
      <c r="Z6" s="283" t="s">
        <v>1</v>
      </c>
      <c r="AA6" s="283" t="s">
        <v>2</v>
      </c>
      <c r="AB6" s="283" t="s">
        <v>3</v>
      </c>
      <c r="AC6" s="283" t="s">
        <v>0</v>
      </c>
      <c r="AD6" s="283" t="s">
        <v>1</v>
      </c>
      <c r="AE6" s="283" t="s">
        <v>2</v>
      </c>
      <c r="AF6" s="283" t="s">
        <v>3</v>
      </c>
      <c r="AG6" s="283" t="s">
        <v>0</v>
      </c>
      <c r="AH6" s="283" t="s">
        <v>1</v>
      </c>
      <c r="AI6" s="283" t="s">
        <v>2</v>
      </c>
      <c r="AJ6" s="283" t="s">
        <v>3</v>
      </c>
      <c r="AK6" s="283" t="s">
        <v>0</v>
      </c>
      <c r="AL6" s="877" t="s">
        <v>1</v>
      </c>
    </row>
    <row r="7" spans="1:49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159"/>
      <c r="P7" s="159"/>
      <c r="Q7" s="159"/>
      <c r="R7" s="308"/>
      <c r="S7" s="30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</row>
    <row r="8" spans="1:49" s="162" customFormat="1" ht="84.95" hidden="1" customHeight="1">
      <c r="A8" s="312">
        <v>293</v>
      </c>
      <c r="B8" s="319" t="s">
        <v>134</v>
      </c>
      <c r="C8" s="314">
        <f>ROUND(IFERROR('Data 3D '!K60,"NA"),1)</f>
        <v>80.900000000000006</v>
      </c>
      <c r="D8" s="314">
        <f>ROUND(IFERROR('Data 3D '!L60,"NA"),1)</f>
        <v>81.099999999999994</v>
      </c>
      <c r="E8" s="314">
        <f>ROUND(IFERROR('Data 3D '!M60,"NA"),1)</f>
        <v>79.599999999999994</v>
      </c>
      <c r="F8" s="314">
        <f>ROUND(IFERROR('Data 3D '!N60,"NA"),1)</f>
        <v>80.7</v>
      </c>
      <c r="G8" s="314">
        <f>ROUND(IFERROR('Data 3D '!O60,"NA"),1)</f>
        <v>79.599999999999994</v>
      </c>
      <c r="H8" s="314">
        <f>ROUND(IFERROR('Data 3D '!P60,"NA"),1)</f>
        <v>79.400000000000006</v>
      </c>
      <c r="I8" s="314">
        <f>ROUND(IFERROR('Data 3D '!Q60,"NA"),1)</f>
        <v>76.7</v>
      </c>
      <c r="J8" s="314">
        <f>ROUND(IFERROR('Data 3D '!R60,"NA"),1)</f>
        <v>78.599999999999994</v>
      </c>
      <c r="K8" s="314">
        <f>ROUND(IFERROR('Data 3D '!S60,"NA"),1)</f>
        <v>74.7</v>
      </c>
      <c r="L8" s="314">
        <f>ROUND(IFERROR('Data 3D '!T60,"NA"),1)</f>
        <v>73.2</v>
      </c>
      <c r="M8" s="314">
        <f>ROUND(IFERROR('Data 3D '!U60,"NA"),1)</f>
        <v>75.900000000000006</v>
      </c>
      <c r="N8" s="314">
        <f>ROUND(IFERROR('Data 3D '!V60,"NA"),1)</f>
        <v>77.099999999999994</v>
      </c>
      <c r="O8" s="314">
        <f>ROUND(IFERROR('Data 3D '!W60,"NA"),1)</f>
        <v>79.900000000000006</v>
      </c>
      <c r="P8" s="314">
        <f>ROUND(IFERROR('Data 3D '!X60,"NA"),1)</f>
        <v>78.400000000000006</v>
      </c>
      <c r="Q8" s="314">
        <f>ROUND(IFERROR('Data 3D '!Y60,"NA"),1)</f>
        <v>76.7</v>
      </c>
      <c r="R8" s="312">
        <v>293</v>
      </c>
      <c r="S8" s="319" t="s">
        <v>134</v>
      </c>
      <c r="T8" s="314">
        <f>ROUND(IFERROR('Data 3D '!Z60,"NA"),1)</f>
        <v>77.2</v>
      </c>
      <c r="U8" s="314">
        <f>ROUND(IFERROR('Data 3D '!AA60,"NA"),1)</f>
        <v>80.2</v>
      </c>
      <c r="V8" s="314">
        <f>ROUND(IFERROR('Data 3D '!AB60,"NA"),1)</f>
        <v>82.5</v>
      </c>
      <c r="W8" s="314">
        <f>ROUND(IFERROR('Data 3D '!AC60,"NA"),1)</f>
        <v>78.099999999999994</v>
      </c>
      <c r="X8" s="314">
        <f>ROUND(IFERROR('Data 3D '!AD60,"NA"),1)</f>
        <v>79.099999999999994</v>
      </c>
      <c r="Y8" s="314">
        <f>ROUND(IFERROR('Data 3D '!AE60,"NA"),1)</f>
        <v>71.099999999999994</v>
      </c>
      <c r="Z8" s="314">
        <f>ROUND(IFERROR('Data 3D '!AF60,"NA"),1)</f>
        <v>52.7</v>
      </c>
      <c r="AA8" s="314">
        <f>ROUND(IFERROR('Data 3D '!AG60,"NA"),1)</f>
        <v>73.900000000000006</v>
      </c>
      <c r="AB8" s="314">
        <f>ROUND(IFERROR('Data 3D '!AH60,"NA"),1)</f>
        <v>75.7</v>
      </c>
      <c r="AC8" s="314">
        <f>ROUND(IFERROR('Data 3D '!AI60,"NA"),1)</f>
        <v>80.099999999999994</v>
      </c>
      <c r="AD8" s="314">
        <f>ROUND(IFERROR('Data 3D '!AJ60,"NA"),1)</f>
        <v>77.3</v>
      </c>
      <c r="AE8" s="314">
        <f>ROUND(IFERROR('Data 3D '!AK60,"NA"),1)</f>
        <v>72.7</v>
      </c>
      <c r="AF8" s="314">
        <f>ROUND(IFERROR('Data 3D '!AL60,"NA"),1)</f>
        <v>79.7</v>
      </c>
      <c r="AG8" s="314">
        <f>ROUND(IFERROR('Data 3D '!AM60,"NA"),1)</f>
        <v>83.8</v>
      </c>
      <c r="AH8" s="314">
        <f>ROUND(IFERROR('Data 3D '!AN60,"NA"),1)</f>
        <v>87.9</v>
      </c>
      <c r="AI8" s="314">
        <f>ROUND(IFERROR('Data 3D '!AO60,"NA"),1)</f>
        <v>89.4</v>
      </c>
      <c r="AJ8" s="314">
        <f>ROUND(IFERROR('Data 3D '!AP60,"NA"),1)</f>
        <v>89.3</v>
      </c>
      <c r="AK8" s="314">
        <f>ROUND(IFERROR('Data 3D '!AQ60,"NA"),1)</f>
        <v>85.5</v>
      </c>
      <c r="AL8" s="314">
        <f>ROUND(IFERROR('Data 3D '!AR60,"NA"),1)</f>
        <v>82.7</v>
      </c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</row>
    <row r="9" spans="1:49" s="162" customFormat="1" ht="60" hidden="1" customHeight="1">
      <c r="A9" s="312"/>
      <c r="B9" s="320" t="s">
        <v>418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2"/>
      <c r="S9" s="320" t="s">
        <v>418</v>
      </c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</row>
    <row r="10" spans="1:49" s="162" customFormat="1" ht="48" hidden="1" customHeight="1">
      <c r="A10" s="312">
        <v>301</v>
      </c>
      <c r="B10" s="319" t="s">
        <v>84</v>
      </c>
      <c r="C10" s="314">
        <f>ROUND(IFERROR('Data 3D '!K61,"NA"),1)</f>
        <v>73.099999999999994</v>
      </c>
      <c r="D10" s="314">
        <f>ROUND(IFERROR('Data 3D '!L61,"NA"),1)</f>
        <v>71</v>
      </c>
      <c r="E10" s="314">
        <f>ROUND(IFERROR('Data 3D '!M61,"NA"),1)</f>
        <v>67</v>
      </c>
      <c r="F10" s="314">
        <f>ROUND(IFERROR('Data 3D '!N61,"NA"),1)</f>
        <v>65.2</v>
      </c>
      <c r="G10" s="314">
        <f>ROUND(IFERROR('Data 3D '!O61,"NA"),1)</f>
        <v>73.099999999999994</v>
      </c>
      <c r="H10" s="314">
        <f>ROUND(IFERROR('Data 3D '!P61,"NA"),1)</f>
        <v>65.5</v>
      </c>
      <c r="I10" s="314">
        <f>ROUND(IFERROR('Data 3D '!Q61,"NA"),1)</f>
        <v>74.3</v>
      </c>
      <c r="J10" s="314">
        <f>ROUND(IFERROR('Data 3D '!R61,"NA"),1)</f>
        <v>79.7</v>
      </c>
      <c r="K10" s="314">
        <f>ROUND(IFERROR('Data 3D '!S61,"NA"),1)</f>
        <v>81.8</v>
      </c>
      <c r="L10" s="314">
        <f>ROUND(IFERROR('Data 3D '!T61,"NA"),1)</f>
        <v>73.3</v>
      </c>
      <c r="M10" s="314">
        <f>ROUND(IFERROR('Data 3D '!U61,"NA"),1)</f>
        <v>75.599999999999994</v>
      </c>
      <c r="N10" s="314">
        <f>ROUND(IFERROR('Data 3D '!V61,"NA"),1)</f>
        <v>75.5</v>
      </c>
      <c r="O10" s="314">
        <f>ROUND(IFERROR('Data 3D '!W61,"NA"),1)</f>
        <v>67.599999999999994</v>
      </c>
      <c r="P10" s="314">
        <f>ROUND(IFERROR('Data 3D '!X61,"NA"),1)</f>
        <v>74.5</v>
      </c>
      <c r="Q10" s="314">
        <f>ROUND(IFERROR('Data 3D '!Y61,"NA"),1)</f>
        <v>67.8</v>
      </c>
      <c r="R10" s="312">
        <v>301</v>
      </c>
      <c r="S10" s="319" t="s">
        <v>84</v>
      </c>
      <c r="T10" s="314">
        <f>ROUND(IFERROR('Data 3D '!Z61,"NA"),1)</f>
        <v>73</v>
      </c>
      <c r="U10" s="314">
        <f>ROUND(IFERROR('Data 3D '!AA61,"NA"),1)</f>
        <v>74.099999999999994</v>
      </c>
      <c r="V10" s="314">
        <f>ROUND(IFERROR('Data 3D '!AB61,"NA"),1)</f>
        <v>79.099999999999994</v>
      </c>
      <c r="W10" s="314">
        <f>ROUND(IFERROR('Data 3D '!AC61,"NA"),1)</f>
        <v>76.3</v>
      </c>
      <c r="X10" s="314">
        <f>ROUND(IFERROR('Data 3D '!AD61,"NA"),1)</f>
        <v>70.5</v>
      </c>
      <c r="Y10" s="314">
        <f>ROUND(IFERROR('Data 3D '!AE61,"NA"),1)</f>
        <v>75.7</v>
      </c>
      <c r="Z10" s="314">
        <f>ROUND(IFERROR('Data 3D '!AF61,"NA"),1)</f>
        <v>51.3</v>
      </c>
      <c r="AA10" s="314">
        <f>ROUND(IFERROR('Data 3D '!AG61,"NA"),1)</f>
        <v>61.6</v>
      </c>
      <c r="AB10" s="314">
        <f>ROUND(IFERROR('Data 3D '!AH61,"NA"),1)</f>
        <v>64.8</v>
      </c>
      <c r="AC10" s="314">
        <f>ROUND(IFERROR('Data 3D '!AI61,"NA"),1)</f>
        <v>62.8</v>
      </c>
      <c r="AD10" s="314">
        <f>ROUND(IFERROR('Data 3D '!AJ61,"NA"),1)</f>
        <v>68.3</v>
      </c>
      <c r="AE10" s="314">
        <f>ROUND(IFERROR('Data 3D '!AK61,"NA"),1)</f>
        <v>74.900000000000006</v>
      </c>
      <c r="AF10" s="314">
        <f>ROUND(IFERROR('Data 3D '!AL61,"NA"),1)</f>
        <v>68.8</v>
      </c>
      <c r="AG10" s="314">
        <f>ROUND(IFERROR('Data 3D '!AM61,"NA"),1)</f>
        <v>75.8</v>
      </c>
      <c r="AH10" s="314">
        <f>ROUND(IFERROR('Data 3D '!AN61,"NA"),1)</f>
        <v>75.599999999999994</v>
      </c>
      <c r="AI10" s="314">
        <f>ROUND(IFERROR('Data 3D '!AO61,"NA"),1)</f>
        <v>74.3</v>
      </c>
      <c r="AJ10" s="314">
        <f>ROUND(IFERROR('Data 3D '!AP61,"NA"),1)</f>
        <v>73.8</v>
      </c>
      <c r="AK10" s="314">
        <f>ROUND(IFERROR('Data 3D '!AQ61,"NA"),1)</f>
        <v>68.3</v>
      </c>
      <c r="AL10" s="314">
        <f>ROUND(IFERROR('Data 3D '!AR61,"NA"),1)</f>
        <v>68.8</v>
      </c>
      <c r="AM10" s="198"/>
      <c r="AN10" s="198"/>
    </row>
    <row r="11" spans="1:49" s="162" customFormat="1" ht="60" hidden="1" customHeight="1">
      <c r="A11" s="312"/>
      <c r="B11" s="320" t="s">
        <v>419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2"/>
      <c r="S11" s="320" t="s">
        <v>419</v>
      </c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</row>
    <row r="12" spans="1:49" s="162" customFormat="1" ht="125.1" hidden="1" customHeight="1">
      <c r="A12" s="312" t="s">
        <v>355</v>
      </c>
      <c r="B12" s="319" t="s">
        <v>356</v>
      </c>
      <c r="C12" s="314">
        <f>ROUND(IFERROR('Data 3D '!K85,"NA"),1)</f>
        <v>82.8</v>
      </c>
      <c r="D12" s="314">
        <f>ROUND(IFERROR('Data 3D '!L85,"NA"),1)</f>
        <v>80.7</v>
      </c>
      <c r="E12" s="314">
        <f>ROUND(IFERROR('Data 3D '!M85,"NA"),1)</f>
        <v>79.7</v>
      </c>
      <c r="F12" s="314">
        <f>ROUND(IFERROR('Data 3D '!N85,"NA"),1)</f>
        <v>80</v>
      </c>
      <c r="G12" s="314">
        <f>ROUND(IFERROR('Data 3D '!O85,"NA"),1)</f>
        <v>81.2</v>
      </c>
      <c r="H12" s="314">
        <f>ROUND(IFERROR('Data 3D '!P85,"NA"),1)</f>
        <v>77.900000000000006</v>
      </c>
      <c r="I12" s="314">
        <f>ROUND(IFERROR('Data 3D '!Q85,"NA"),1)</f>
        <v>73.099999999999994</v>
      </c>
      <c r="J12" s="314">
        <f>ROUND(IFERROR('Data 3D '!R85,"NA"),1)</f>
        <v>77.2</v>
      </c>
      <c r="K12" s="314">
        <f>ROUND(IFERROR('Data 3D '!S85,"NA"),1)</f>
        <v>78.2</v>
      </c>
      <c r="L12" s="314">
        <f>ROUND(IFERROR('Data 3D '!T85,"NA"),1)</f>
        <v>75.599999999999994</v>
      </c>
      <c r="M12" s="314">
        <f>ROUND(IFERROR('Data 3D '!U85,"NA"),1)</f>
        <v>78.099999999999994</v>
      </c>
      <c r="N12" s="314">
        <f>ROUND(IFERROR('Data 3D '!V85,"NA"),1)</f>
        <v>79.8</v>
      </c>
      <c r="O12" s="314">
        <f>ROUND(IFERROR('Data 3D '!W85,"NA"),1)</f>
        <v>79.599999999999994</v>
      </c>
      <c r="P12" s="314">
        <f>ROUND(IFERROR('Data 3D '!X85,"NA"),1)</f>
        <v>71.099999999999994</v>
      </c>
      <c r="Q12" s="314">
        <f>ROUND(IFERROR('Data 3D '!Y85,"NA"),1)</f>
        <v>76.2</v>
      </c>
      <c r="R12" s="312" t="s">
        <v>355</v>
      </c>
      <c r="S12" s="319" t="s">
        <v>356</v>
      </c>
      <c r="T12" s="314">
        <f>ROUND(IFERROR('Data 3D '!Z85,"NA"),1)</f>
        <v>79.400000000000006</v>
      </c>
      <c r="U12" s="314">
        <f>ROUND(IFERROR('Data 3D '!AA85,"NA"),1)</f>
        <v>83</v>
      </c>
      <c r="V12" s="314">
        <f>ROUND(IFERROR('Data 3D '!AB85,"NA"),1)</f>
        <v>80.400000000000006</v>
      </c>
      <c r="W12" s="314">
        <f>ROUND(IFERROR('Data 3D '!AC85,"NA"),1)</f>
        <v>80.5</v>
      </c>
      <c r="X12" s="314">
        <f>ROUND(IFERROR('Data 3D '!AD85,"NA"),1)</f>
        <v>80.5</v>
      </c>
      <c r="Y12" s="314">
        <f>ROUND(IFERROR('Data 3D '!AE85,"NA"),1)</f>
        <v>81.099999999999994</v>
      </c>
      <c r="Z12" s="314">
        <f>ROUND(IFERROR('Data 3D '!AF85,"NA"),1)</f>
        <v>67.5</v>
      </c>
      <c r="AA12" s="314">
        <f>ROUND(IFERROR('Data 3D '!AG85,"NA"),1)</f>
        <v>78.2</v>
      </c>
      <c r="AB12" s="314">
        <f>ROUND(IFERROR('Data 3D '!AH85,"NA"),1)</f>
        <v>85.6</v>
      </c>
      <c r="AC12" s="314">
        <f>ROUND(IFERROR('Data 3D '!AI85,"NA"),1)</f>
        <v>84.1</v>
      </c>
      <c r="AD12" s="314">
        <f>ROUND(IFERROR('Data 3D '!AJ85,"NA"),1)</f>
        <v>78.599999999999994</v>
      </c>
      <c r="AE12" s="314">
        <f>ROUND(IFERROR('Data 3D '!AK85,"NA"),1)</f>
        <v>55.5</v>
      </c>
      <c r="AF12" s="314">
        <f>ROUND(IFERROR('Data 3D '!AL85,"NA"),1)</f>
        <v>70.5</v>
      </c>
      <c r="AG12" s="314">
        <f>ROUND(IFERROR('Data 3D '!AM85,"NA"),1)</f>
        <v>81.2</v>
      </c>
      <c r="AH12" s="314">
        <f>ROUND(IFERROR('Data 3D '!AN85,"NA"),1)</f>
        <v>84.6</v>
      </c>
      <c r="AI12" s="314">
        <f>ROUND(IFERROR('Data 3D '!AO85,"NA"),1)</f>
        <v>86</v>
      </c>
      <c r="AJ12" s="314">
        <f>ROUND(IFERROR('Data 3D '!AP85,"NA"),1)</f>
        <v>86.3</v>
      </c>
      <c r="AK12" s="314">
        <f>ROUND(IFERROR('Data 3D '!AQ85,"NA"),1)</f>
        <v>87.1</v>
      </c>
      <c r="AL12" s="314">
        <f>ROUND(IFERROR('Data 3D '!AR85,"NA"),1)</f>
        <v>81.5</v>
      </c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</row>
    <row r="13" spans="1:49" s="162" customFormat="1" ht="135" hidden="1" customHeight="1">
      <c r="A13" s="312"/>
      <c r="B13" s="320" t="s">
        <v>420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2"/>
      <c r="S13" s="320" t="s">
        <v>420</v>
      </c>
      <c r="T13" s="314"/>
      <c r="U13" s="314"/>
      <c r="V13" s="314"/>
      <c r="W13" s="314"/>
      <c r="X13" s="314"/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</row>
    <row r="14" spans="1:49" s="162" customFormat="1" ht="48" customHeight="1">
      <c r="A14" s="315">
        <v>310</v>
      </c>
      <c r="B14" s="319" t="s">
        <v>23</v>
      </c>
      <c r="C14" s="314">
        <f>ROUND(IFERROR('Data 3D '!K66,"NA"),1)</f>
        <v>77.3</v>
      </c>
      <c r="D14" s="314">
        <f>ROUND(IFERROR('Data 3D '!L66,"NA"),1)</f>
        <v>78.5</v>
      </c>
      <c r="E14" s="314">
        <f>ROUND(IFERROR('Data 3D '!M66,"NA"),1)</f>
        <v>77.8</v>
      </c>
      <c r="F14" s="314">
        <f>ROUND(IFERROR('Data 3D '!N66,"NA"),1)</f>
        <v>78.400000000000006</v>
      </c>
      <c r="G14" s="314">
        <f>ROUND(IFERROR('Data 3D '!O66,"NA"),1)</f>
        <v>78.2</v>
      </c>
      <c r="H14" s="314">
        <f>ROUND(IFERROR('Data 3D '!P66,"NA"),1)</f>
        <v>78.099999999999994</v>
      </c>
      <c r="I14" s="314">
        <f>ROUND(IFERROR('Data 3D '!Q66,"NA"),1)</f>
        <v>79.8</v>
      </c>
      <c r="J14" s="314">
        <f>ROUND(IFERROR('Data 3D '!R66,"NA"),1)</f>
        <v>81.599999999999994</v>
      </c>
      <c r="K14" s="314">
        <f>ROUND(IFERROR('Data 3D '!S66,"NA"),1)</f>
        <v>82.1</v>
      </c>
      <c r="L14" s="314">
        <f>ROUND(IFERROR('Data 3D '!T66,"NA"),1)</f>
        <v>80.3</v>
      </c>
      <c r="M14" s="314">
        <f>ROUND(IFERROR('Data 3D '!U66,"NA"),1)</f>
        <v>81.3</v>
      </c>
      <c r="N14" s="314">
        <f>ROUND(IFERROR('Data 3D '!V66,"NA"),1)</f>
        <v>82.2</v>
      </c>
      <c r="O14" s="314">
        <f>ROUND(IFERROR('Data 3D '!W66,"NA"),1)</f>
        <v>79.900000000000006</v>
      </c>
      <c r="P14" s="314">
        <f>ROUND(IFERROR('Data 3D '!X66,"NA"),1)</f>
        <v>80.2</v>
      </c>
      <c r="Q14" s="314">
        <f>ROUND(IFERROR('Data 3D '!Y66,"NA"),1)</f>
        <v>79.7</v>
      </c>
      <c r="R14" s="315">
        <v>310</v>
      </c>
      <c r="S14" s="319" t="s">
        <v>23</v>
      </c>
      <c r="T14" s="314">
        <f>ROUND(IFERROR('Data 3D '!Z66,"NA"),1)</f>
        <v>80.2</v>
      </c>
      <c r="U14" s="314">
        <f>ROUND(IFERROR('Data 3D '!AA66,"NA"),1)</f>
        <v>80.099999999999994</v>
      </c>
      <c r="V14" s="314">
        <f>ROUND(IFERROR('Data 3D '!AB66,"NA"),1)</f>
        <v>78.3</v>
      </c>
      <c r="W14" s="314">
        <f>ROUND(IFERROR('Data 3D '!AC66,"NA"),1)</f>
        <v>79.599999999999994</v>
      </c>
      <c r="X14" s="314">
        <f>ROUND(IFERROR('Data 3D '!AD66,"NA"),1)</f>
        <v>81.599999999999994</v>
      </c>
      <c r="Y14" s="314">
        <f>ROUND(IFERROR('Data 3D '!AE66,"NA"),1)</f>
        <v>75.900000000000006</v>
      </c>
      <c r="Z14" s="314">
        <f>ROUND(IFERROR('Data 3D '!AF66,"NA"),1)</f>
        <v>51.2</v>
      </c>
      <c r="AA14" s="314">
        <f>ROUND(IFERROR('Data 3D '!AG66,"NA"),1)</f>
        <v>72.8</v>
      </c>
      <c r="AB14" s="314">
        <f>ROUND(IFERROR('Data 3D '!AH66,"NA"),1)</f>
        <v>75.5</v>
      </c>
      <c r="AC14" s="314">
        <f>ROUND(IFERROR('Data 3D '!AI66,"NA"),1)</f>
        <v>74</v>
      </c>
      <c r="AD14" s="314">
        <f>ROUND(IFERROR('Data 3D '!AJ66,"NA"),1)</f>
        <v>67.599999999999994</v>
      </c>
      <c r="AE14" s="314">
        <f>ROUND(IFERROR('Data 3D '!AK66,"NA"),1)</f>
        <v>63.7</v>
      </c>
      <c r="AF14" s="314">
        <f>ROUND(IFERROR('Data 3D '!AL66,"NA"),1)</f>
        <v>75.7</v>
      </c>
      <c r="AG14" s="314">
        <f>ROUND(IFERROR('Data 3D '!AM66,"NA"),1)</f>
        <v>83.1</v>
      </c>
      <c r="AH14" s="314">
        <f>ROUND(IFERROR('Data 3D '!AN66,"NA"),1)</f>
        <v>83.9</v>
      </c>
      <c r="AI14" s="314">
        <f>ROUND(IFERROR('Data 3D '!AO66,"NA"),1)</f>
        <v>85.1</v>
      </c>
      <c r="AJ14" s="314">
        <f>ROUND(IFERROR('Data 3D '!AP66,"NA"),1)</f>
        <v>83</v>
      </c>
      <c r="AK14" s="314">
        <f>ROUND(IFERROR('Data 3D '!AQ66,"NA"),1)</f>
        <v>80.3</v>
      </c>
      <c r="AL14" s="314">
        <f>ROUND(IFERROR('Data 3D '!AR66,"NA"),1)</f>
        <v>79.3</v>
      </c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</row>
    <row r="15" spans="1:49" s="162" customFormat="1" ht="60" customHeight="1">
      <c r="A15" s="315"/>
      <c r="B15" s="320" t="s">
        <v>91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5"/>
      <c r="S15" s="320" t="s">
        <v>91</v>
      </c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</row>
    <row r="16" spans="1:49" s="162" customFormat="1" ht="48" customHeight="1">
      <c r="A16" s="312">
        <v>321</v>
      </c>
      <c r="B16" s="319" t="s">
        <v>430</v>
      </c>
      <c r="C16" s="314">
        <f>ROUND(IFERROR('Data 3D '!K67,"NA"),1)</f>
        <v>77.400000000000006</v>
      </c>
      <c r="D16" s="314">
        <f>ROUND(IFERROR('Data 3D '!L67,"NA"),1)</f>
        <v>71.599999999999994</v>
      </c>
      <c r="E16" s="314">
        <f>ROUND(IFERROR('Data 3D '!M67,"NA"),1)</f>
        <v>73.900000000000006</v>
      </c>
      <c r="F16" s="314">
        <f>ROUND(IFERROR('Data 3D '!N67,"NA"),1)</f>
        <v>69.7</v>
      </c>
      <c r="G16" s="314">
        <f>ROUND(IFERROR('Data 3D '!O67,"NA"),1)</f>
        <v>70</v>
      </c>
      <c r="H16" s="314">
        <f>ROUND(IFERROR('Data 3D '!P67,"NA"),1)</f>
        <v>78.3</v>
      </c>
      <c r="I16" s="314">
        <f>ROUND(IFERROR('Data 3D '!Q67,"NA"),1)</f>
        <v>74.400000000000006</v>
      </c>
      <c r="J16" s="314">
        <f>ROUND(IFERROR('Data 3D '!R67,"NA"),1)</f>
        <v>76.5</v>
      </c>
      <c r="K16" s="314">
        <f>ROUND(IFERROR('Data 3D '!S67,"NA"),1)</f>
        <v>76.2</v>
      </c>
      <c r="L16" s="314">
        <f>ROUND(IFERROR('Data 3D '!T67,"NA"),1)</f>
        <v>76.599999999999994</v>
      </c>
      <c r="M16" s="314">
        <f>ROUND(IFERROR('Data 3D '!U67,"NA"),1)</f>
        <v>79</v>
      </c>
      <c r="N16" s="314">
        <f>ROUND(IFERROR('Data 3D '!V67,"NA"),1)</f>
        <v>72.8</v>
      </c>
      <c r="O16" s="314">
        <f>ROUND(IFERROR('Data 3D '!W67,"NA"),1)</f>
        <v>77</v>
      </c>
      <c r="P16" s="314">
        <f>ROUND(IFERROR('Data 3D '!X67,"NA"),1)</f>
        <v>76</v>
      </c>
      <c r="Q16" s="314">
        <f>ROUND(IFERROR('Data 3D '!Y67,"NA"),1)</f>
        <v>71.900000000000006</v>
      </c>
      <c r="R16" s="312">
        <v>321</v>
      </c>
      <c r="S16" s="319" t="s">
        <v>430</v>
      </c>
      <c r="T16" s="314">
        <f>ROUND(IFERROR('Data 3D '!Z67,"NA"),1)</f>
        <v>77.3</v>
      </c>
      <c r="U16" s="314">
        <f>ROUND(IFERROR('Data 3D '!AA67,"NA"),1)</f>
        <v>73.5</v>
      </c>
      <c r="V16" s="314">
        <f>ROUND(IFERROR('Data 3D '!AB67,"NA"),1)</f>
        <v>78.099999999999994</v>
      </c>
      <c r="W16" s="314">
        <f>ROUND(IFERROR('Data 3D '!AC67,"NA"),1)</f>
        <v>75.3</v>
      </c>
      <c r="X16" s="314">
        <f>ROUND(IFERROR('Data 3D '!AD67,"NA"),1)</f>
        <v>79.599999999999994</v>
      </c>
      <c r="Y16" s="314">
        <f>ROUND(IFERROR('Data 3D '!AE67,"NA"),1)</f>
        <v>66.599999999999994</v>
      </c>
      <c r="Z16" s="314">
        <f>ROUND(IFERROR('Data 3D '!AF67,"NA"),1)</f>
        <v>54</v>
      </c>
      <c r="AA16" s="314">
        <f>ROUND(IFERROR('Data 3D '!AG67,"NA"),1)</f>
        <v>74.5</v>
      </c>
      <c r="AB16" s="314">
        <f>ROUND(IFERROR('Data 3D '!AH67,"NA"),1)</f>
        <v>76.400000000000006</v>
      </c>
      <c r="AC16" s="314">
        <f>ROUND(IFERROR('Data 3D '!AI67,"NA"),1)</f>
        <v>72</v>
      </c>
      <c r="AD16" s="314">
        <f>ROUND(IFERROR('Data 3D '!AJ67,"NA"),1)</f>
        <v>71.900000000000006</v>
      </c>
      <c r="AE16" s="314">
        <f>ROUND(IFERROR('Data 3D '!AK67,"NA"),1)</f>
        <v>61.3</v>
      </c>
      <c r="AF16" s="314">
        <f>ROUND(IFERROR('Data 3D '!AL67,"NA"),1)</f>
        <v>67.599999999999994</v>
      </c>
      <c r="AG16" s="314">
        <f>ROUND(IFERROR('Data 3D '!AM67,"NA"),1)</f>
        <v>76.599999999999994</v>
      </c>
      <c r="AH16" s="314">
        <f>ROUND(IFERROR('Data 3D '!AN67,"NA"),1)</f>
        <v>77.5</v>
      </c>
      <c r="AI16" s="314">
        <f>ROUND(IFERROR('Data 3D '!AO67,"NA"),1)</f>
        <v>81.8</v>
      </c>
      <c r="AJ16" s="314">
        <f>ROUND(IFERROR('Data 3D '!AP67,"NA"),1)</f>
        <v>83.1</v>
      </c>
      <c r="AK16" s="314">
        <f>ROUND(IFERROR('Data 3D '!AQ67,"NA"),1)</f>
        <v>86.3</v>
      </c>
      <c r="AL16" s="314">
        <f>ROUND(IFERROR('Data 3D '!AR67,"NA"),1)</f>
        <v>88</v>
      </c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</row>
    <row r="17" spans="1:49" s="162" customFormat="1" ht="60" customHeight="1">
      <c r="A17" s="312"/>
      <c r="B17" s="320" t="s">
        <v>421</v>
      </c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2"/>
      <c r="S17" s="320" t="s">
        <v>421</v>
      </c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</row>
    <row r="18" spans="1:49" s="162" customFormat="1" ht="84.95" customHeight="1">
      <c r="A18" s="321" t="s">
        <v>357</v>
      </c>
      <c r="B18" s="322" t="s">
        <v>358</v>
      </c>
      <c r="C18" s="314">
        <f>ROUND(IFERROR('Data 3D '!K86,"NA"),1)</f>
        <v>79.7</v>
      </c>
      <c r="D18" s="314">
        <f>ROUND(IFERROR('Data 3D '!L86,"NA"),1)</f>
        <v>78.8</v>
      </c>
      <c r="E18" s="314">
        <f>ROUND(IFERROR('Data 3D '!M86,"NA"),1)</f>
        <v>78.5</v>
      </c>
      <c r="F18" s="314">
        <f>ROUND(IFERROR('Data 3D '!N86,"NA"),1)</f>
        <v>79.599999999999994</v>
      </c>
      <c r="G18" s="314">
        <f>ROUND(IFERROR('Data 3D '!O86,"NA"),1)</f>
        <v>78.599999999999994</v>
      </c>
      <c r="H18" s="314">
        <f>ROUND(IFERROR('Data 3D '!P86,"NA"),1)</f>
        <v>77.400000000000006</v>
      </c>
      <c r="I18" s="314">
        <f>ROUND(IFERROR('Data 3D '!Q86,"NA"),1)</f>
        <v>77.5</v>
      </c>
      <c r="J18" s="314">
        <f>ROUND(IFERROR('Data 3D '!R86,"NA"),1)</f>
        <v>78.5</v>
      </c>
      <c r="K18" s="314">
        <f>ROUND(IFERROR('Data 3D '!S86,"NA"),1)</f>
        <v>74</v>
      </c>
      <c r="L18" s="314">
        <f>ROUND(IFERROR('Data 3D '!T86,"NA"),1)</f>
        <v>73.5</v>
      </c>
      <c r="M18" s="314">
        <f>ROUND(IFERROR('Data 3D '!U86,"NA"),1)</f>
        <v>73.3</v>
      </c>
      <c r="N18" s="314">
        <f>ROUND(IFERROR('Data 3D '!V86,"NA"),1)</f>
        <v>72.3</v>
      </c>
      <c r="O18" s="314">
        <f>ROUND(IFERROR('Data 3D '!W86,"NA"),1)</f>
        <v>67.3</v>
      </c>
      <c r="P18" s="314">
        <f>ROUND(IFERROR('Data 3D '!X86,"NA"),1)</f>
        <v>67.7</v>
      </c>
      <c r="Q18" s="314">
        <f>ROUND(IFERROR('Data 3D '!Y86,"NA"),1)</f>
        <v>69.2</v>
      </c>
      <c r="R18" s="321" t="s">
        <v>357</v>
      </c>
      <c r="S18" s="322" t="s">
        <v>358</v>
      </c>
      <c r="T18" s="314">
        <f>ROUND(IFERROR('Data 3D '!Z86,"NA"),1)</f>
        <v>70.099999999999994</v>
      </c>
      <c r="U18" s="314">
        <f>ROUND(IFERROR('Data 3D '!AA86,"NA"),1)</f>
        <v>71.099999999999994</v>
      </c>
      <c r="V18" s="314">
        <f>ROUND(IFERROR('Data 3D '!AB86,"NA"),1)</f>
        <v>73</v>
      </c>
      <c r="W18" s="314">
        <f>ROUND(IFERROR('Data 3D '!AC86,"NA"),1)</f>
        <v>74.599999999999994</v>
      </c>
      <c r="X18" s="314">
        <f>ROUND(IFERROR('Data 3D '!AD86,"NA"),1)</f>
        <v>69.400000000000006</v>
      </c>
      <c r="Y18" s="314">
        <f>ROUND(IFERROR('Data 3D '!AE86,"NA"),1)</f>
        <v>74.7</v>
      </c>
      <c r="Z18" s="314">
        <f>ROUND(IFERROR('Data 3D '!AF86,"NA"),1)</f>
        <v>65.2</v>
      </c>
      <c r="AA18" s="314">
        <f>ROUND(IFERROR('Data 3D '!AG86,"NA"),1)</f>
        <v>79.8</v>
      </c>
      <c r="AB18" s="314">
        <f>ROUND(IFERROR('Data 3D '!AH86,"NA"),1)</f>
        <v>76.099999999999994</v>
      </c>
      <c r="AC18" s="314">
        <f>ROUND(IFERROR('Data 3D '!AI86,"NA"),1)</f>
        <v>76.5</v>
      </c>
      <c r="AD18" s="314">
        <f>ROUND(IFERROR('Data 3D '!AJ86,"NA"),1)</f>
        <v>72.400000000000006</v>
      </c>
      <c r="AE18" s="314">
        <f>ROUND(IFERROR('Data 3D '!AK86,"NA"),1)</f>
        <v>72.8</v>
      </c>
      <c r="AF18" s="314">
        <f>ROUND(IFERROR('Data 3D '!AL86,"NA"),1)</f>
        <v>78.599999999999994</v>
      </c>
      <c r="AG18" s="314">
        <f>ROUND(IFERROR('Data 3D '!AM86,"NA"),1)</f>
        <v>83.7</v>
      </c>
      <c r="AH18" s="314">
        <f>ROUND(IFERROR('Data 3D '!AN86,"NA"),1)</f>
        <v>84.1</v>
      </c>
      <c r="AI18" s="314">
        <f>ROUND(IFERROR('Data 3D '!AO86,"NA"),1)</f>
        <v>83.4</v>
      </c>
      <c r="AJ18" s="314">
        <f>ROUND(IFERROR('Data 3D '!AP86,"NA"),1)</f>
        <v>81.400000000000006</v>
      </c>
      <c r="AK18" s="314">
        <f>ROUND(IFERROR('Data 3D '!AQ86,"NA"),1)</f>
        <v>86</v>
      </c>
      <c r="AL18" s="314">
        <f>ROUND(IFERROR('Data 3D '!AR86,"NA"),1)</f>
        <v>82.7</v>
      </c>
      <c r="AM18" s="200"/>
      <c r="AN18" s="200"/>
      <c r="AO18" s="198"/>
      <c r="AP18" s="198"/>
      <c r="AQ18" s="198"/>
      <c r="AR18" s="198"/>
      <c r="AS18" s="198"/>
      <c r="AT18" s="198"/>
      <c r="AU18" s="198"/>
      <c r="AV18" s="198"/>
      <c r="AW18" s="198"/>
    </row>
    <row r="19" spans="1:49" s="183" customFormat="1" ht="95.1" customHeight="1">
      <c r="A19" s="321"/>
      <c r="B19" s="323" t="s">
        <v>422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21"/>
      <c r="S19" s="323" t="s">
        <v>422</v>
      </c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  <row r="20" spans="1:49" s="183" customFormat="1" ht="48" customHeight="1">
      <c r="A20" s="321">
        <v>323</v>
      </c>
      <c r="B20" s="322" t="s">
        <v>85</v>
      </c>
      <c r="C20" s="314">
        <f>ROUND(IFERROR('Data 3D '!K69,"NA"),1)</f>
        <v>80.8</v>
      </c>
      <c r="D20" s="314">
        <f>ROUND(IFERROR('Data 3D '!L69,"NA"),1)</f>
        <v>75.099999999999994</v>
      </c>
      <c r="E20" s="314">
        <f>ROUND(IFERROR('Data 3D '!M69,"NA"),1)</f>
        <v>73.099999999999994</v>
      </c>
      <c r="F20" s="314">
        <f>ROUND(IFERROR('Data 3D '!N69,"NA"),1)</f>
        <v>75</v>
      </c>
      <c r="G20" s="314">
        <f>ROUND(IFERROR('Data 3D '!O69,"NA"),1)</f>
        <v>77.3</v>
      </c>
      <c r="H20" s="314">
        <f>ROUND(IFERROR('Data 3D '!P69,"NA"),1)</f>
        <v>76.099999999999994</v>
      </c>
      <c r="I20" s="314">
        <f>ROUND(IFERROR('Data 3D '!Q69,"NA"),1)</f>
        <v>75.8</v>
      </c>
      <c r="J20" s="314">
        <f>ROUND(IFERROR('Data 3D '!R69,"NA"),1)</f>
        <v>77.2</v>
      </c>
      <c r="K20" s="314">
        <f>ROUND(IFERROR('Data 3D '!S69,"NA"),1)</f>
        <v>70.8</v>
      </c>
      <c r="L20" s="314">
        <f>ROUND(IFERROR('Data 3D '!T69,"NA"),1)</f>
        <v>76.8</v>
      </c>
      <c r="M20" s="314">
        <f>ROUND(IFERROR('Data 3D '!U69,"NA"),1)</f>
        <v>78</v>
      </c>
      <c r="N20" s="314">
        <f>ROUND(IFERROR('Data 3D '!V69,"NA"),1)</f>
        <v>75.599999999999994</v>
      </c>
      <c r="O20" s="314">
        <f>ROUND(IFERROR('Data 3D '!W69,"NA"),1)</f>
        <v>72.8</v>
      </c>
      <c r="P20" s="314">
        <f>ROUND(IFERROR('Data 3D '!X69,"NA"),1)</f>
        <v>74.900000000000006</v>
      </c>
      <c r="Q20" s="314">
        <f>ROUND(IFERROR('Data 3D '!Y69,"NA"),1)</f>
        <v>73.099999999999994</v>
      </c>
      <c r="R20" s="321">
        <v>323</v>
      </c>
      <c r="S20" s="322" t="s">
        <v>85</v>
      </c>
      <c r="T20" s="314">
        <f>ROUND(IFERROR('Data 3D '!Z69,"NA"),1)</f>
        <v>75.2</v>
      </c>
      <c r="U20" s="314">
        <f>ROUND(IFERROR('Data 3D '!AA69,"NA"),1)</f>
        <v>74.7</v>
      </c>
      <c r="V20" s="314">
        <f>ROUND(IFERROR('Data 3D '!AB69,"NA"),1)</f>
        <v>73.8</v>
      </c>
      <c r="W20" s="314">
        <f>ROUND(IFERROR('Data 3D '!AC69,"NA"),1)</f>
        <v>72.5</v>
      </c>
      <c r="X20" s="314">
        <f>ROUND(IFERROR('Data 3D '!AD69,"NA"),1)</f>
        <v>72.900000000000006</v>
      </c>
      <c r="Y20" s="314">
        <f>ROUND(IFERROR('Data 3D '!AE69,"NA"),1)</f>
        <v>71.2</v>
      </c>
      <c r="Z20" s="314">
        <f>ROUND(IFERROR('Data 3D '!AF69,"NA"),1)</f>
        <v>63.5</v>
      </c>
      <c r="AA20" s="314">
        <f>ROUND(IFERROR('Data 3D '!AG69,"NA"),1)</f>
        <v>75.3</v>
      </c>
      <c r="AB20" s="314">
        <f>ROUND(IFERROR('Data 3D '!AH69,"NA"),1)</f>
        <v>75.8</v>
      </c>
      <c r="AC20" s="314">
        <f>ROUND(IFERROR('Data 3D '!AI69,"NA"),1)</f>
        <v>76.7</v>
      </c>
      <c r="AD20" s="314">
        <f>ROUND(IFERROR('Data 3D '!AJ69,"NA"),1)</f>
        <v>76</v>
      </c>
      <c r="AE20" s="314">
        <f>ROUND(IFERROR('Data 3D '!AK69,"NA"),1)</f>
        <v>70.7</v>
      </c>
      <c r="AF20" s="314">
        <f>ROUND(IFERROR('Data 3D '!AL69,"NA"),1)</f>
        <v>75.7</v>
      </c>
      <c r="AG20" s="314">
        <f>ROUND(IFERROR('Data 3D '!AM69,"NA"),1)</f>
        <v>91.9</v>
      </c>
      <c r="AH20" s="314">
        <f>ROUND(IFERROR('Data 3D '!AN69,"NA"),1)</f>
        <v>94.9</v>
      </c>
      <c r="AI20" s="314">
        <f>ROUND(IFERROR('Data 3D '!AO69,"NA"),1)</f>
        <v>88</v>
      </c>
      <c r="AJ20" s="314">
        <f>ROUND(IFERROR('Data 3D '!AP69,"NA"),1)</f>
        <v>84.6</v>
      </c>
      <c r="AK20" s="314">
        <f>ROUND(IFERROR('Data 3D '!AQ69,"NA"),1)</f>
        <v>98.5</v>
      </c>
      <c r="AL20" s="314">
        <f>ROUND(IFERROR('Data 3D '!AR69,"NA"),1)</f>
        <v>87.5</v>
      </c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</row>
    <row r="21" spans="1:49" s="183" customFormat="1" ht="60" customHeight="1">
      <c r="A21" s="321"/>
      <c r="B21" s="320" t="s">
        <v>423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21"/>
      <c r="S21" s="320" t="s">
        <v>423</v>
      </c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198"/>
      <c r="AN21" s="198"/>
      <c r="AO21" s="200"/>
      <c r="AP21" s="200"/>
      <c r="AQ21" s="200"/>
      <c r="AR21" s="200"/>
      <c r="AS21" s="200"/>
      <c r="AT21" s="200"/>
      <c r="AU21" s="200"/>
      <c r="AV21" s="200"/>
      <c r="AW21" s="200"/>
    </row>
    <row r="22" spans="1:49" s="162" customFormat="1" ht="48" customHeight="1">
      <c r="A22" s="312">
        <v>324</v>
      </c>
      <c r="B22" s="319" t="s">
        <v>86</v>
      </c>
      <c r="C22" s="314">
        <f>ROUND(IFERROR('Data 3D '!K70,"NA"),1)</f>
        <v>80.2</v>
      </c>
      <c r="D22" s="314">
        <f>ROUND(IFERROR('Data 3D '!L70,"NA"),1)</f>
        <v>81</v>
      </c>
      <c r="E22" s="314">
        <f>ROUND(IFERROR('Data 3D '!M70,"NA"),1)</f>
        <v>82.8</v>
      </c>
      <c r="F22" s="314">
        <f>ROUND(IFERROR('Data 3D '!N70,"NA"),1)</f>
        <v>87</v>
      </c>
      <c r="G22" s="314">
        <f>ROUND(IFERROR('Data 3D '!O70,"NA"),1)</f>
        <v>78.599999999999994</v>
      </c>
      <c r="H22" s="314">
        <f>ROUND(IFERROR('Data 3D '!P70,"NA"),1)</f>
        <v>75.5</v>
      </c>
      <c r="I22" s="314">
        <f>ROUND(IFERROR('Data 3D '!Q70,"NA"),1)</f>
        <v>77.900000000000006</v>
      </c>
      <c r="J22" s="314">
        <f>ROUND(IFERROR('Data 3D '!R70,"NA"),1)</f>
        <v>80.7</v>
      </c>
      <c r="K22" s="314">
        <f>ROUND(IFERROR('Data 3D '!S70,"NA"),1)</f>
        <v>69.599999999999994</v>
      </c>
      <c r="L22" s="314">
        <f>ROUND(IFERROR('Data 3D '!T70,"NA"),1)</f>
        <v>66.3</v>
      </c>
      <c r="M22" s="314">
        <f>ROUND(IFERROR('Data 3D '!U70,"NA"),1)</f>
        <v>61.6</v>
      </c>
      <c r="N22" s="314">
        <f>ROUND(IFERROR('Data 3D '!V70,"NA"),1)</f>
        <v>60.3</v>
      </c>
      <c r="O22" s="314">
        <f>ROUND(IFERROR('Data 3D '!W70,"NA"),1)</f>
        <v>58.9</v>
      </c>
      <c r="P22" s="314">
        <f>ROUND(IFERROR('Data 3D '!X70,"NA"),1)</f>
        <v>68.3</v>
      </c>
      <c r="Q22" s="314">
        <f>ROUND(IFERROR('Data 3D '!Y70,"NA"),1)</f>
        <v>74.5</v>
      </c>
      <c r="R22" s="312">
        <v>324</v>
      </c>
      <c r="S22" s="319" t="s">
        <v>86</v>
      </c>
      <c r="T22" s="314">
        <f>ROUND(IFERROR('Data 3D '!Z70,"NA"),1)</f>
        <v>78</v>
      </c>
      <c r="U22" s="314">
        <f>ROUND(IFERROR('Data 3D '!AA70,"NA"),1)</f>
        <v>69.8</v>
      </c>
      <c r="V22" s="314">
        <f>ROUND(IFERROR('Data 3D '!AB70,"NA"),1)</f>
        <v>75.8</v>
      </c>
      <c r="W22" s="314">
        <f>ROUND(IFERROR('Data 3D '!AC70,"NA"),1)</f>
        <v>79.3</v>
      </c>
      <c r="X22" s="314">
        <f>ROUND(IFERROR('Data 3D '!AD70,"NA"),1)</f>
        <v>66.8</v>
      </c>
      <c r="Y22" s="314">
        <f>ROUND(IFERROR('Data 3D '!AE70,"NA"),1)</f>
        <v>71.3</v>
      </c>
      <c r="Z22" s="314">
        <f>ROUND(IFERROR('Data 3D '!AF70,"NA"),1)</f>
        <v>69</v>
      </c>
      <c r="AA22" s="314">
        <f>ROUND(IFERROR('Data 3D '!AG70,"NA"),1)</f>
        <v>85</v>
      </c>
      <c r="AB22" s="314">
        <f>ROUND(IFERROR('Data 3D '!AH70,"NA"),1)</f>
        <v>71.5</v>
      </c>
      <c r="AC22" s="314">
        <f>ROUND(IFERROR('Data 3D '!AI70,"NA"),1)</f>
        <v>64.3</v>
      </c>
      <c r="AD22" s="314">
        <f>ROUND(IFERROR('Data 3D '!AJ70,"NA"),1)</f>
        <v>49.1</v>
      </c>
      <c r="AE22" s="314">
        <f>ROUND(IFERROR('Data 3D '!AK70,"NA"),1)</f>
        <v>49.7</v>
      </c>
      <c r="AF22" s="314">
        <f>ROUND(IFERROR('Data 3D '!AL70,"NA"),1)</f>
        <v>67</v>
      </c>
      <c r="AG22" s="314">
        <f>ROUND(IFERROR('Data 3D '!AM70,"NA"),1)</f>
        <v>75.7</v>
      </c>
      <c r="AH22" s="314">
        <f>ROUND(IFERROR('Data 3D '!AN70,"NA"),1)</f>
        <v>76.599999999999994</v>
      </c>
      <c r="AI22" s="314">
        <f>ROUND(IFERROR('Data 3D '!AO70,"NA"),1)</f>
        <v>80.3</v>
      </c>
      <c r="AJ22" s="314">
        <f>ROUND(IFERROR('Data 3D '!AP70,"NA"),1)</f>
        <v>69.599999999999994</v>
      </c>
      <c r="AK22" s="314">
        <f>ROUND(IFERROR('Data 3D '!AQ70,"NA"),1)</f>
        <v>77.599999999999994</v>
      </c>
      <c r="AL22" s="314">
        <f>ROUND(IFERROR('Data 3D '!AR70,"NA"),1)</f>
        <v>76.3</v>
      </c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</row>
    <row r="23" spans="1:49" s="162" customFormat="1" ht="60" customHeight="1">
      <c r="A23" s="312"/>
      <c r="B23" s="323" t="s">
        <v>424</v>
      </c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2"/>
      <c r="S23" s="323" t="s">
        <v>424</v>
      </c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200"/>
      <c r="AN23" s="200"/>
      <c r="AO23" s="198"/>
      <c r="AP23" s="198"/>
      <c r="AQ23" s="198"/>
      <c r="AR23" s="198"/>
      <c r="AS23" s="198"/>
      <c r="AT23" s="198"/>
      <c r="AU23" s="198"/>
      <c r="AV23" s="198"/>
      <c r="AW23" s="198"/>
    </row>
    <row r="24" spans="1:49" s="183" customFormat="1" ht="125.1" customHeight="1">
      <c r="A24" s="312" t="s">
        <v>383</v>
      </c>
      <c r="B24" s="319" t="s">
        <v>476</v>
      </c>
      <c r="C24" s="314">
        <f>ROUND(IFERROR('Data 3D '!K87,"NA"),1)</f>
        <v>73.3</v>
      </c>
      <c r="D24" s="314">
        <f>ROUND(IFERROR('Data 3D '!L87,"NA"),1)</f>
        <v>69.900000000000006</v>
      </c>
      <c r="E24" s="314">
        <f>ROUND(IFERROR('Data 3D '!M87,"NA"),1)</f>
        <v>73.8</v>
      </c>
      <c r="F24" s="314">
        <f>ROUND(IFERROR('Data 3D '!N87,"NA"),1)</f>
        <v>74.400000000000006</v>
      </c>
      <c r="G24" s="314">
        <f>ROUND(IFERROR('Data 3D '!O87,"NA"),1)</f>
        <v>77.2</v>
      </c>
      <c r="H24" s="314">
        <f>ROUND(IFERROR('Data 3D '!P87,"NA"),1)</f>
        <v>75.900000000000006</v>
      </c>
      <c r="I24" s="314">
        <f>ROUND(IFERROR('Data 3D '!Q87,"NA"),1)</f>
        <v>78</v>
      </c>
      <c r="J24" s="314">
        <f>ROUND(IFERROR('Data 3D '!R87,"NA"),1)</f>
        <v>78.5</v>
      </c>
      <c r="K24" s="314">
        <f>ROUND(IFERROR('Data 3D '!S87,"NA"),1)</f>
        <v>80.400000000000006</v>
      </c>
      <c r="L24" s="314">
        <f>ROUND(IFERROR('Data 3D '!T87,"NA"),1)</f>
        <v>80.5</v>
      </c>
      <c r="M24" s="314">
        <f>ROUND(IFERROR('Data 3D '!U87,"NA"),1)</f>
        <v>83.1</v>
      </c>
      <c r="N24" s="314">
        <f>ROUND(IFERROR('Data 3D '!V87,"NA"),1)</f>
        <v>81.2</v>
      </c>
      <c r="O24" s="314">
        <f>ROUND(IFERROR('Data 3D '!W87,"NA"),1)</f>
        <v>81.8</v>
      </c>
      <c r="P24" s="314">
        <f>ROUND(IFERROR('Data 3D '!X87,"NA"),1)</f>
        <v>73.599999999999994</v>
      </c>
      <c r="Q24" s="314">
        <f>ROUND(IFERROR('Data 3D '!Y87,"NA"),1)</f>
        <v>76.2</v>
      </c>
      <c r="R24" s="312" t="s">
        <v>383</v>
      </c>
      <c r="S24" s="319" t="s">
        <v>476</v>
      </c>
      <c r="T24" s="314">
        <f>ROUND(IFERROR('Data 3D '!Z87,"NA"),1)</f>
        <v>74.8</v>
      </c>
      <c r="U24" s="314">
        <f>ROUND(IFERROR('Data 3D '!AA87,"NA"),1)</f>
        <v>68.900000000000006</v>
      </c>
      <c r="V24" s="314">
        <f>ROUND(IFERROR('Data 3D '!AB87,"NA"),1)</f>
        <v>69.3</v>
      </c>
      <c r="W24" s="314">
        <f>ROUND(IFERROR('Data 3D '!AC87,"NA"),1)</f>
        <v>71.099999999999994</v>
      </c>
      <c r="X24" s="314">
        <f>ROUND(IFERROR('Data 3D '!AD87,"NA"),1)</f>
        <v>72.400000000000006</v>
      </c>
      <c r="Y24" s="314">
        <f>ROUND(IFERROR('Data 3D '!AE87,"NA"),1)</f>
        <v>70.5</v>
      </c>
      <c r="Z24" s="314">
        <f>ROUND(IFERROR('Data 3D '!AF87,"NA"),1)</f>
        <v>66.099999999999994</v>
      </c>
      <c r="AA24" s="314">
        <f>ROUND(IFERROR('Data 3D '!AG87,"NA"),1)</f>
        <v>73.3</v>
      </c>
      <c r="AB24" s="314">
        <f>ROUND(IFERROR('Data 3D '!AH87,"NA"),1)</f>
        <v>72.3</v>
      </c>
      <c r="AC24" s="314">
        <f>ROUND(IFERROR('Data 3D '!AI87,"NA"),1)</f>
        <v>73.7</v>
      </c>
      <c r="AD24" s="314">
        <f>ROUND(IFERROR('Data 3D '!AJ87,"NA"),1)</f>
        <v>70.099999999999994</v>
      </c>
      <c r="AE24" s="314">
        <f>ROUND(IFERROR('Data 3D '!AK87,"NA"),1)</f>
        <v>66.900000000000006</v>
      </c>
      <c r="AF24" s="314">
        <f>ROUND(IFERROR('Data 3D '!AL87,"NA"),1)</f>
        <v>72.5</v>
      </c>
      <c r="AG24" s="314">
        <f>ROUND(IFERROR('Data 3D '!AM87,"NA"),1)</f>
        <v>83.1</v>
      </c>
      <c r="AH24" s="314">
        <f>ROUND(IFERROR('Data 3D '!AN87,"NA"),1)</f>
        <v>80.3</v>
      </c>
      <c r="AI24" s="314">
        <f>ROUND(IFERROR('Data 3D '!AO87,"NA"),1)</f>
        <v>79.2</v>
      </c>
      <c r="AJ24" s="314">
        <f>ROUND(IFERROR('Data 3D '!AP87,"NA"),1)</f>
        <v>73</v>
      </c>
      <c r="AK24" s="314">
        <f>ROUND(IFERROR('Data 3D '!AQ87,"NA"),1)</f>
        <v>83.7</v>
      </c>
      <c r="AL24" s="314">
        <f>ROUND(IFERROR('Data 3D '!AR87,"NA"),1)</f>
        <v>75.2</v>
      </c>
      <c r="AM24" s="198"/>
      <c r="AN24" s="198"/>
      <c r="AO24" s="200"/>
      <c r="AP24" s="200"/>
      <c r="AQ24" s="200"/>
      <c r="AR24" s="200"/>
      <c r="AS24" s="200"/>
      <c r="AT24" s="200"/>
      <c r="AU24" s="200"/>
      <c r="AV24" s="200"/>
      <c r="AW24" s="200"/>
    </row>
    <row r="25" spans="1:49" s="856" customFormat="1" ht="135" customHeight="1" thickBot="1">
      <c r="A25" s="324"/>
      <c r="B25" s="863" t="s">
        <v>425</v>
      </c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4"/>
      <c r="S25" s="863" t="s">
        <v>425</v>
      </c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860"/>
      <c r="AN25" s="860"/>
      <c r="AO25" s="860"/>
      <c r="AP25" s="860"/>
      <c r="AQ25" s="860"/>
      <c r="AR25" s="860"/>
      <c r="AS25" s="860"/>
      <c r="AT25" s="860"/>
      <c r="AU25" s="860"/>
      <c r="AV25" s="860"/>
      <c r="AW25" s="860"/>
    </row>
    <row r="26" spans="1:49" s="865" customFormat="1" ht="80.099999999999994" customHeight="1" thickBot="1">
      <c r="A26" s="326"/>
      <c r="B26" s="327" t="s">
        <v>362</v>
      </c>
      <c r="C26" s="328">
        <f>ROUND(IFERROR('Data 3D '!K75,"NA"),1)</f>
        <v>80.2</v>
      </c>
      <c r="D26" s="328">
        <f>ROUND(IFERROR('Data 3D '!L75,"NA"),1)</f>
        <v>79.900000000000006</v>
      </c>
      <c r="E26" s="328">
        <f>ROUND(IFERROR('Data 3D '!M75,"NA"),1)</f>
        <v>80.2</v>
      </c>
      <c r="F26" s="328">
        <f>ROUND(IFERROR('Data 3D '!N75,"NA"),1)</f>
        <v>80.2</v>
      </c>
      <c r="G26" s="328">
        <f>ROUND(IFERROR('Data 3D '!O75,"NA"),1)</f>
        <v>80.3</v>
      </c>
      <c r="H26" s="328">
        <f>ROUND(IFERROR('Data 3D '!P75,"NA"),1)</f>
        <v>80</v>
      </c>
      <c r="I26" s="328">
        <f>ROUND(IFERROR('Data 3D '!Q75,"NA"),1)</f>
        <v>79.2</v>
      </c>
      <c r="J26" s="328">
        <f>ROUND(IFERROR('Data 3D '!R75,"NA"),1)</f>
        <v>81.3</v>
      </c>
      <c r="K26" s="328">
        <f>ROUND(IFERROR('Data 3D '!S75,"NA"),1)</f>
        <v>79.099999999999994</v>
      </c>
      <c r="L26" s="328">
        <f>ROUND(IFERROR('Data 3D '!T75,"NA"),1)</f>
        <v>77.7</v>
      </c>
      <c r="M26" s="328">
        <f>ROUND(IFERROR('Data 3D '!U75,"NA"),1)</f>
        <v>80.099999999999994</v>
      </c>
      <c r="N26" s="328">
        <f>ROUND(IFERROR('Data 3D '!V75,"NA"),1)</f>
        <v>80</v>
      </c>
      <c r="O26" s="328">
        <f>ROUND(IFERROR('Data 3D '!W75,"NA"),1)</f>
        <v>79.7</v>
      </c>
      <c r="P26" s="328">
        <f>ROUND(IFERROR('Data 3D '!X75,"NA"),1)</f>
        <v>79.400000000000006</v>
      </c>
      <c r="Q26" s="328">
        <f>ROUND(IFERROR('Data 3D '!Y75,"NA"),1)</f>
        <v>79.099999999999994</v>
      </c>
      <c r="R26" s="326"/>
      <c r="S26" s="327" t="s">
        <v>362</v>
      </c>
      <c r="T26" s="328">
        <f>ROUND(IFERROR('Data 3D '!Z75,"NA"),1)</f>
        <v>78.3</v>
      </c>
      <c r="U26" s="328">
        <f>ROUND(IFERROR('Data 3D '!AA75,"NA"),1)</f>
        <v>76.099999999999994</v>
      </c>
      <c r="V26" s="328">
        <f>ROUND(IFERROR('Data 3D '!AB75,"NA"),1)</f>
        <v>77.7</v>
      </c>
      <c r="W26" s="328">
        <f>ROUND(IFERROR('Data 3D '!AC75,"NA"),1)</f>
        <v>78.8</v>
      </c>
      <c r="X26" s="328">
        <f>ROUND(IFERROR('Data 3D '!AD75,"NA"),1)</f>
        <v>78.7</v>
      </c>
      <c r="Y26" s="328">
        <f>ROUND(IFERROR('Data 3D '!AE75,"NA"),1)</f>
        <v>71.2</v>
      </c>
      <c r="Z26" s="328">
        <f>ROUND(IFERROR('Data 3D '!AF75,"NA"),1)</f>
        <v>60.8</v>
      </c>
      <c r="AA26" s="328">
        <f>ROUND(IFERROR('Data 3D '!AG75,"NA"),1)</f>
        <v>73</v>
      </c>
      <c r="AB26" s="328">
        <f>ROUND(IFERROR('Data 3D '!AH75,"NA"),1)</f>
        <v>74.099999999999994</v>
      </c>
      <c r="AC26" s="328">
        <f>ROUND(IFERROR('Data 3D '!AI75,"NA"),1)</f>
        <v>76.7</v>
      </c>
      <c r="AD26" s="328">
        <f>ROUND(IFERROR('Data 3D '!AJ75,"NA"),1)</f>
        <v>74.3</v>
      </c>
      <c r="AE26" s="328">
        <f>ROUND(IFERROR('Data 3D '!AK75,"NA"),1)</f>
        <v>69.599999999999994</v>
      </c>
      <c r="AF26" s="328">
        <f>ROUND(IFERROR('Data 3D '!AL75,"NA"),1)</f>
        <v>75.099999999999994</v>
      </c>
      <c r="AG26" s="328">
        <f>ROUND(IFERROR('Data 3D '!AM75,"NA"),1)</f>
        <v>81.099999999999994</v>
      </c>
      <c r="AH26" s="328">
        <f>ROUND(IFERROR('Data 3D '!AN75,"NA"),1)</f>
        <v>79</v>
      </c>
      <c r="AI26" s="328">
        <f>ROUND(IFERROR('Data 3D '!AO75,"NA"),1)</f>
        <v>81.3</v>
      </c>
      <c r="AJ26" s="328">
        <f>ROUND(IFERROR('Data 3D '!AP75,"NA"),1)</f>
        <v>80.2</v>
      </c>
      <c r="AK26" s="328">
        <f>ROUND(IFERROR('Data 3D '!AQ75,"NA"),1)</f>
        <v>79.8</v>
      </c>
      <c r="AL26" s="328">
        <f>ROUND(IFERROR('Data 3D '!AR75,"NA"),1)</f>
        <v>78.2</v>
      </c>
      <c r="AM26" s="859"/>
      <c r="AN26" s="859"/>
      <c r="AO26" s="864"/>
      <c r="AP26" s="864"/>
      <c r="AQ26" s="864"/>
      <c r="AR26" s="864"/>
      <c r="AS26" s="864"/>
      <c r="AT26" s="864"/>
      <c r="AU26" s="864"/>
      <c r="AV26" s="864"/>
      <c r="AW26" s="864"/>
    </row>
    <row r="27" spans="1:49" s="157" customFormat="1" ht="80.099999999999994" customHeight="1">
      <c r="A27" s="181"/>
      <c r="B27" s="181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1"/>
      <c r="S27" s="181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62"/>
      <c r="AN27" s="162"/>
      <c r="AO27" s="196"/>
      <c r="AP27" s="196"/>
      <c r="AQ27" s="196"/>
      <c r="AR27" s="196"/>
      <c r="AS27" s="196"/>
      <c r="AT27" s="196"/>
      <c r="AU27" s="196"/>
      <c r="AV27" s="196"/>
      <c r="AW27" s="196"/>
    </row>
    <row r="28" spans="1:49" s="162" customFormat="1" ht="18" customHeight="1">
      <c r="A28" s="185"/>
      <c r="B28" s="185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5"/>
      <c r="S28" s="185"/>
      <c r="T28" s="188"/>
      <c r="U28" s="188"/>
      <c r="V28" s="188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52"/>
      <c r="AN28" s="152"/>
    </row>
    <row r="29" spans="1:49" ht="23.25">
      <c r="A29" s="185"/>
      <c r="B29" s="185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5"/>
      <c r="S29" s="185"/>
      <c r="T29" s="188"/>
      <c r="U29" s="188"/>
      <c r="V29" s="188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</row>
    <row r="30" spans="1:49" ht="23.25">
      <c r="A30" s="185"/>
      <c r="B30" s="185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85"/>
      <c r="S30" s="185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</row>
    <row r="31" spans="1:49" ht="23.25">
      <c r="A31" s="185"/>
      <c r="B31" s="185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85"/>
      <c r="S31" s="185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</row>
    <row r="32" spans="1:49" ht="23.25">
      <c r="A32" s="185"/>
      <c r="B32" s="185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85"/>
      <c r="S32" s="185"/>
      <c r="T32" s="178"/>
      <c r="U32" s="178"/>
      <c r="V32" s="178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</row>
    <row r="33" spans="1:38" ht="23.25">
      <c r="A33" s="185"/>
      <c r="B33" s="185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85"/>
      <c r="S33" s="185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</row>
    <row r="34" spans="1:38" ht="23.25">
      <c r="A34" s="185"/>
      <c r="B34" s="185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85"/>
      <c r="S34" s="185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</row>
    <row r="35" spans="1:38" ht="23.25">
      <c r="A35" s="185"/>
      <c r="B35" s="185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85"/>
      <c r="S35" s="185"/>
      <c r="T35" s="178"/>
      <c r="U35" s="178"/>
      <c r="V35" s="178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</row>
    <row r="36" spans="1:38" ht="23.25">
      <c r="A36" s="185"/>
      <c r="B36" s="18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85"/>
      <c r="S36" s="185"/>
      <c r="T36" s="178"/>
      <c r="U36" s="178"/>
      <c r="V36" s="178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</row>
    <row r="37" spans="1:38" ht="23.25">
      <c r="A37" s="185"/>
      <c r="B37" s="185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85"/>
      <c r="S37" s="185"/>
      <c r="T37" s="178"/>
      <c r="U37" s="178"/>
      <c r="V37" s="178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</row>
    <row r="38" spans="1:38" ht="23.25">
      <c r="A38" s="185"/>
      <c r="B38" s="185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85"/>
      <c r="S38" s="185"/>
      <c r="T38" s="178"/>
      <c r="U38" s="178"/>
      <c r="V38" s="178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</row>
    <row r="39" spans="1:38" ht="23.25">
      <c r="A39" s="185"/>
      <c r="B39" s="185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85"/>
      <c r="S39" s="185"/>
      <c r="T39" s="178"/>
      <c r="U39" s="178"/>
      <c r="V39" s="178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</row>
    <row r="40" spans="1:38" ht="23.25">
      <c r="A40" s="185"/>
      <c r="B40" s="185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85"/>
      <c r="S40" s="185"/>
      <c r="T40" s="178"/>
      <c r="U40" s="178"/>
      <c r="V40" s="178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</row>
    <row r="41" spans="1:38" ht="23.25">
      <c r="A41" s="185"/>
      <c r="B41" s="185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85"/>
      <c r="S41" s="185"/>
      <c r="T41" s="178"/>
      <c r="U41" s="178"/>
      <c r="V41" s="178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</row>
    <row r="42" spans="1:38" ht="23.25">
      <c r="A42" s="185"/>
      <c r="B42" s="185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85"/>
      <c r="S42" s="185"/>
      <c r="T42" s="178"/>
      <c r="U42" s="178"/>
      <c r="V42" s="178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</row>
    <row r="43" spans="1:38" ht="23.25">
      <c r="A43" s="185"/>
      <c r="B43" s="185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85"/>
      <c r="S43" s="185"/>
      <c r="T43" s="178"/>
      <c r="U43" s="178"/>
      <c r="V43" s="178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</row>
    <row r="44" spans="1:38" ht="23.25">
      <c r="A44" s="185"/>
      <c r="B44" s="185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85"/>
      <c r="S44" s="185"/>
      <c r="T44" s="178"/>
      <c r="U44" s="178"/>
      <c r="V44" s="178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</row>
    <row r="45" spans="1:38" ht="23.25">
      <c r="A45" s="185"/>
      <c r="B45" s="185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85"/>
      <c r="S45" s="185"/>
      <c r="T45" s="178"/>
      <c r="U45" s="178"/>
      <c r="V45" s="178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</row>
    <row r="46" spans="1:38" ht="23.25">
      <c r="A46" s="185"/>
      <c r="B46" s="185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85"/>
      <c r="S46" s="185"/>
      <c r="T46" s="178"/>
      <c r="U46" s="178"/>
      <c r="V46" s="178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</row>
    <row r="47" spans="1:38" ht="23.25">
      <c r="A47" s="185"/>
      <c r="B47" s="185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85"/>
      <c r="S47" s="185"/>
      <c r="T47" s="178"/>
      <c r="U47" s="178"/>
      <c r="V47" s="178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</row>
    <row r="48" spans="1:38" ht="23.25">
      <c r="A48" s="185"/>
      <c r="B48" s="185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85"/>
      <c r="S48" s="185"/>
      <c r="T48" s="178"/>
      <c r="U48" s="178"/>
      <c r="V48" s="178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</row>
    <row r="49" spans="1:38" ht="23.25">
      <c r="A49" s="185"/>
      <c r="B49" s="185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85"/>
      <c r="S49" s="185"/>
      <c r="T49" s="178"/>
      <c r="U49" s="178"/>
      <c r="V49" s="178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</row>
    <row r="50" spans="1:38" ht="23.25">
      <c r="A50" s="185"/>
      <c r="B50" s="185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85"/>
      <c r="S50" s="185"/>
      <c r="T50" s="178"/>
      <c r="U50" s="178"/>
      <c r="V50" s="178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</row>
    <row r="51" spans="1:38" ht="23.25">
      <c r="A51" s="185"/>
      <c r="B51" s="185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85"/>
      <c r="S51" s="185"/>
      <c r="T51" s="178"/>
      <c r="U51" s="178"/>
      <c r="V51" s="178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</row>
    <row r="52" spans="1:38" ht="23.25">
      <c r="A52" s="185"/>
      <c r="B52" s="185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85"/>
      <c r="S52" s="185"/>
      <c r="T52" s="178"/>
      <c r="U52" s="178"/>
      <c r="V52" s="178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</row>
    <row r="53" spans="1:38" ht="23.25">
      <c r="A53" s="185"/>
      <c r="B53" s="185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85"/>
      <c r="S53" s="185"/>
      <c r="T53" s="178"/>
      <c r="U53" s="178"/>
      <c r="V53" s="178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</row>
    <row r="54" spans="1:38" ht="23.25">
      <c r="A54" s="185"/>
      <c r="B54" s="185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85"/>
      <c r="S54" s="185"/>
      <c r="T54" s="178"/>
      <c r="U54" s="178"/>
      <c r="V54" s="178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</row>
    <row r="55" spans="1:38" ht="23.25">
      <c r="A55" s="185"/>
      <c r="B55" s="185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85"/>
      <c r="S55" s="185"/>
      <c r="T55" s="178"/>
      <c r="U55" s="178"/>
      <c r="V55" s="178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</row>
    <row r="56" spans="1:38" ht="23.25">
      <c r="A56" s="185"/>
      <c r="B56" s="185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85"/>
      <c r="S56" s="185"/>
      <c r="T56" s="178"/>
      <c r="U56" s="178"/>
      <c r="V56" s="178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</row>
    <row r="57" spans="1:38" ht="23.25">
      <c r="A57" s="185"/>
      <c r="B57" s="185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85"/>
      <c r="S57" s="185"/>
      <c r="T57" s="178"/>
      <c r="U57" s="178"/>
      <c r="V57" s="178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</row>
    <row r="58" spans="1:38" ht="23.25">
      <c r="A58" s="185"/>
      <c r="B58" s="185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85"/>
      <c r="S58" s="185"/>
      <c r="T58" s="178"/>
      <c r="U58" s="178"/>
      <c r="V58" s="178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</row>
    <row r="59" spans="1:38" ht="23.25">
      <c r="A59" s="185"/>
      <c r="B59" s="185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85"/>
      <c r="S59" s="185"/>
      <c r="T59" s="178"/>
      <c r="U59" s="178"/>
      <c r="V59" s="178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</row>
    <row r="60" spans="1:38" ht="23.25">
      <c r="A60" s="185"/>
      <c r="B60" s="185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85"/>
      <c r="S60" s="185"/>
      <c r="T60" s="178"/>
      <c r="U60" s="178"/>
      <c r="V60" s="178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</row>
    <row r="61" spans="1:38" ht="23.25">
      <c r="A61" s="185"/>
      <c r="B61" s="185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85"/>
      <c r="S61" s="185"/>
      <c r="T61" s="178"/>
      <c r="U61" s="178"/>
      <c r="V61" s="178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</row>
    <row r="62" spans="1:38" ht="23.25">
      <c r="A62" s="185"/>
      <c r="B62" s="185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85"/>
      <c r="S62" s="185"/>
      <c r="T62" s="178"/>
      <c r="U62" s="178"/>
      <c r="V62" s="178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</row>
    <row r="63" spans="1:38" ht="23.25">
      <c r="A63" s="185"/>
      <c r="B63" s="185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85"/>
      <c r="S63" s="185"/>
      <c r="T63" s="178"/>
      <c r="U63" s="178"/>
      <c r="V63" s="178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</row>
    <row r="64" spans="1:38" ht="23.25">
      <c r="A64" s="185"/>
      <c r="B64" s="185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85"/>
      <c r="S64" s="185"/>
      <c r="T64" s="178"/>
      <c r="U64" s="178"/>
      <c r="V64" s="178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</row>
    <row r="65" spans="1:38" ht="23.25">
      <c r="A65" s="185"/>
      <c r="B65" s="185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85"/>
      <c r="S65" s="185"/>
      <c r="T65" s="178"/>
      <c r="U65" s="178"/>
      <c r="V65" s="178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</row>
    <row r="66" spans="1:38" ht="23.25">
      <c r="A66" s="185"/>
      <c r="B66" s="185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85"/>
      <c r="S66" s="185"/>
      <c r="T66" s="178"/>
      <c r="U66" s="178"/>
      <c r="V66" s="178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</row>
    <row r="67" spans="1:38" ht="23.25">
      <c r="A67" s="185"/>
      <c r="B67" s="185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85"/>
      <c r="S67" s="185"/>
      <c r="T67" s="178"/>
      <c r="U67" s="178"/>
      <c r="V67" s="178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</row>
    <row r="68" spans="1:38" ht="23.25">
      <c r="A68" s="185"/>
      <c r="B68" s="185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85"/>
      <c r="S68" s="185"/>
      <c r="T68" s="178"/>
      <c r="U68" s="178"/>
      <c r="V68" s="178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</row>
    <row r="69" spans="1:38" ht="23.25">
      <c r="A69" s="185"/>
      <c r="B69" s="185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85"/>
      <c r="S69" s="185"/>
      <c r="T69" s="178"/>
      <c r="U69" s="178"/>
      <c r="V69" s="178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</row>
    <row r="70" spans="1:38" ht="23.25">
      <c r="A70" s="185"/>
      <c r="B70" s="185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85"/>
      <c r="S70" s="185"/>
      <c r="T70" s="178"/>
      <c r="U70" s="178"/>
      <c r="V70" s="178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</row>
    <row r="71" spans="1:38" ht="23.25">
      <c r="A71" s="185"/>
      <c r="B71" s="185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85"/>
      <c r="S71" s="185"/>
      <c r="T71" s="178"/>
      <c r="U71" s="178"/>
      <c r="V71" s="178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</row>
    <row r="72" spans="1:38" ht="23.25">
      <c r="A72" s="185"/>
      <c r="B72" s="185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85"/>
      <c r="S72" s="185"/>
      <c r="T72" s="178"/>
      <c r="U72" s="178"/>
      <c r="V72" s="178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</row>
    <row r="73" spans="1:38" ht="23.25">
      <c r="A73" s="185"/>
      <c r="B73" s="185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85"/>
      <c r="S73" s="185"/>
      <c r="T73" s="178"/>
      <c r="U73" s="178"/>
      <c r="V73" s="178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</row>
    <row r="74" spans="1:38" ht="23.25">
      <c r="A74" s="185"/>
      <c r="B74" s="185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85"/>
      <c r="S74" s="185"/>
      <c r="T74" s="178"/>
      <c r="U74" s="178"/>
      <c r="V74" s="178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</row>
    <row r="75" spans="1:38" ht="23.25">
      <c r="A75" s="185"/>
      <c r="B75" s="185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85"/>
      <c r="S75" s="185"/>
      <c r="T75" s="178"/>
      <c r="U75" s="178"/>
      <c r="V75" s="178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</row>
    <row r="76" spans="1:38" ht="23.25">
      <c r="A76" s="185"/>
      <c r="B76" s="185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85"/>
      <c r="S76" s="185"/>
      <c r="T76" s="178"/>
      <c r="U76" s="178"/>
      <c r="V76" s="178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</row>
    <row r="77" spans="1:38" ht="23.25">
      <c r="A77" s="185"/>
      <c r="B77" s="185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85"/>
      <c r="S77" s="185"/>
      <c r="T77" s="178"/>
      <c r="U77" s="178"/>
      <c r="V77" s="178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</row>
    <row r="78" spans="1:38" ht="23.25">
      <c r="A78" s="185"/>
      <c r="B78" s="185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85"/>
      <c r="S78" s="185"/>
      <c r="T78" s="178"/>
      <c r="U78" s="178"/>
      <c r="V78" s="178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</row>
    <row r="79" spans="1:38" ht="23.25">
      <c r="A79" s="185"/>
      <c r="B79" s="185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85"/>
      <c r="S79" s="185"/>
      <c r="T79" s="178"/>
      <c r="U79" s="178"/>
      <c r="V79" s="178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</row>
    <row r="80" spans="1:38" ht="23.25">
      <c r="A80" s="185"/>
      <c r="B80" s="185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85"/>
      <c r="S80" s="185"/>
      <c r="T80" s="178"/>
      <c r="U80" s="178"/>
      <c r="V80" s="178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</row>
    <row r="81" spans="1:38" ht="23.25">
      <c r="A81" s="185"/>
      <c r="B81" s="185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85"/>
      <c r="S81" s="185"/>
      <c r="T81" s="178"/>
      <c r="U81" s="178"/>
      <c r="V81" s="178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</row>
    <row r="82" spans="1:38" ht="23.25">
      <c r="A82" s="185"/>
      <c r="B82" s="185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85"/>
      <c r="S82" s="185"/>
      <c r="T82" s="178"/>
      <c r="U82" s="178"/>
      <c r="V82" s="178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</row>
    <row r="83" spans="1:38" ht="23.25">
      <c r="A83" s="185"/>
      <c r="B83" s="185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85"/>
      <c r="S83" s="185"/>
      <c r="T83" s="178"/>
      <c r="U83" s="178"/>
      <c r="V83" s="178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</row>
    <row r="84" spans="1:38" ht="23.25">
      <c r="A84" s="185"/>
      <c r="B84" s="185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85"/>
      <c r="S84" s="185"/>
      <c r="T84" s="178"/>
      <c r="U84" s="178"/>
      <c r="V84" s="178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</row>
    <row r="85" spans="1:38" ht="23.25">
      <c r="A85" s="185"/>
      <c r="B85" s="185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85"/>
      <c r="S85" s="185"/>
      <c r="T85" s="178"/>
      <c r="U85" s="178"/>
      <c r="V85" s="178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</row>
    <row r="86" spans="1:38" ht="23.25">
      <c r="A86" s="185"/>
      <c r="B86" s="185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85"/>
      <c r="S86" s="185"/>
      <c r="T86" s="178"/>
      <c r="U86" s="178"/>
      <c r="V86" s="178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</row>
    <row r="87" spans="1:38" ht="23.25">
      <c r="A87" s="185"/>
      <c r="B87" s="185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85"/>
      <c r="S87" s="185"/>
      <c r="T87" s="178"/>
      <c r="U87" s="178"/>
      <c r="V87" s="178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</row>
    <row r="88" spans="1:38" ht="23.25">
      <c r="A88" s="185"/>
      <c r="B88" s="185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85"/>
      <c r="S88" s="185"/>
      <c r="T88" s="178"/>
      <c r="U88" s="178"/>
      <c r="V88" s="178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</row>
    <row r="89" spans="1:38" ht="23.25">
      <c r="A89" s="185"/>
      <c r="B89" s="185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85"/>
      <c r="S89" s="185"/>
      <c r="T89" s="178"/>
      <c r="U89" s="178"/>
      <c r="V89" s="178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</row>
    <row r="90" spans="1:38" ht="23.25">
      <c r="A90" s="185"/>
      <c r="B90" s="185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85"/>
      <c r="S90" s="185"/>
      <c r="T90" s="178"/>
      <c r="U90" s="178"/>
      <c r="V90" s="178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</row>
    <row r="91" spans="1:38" ht="23.25">
      <c r="A91" s="185"/>
      <c r="B91" s="185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85"/>
      <c r="S91" s="185"/>
      <c r="T91" s="178"/>
      <c r="U91" s="178"/>
      <c r="V91" s="178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</row>
    <row r="92" spans="1:38" ht="23.25">
      <c r="A92" s="152"/>
      <c r="B92" s="152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52"/>
      <c r="S92" s="152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876"/>
    </row>
    <row r="93" spans="1:38" ht="23.25">
      <c r="A93" s="152"/>
      <c r="B93" s="152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52"/>
      <c r="S93" s="152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876"/>
    </row>
    <row r="94" spans="1:38" ht="23.25">
      <c r="A94" s="152"/>
      <c r="B94" s="152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52"/>
      <c r="S94" s="152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876"/>
    </row>
    <row r="95" spans="1:38" ht="23.25">
      <c r="A95" s="185"/>
      <c r="B95" s="185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85"/>
      <c r="S95" s="185"/>
      <c r="T95" s="178"/>
      <c r="U95" s="178"/>
      <c r="V95" s="178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</row>
    <row r="96" spans="1:38" ht="23.25">
      <c r="A96" s="185"/>
      <c r="B96" s="185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85"/>
      <c r="S96" s="185"/>
      <c r="T96" s="178"/>
      <c r="U96" s="178"/>
      <c r="V96" s="178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</row>
    <row r="97" spans="1:38" ht="23.25">
      <c r="A97" s="185"/>
      <c r="B97" s="185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85"/>
      <c r="S97" s="185"/>
      <c r="T97" s="178"/>
      <c r="U97" s="178"/>
      <c r="V97" s="178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</row>
    <row r="98" spans="1:38" ht="23.25">
      <c r="A98" s="185"/>
      <c r="B98" s="185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85"/>
      <c r="S98" s="185"/>
      <c r="T98" s="178"/>
      <c r="U98" s="178"/>
      <c r="V98" s="178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</row>
    <row r="99" spans="1:38" ht="23.25">
      <c r="A99" s="185"/>
      <c r="B99" s="185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85"/>
      <c r="S99" s="185"/>
      <c r="T99" s="178"/>
      <c r="U99" s="178"/>
      <c r="V99" s="178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</row>
    <row r="100" spans="1:38" ht="23.25">
      <c r="A100" s="185"/>
      <c r="B100" s="185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85"/>
      <c r="S100" s="185"/>
      <c r="T100" s="178"/>
      <c r="U100" s="178"/>
      <c r="V100" s="178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</row>
    <row r="101" spans="1:38" ht="23.25">
      <c r="A101" s="185"/>
      <c r="B101" s="185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85"/>
      <c r="S101" s="185"/>
      <c r="T101" s="178"/>
      <c r="U101" s="178"/>
      <c r="V101" s="178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</row>
    <row r="102" spans="1:38" ht="23.25">
      <c r="A102" s="185"/>
      <c r="B102" s="185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85"/>
      <c r="S102" s="185"/>
      <c r="T102" s="178"/>
      <c r="U102" s="178"/>
      <c r="V102" s="178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</row>
    <row r="103" spans="1:38" ht="23.25">
      <c r="A103" s="185"/>
      <c r="B103" s="185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85"/>
      <c r="S103" s="185"/>
      <c r="T103" s="178"/>
      <c r="U103" s="178"/>
      <c r="V103" s="178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</row>
    <row r="104" spans="1:38" ht="23.25">
      <c r="A104" s="185"/>
      <c r="B104" s="185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85"/>
      <c r="S104" s="185"/>
      <c r="T104" s="178"/>
      <c r="U104" s="178"/>
      <c r="V104" s="178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</row>
    <row r="105" spans="1:38" ht="23.25">
      <c r="A105" s="185"/>
      <c r="B105" s="185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85"/>
      <c r="S105" s="185"/>
      <c r="T105" s="178"/>
      <c r="U105" s="178"/>
      <c r="V105" s="178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</row>
    <row r="106" spans="1:38" ht="23.25">
      <c r="A106" s="185"/>
      <c r="B106" s="185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85"/>
      <c r="S106" s="185"/>
      <c r="T106" s="178"/>
      <c r="U106" s="178"/>
      <c r="V106" s="178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</row>
    <row r="107" spans="1:38" ht="23.25">
      <c r="A107" s="185"/>
      <c r="B107" s="185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85"/>
      <c r="S107" s="185"/>
      <c r="T107" s="178"/>
      <c r="U107" s="178"/>
      <c r="V107" s="178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</row>
    <row r="108" spans="1:38" ht="23.25">
      <c r="A108" s="185"/>
      <c r="B108" s="185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85"/>
      <c r="S108" s="185"/>
      <c r="T108" s="178"/>
      <c r="U108" s="178"/>
      <c r="V108" s="178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</row>
    <row r="109" spans="1:38" ht="23.25">
      <c r="A109" s="185"/>
      <c r="B109" s="185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85"/>
      <c r="S109" s="185"/>
      <c r="T109" s="178"/>
      <c r="U109" s="178"/>
      <c r="V109" s="178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</row>
    <row r="110" spans="1:38" ht="23.25">
      <c r="A110" s="185"/>
      <c r="B110" s="185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85"/>
      <c r="S110" s="185"/>
      <c r="T110" s="178"/>
      <c r="U110" s="178"/>
      <c r="V110" s="178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</row>
    <row r="111" spans="1:38" ht="23.25">
      <c r="A111" s="185"/>
      <c r="B111" s="185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85"/>
      <c r="S111" s="185"/>
      <c r="T111" s="178"/>
      <c r="U111" s="178"/>
      <c r="V111" s="178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</row>
    <row r="112" spans="1:38" ht="23.25">
      <c r="A112" s="185"/>
      <c r="B112" s="185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85"/>
      <c r="S112" s="185"/>
      <c r="T112" s="178"/>
      <c r="U112" s="178"/>
      <c r="V112" s="178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</row>
    <row r="113" spans="1:38" ht="23.25">
      <c r="A113" s="185"/>
      <c r="B113" s="185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85"/>
      <c r="S113" s="185"/>
      <c r="T113" s="178"/>
      <c r="U113" s="178"/>
      <c r="V113" s="178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</row>
    <row r="114" spans="1:38" ht="23.25">
      <c r="A114" s="185"/>
      <c r="B114" s="185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85"/>
      <c r="S114" s="185"/>
      <c r="T114" s="178"/>
      <c r="U114" s="178"/>
      <c r="V114" s="178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</row>
    <row r="115" spans="1:38" ht="23.25">
      <c r="A115" s="185"/>
      <c r="B115" s="185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85"/>
      <c r="S115" s="185"/>
      <c r="T115" s="178"/>
      <c r="U115" s="178"/>
      <c r="V115" s="178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</row>
    <row r="116" spans="1:38" ht="23.25">
      <c r="A116" s="185"/>
      <c r="B116" s="185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85"/>
      <c r="S116" s="185"/>
      <c r="T116" s="178"/>
      <c r="U116" s="178"/>
      <c r="V116" s="178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</row>
    <row r="117" spans="1:38" ht="23.25">
      <c r="A117" s="185"/>
      <c r="B117" s="185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85"/>
      <c r="S117" s="185"/>
      <c r="T117" s="178"/>
      <c r="U117" s="178"/>
      <c r="V117" s="178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</row>
    <row r="118" spans="1:38" ht="23.25">
      <c r="A118" s="185"/>
      <c r="B118" s="185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85"/>
      <c r="S118" s="185"/>
      <c r="T118" s="178"/>
      <c r="U118" s="178"/>
      <c r="V118" s="178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</row>
    <row r="119" spans="1:38" ht="23.25">
      <c r="A119" s="185"/>
      <c r="B119" s="185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85"/>
      <c r="S119" s="185"/>
      <c r="T119" s="178"/>
      <c r="U119" s="178"/>
      <c r="V119" s="178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</row>
    <row r="120" spans="1:38" ht="23.25">
      <c r="A120" s="185"/>
      <c r="B120" s="185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85"/>
      <c r="S120" s="185"/>
      <c r="T120" s="178"/>
      <c r="U120" s="178"/>
      <c r="V120" s="178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</row>
    <row r="121" spans="1:38" ht="23.25">
      <c r="A121" s="185"/>
      <c r="B121" s="185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85"/>
      <c r="S121" s="185"/>
      <c r="T121" s="178"/>
      <c r="U121" s="178"/>
      <c r="V121" s="178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</row>
    <row r="122" spans="1:38" ht="23.25">
      <c r="A122" s="185"/>
      <c r="B122" s="185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85"/>
      <c r="S122" s="185"/>
      <c r="T122" s="178"/>
      <c r="U122" s="178"/>
      <c r="V122" s="178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</row>
    <row r="123" spans="1:38" ht="23.25">
      <c r="A123" s="185"/>
      <c r="B123" s="185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85"/>
      <c r="S123" s="185"/>
      <c r="T123" s="178"/>
      <c r="U123" s="178"/>
      <c r="V123" s="178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</row>
    <row r="124" spans="1:38" ht="23.25">
      <c r="A124" s="185"/>
      <c r="B124" s="185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85"/>
      <c r="S124" s="185"/>
      <c r="T124" s="178"/>
      <c r="U124" s="178"/>
      <c r="V124" s="178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</row>
    <row r="125" spans="1:38" ht="23.25">
      <c r="A125" s="185"/>
      <c r="B125" s="185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85"/>
      <c r="S125" s="185"/>
      <c r="T125" s="178"/>
      <c r="U125" s="178"/>
      <c r="V125" s="178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</row>
    <row r="126" spans="1:38" ht="23.25">
      <c r="A126" s="185"/>
      <c r="B126" s="185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85"/>
      <c r="S126" s="185"/>
      <c r="T126" s="178"/>
      <c r="U126" s="178"/>
      <c r="V126" s="178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</row>
    <row r="127" spans="1:38" ht="23.25">
      <c r="A127" s="185"/>
      <c r="B127" s="185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85"/>
      <c r="S127" s="185"/>
      <c r="T127" s="178"/>
      <c r="U127" s="178"/>
      <c r="V127" s="178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</row>
    <row r="128" spans="1:38" ht="23.25">
      <c r="A128" s="185"/>
      <c r="B128" s="185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85"/>
      <c r="S128" s="185"/>
      <c r="T128" s="178"/>
      <c r="U128" s="178"/>
      <c r="V128" s="178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</row>
    <row r="129" spans="1:38" ht="23.25">
      <c r="A129" s="185"/>
      <c r="B129" s="185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85"/>
      <c r="S129" s="185"/>
      <c r="T129" s="178"/>
      <c r="U129" s="178"/>
      <c r="V129" s="178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</row>
    <row r="130" spans="1:38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85"/>
      <c r="S130" s="185"/>
      <c r="T130" s="178"/>
      <c r="U130" s="178"/>
      <c r="V130" s="178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</row>
    <row r="131" spans="1:38" ht="23.25">
      <c r="A131" s="185"/>
      <c r="B131" s="185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85"/>
      <c r="S131" s="185"/>
      <c r="T131" s="178"/>
      <c r="U131" s="178"/>
      <c r="V131" s="178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</row>
    <row r="132" spans="1:38" ht="23.25">
      <c r="A132" s="185"/>
      <c r="B132" s="185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85"/>
      <c r="S132" s="185"/>
      <c r="T132" s="178"/>
      <c r="U132" s="178"/>
      <c r="V132" s="178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</row>
    <row r="133" spans="1:38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85"/>
      <c r="S133" s="185"/>
      <c r="T133" s="178"/>
      <c r="U133" s="178"/>
      <c r="V133" s="178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</row>
    <row r="134" spans="1:38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85"/>
      <c r="S134" s="185"/>
      <c r="T134" s="178"/>
      <c r="U134" s="178"/>
      <c r="V134" s="178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</row>
    <row r="135" spans="1:38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85"/>
      <c r="S135" s="185"/>
      <c r="T135" s="178"/>
      <c r="U135" s="178"/>
      <c r="V135" s="178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</row>
    <row r="136" spans="1:38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85"/>
      <c r="S136" s="185"/>
      <c r="T136" s="178"/>
      <c r="U136" s="178"/>
      <c r="V136" s="178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</row>
    <row r="137" spans="1:38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85"/>
      <c r="S137" s="185"/>
      <c r="T137" s="178"/>
      <c r="U137" s="178"/>
      <c r="V137" s="178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</row>
    <row r="138" spans="1:38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85"/>
      <c r="S138" s="185"/>
      <c r="T138" s="178"/>
      <c r="U138" s="178"/>
      <c r="V138" s="178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</row>
    <row r="139" spans="1:38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85"/>
      <c r="S139" s="185"/>
      <c r="T139" s="178"/>
      <c r="U139" s="178"/>
      <c r="V139" s="178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</row>
    <row r="140" spans="1:38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85"/>
      <c r="S140" s="185"/>
      <c r="T140" s="178"/>
      <c r="U140" s="178"/>
      <c r="V140" s="178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</row>
    <row r="141" spans="1:38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85"/>
      <c r="S141" s="185"/>
      <c r="T141" s="178"/>
      <c r="U141" s="178"/>
      <c r="V141" s="178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</row>
    <row r="142" spans="1:38" ht="23.25">
      <c r="A142" s="185"/>
      <c r="B142" s="185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85"/>
      <c r="S142" s="185"/>
      <c r="T142" s="178"/>
      <c r="U142" s="178"/>
      <c r="V142" s="178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</row>
    <row r="143" spans="1:38" ht="23.25">
      <c r="A143" s="185"/>
      <c r="B143" s="185"/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85"/>
      <c r="S143" s="185"/>
      <c r="T143" s="178"/>
      <c r="U143" s="178"/>
      <c r="V143" s="178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</row>
    <row r="144" spans="1:38" ht="23.25">
      <c r="A144" s="185"/>
      <c r="B144" s="185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85"/>
      <c r="S144" s="185"/>
      <c r="T144" s="178"/>
      <c r="U144" s="178"/>
      <c r="V144" s="178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</row>
    <row r="145" spans="1:38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85"/>
      <c r="S145" s="185"/>
      <c r="T145" s="178"/>
      <c r="U145" s="178"/>
      <c r="V145" s="178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</row>
    <row r="146" spans="1:38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85"/>
      <c r="S146" s="185"/>
      <c r="T146" s="178"/>
      <c r="U146" s="178"/>
      <c r="V146" s="178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</row>
    <row r="147" spans="1:38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85"/>
      <c r="S147" s="185"/>
      <c r="T147" s="178"/>
      <c r="U147" s="178"/>
      <c r="V147" s="178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</row>
    <row r="148" spans="1:38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85"/>
      <c r="S148" s="185"/>
      <c r="T148" s="178"/>
      <c r="U148" s="178"/>
      <c r="V148" s="178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</row>
    <row r="149" spans="1:38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85"/>
      <c r="S149" s="185"/>
      <c r="T149" s="178"/>
      <c r="U149" s="178"/>
      <c r="V149" s="178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</row>
    <row r="150" spans="1:38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85"/>
      <c r="S150" s="185"/>
      <c r="T150" s="178"/>
      <c r="U150" s="178"/>
      <c r="V150" s="178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</row>
    <row r="151" spans="1:38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85"/>
      <c r="S151" s="185"/>
      <c r="T151" s="178"/>
      <c r="U151" s="178"/>
      <c r="V151" s="178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</row>
    <row r="152" spans="1:38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85"/>
      <c r="S152" s="185"/>
      <c r="T152" s="178"/>
      <c r="U152" s="178"/>
      <c r="V152" s="178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</row>
    <row r="153" spans="1:38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85"/>
      <c r="S153" s="185"/>
      <c r="T153" s="178"/>
      <c r="U153" s="178"/>
      <c r="V153" s="178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</row>
    <row r="154" spans="1:38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85"/>
      <c r="S154" s="185"/>
      <c r="T154" s="178"/>
      <c r="U154" s="178"/>
      <c r="V154" s="178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</row>
    <row r="155" spans="1:38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85"/>
      <c r="S155" s="185"/>
      <c r="T155" s="178"/>
      <c r="U155" s="178"/>
      <c r="V155" s="178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</row>
    <row r="156" spans="1:38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85"/>
      <c r="S156" s="185"/>
      <c r="T156" s="178"/>
      <c r="U156" s="178"/>
      <c r="V156" s="178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</row>
    <row r="157" spans="1:38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85"/>
      <c r="S157" s="185"/>
      <c r="T157" s="178"/>
      <c r="U157" s="178"/>
      <c r="V157" s="178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</row>
    <row r="158" spans="1:38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85"/>
      <c r="S158" s="185"/>
      <c r="T158" s="178"/>
      <c r="U158" s="178"/>
      <c r="V158" s="178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</row>
    <row r="159" spans="1:38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85"/>
      <c r="S159" s="185"/>
      <c r="T159" s="178"/>
      <c r="U159" s="178"/>
      <c r="V159" s="178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</row>
    <row r="160" spans="1:38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85"/>
      <c r="S160" s="185"/>
      <c r="T160" s="178"/>
      <c r="U160" s="178"/>
      <c r="V160" s="178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</row>
    <row r="161" spans="1:38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85"/>
      <c r="S161" s="185"/>
      <c r="T161" s="178"/>
      <c r="U161" s="178"/>
      <c r="V161" s="178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</row>
    <row r="162" spans="1:38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85"/>
      <c r="S162" s="185"/>
      <c r="T162" s="178"/>
      <c r="U162" s="178"/>
      <c r="V162" s="178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</row>
    <row r="163" spans="1:38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85"/>
      <c r="S163" s="185"/>
      <c r="T163" s="178"/>
      <c r="U163" s="178"/>
      <c r="V163" s="178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</row>
    <row r="164" spans="1:38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85"/>
      <c r="S164" s="185"/>
      <c r="T164" s="178"/>
      <c r="U164" s="178"/>
      <c r="V164" s="178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</row>
    <row r="165" spans="1:38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85"/>
      <c r="S165" s="185"/>
      <c r="T165" s="178"/>
      <c r="U165" s="178"/>
      <c r="V165" s="178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</row>
    <row r="166" spans="1:38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85"/>
      <c r="S166" s="185"/>
      <c r="T166" s="178"/>
      <c r="U166" s="178"/>
      <c r="V166" s="178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</row>
    <row r="167" spans="1:38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85"/>
      <c r="S167" s="185"/>
      <c r="T167" s="178"/>
      <c r="U167" s="178"/>
      <c r="V167" s="178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</row>
    <row r="168" spans="1:38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85"/>
      <c r="S168" s="185"/>
      <c r="T168" s="178"/>
      <c r="U168" s="178"/>
      <c r="V168" s="178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</row>
    <row r="169" spans="1:38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85"/>
      <c r="S169" s="185"/>
      <c r="T169" s="178"/>
      <c r="U169" s="178"/>
      <c r="V169" s="178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</row>
    <row r="170" spans="1:38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85"/>
      <c r="S170" s="185"/>
      <c r="T170" s="178"/>
      <c r="U170" s="178"/>
      <c r="V170" s="178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</row>
    <row r="171" spans="1:38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85"/>
      <c r="S171" s="185"/>
      <c r="T171" s="178"/>
      <c r="U171" s="178"/>
      <c r="V171" s="178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</row>
    <row r="172" spans="1:38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85"/>
      <c r="S172" s="185"/>
      <c r="T172" s="178"/>
      <c r="U172" s="178"/>
      <c r="V172" s="178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</row>
    <row r="173" spans="1:38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85"/>
      <c r="S173" s="185"/>
      <c r="T173" s="178"/>
      <c r="U173" s="178"/>
      <c r="V173" s="178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</row>
    <row r="174" spans="1:38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85"/>
      <c r="S174" s="185"/>
      <c r="T174" s="178"/>
      <c r="U174" s="178"/>
      <c r="V174" s="178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</row>
    <row r="175" spans="1:38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85"/>
      <c r="S175" s="185"/>
      <c r="T175" s="178"/>
      <c r="U175" s="178"/>
      <c r="V175" s="178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</row>
    <row r="176" spans="1:38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85"/>
      <c r="S176" s="185"/>
      <c r="T176" s="178"/>
      <c r="U176" s="178"/>
      <c r="V176" s="178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</row>
    <row r="177" spans="1:38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85"/>
      <c r="S177" s="185"/>
      <c r="T177" s="178"/>
      <c r="U177" s="178"/>
      <c r="V177" s="178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</row>
    <row r="178" spans="1:38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85"/>
      <c r="S178" s="185"/>
      <c r="T178" s="178"/>
      <c r="U178" s="178"/>
      <c r="V178" s="178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</row>
    <row r="179" spans="1:38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85"/>
      <c r="S179" s="185"/>
      <c r="T179" s="178"/>
      <c r="U179" s="178"/>
      <c r="V179" s="178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</row>
    <row r="180" spans="1:38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85"/>
      <c r="S180" s="185"/>
      <c r="T180" s="178"/>
      <c r="U180" s="178"/>
      <c r="V180" s="178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</row>
    <row r="181" spans="1:38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85"/>
      <c r="S181" s="185"/>
      <c r="T181" s="178"/>
      <c r="U181" s="178"/>
      <c r="V181" s="178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</row>
    <row r="182" spans="1:38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85"/>
      <c r="S182" s="185"/>
      <c r="T182" s="178"/>
      <c r="U182" s="178"/>
      <c r="V182" s="178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</row>
    <row r="183" spans="1:38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85"/>
      <c r="S183" s="185"/>
      <c r="T183" s="178"/>
      <c r="U183" s="178"/>
      <c r="V183" s="178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</row>
    <row r="184" spans="1:38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85"/>
      <c r="S184" s="185"/>
      <c r="T184" s="178"/>
      <c r="U184" s="178"/>
      <c r="V184" s="178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</row>
    <row r="185" spans="1:38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85"/>
      <c r="S185" s="185"/>
      <c r="T185" s="178"/>
      <c r="U185" s="178"/>
      <c r="V185" s="178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</row>
    <row r="186" spans="1:38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85"/>
      <c r="S186" s="185"/>
      <c r="T186" s="178"/>
      <c r="U186" s="178"/>
      <c r="V186" s="178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</row>
    <row r="187" spans="1:38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85"/>
      <c r="S187" s="185"/>
      <c r="T187" s="178"/>
      <c r="U187" s="178"/>
      <c r="V187" s="178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</row>
    <row r="188" spans="1:38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85"/>
      <c r="S188" s="185"/>
      <c r="T188" s="178"/>
      <c r="U188" s="178"/>
      <c r="V188" s="178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</row>
    <row r="189" spans="1:38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85"/>
      <c r="S189" s="185"/>
      <c r="T189" s="178"/>
      <c r="U189" s="178"/>
      <c r="V189" s="178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</row>
    <row r="190" spans="1:38" ht="23.25">
      <c r="A190" s="185"/>
      <c r="B190" s="185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85"/>
      <c r="S190" s="185"/>
      <c r="T190" s="178"/>
      <c r="U190" s="178"/>
      <c r="V190" s="178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</row>
    <row r="191" spans="1:38" ht="23.25">
      <c r="A191" s="185"/>
      <c r="B191" s="185"/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85"/>
      <c r="S191" s="185"/>
      <c r="T191" s="178"/>
      <c r="U191" s="178"/>
      <c r="V191" s="178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</row>
    <row r="192" spans="1:38" ht="23.25">
      <c r="A192" s="185"/>
      <c r="B192" s="185"/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85"/>
      <c r="S192" s="185"/>
      <c r="T192" s="178"/>
      <c r="U192" s="178"/>
      <c r="V192" s="178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</row>
    <row r="193" spans="1:38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85"/>
      <c r="S193" s="185"/>
      <c r="T193" s="178"/>
      <c r="U193" s="178"/>
      <c r="V193" s="178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</row>
    <row r="194" spans="1:38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85"/>
      <c r="S194" s="185"/>
      <c r="T194" s="178"/>
      <c r="U194" s="178"/>
      <c r="V194" s="178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</row>
    <row r="195" spans="1:38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85"/>
      <c r="S195" s="185"/>
      <c r="T195" s="178"/>
      <c r="U195" s="178"/>
      <c r="V195" s="178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</row>
    <row r="196" spans="1:38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85"/>
      <c r="S196" s="185"/>
      <c r="T196" s="178"/>
      <c r="U196" s="178"/>
      <c r="V196" s="178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</row>
    <row r="197" spans="1:38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85"/>
      <c r="S197" s="185"/>
      <c r="T197" s="178"/>
      <c r="U197" s="178"/>
      <c r="V197" s="178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</row>
    <row r="198" spans="1:38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85"/>
      <c r="S198" s="185"/>
      <c r="T198" s="178"/>
      <c r="U198" s="178"/>
      <c r="V198" s="178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</row>
    <row r="199" spans="1:38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85"/>
      <c r="S199" s="185"/>
      <c r="T199" s="178"/>
      <c r="U199" s="178"/>
      <c r="V199" s="178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</row>
    <row r="200" spans="1:38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85"/>
      <c r="S200" s="185"/>
      <c r="T200" s="178"/>
      <c r="U200" s="178"/>
      <c r="V200" s="178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</row>
    <row r="201" spans="1:38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85"/>
      <c r="S201" s="185"/>
      <c r="T201" s="178"/>
      <c r="U201" s="178"/>
      <c r="V201" s="178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</row>
    <row r="202" spans="1:38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85"/>
      <c r="S202" s="185"/>
      <c r="T202" s="178"/>
      <c r="U202" s="178"/>
      <c r="V202" s="178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</row>
    <row r="203" spans="1:38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85"/>
      <c r="S203" s="185"/>
      <c r="T203" s="178"/>
      <c r="U203" s="178"/>
      <c r="V203" s="178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</row>
    <row r="204" spans="1:38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85"/>
      <c r="S204" s="185"/>
      <c r="T204" s="178"/>
      <c r="U204" s="178"/>
      <c r="V204" s="178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</row>
    <row r="205" spans="1:38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85"/>
      <c r="S205" s="185"/>
      <c r="T205" s="178"/>
      <c r="U205" s="178"/>
      <c r="V205" s="178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</row>
    <row r="206" spans="1:38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85"/>
      <c r="S206" s="185"/>
      <c r="T206" s="178"/>
      <c r="U206" s="178"/>
      <c r="V206" s="178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</row>
    <row r="207" spans="1:38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85"/>
      <c r="S207" s="185"/>
      <c r="T207" s="178"/>
      <c r="U207" s="178"/>
      <c r="V207" s="178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</row>
    <row r="208" spans="1:38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85"/>
      <c r="S208" s="185"/>
      <c r="T208" s="178"/>
      <c r="U208" s="178"/>
      <c r="V208" s="178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</row>
    <row r="209" spans="1:49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85"/>
      <c r="S209" s="185"/>
      <c r="T209" s="178"/>
      <c r="U209" s="178"/>
      <c r="V209" s="178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</row>
    <row r="210" spans="1:49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85"/>
      <c r="S210" s="185"/>
      <c r="T210" s="178"/>
      <c r="U210" s="178"/>
      <c r="V210" s="178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</row>
    <row r="211" spans="1:49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85"/>
      <c r="S211" s="185"/>
      <c r="T211" s="178"/>
      <c r="U211" s="178"/>
      <c r="V211" s="178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</row>
    <row r="212" spans="1:49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85"/>
      <c r="S212" s="185"/>
      <c r="T212" s="178"/>
      <c r="U212" s="178"/>
      <c r="V212" s="178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</row>
    <row r="213" spans="1:49">
      <c r="A213" s="169"/>
      <c r="B213" s="169"/>
      <c r="R213" s="169"/>
      <c r="S213" s="169"/>
    </row>
    <row r="214" spans="1:49">
      <c r="A214" s="169"/>
      <c r="B214" s="169"/>
      <c r="R214" s="169"/>
      <c r="S214" s="169"/>
    </row>
    <row r="215" spans="1:49">
      <c r="A215" s="169"/>
      <c r="B215" s="169"/>
      <c r="R215" s="169"/>
      <c r="S215" s="169"/>
    </row>
    <row r="216" spans="1:49">
      <c r="A216" s="169"/>
      <c r="B216" s="169"/>
      <c r="R216" s="169"/>
      <c r="S216" s="169"/>
    </row>
    <row r="217" spans="1:49">
      <c r="A217" s="169"/>
      <c r="B217" s="169"/>
      <c r="R217" s="169"/>
      <c r="S217" s="169"/>
    </row>
    <row r="218" spans="1:49">
      <c r="A218" s="169"/>
      <c r="B218" s="169"/>
      <c r="R218" s="169"/>
      <c r="S218" s="169"/>
    </row>
    <row r="219" spans="1:49">
      <c r="A219" s="169"/>
      <c r="B219" s="169"/>
      <c r="R219" s="169"/>
      <c r="S219" s="169"/>
    </row>
    <row r="220" spans="1:49">
      <c r="A220" s="169"/>
      <c r="B220" s="169"/>
      <c r="R220" s="169"/>
      <c r="S220" s="169"/>
    </row>
    <row r="221" spans="1:49" s="153" customFormat="1">
      <c r="A221" s="169"/>
      <c r="B221" s="169"/>
      <c r="R221" s="169"/>
      <c r="S221" s="169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</row>
    <row r="222" spans="1:49" s="153" customFormat="1">
      <c r="A222" s="169"/>
      <c r="B222" s="169"/>
      <c r="R222" s="169"/>
      <c r="S222" s="169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</row>
    <row r="223" spans="1:49" s="153" customFormat="1">
      <c r="A223" s="169"/>
      <c r="B223" s="169"/>
      <c r="R223" s="169"/>
      <c r="S223" s="169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</row>
    <row r="224" spans="1:49" s="153" customFormat="1">
      <c r="A224" s="169"/>
      <c r="B224" s="169"/>
      <c r="R224" s="169"/>
      <c r="S224" s="169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</row>
    <row r="225" spans="1:49" s="153" customFormat="1">
      <c r="A225" s="169"/>
      <c r="B225" s="169"/>
      <c r="R225" s="169"/>
      <c r="S225" s="169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</row>
    <row r="226" spans="1:49" s="153" customFormat="1">
      <c r="A226" s="169"/>
      <c r="B226" s="169"/>
      <c r="R226" s="169"/>
      <c r="S226" s="169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</row>
    <row r="227" spans="1:49" s="153" customFormat="1">
      <c r="A227" s="169"/>
      <c r="B227" s="169"/>
      <c r="R227" s="169"/>
      <c r="S227" s="169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</row>
    <row r="228" spans="1:49" s="153" customFormat="1">
      <c r="A228" s="169"/>
      <c r="B228" s="169"/>
      <c r="R228" s="169"/>
      <c r="S228" s="169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</row>
    <row r="229" spans="1:49" s="153" customFormat="1">
      <c r="A229" s="169"/>
      <c r="B229" s="169"/>
      <c r="R229" s="169"/>
      <c r="S229" s="169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</row>
    <row r="230" spans="1:49" s="153" customFormat="1">
      <c r="A230" s="169"/>
      <c r="B230" s="169"/>
      <c r="R230" s="169"/>
      <c r="S230" s="169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</row>
    <row r="231" spans="1:49" s="153" customFormat="1">
      <c r="A231" s="169"/>
      <c r="B231" s="169"/>
      <c r="R231" s="169"/>
      <c r="S231" s="169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</row>
    <row r="232" spans="1:49" s="153" customFormat="1">
      <c r="A232" s="169"/>
      <c r="B232" s="169"/>
      <c r="R232" s="169"/>
      <c r="S232" s="169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</row>
    <row r="233" spans="1:49" s="153" customFormat="1">
      <c r="A233" s="169"/>
      <c r="B233" s="169"/>
      <c r="R233" s="169"/>
      <c r="S233" s="169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</row>
    <row r="234" spans="1:49" s="153" customFormat="1">
      <c r="A234" s="169"/>
      <c r="B234" s="169"/>
      <c r="R234" s="169"/>
      <c r="S234" s="169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</row>
    <row r="235" spans="1:49" s="153" customFormat="1">
      <c r="A235" s="169"/>
      <c r="B235" s="169"/>
      <c r="R235" s="169"/>
      <c r="S235" s="169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</row>
    <row r="236" spans="1:49" s="153" customFormat="1">
      <c r="A236" s="169"/>
      <c r="B236" s="169"/>
      <c r="R236" s="169"/>
      <c r="S236" s="169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</row>
    <row r="237" spans="1:49" s="153" customFormat="1">
      <c r="A237" s="169"/>
      <c r="B237" s="169"/>
      <c r="R237" s="169"/>
      <c r="S237" s="169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</row>
    <row r="238" spans="1:49" s="153" customFormat="1">
      <c r="A238" s="169"/>
      <c r="B238" s="169"/>
      <c r="R238" s="169"/>
      <c r="S238" s="169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</row>
    <row r="239" spans="1:49" s="153" customFormat="1">
      <c r="A239" s="169"/>
      <c r="B239" s="169"/>
      <c r="R239" s="169"/>
      <c r="S239" s="169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</row>
    <row r="240" spans="1:49" s="153" customFormat="1">
      <c r="A240" s="169"/>
      <c r="B240" s="169"/>
      <c r="R240" s="169"/>
      <c r="S240" s="169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</row>
    <row r="241" spans="1:49" s="153" customFormat="1">
      <c r="A241" s="169"/>
      <c r="B241" s="169"/>
      <c r="R241" s="169"/>
      <c r="S241" s="169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</row>
    <row r="242" spans="1:49" s="153" customFormat="1">
      <c r="A242" s="169"/>
      <c r="B242" s="169"/>
      <c r="R242" s="169"/>
      <c r="S242" s="169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</row>
    <row r="243" spans="1:49" s="153" customFormat="1">
      <c r="A243" s="169"/>
      <c r="B243" s="169"/>
      <c r="R243" s="169"/>
      <c r="S243" s="169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</row>
    <row r="244" spans="1:49" s="153" customFormat="1">
      <c r="A244" s="169"/>
      <c r="B244" s="169"/>
      <c r="R244" s="169"/>
      <c r="S244" s="169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</row>
    <row r="245" spans="1:49" s="153" customFormat="1">
      <c r="A245" s="169"/>
      <c r="B245" s="169"/>
      <c r="R245" s="169"/>
      <c r="S245" s="169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</row>
    <row r="246" spans="1:49" s="153" customFormat="1">
      <c r="A246" s="169"/>
      <c r="B246" s="169"/>
      <c r="R246" s="169"/>
      <c r="S246" s="169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</row>
    <row r="247" spans="1:49" s="153" customFormat="1">
      <c r="A247" s="169"/>
      <c r="B247" s="169"/>
      <c r="R247" s="169"/>
      <c r="S247" s="169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</row>
    <row r="248" spans="1:49" s="153" customFormat="1">
      <c r="A248" s="169"/>
      <c r="B248" s="169"/>
      <c r="R248" s="169"/>
      <c r="S248" s="169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</row>
    <row r="249" spans="1:49" s="153" customFormat="1">
      <c r="A249" s="169"/>
      <c r="B249" s="169"/>
      <c r="R249" s="169"/>
      <c r="S249" s="169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</row>
    <row r="250" spans="1:49" s="153" customFormat="1">
      <c r="A250" s="169"/>
      <c r="B250" s="169"/>
      <c r="R250" s="169"/>
      <c r="S250" s="169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</row>
    <row r="251" spans="1:49" s="153" customFormat="1">
      <c r="A251" s="169"/>
      <c r="B251" s="169"/>
      <c r="R251" s="169"/>
      <c r="S251" s="169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</row>
    <row r="252" spans="1:49" s="153" customFormat="1">
      <c r="A252" s="169"/>
      <c r="B252" s="169"/>
      <c r="R252" s="169"/>
      <c r="S252" s="169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</row>
    <row r="253" spans="1:49" s="153" customFormat="1">
      <c r="A253" s="169"/>
      <c r="B253" s="169"/>
      <c r="R253" s="169"/>
      <c r="S253" s="169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</row>
    <row r="254" spans="1:49" s="153" customFormat="1">
      <c r="A254" s="169"/>
      <c r="B254" s="169"/>
      <c r="R254" s="169"/>
      <c r="S254" s="169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</row>
    <row r="255" spans="1:49" s="153" customFormat="1">
      <c r="A255" s="169"/>
      <c r="B255" s="169"/>
      <c r="R255" s="169"/>
      <c r="S255" s="169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</row>
    <row r="256" spans="1:49" s="153" customFormat="1"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</row>
  </sheetData>
  <mergeCells count="5">
    <mergeCell ref="K3:L3"/>
    <mergeCell ref="A5:A6"/>
    <mergeCell ref="B5:B6"/>
    <mergeCell ref="R5:R6"/>
    <mergeCell ref="S5:S6"/>
  </mergeCells>
  <printOptions horizontalCentered="1"/>
  <pageMargins left="0.51181102362204722" right="0.51181102362204722" top="0.51181102362204722" bottom="0.51181102362204722" header="0" footer="0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7" max="25" man="1"/>
    <brk id="26" max="2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54"/>
  <sheetViews>
    <sheetView view="pageBreakPreview" topLeftCell="AA1" zoomScale="30" zoomScaleNormal="30" zoomScaleSheetLayoutView="30" workbookViewId="0">
      <selection activeCell="AN3" sqref="AN3"/>
    </sheetView>
  </sheetViews>
  <sheetFormatPr defaultColWidth="12.42578125" defaultRowHeight="18"/>
  <cols>
    <col min="1" max="1" width="61.7109375" style="153" hidden="1" customWidth="1"/>
    <col min="2" max="2" width="146.7109375" style="153" hidden="1" customWidth="1"/>
    <col min="3" max="10" width="32.7109375" style="153" hidden="1" customWidth="1"/>
    <col min="11" max="20" width="29.7109375" style="153" hidden="1" customWidth="1"/>
    <col min="21" max="26" width="29.7109375" style="152" hidden="1" customWidth="1"/>
    <col min="27" max="27" width="64.7109375" style="153" customWidth="1"/>
    <col min="28" max="28" width="146.7109375" style="153" customWidth="1"/>
    <col min="29" max="38" width="26.28515625" style="152" customWidth="1"/>
    <col min="39" max="54" width="29.7109375" style="152" customWidth="1"/>
    <col min="55" max="55" width="64.7109375" style="153" customWidth="1"/>
    <col min="56" max="56" width="146.7109375" style="153" customWidth="1"/>
    <col min="57" max="66" width="26.28515625" style="152" customWidth="1"/>
    <col min="67" max="82" width="29.7109375" style="152" customWidth="1"/>
    <col min="83" max="83" width="64.7109375" style="153" customWidth="1"/>
    <col min="84" max="84" width="146.7109375" style="153" customWidth="1"/>
    <col min="85" max="94" width="26.28515625" style="152" customWidth="1"/>
    <col min="95" max="110" width="29.7109375" style="152" customWidth="1"/>
    <col min="111" max="120" width="12.42578125" style="152" customWidth="1"/>
    <col min="121" max="16384" width="12.42578125" style="152"/>
  </cols>
  <sheetData>
    <row r="1" spans="1:118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299"/>
      <c r="AB1" s="299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299"/>
      <c r="BD1" s="299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299"/>
      <c r="CF1" s="299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</row>
    <row r="2" spans="1:118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299"/>
      <c r="AB2" s="299"/>
      <c r="AC2" s="489"/>
      <c r="AD2" s="489"/>
      <c r="AE2" s="489"/>
      <c r="AF2" s="489"/>
      <c r="AG2" s="489"/>
      <c r="AH2" s="489"/>
      <c r="AI2" s="489"/>
      <c r="AJ2" s="489"/>
      <c r="AK2" s="489"/>
      <c r="AL2" s="490"/>
      <c r="AM2" s="490"/>
      <c r="AN2" s="490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299"/>
      <c r="BD2" s="299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299"/>
      <c r="CF2" s="299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</row>
    <row r="3" spans="1:118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299"/>
      <c r="AB3" s="299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299"/>
      <c r="BD3" s="299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299"/>
      <c r="CF3" s="299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</row>
    <row r="4" spans="1:118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3"/>
      <c r="AB4" s="483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483"/>
      <c r="BD4" s="483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483"/>
      <c r="CF4" s="483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484"/>
      <c r="DH4" s="484"/>
      <c r="DI4" s="484"/>
      <c r="DJ4" s="484"/>
      <c r="DK4" s="484"/>
      <c r="DL4" s="484"/>
      <c r="DM4" s="484"/>
      <c r="DN4" s="484"/>
    </row>
    <row r="5" spans="1:118" s="279" customFormat="1" ht="49.5" customHeight="1">
      <c r="A5" s="962" t="s">
        <v>431</v>
      </c>
      <c r="B5" s="944" t="s">
        <v>717</v>
      </c>
      <c r="C5" s="723" t="s">
        <v>376</v>
      </c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 t="s">
        <v>377</v>
      </c>
      <c r="P5" s="723"/>
      <c r="Q5" s="723"/>
      <c r="R5" s="723"/>
      <c r="S5" s="723"/>
      <c r="T5" s="723"/>
      <c r="U5" s="723"/>
      <c r="V5" s="723"/>
      <c r="W5" s="723"/>
      <c r="X5" s="723"/>
      <c r="Y5" s="723"/>
      <c r="Z5" s="723"/>
      <c r="AA5" s="962" t="s">
        <v>431</v>
      </c>
      <c r="AB5" s="944" t="s">
        <v>716</v>
      </c>
      <c r="AC5" s="723" t="s">
        <v>378</v>
      </c>
      <c r="AD5" s="723"/>
      <c r="AE5" s="723"/>
      <c r="AF5" s="723"/>
      <c r="AG5" s="723"/>
      <c r="AH5" s="723"/>
      <c r="AI5" s="723"/>
      <c r="AJ5" s="723"/>
      <c r="AK5" s="723"/>
      <c r="AL5" s="723"/>
      <c r="AM5" s="723"/>
      <c r="AN5" s="723"/>
      <c r="AO5" s="723" t="s">
        <v>379</v>
      </c>
      <c r="AP5" s="723"/>
      <c r="AQ5" s="723"/>
      <c r="AR5" s="723"/>
      <c r="AS5" s="723"/>
      <c r="AT5" s="723"/>
      <c r="AU5" s="723"/>
      <c r="AV5" s="723"/>
      <c r="AW5" s="723"/>
      <c r="AX5" s="723"/>
      <c r="AY5" s="723"/>
      <c r="AZ5" s="723"/>
      <c r="BA5" s="723" t="s">
        <v>380</v>
      </c>
      <c r="BB5" s="723"/>
      <c r="BC5" s="962" t="s">
        <v>431</v>
      </c>
      <c r="BD5" s="944" t="s">
        <v>716</v>
      </c>
      <c r="BE5" s="723" t="s">
        <v>380</v>
      </c>
      <c r="BF5" s="723"/>
      <c r="BG5" s="723"/>
      <c r="BH5" s="723"/>
      <c r="BI5" s="723"/>
      <c r="BJ5" s="723"/>
      <c r="BK5" s="723"/>
      <c r="BL5" s="723"/>
      <c r="BM5" s="723"/>
      <c r="BN5" s="723"/>
      <c r="BO5" s="723" t="s">
        <v>381</v>
      </c>
      <c r="BP5" s="723"/>
      <c r="BQ5" s="723"/>
      <c r="BR5" s="723"/>
      <c r="BS5" s="723"/>
      <c r="BT5" s="723"/>
      <c r="BU5" s="723"/>
      <c r="BV5" s="723"/>
      <c r="BW5" s="723"/>
      <c r="BX5" s="723"/>
      <c r="BY5" s="723"/>
      <c r="BZ5" s="723"/>
      <c r="CA5" s="723" t="s">
        <v>382</v>
      </c>
      <c r="CB5" s="723"/>
      <c r="CC5" s="723"/>
      <c r="CD5" s="723"/>
      <c r="CE5" s="962" t="s">
        <v>431</v>
      </c>
      <c r="CF5" s="944" t="s">
        <v>716</v>
      </c>
      <c r="CG5" s="723" t="s">
        <v>382</v>
      </c>
      <c r="CH5" s="723"/>
      <c r="CI5" s="723"/>
      <c r="CJ5" s="723"/>
      <c r="CK5" s="723"/>
      <c r="CL5" s="723"/>
      <c r="CM5" s="723"/>
      <c r="CN5" s="723"/>
      <c r="CO5" s="723" t="s">
        <v>393</v>
      </c>
      <c r="CP5" s="723"/>
      <c r="CQ5" s="723"/>
      <c r="CR5" s="723"/>
      <c r="CS5" s="723"/>
      <c r="CT5" s="723"/>
      <c r="CU5" s="723"/>
      <c r="CV5" s="723"/>
      <c r="CW5" s="723"/>
      <c r="CX5" s="723"/>
      <c r="CY5" s="723"/>
      <c r="CZ5" s="723"/>
      <c r="DA5" s="723" t="s">
        <v>432</v>
      </c>
      <c r="DB5" s="723"/>
      <c r="DC5" s="723"/>
      <c r="DD5" s="875"/>
      <c r="DE5" s="875"/>
      <c r="DF5" s="875"/>
    </row>
    <row r="6" spans="1:118" s="279" customFormat="1" ht="115.5" customHeight="1">
      <c r="A6" s="962"/>
      <c r="B6" s="944"/>
      <c r="C6" s="585" t="s">
        <v>384</v>
      </c>
      <c r="D6" s="585" t="s">
        <v>385</v>
      </c>
      <c r="E6" s="585" t="s">
        <v>153</v>
      </c>
      <c r="F6" s="585" t="s">
        <v>386</v>
      </c>
      <c r="G6" s="585" t="s">
        <v>155</v>
      </c>
      <c r="H6" s="585" t="s">
        <v>156</v>
      </c>
      <c r="I6" s="585" t="s">
        <v>387</v>
      </c>
      <c r="J6" s="585" t="s">
        <v>388</v>
      </c>
      <c r="K6" s="585" t="s">
        <v>389</v>
      </c>
      <c r="L6" s="586" t="s">
        <v>390</v>
      </c>
      <c r="M6" s="586" t="s">
        <v>391</v>
      </c>
      <c r="N6" s="586" t="s">
        <v>392</v>
      </c>
      <c r="O6" s="585" t="s">
        <v>384</v>
      </c>
      <c r="P6" s="585" t="s">
        <v>385</v>
      </c>
      <c r="Q6" s="585" t="s">
        <v>153</v>
      </c>
      <c r="R6" s="585" t="s">
        <v>386</v>
      </c>
      <c r="S6" s="585" t="s">
        <v>155</v>
      </c>
      <c r="T6" s="585" t="s">
        <v>156</v>
      </c>
      <c r="U6" s="585" t="s">
        <v>387</v>
      </c>
      <c r="V6" s="585" t="s">
        <v>388</v>
      </c>
      <c r="W6" s="585" t="s">
        <v>389</v>
      </c>
      <c r="X6" s="586" t="s">
        <v>390</v>
      </c>
      <c r="Y6" s="586" t="s">
        <v>391</v>
      </c>
      <c r="Z6" s="586" t="s">
        <v>392</v>
      </c>
      <c r="AA6" s="962"/>
      <c r="AB6" s="944"/>
      <c r="AC6" s="585" t="s">
        <v>384</v>
      </c>
      <c r="AD6" s="585" t="s">
        <v>385</v>
      </c>
      <c r="AE6" s="585" t="s">
        <v>153</v>
      </c>
      <c r="AF6" s="585" t="s">
        <v>386</v>
      </c>
      <c r="AG6" s="585" t="s">
        <v>155</v>
      </c>
      <c r="AH6" s="585" t="s">
        <v>156</v>
      </c>
      <c r="AI6" s="585" t="s">
        <v>387</v>
      </c>
      <c r="AJ6" s="585" t="s">
        <v>388</v>
      </c>
      <c r="AK6" s="585" t="s">
        <v>389</v>
      </c>
      <c r="AL6" s="586" t="s">
        <v>390</v>
      </c>
      <c r="AM6" s="586" t="s">
        <v>391</v>
      </c>
      <c r="AN6" s="586" t="s">
        <v>392</v>
      </c>
      <c r="AO6" s="585" t="s">
        <v>384</v>
      </c>
      <c r="AP6" s="585" t="s">
        <v>385</v>
      </c>
      <c r="AQ6" s="585" t="s">
        <v>153</v>
      </c>
      <c r="AR6" s="585" t="s">
        <v>386</v>
      </c>
      <c r="AS6" s="585" t="s">
        <v>155</v>
      </c>
      <c r="AT6" s="585" t="s">
        <v>156</v>
      </c>
      <c r="AU6" s="585" t="s">
        <v>387</v>
      </c>
      <c r="AV6" s="585" t="s">
        <v>388</v>
      </c>
      <c r="AW6" s="585" t="s">
        <v>389</v>
      </c>
      <c r="AX6" s="586" t="s">
        <v>390</v>
      </c>
      <c r="AY6" s="586" t="s">
        <v>391</v>
      </c>
      <c r="AZ6" s="586" t="s">
        <v>392</v>
      </c>
      <c r="BA6" s="585" t="s">
        <v>384</v>
      </c>
      <c r="BB6" s="585" t="s">
        <v>385</v>
      </c>
      <c r="BC6" s="962"/>
      <c r="BD6" s="944"/>
      <c r="BE6" s="585" t="s">
        <v>153</v>
      </c>
      <c r="BF6" s="585" t="s">
        <v>386</v>
      </c>
      <c r="BG6" s="585" t="s">
        <v>155</v>
      </c>
      <c r="BH6" s="585" t="s">
        <v>156</v>
      </c>
      <c r="BI6" s="585" t="s">
        <v>387</v>
      </c>
      <c r="BJ6" s="585" t="s">
        <v>388</v>
      </c>
      <c r="BK6" s="585" t="s">
        <v>389</v>
      </c>
      <c r="BL6" s="586" t="s">
        <v>390</v>
      </c>
      <c r="BM6" s="586" t="s">
        <v>391</v>
      </c>
      <c r="BN6" s="586" t="s">
        <v>392</v>
      </c>
      <c r="BO6" s="585" t="s">
        <v>384</v>
      </c>
      <c r="BP6" s="585" t="s">
        <v>385</v>
      </c>
      <c r="BQ6" s="585" t="s">
        <v>153</v>
      </c>
      <c r="BR6" s="585" t="s">
        <v>386</v>
      </c>
      <c r="BS6" s="585" t="s">
        <v>155</v>
      </c>
      <c r="BT6" s="585" t="s">
        <v>156</v>
      </c>
      <c r="BU6" s="585" t="s">
        <v>387</v>
      </c>
      <c r="BV6" s="585" t="s">
        <v>388</v>
      </c>
      <c r="BW6" s="585" t="s">
        <v>389</v>
      </c>
      <c r="BX6" s="586" t="s">
        <v>390</v>
      </c>
      <c r="BY6" s="586" t="s">
        <v>391</v>
      </c>
      <c r="BZ6" s="586" t="s">
        <v>392</v>
      </c>
      <c r="CA6" s="585" t="s">
        <v>384</v>
      </c>
      <c r="CB6" s="585" t="s">
        <v>385</v>
      </c>
      <c r="CC6" s="585" t="s">
        <v>153</v>
      </c>
      <c r="CD6" s="585" t="s">
        <v>386</v>
      </c>
      <c r="CE6" s="962"/>
      <c r="CF6" s="944"/>
      <c r="CG6" s="585" t="s">
        <v>155</v>
      </c>
      <c r="CH6" s="585" t="s">
        <v>156</v>
      </c>
      <c r="CI6" s="585" t="s">
        <v>387</v>
      </c>
      <c r="CJ6" s="585" t="s">
        <v>388</v>
      </c>
      <c r="CK6" s="585" t="s">
        <v>389</v>
      </c>
      <c r="CL6" s="586" t="s">
        <v>390</v>
      </c>
      <c r="CM6" s="586" t="s">
        <v>391</v>
      </c>
      <c r="CN6" s="586" t="s">
        <v>392</v>
      </c>
      <c r="CO6" s="585" t="s">
        <v>384</v>
      </c>
      <c r="CP6" s="585" t="s">
        <v>385</v>
      </c>
      <c r="CQ6" s="585" t="s">
        <v>153</v>
      </c>
      <c r="CR6" s="585" t="s">
        <v>386</v>
      </c>
      <c r="CS6" s="585" t="s">
        <v>155</v>
      </c>
      <c r="CT6" s="585" t="s">
        <v>156</v>
      </c>
      <c r="CU6" s="585" t="s">
        <v>387</v>
      </c>
      <c r="CV6" s="585" t="s">
        <v>388</v>
      </c>
      <c r="CW6" s="585" t="s">
        <v>389</v>
      </c>
      <c r="CX6" s="586" t="s">
        <v>390</v>
      </c>
      <c r="CY6" s="586" t="s">
        <v>391</v>
      </c>
      <c r="CZ6" s="586" t="s">
        <v>392</v>
      </c>
      <c r="DA6" s="585" t="s">
        <v>384</v>
      </c>
      <c r="DB6" s="585" t="s">
        <v>385</v>
      </c>
      <c r="DC6" s="585" t="s">
        <v>153</v>
      </c>
      <c r="DD6" s="585" t="s">
        <v>386</v>
      </c>
      <c r="DE6" s="585" t="s">
        <v>155</v>
      </c>
      <c r="DF6" s="585" t="s">
        <v>156</v>
      </c>
    </row>
    <row r="7" spans="1:118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308"/>
      <c r="AB7" s="30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308"/>
      <c r="BD7" s="30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308"/>
      <c r="CF7" s="30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</row>
    <row r="8" spans="1:118" s="162" customFormat="1" ht="48" customHeight="1">
      <c r="A8" s="315">
        <v>101</v>
      </c>
      <c r="B8" s="313" t="s">
        <v>49</v>
      </c>
      <c r="C8" s="314">
        <f>ROUND(IFERROR('Data 3D '!AU4,"NA"),1)</f>
        <v>71.099999999999994</v>
      </c>
      <c r="D8" s="314">
        <f>ROUND(IFERROR('Data 3D '!AV4,"NA"),1)</f>
        <v>71.099999999999994</v>
      </c>
      <c r="E8" s="314">
        <f>ROUND(IFERROR('Data 3D '!AW4,"NA"),1)</f>
        <v>71.099999999999994</v>
      </c>
      <c r="F8" s="314">
        <f>ROUND(IFERROR('Data 3D '!AX4,"NA"),1)</f>
        <v>71.099999999999994</v>
      </c>
      <c r="G8" s="314">
        <f>ROUND(IFERROR('Data 3D '!AY4,"NA"),1)</f>
        <v>71.099999999999994</v>
      </c>
      <c r="H8" s="314">
        <f>ROUND(IFERROR('Data 3D '!AZ4,"NA"),1)</f>
        <v>71.099999999999994</v>
      </c>
      <c r="I8" s="314">
        <f>ROUND(IFERROR('Data 3D '!BA4,"NA"),1)</f>
        <v>71.099999999999994</v>
      </c>
      <c r="J8" s="314">
        <f>ROUND(IFERROR('Data 3D '!BB4,"NA"),1)</f>
        <v>71.099999999999994</v>
      </c>
      <c r="K8" s="314">
        <f>ROUND(IFERROR('Data 3D '!BC4,"NA"),1)</f>
        <v>71.099999999999994</v>
      </c>
      <c r="L8" s="314">
        <f>ROUND(IFERROR('Data 3D '!BD4,"NA"),1)</f>
        <v>71.099999999999994</v>
      </c>
      <c r="M8" s="314">
        <f>ROUND(IFERROR('Data 3D '!BE4,"NA"),1)</f>
        <v>71.099999999999994</v>
      </c>
      <c r="N8" s="314">
        <f>ROUND(IFERROR('Data 3D '!BF4,"NA"),1)</f>
        <v>71.099999999999994</v>
      </c>
      <c r="O8" s="314">
        <f>ROUND(IFERROR('Data 3D '!BG4,"NA"),1)</f>
        <v>71.099999999999994</v>
      </c>
      <c r="P8" s="314">
        <f>ROUND(IFERROR('Data 3D '!BH4,"NA"),1)</f>
        <v>71.099999999999994</v>
      </c>
      <c r="Q8" s="314">
        <f>ROUND(IFERROR('Data 3D '!BI4,"NA"),1)</f>
        <v>71.099999999999994</v>
      </c>
      <c r="R8" s="314">
        <f>ROUND(IFERROR('Data 3D '!BJ4,"NA"),1)</f>
        <v>71.099999999999994</v>
      </c>
      <c r="S8" s="314">
        <f>ROUND(IFERROR('Data 3D '!BK4,"NA"),1)</f>
        <v>71.099999999999994</v>
      </c>
      <c r="T8" s="314">
        <f>ROUND(IFERROR('Data 3D '!BL4,"NA"),1)</f>
        <v>71.099999999999994</v>
      </c>
      <c r="U8" s="314">
        <f>ROUND(IFERROR('Data 3D '!BM4,"NA"),1)</f>
        <v>71.099999999999994</v>
      </c>
      <c r="V8" s="314">
        <f>ROUND(IFERROR('Data 3D '!BN4,"NA"),1)</f>
        <v>71.099999999999994</v>
      </c>
      <c r="W8" s="314">
        <f>ROUND(IFERROR('Data 3D '!BO4,"NA"),1)</f>
        <v>71.099999999999994</v>
      </c>
      <c r="X8" s="314">
        <f>ROUND(IFERROR('Data 3D '!BP4,"NA"),1)</f>
        <v>71.099999999999994</v>
      </c>
      <c r="Y8" s="314">
        <f>ROUND(IFERROR('Data 3D '!BQ4,"NA"),1)</f>
        <v>71.099999999999994</v>
      </c>
      <c r="Z8" s="314">
        <f>ROUND(IFERROR('Data 3D '!BR4,"NA"),1)</f>
        <v>71.099999999999994</v>
      </c>
      <c r="AA8" s="315">
        <v>101</v>
      </c>
      <c r="AB8" s="313" t="s">
        <v>49</v>
      </c>
      <c r="AC8" s="314">
        <f>ROUND(IFERROR('Data 3D '!BS4,"NA"),1)</f>
        <v>78.7</v>
      </c>
      <c r="AD8" s="314">
        <f>ROUND(IFERROR('Data 3D '!BT4,"NA"),1)</f>
        <v>79.8</v>
      </c>
      <c r="AE8" s="314">
        <f>ROUND(IFERROR('Data 3D '!BU4,"NA"),1)</f>
        <v>65.099999999999994</v>
      </c>
      <c r="AF8" s="314">
        <f>ROUND(IFERROR('Data 3D '!BV4,"NA"),1)</f>
        <v>65.2</v>
      </c>
      <c r="AG8" s="314">
        <f>ROUND(IFERROR('Data 3D '!BW4,"NA"),1)</f>
        <v>64.900000000000006</v>
      </c>
      <c r="AH8" s="314">
        <f>ROUND(IFERROR('Data 3D '!BX4,"NA"),1)</f>
        <v>59.4</v>
      </c>
      <c r="AI8" s="314">
        <f>ROUND(IFERROR('Data 3D '!BY4,"NA"),1)</f>
        <v>62.1</v>
      </c>
      <c r="AJ8" s="314">
        <f>ROUND(IFERROR('Data 3D '!BZ4,"NA"),1)</f>
        <v>69.8</v>
      </c>
      <c r="AK8" s="314">
        <f>ROUND(IFERROR('Data 3D '!CA4,"NA"),1)</f>
        <v>68.599999999999994</v>
      </c>
      <c r="AL8" s="314">
        <f>ROUND(IFERROR('Data 3D '!CB4,"NA"),1)</f>
        <v>68.2</v>
      </c>
      <c r="AM8" s="314">
        <f>ROUND(IFERROR('Data 3D '!CC4,"NA"),1)</f>
        <v>73.2</v>
      </c>
      <c r="AN8" s="314">
        <f>ROUND(IFERROR('Data 3D '!CD4,"NA"),1)</f>
        <v>71.3</v>
      </c>
      <c r="AO8" s="314">
        <f>ROUND(IFERROR('Data 3D '!CE4,"NA"),1)</f>
        <v>81</v>
      </c>
      <c r="AP8" s="314">
        <f>ROUND(IFERROR('Data 3D '!CF4,"NA"),1)</f>
        <v>67.900000000000006</v>
      </c>
      <c r="AQ8" s="314">
        <f>ROUND(IFERROR('Data 3D '!CG4,"NA"),1)</f>
        <v>68.8</v>
      </c>
      <c r="AR8" s="314">
        <f>ROUND(IFERROR('Data 3D '!CH4,"NA"),1)</f>
        <v>66.5</v>
      </c>
      <c r="AS8" s="314">
        <f>ROUND(IFERROR('Data 3D '!CI4,"NA"),1)</f>
        <v>66.599999999999994</v>
      </c>
      <c r="AT8" s="314">
        <f>ROUND(IFERROR('Data 3D '!CJ4,"NA"),1)</f>
        <v>66.2</v>
      </c>
      <c r="AU8" s="314">
        <f>ROUND(IFERROR('Data 3D '!CK4,"NA"),1)</f>
        <v>67.2</v>
      </c>
      <c r="AV8" s="314">
        <f>ROUND(IFERROR('Data 3D '!CL4,"NA"),1)</f>
        <v>66</v>
      </c>
      <c r="AW8" s="314">
        <f>ROUND(IFERROR('Data 3D '!CM4,"NA"),1)</f>
        <v>67</v>
      </c>
      <c r="AX8" s="314">
        <f>ROUND(IFERROR('Data 3D '!CN4,"NA"),1)</f>
        <v>66.400000000000006</v>
      </c>
      <c r="AY8" s="314">
        <f>ROUND(IFERROR('Data 3D '!CO4,"NA"),1)</f>
        <v>67.400000000000006</v>
      </c>
      <c r="AZ8" s="314">
        <f>ROUND(IFERROR('Data 3D '!CP4,"NA"),1)</f>
        <v>66.3</v>
      </c>
      <c r="BA8" s="314">
        <f>ROUND(IFERROR('Data 3D '!CQ4,"NA"),1)</f>
        <v>70.7</v>
      </c>
      <c r="BB8" s="314">
        <f>ROUND(IFERROR('Data 3D '!CR4,"NA"),1)</f>
        <v>73.3</v>
      </c>
      <c r="BC8" s="315">
        <v>101</v>
      </c>
      <c r="BD8" s="313" t="s">
        <v>49</v>
      </c>
      <c r="BE8" s="314">
        <f>ROUND(IFERROR('Data 3D '!CS4,"NA"),1)</f>
        <v>72.3</v>
      </c>
      <c r="BF8" s="314">
        <f>ROUND(IFERROR('Data 3D '!CT4,"NA"),1)</f>
        <v>71.099999999999994</v>
      </c>
      <c r="BG8" s="314">
        <f>ROUND(IFERROR('Data 3D '!CU4,"NA"),1)</f>
        <v>72.599999999999994</v>
      </c>
      <c r="BH8" s="314">
        <f>ROUND(IFERROR('Data 3D '!CV4,"NA"),1)</f>
        <v>70.900000000000006</v>
      </c>
      <c r="BI8" s="314">
        <f>ROUND(IFERROR('Data 3D '!CW4,"NA"),1)</f>
        <v>72.3</v>
      </c>
      <c r="BJ8" s="314">
        <f>ROUND(IFERROR('Data 3D '!CX4,"NA"),1)</f>
        <v>73</v>
      </c>
      <c r="BK8" s="314">
        <f>ROUND(IFERROR('Data 3D '!CY4,"NA"),1)</f>
        <v>74.2</v>
      </c>
      <c r="BL8" s="314">
        <f>ROUND(IFERROR('Data 3D '!CZ4,"NA"),1)</f>
        <v>75.400000000000006</v>
      </c>
      <c r="BM8" s="314">
        <f>ROUND(IFERROR('Data 3D '!DA4,"NA"),1)</f>
        <v>75.400000000000006</v>
      </c>
      <c r="BN8" s="314">
        <f>ROUND(IFERROR('Data 3D '!DB4,"NA"),1)</f>
        <v>74.8</v>
      </c>
      <c r="BO8" s="314">
        <f>ROUND(IFERROR('Data 3D '!DC4,"NA"),1)</f>
        <v>88.9</v>
      </c>
      <c r="BP8" s="314">
        <f>ROUND(IFERROR('Data 3D '!DD4,"NA"),1)</f>
        <v>88.4</v>
      </c>
      <c r="BQ8" s="314">
        <f>ROUND(IFERROR('Data 3D '!DE4,"NA"),1)</f>
        <v>82.2</v>
      </c>
      <c r="BR8" s="314">
        <f>ROUND(IFERROR('Data 3D '!DF4,"NA"),1)</f>
        <v>81.7</v>
      </c>
      <c r="BS8" s="314">
        <f>ROUND(IFERROR('Data 3D '!DG4,"NA"),1)</f>
        <v>85.8</v>
      </c>
      <c r="BT8" s="314">
        <f>ROUND(IFERROR('Data 3D '!DH4,"NA"),1)</f>
        <v>85.3</v>
      </c>
      <c r="BU8" s="314">
        <f>ROUND(IFERROR('Data 3D '!DI4,"NA"),1)</f>
        <v>87.3</v>
      </c>
      <c r="BV8" s="314">
        <f>ROUND(IFERROR('Data 3D '!DJ4,"NA"),1)</f>
        <v>86.9</v>
      </c>
      <c r="BW8" s="314">
        <f>ROUND(IFERROR('Data 3D '!DK4,"NA"),1)</f>
        <v>84.8</v>
      </c>
      <c r="BX8" s="314">
        <f>ROUND(IFERROR('Data 3D '!DL4,"NA"),1)</f>
        <v>83.2</v>
      </c>
      <c r="BY8" s="314">
        <f>ROUND(IFERROR('Data 3D '!DM4,"NA"),1)</f>
        <v>84.5</v>
      </c>
      <c r="BZ8" s="314">
        <f>ROUND(IFERROR('Data 3D '!DN4,"NA"),1)</f>
        <v>84.5</v>
      </c>
      <c r="CA8" s="314">
        <f>ROUND(IFERROR('Data 3D '!DO4,"NA"),1)</f>
        <v>88</v>
      </c>
      <c r="CB8" s="314">
        <f>ROUND(IFERROR('Data 3D '!DP4,"NA"),1)</f>
        <v>84</v>
      </c>
      <c r="CC8" s="314">
        <f>ROUND(IFERROR('Data 3D '!DQ4,"NA"),1)</f>
        <v>84.4</v>
      </c>
      <c r="CD8" s="314">
        <f>ROUND(IFERROR('Data 3D '!DR4,"NA"),1)</f>
        <v>83.9</v>
      </c>
      <c r="CE8" s="315">
        <v>101</v>
      </c>
      <c r="CF8" s="313" t="s">
        <v>49</v>
      </c>
      <c r="CG8" s="314">
        <f>ROUND(IFERROR('Data 3D '!DS4,"NA"),1)</f>
        <v>78.3</v>
      </c>
      <c r="CH8" s="314">
        <f>ROUND(IFERROR('Data 3D '!DT4,"NA"),1)</f>
        <v>76.900000000000006</v>
      </c>
      <c r="CI8" s="314">
        <f>ROUND(IFERROR('Data 3D '!DU4,"NA"),1)</f>
        <v>73.099999999999994</v>
      </c>
      <c r="CJ8" s="314">
        <f>ROUND(IFERROR('Data 3D '!DV4,"NA"),1)</f>
        <v>76.5</v>
      </c>
      <c r="CK8" s="314">
        <f>ROUND(IFERROR('Data 3D '!DW4,"NA"),1)</f>
        <v>76.7</v>
      </c>
      <c r="CL8" s="314">
        <f>ROUND(IFERROR('Data 3D '!DX4,"NA"),1)</f>
        <v>79.8</v>
      </c>
      <c r="CM8" s="314">
        <f>ROUND(IFERROR('Data 3D '!DY4,"NA"),1)</f>
        <v>80.2</v>
      </c>
      <c r="CN8" s="314">
        <f>ROUND(IFERROR('Data 3D '!DZ4,"NA"),1)</f>
        <v>80.599999999999994</v>
      </c>
      <c r="CO8" s="314">
        <f>ROUND(IFERROR('Data 3D '!EA4,"NA"),1)</f>
        <v>81.3</v>
      </c>
      <c r="CP8" s="314">
        <f>ROUND(IFERROR('Data 3D '!EB4,"NA"),1)</f>
        <v>76.5</v>
      </c>
      <c r="CQ8" s="314">
        <f>ROUND(IFERROR('Data 3D '!EC4,"NA"),1)</f>
        <v>79.099999999999994</v>
      </c>
      <c r="CR8" s="314">
        <f>ROUND(IFERROR('Data 3D '!ED4,"NA"),1)</f>
        <v>80.599999999999994</v>
      </c>
      <c r="CS8" s="314">
        <f>ROUND(IFERROR('Data 3D '!EE4,"NA"),1)</f>
        <v>81.099999999999994</v>
      </c>
      <c r="CT8" s="314">
        <f>ROUND(IFERROR('Data 3D '!EF4,"NA"),1)</f>
        <v>80.400000000000006</v>
      </c>
      <c r="CU8" s="314">
        <f>ROUND(IFERROR('Data 3D '!EG4,"NA"),1)</f>
        <v>82.9</v>
      </c>
      <c r="CV8" s="314">
        <f>ROUND(IFERROR('Data 3D '!EH4,"NA"),1)</f>
        <v>82</v>
      </c>
      <c r="CW8" s="314">
        <f>ROUND(IFERROR('Data 3D '!EI4,"NA"),1)</f>
        <v>83.1</v>
      </c>
      <c r="CX8" s="314">
        <f>ROUND(IFERROR('Data 3D '!EJ4,"NA"),1)</f>
        <v>81</v>
      </c>
      <c r="CY8" s="314">
        <f>ROUND(IFERROR('Data 3D '!EK4,"NA"),1)</f>
        <v>81.7</v>
      </c>
      <c r="CZ8" s="314">
        <f>ROUND(IFERROR('Data 3D '!EL4,"NA"),1)</f>
        <v>81.400000000000006</v>
      </c>
      <c r="DA8" s="314">
        <f>ROUND(IFERROR('Data 3D '!EM4,"NA"),1)</f>
        <v>85.2</v>
      </c>
      <c r="DB8" s="314">
        <f>ROUND(IFERROR('Data 3D '!EN4,"NA"),1)</f>
        <v>86</v>
      </c>
      <c r="DC8" s="314">
        <f>ROUND(IFERROR('Data 3D '!EO4,"NA"),1)</f>
        <v>86.1</v>
      </c>
      <c r="DD8" s="314">
        <f>ROUND(IFERROR('Data 3D '!EP4,"NA"),1)</f>
        <v>88.2</v>
      </c>
      <c r="DE8" s="314">
        <f>ROUND(IFERROR('Data 3D '!EQ4,"NA"),1)</f>
        <v>88.5</v>
      </c>
      <c r="DF8" s="314">
        <f>ROUND(IFERROR('Data 3D '!ER4,"NA"),1)</f>
        <v>88.4</v>
      </c>
      <c r="DG8" s="198"/>
      <c r="DH8" s="198"/>
      <c r="DI8" s="198"/>
      <c r="DJ8" s="198"/>
      <c r="DK8" s="198"/>
      <c r="DL8" s="198"/>
      <c r="DM8" s="198"/>
      <c r="DN8" s="198"/>
    </row>
    <row r="9" spans="1:118" s="162" customFormat="1" ht="60" customHeight="1">
      <c r="A9" s="315"/>
      <c r="B9" s="311" t="s">
        <v>50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5"/>
      <c r="AB9" s="311" t="s">
        <v>50</v>
      </c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5"/>
      <c r="BD9" s="311" t="s">
        <v>50</v>
      </c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  <c r="BU9" s="314"/>
      <c r="BV9" s="314"/>
      <c r="BW9" s="314"/>
      <c r="BX9" s="314"/>
      <c r="BY9" s="314"/>
      <c r="BZ9" s="314"/>
      <c r="CA9" s="314"/>
      <c r="CB9" s="314"/>
      <c r="CC9" s="314"/>
      <c r="CD9" s="314"/>
      <c r="CE9" s="315"/>
      <c r="CF9" s="311" t="s">
        <v>50</v>
      </c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198"/>
      <c r="DH9" s="198"/>
      <c r="DI9" s="198"/>
      <c r="DJ9" s="198"/>
      <c r="DK9" s="198"/>
      <c r="DL9" s="198"/>
      <c r="DM9" s="198"/>
      <c r="DN9" s="198"/>
    </row>
    <row r="10" spans="1:118" s="162" customFormat="1" ht="84.95" customHeight="1">
      <c r="A10" s="315">
        <v>102</v>
      </c>
      <c r="B10" s="319" t="s">
        <v>51</v>
      </c>
      <c r="C10" s="314">
        <f>ROUND(IFERROR('Data 3D '!AU5,"NA"),1)</f>
        <v>66.599999999999994</v>
      </c>
      <c r="D10" s="314">
        <f>ROUND(IFERROR('Data 3D '!AV5,"NA"),1)</f>
        <v>63</v>
      </c>
      <c r="E10" s="314">
        <f>ROUND(IFERROR('Data 3D '!AW5,"NA"),1)</f>
        <v>69.3</v>
      </c>
      <c r="F10" s="314">
        <f>ROUND(IFERROR('Data 3D '!AX5,"NA"),1)</f>
        <v>64</v>
      </c>
      <c r="G10" s="314">
        <f>ROUND(IFERROR('Data 3D '!AY5,"NA"),1)</f>
        <v>69.400000000000006</v>
      </c>
      <c r="H10" s="314">
        <f>ROUND(IFERROR('Data 3D '!AZ5,"NA"),1)</f>
        <v>75.2</v>
      </c>
      <c r="I10" s="314">
        <f>ROUND(IFERROR('Data 3D '!BA5,"NA"),1)</f>
        <v>71</v>
      </c>
      <c r="J10" s="314">
        <f>ROUND(IFERROR('Data 3D '!BB5,"NA"),1)</f>
        <v>67.8</v>
      </c>
      <c r="K10" s="314">
        <f>ROUND(IFERROR('Data 3D '!BC5,"NA"),1)</f>
        <v>68.8</v>
      </c>
      <c r="L10" s="314">
        <f>ROUND(IFERROR('Data 3D '!BD5,"NA"),1)</f>
        <v>71.3</v>
      </c>
      <c r="M10" s="314">
        <f>ROUND(IFERROR('Data 3D '!BE5,"NA"),1)</f>
        <v>68.3</v>
      </c>
      <c r="N10" s="314">
        <f>ROUND(IFERROR('Data 3D '!BF5,"NA"),1)</f>
        <v>68.900000000000006</v>
      </c>
      <c r="O10" s="314">
        <f>ROUND(IFERROR('Data 3D '!BG5,"NA"),1)</f>
        <v>68.400000000000006</v>
      </c>
      <c r="P10" s="314">
        <f>ROUND(IFERROR('Data 3D '!BH5,"NA"),1)</f>
        <v>67</v>
      </c>
      <c r="Q10" s="314">
        <f>ROUND(IFERROR('Data 3D '!BI5,"NA"),1)</f>
        <v>68.599999999999994</v>
      </c>
      <c r="R10" s="314">
        <f>ROUND(IFERROR('Data 3D '!BJ5,"NA"),1)</f>
        <v>67.099999999999994</v>
      </c>
      <c r="S10" s="314">
        <f>ROUND(IFERROR('Data 3D '!BK5,"NA"),1)</f>
        <v>65.8</v>
      </c>
      <c r="T10" s="314">
        <f>ROUND(IFERROR('Data 3D '!BL5,"NA"),1)</f>
        <v>67.599999999999994</v>
      </c>
      <c r="U10" s="314">
        <f>ROUND(IFERROR('Data 3D '!BM5,"NA"),1)</f>
        <v>68.400000000000006</v>
      </c>
      <c r="V10" s="314">
        <f>ROUND(IFERROR('Data 3D '!BN5,"NA"),1)</f>
        <v>64.7</v>
      </c>
      <c r="W10" s="314">
        <f>ROUND(IFERROR('Data 3D '!BO5,"NA"),1)</f>
        <v>68.3</v>
      </c>
      <c r="X10" s="314">
        <f>ROUND(IFERROR('Data 3D '!BP5,"NA"),1)</f>
        <v>70.400000000000006</v>
      </c>
      <c r="Y10" s="314">
        <f>ROUND(IFERROR('Data 3D '!BQ5,"NA"),1)</f>
        <v>70.400000000000006</v>
      </c>
      <c r="Z10" s="314">
        <f>ROUND(IFERROR('Data 3D '!BR5,"NA"),1)</f>
        <v>70.7</v>
      </c>
      <c r="AA10" s="315">
        <v>102</v>
      </c>
      <c r="AB10" s="319" t="s">
        <v>51</v>
      </c>
      <c r="AC10" s="314">
        <f>ROUND(IFERROR('Data 3D '!BS5,"NA"),1)</f>
        <v>71.099999999999994</v>
      </c>
      <c r="AD10" s="314">
        <f>ROUND(IFERROR('Data 3D '!BT5,"NA"),1)</f>
        <v>67</v>
      </c>
      <c r="AE10" s="314">
        <f>ROUND(IFERROR('Data 3D '!BU5,"NA"),1)</f>
        <v>65.5</v>
      </c>
      <c r="AF10" s="314">
        <f>ROUND(IFERROR('Data 3D '!BV5,"NA"),1)</f>
        <v>66.900000000000006</v>
      </c>
      <c r="AG10" s="314">
        <f>ROUND(IFERROR('Data 3D '!BW5,"NA"),1)</f>
        <v>69.900000000000006</v>
      </c>
      <c r="AH10" s="314">
        <f>ROUND(IFERROR('Data 3D '!BX5,"NA"),1)</f>
        <v>71.5</v>
      </c>
      <c r="AI10" s="314">
        <f>ROUND(IFERROR('Data 3D '!BY5,"NA"),1)</f>
        <v>72.7</v>
      </c>
      <c r="AJ10" s="314">
        <f>ROUND(IFERROR('Data 3D '!BZ5,"NA"),1)</f>
        <v>74.400000000000006</v>
      </c>
      <c r="AK10" s="314">
        <f>ROUND(IFERROR('Data 3D '!CA5,"NA"),1)</f>
        <v>68.3</v>
      </c>
      <c r="AL10" s="314">
        <f>ROUND(IFERROR('Data 3D '!CB5,"NA"),1)</f>
        <v>72</v>
      </c>
      <c r="AM10" s="314">
        <f>ROUND(IFERROR('Data 3D '!CC5,"NA"),1)</f>
        <v>72.099999999999994</v>
      </c>
      <c r="AN10" s="314">
        <f>ROUND(IFERROR('Data 3D '!CD5,"NA"),1)</f>
        <v>70.900000000000006</v>
      </c>
      <c r="AO10" s="314">
        <f>ROUND(IFERROR('Data 3D '!CE5,"NA"),1)</f>
        <v>75.599999999999994</v>
      </c>
      <c r="AP10" s="314">
        <f>ROUND(IFERROR('Data 3D '!CF5,"NA"),1)</f>
        <v>73.099999999999994</v>
      </c>
      <c r="AQ10" s="314">
        <f>ROUND(IFERROR('Data 3D '!CG5,"NA"),1)</f>
        <v>76.2</v>
      </c>
      <c r="AR10" s="314">
        <f>ROUND(IFERROR('Data 3D '!CH5,"NA"),1)</f>
        <v>74.8</v>
      </c>
      <c r="AS10" s="314">
        <f>ROUND(IFERROR('Data 3D '!CI5,"NA"),1)</f>
        <v>74.599999999999994</v>
      </c>
      <c r="AT10" s="314">
        <f>ROUND(IFERROR('Data 3D '!CJ5,"NA"),1)</f>
        <v>72.7</v>
      </c>
      <c r="AU10" s="314">
        <f>ROUND(IFERROR('Data 3D '!CK5,"NA"),1)</f>
        <v>72.400000000000006</v>
      </c>
      <c r="AV10" s="314">
        <f>ROUND(IFERROR('Data 3D '!CL5,"NA"),1)</f>
        <v>70.3</v>
      </c>
      <c r="AW10" s="314">
        <f>ROUND(IFERROR('Data 3D '!CM5,"NA"),1)</f>
        <v>73.3</v>
      </c>
      <c r="AX10" s="314">
        <f>ROUND(IFERROR('Data 3D '!CN5,"NA"),1)</f>
        <v>72.7</v>
      </c>
      <c r="AY10" s="314">
        <f>ROUND(IFERROR('Data 3D '!CO5,"NA"),1)</f>
        <v>73.099999999999994</v>
      </c>
      <c r="AZ10" s="314">
        <f>ROUND(IFERROR('Data 3D '!CP5,"NA"),1)</f>
        <v>72.099999999999994</v>
      </c>
      <c r="BA10" s="314">
        <f>ROUND(IFERROR('Data 3D '!CQ5,"NA"),1)</f>
        <v>73</v>
      </c>
      <c r="BB10" s="314">
        <f>ROUND(IFERROR('Data 3D '!CR5,"NA"),1)</f>
        <v>68.7</v>
      </c>
      <c r="BC10" s="315">
        <v>102</v>
      </c>
      <c r="BD10" s="319" t="s">
        <v>51</v>
      </c>
      <c r="BE10" s="314">
        <f>ROUND(IFERROR('Data 3D '!CS5,"NA"),1)</f>
        <v>74.3</v>
      </c>
      <c r="BF10" s="314">
        <f>ROUND(IFERROR('Data 3D '!CT5,"NA"),1)</f>
        <v>74.2</v>
      </c>
      <c r="BG10" s="314">
        <f>ROUND(IFERROR('Data 3D '!CU5,"NA"),1)</f>
        <v>73.3</v>
      </c>
      <c r="BH10" s="314">
        <f>ROUND(IFERROR('Data 3D '!CV5,"NA"),1)</f>
        <v>71.7</v>
      </c>
      <c r="BI10" s="314">
        <f>ROUND(IFERROR('Data 3D '!CW5,"NA"),1)</f>
        <v>71.8</v>
      </c>
      <c r="BJ10" s="314">
        <f>ROUND(IFERROR('Data 3D '!CX5,"NA"),1)</f>
        <v>70</v>
      </c>
      <c r="BK10" s="314">
        <f>ROUND(IFERROR('Data 3D '!CY5,"NA"),1)</f>
        <v>73.7</v>
      </c>
      <c r="BL10" s="314">
        <f>ROUND(IFERROR('Data 3D '!CZ5,"NA"),1)</f>
        <v>74.7</v>
      </c>
      <c r="BM10" s="314">
        <f>ROUND(IFERROR('Data 3D '!DA5,"NA"),1)</f>
        <v>72.2</v>
      </c>
      <c r="BN10" s="314">
        <f>ROUND(IFERROR('Data 3D '!DB5,"NA"),1)</f>
        <v>69.3</v>
      </c>
      <c r="BO10" s="314">
        <f>ROUND(IFERROR('Data 3D '!DC5,"NA"),1)</f>
        <v>70</v>
      </c>
      <c r="BP10" s="314">
        <f>ROUND(IFERROR('Data 3D '!DD5,"NA"),1)</f>
        <v>69.400000000000006</v>
      </c>
      <c r="BQ10" s="314">
        <f>ROUND(IFERROR('Data 3D '!DE5,"NA"),1)</f>
        <v>68.400000000000006</v>
      </c>
      <c r="BR10" s="314">
        <f>ROUND(IFERROR('Data 3D '!DF5,"NA"),1)</f>
        <v>68.900000000000006</v>
      </c>
      <c r="BS10" s="314">
        <f>ROUND(IFERROR('Data 3D '!DG5,"NA"),1)</f>
        <v>72.7</v>
      </c>
      <c r="BT10" s="314">
        <f>ROUND(IFERROR('Data 3D '!DH5,"NA"),1)</f>
        <v>72.900000000000006</v>
      </c>
      <c r="BU10" s="314">
        <f>ROUND(IFERROR('Data 3D '!DI5,"NA"),1)</f>
        <v>73.2</v>
      </c>
      <c r="BV10" s="314">
        <f>ROUND(IFERROR('Data 3D '!DJ5,"NA"),1)</f>
        <v>70.900000000000006</v>
      </c>
      <c r="BW10" s="314">
        <f>ROUND(IFERROR('Data 3D '!DK5,"NA"),1)</f>
        <v>68.900000000000006</v>
      </c>
      <c r="BX10" s="314">
        <f>ROUND(IFERROR('Data 3D '!DL5,"NA"),1)</f>
        <v>71.2</v>
      </c>
      <c r="BY10" s="314">
        <f>ROUND(IFERROR('Data 3D '!DM5,"NA"),1)</f>
        <v>71.400000000000006</v>
      </c>
      <c r="BZ10" s="314">
        <f>ROUND(IFERROR('Data 3D '!DN5,"NA"),1)</f>
        <v>71.3</v>
      </c>
      <c r="CA10" s="314">
        <f>ROUND(IFERROR('Data 3D '!DO5,"NA"),1)</f>
        <v>69.599999999999994</v>
      </c>
      <c r="CB10" s="314">
        <f>ROUND(IFERROR('Data 3D '!DP5,"NA"),1)</f>
        <v>69.900000000000006</v>
      </c>
      <c r="CC10" s="314">
        <f>ROUND(IFERROR('Data 3D '!DQ5,"NA"),1)</f>
        <v>70.900000000000006</v>
      </c>
      <c r="CD10" s="314">
        <f>ROUND(IFERROR('Data 3D '!DR5,"NA"),1)</f>
        <v>71.2</v>
      </c>
      <c r="CE10" s="315">
        <v>102</v>
      </c>
      <c r="CF10" s="319" t="s">
        <v>51</v>
      </c>
      <c r="CG10" s="314">
        <f>ROUND(IFERROR('Data 3D '!DS5,"NA"),1)</f>
        <v>71.7</v>
      </c>
      <c r="CH10" s="314">
        <f>ROUND(IFERROR('Data 3D '!DT5,"NA"),1)</f>
        <v>71</v>
      </c>
      <c r="CI10" s="314">
        <f>ROUND(IFERROR('Data 3D '!DU5,"NA"),1)</f>
        <v>69.900000000000006</v>
      </c>
      <c r="CJ10" s="314">
        <f>ROUND(IFERROR('Data 3D '!DV5,"NA"),1)</f>
        <v>68.900000000000006</v>
      </c>
      <c r="CK10" s="314">
        <f>ROUND(IFERROR('Data 3D '!DW5,"NA"),1)</f>
        <v>70.5</v>
      </c>
      <c r="CL10" s="314">
        <f>ROUND(IFERROR('Data 3D '!DX5,"NA"),1)</f>
        <v>71.2</v>
      </c>
      <c r="CM10" s="314">
        <f>ROUND(IFERROR('Data 3D '!DY5,"NA"),1)</f>
        <v>68.400000000000006</v>
      </c>
      <c r="CN10" s="314">
        <f>ROUND(IFERROR('Data 3D '!DZ5,"NA"),1)</f>
        <v>71.2</v>
      </c>
      <c r="CO10" s="314">
        <f>ROUND(IFERROR('Data 3D '!EA5,"NA"),1)</f>
        <v>74.599999999999994</v>
      </c>
      <c r="CP10" s="314">
        <f>ROUND(IFERROR('Data 3D '!EB5,"NA"),1)</f>
        <v>69.5</v>
      </c>
      <c r="CQ10" s="314">
        <f>ROUND(IFERROR('Data 3D '!EC5,"NA"),1)</f>
        <v>75.8</v>
      </c>
      <c r="CR10" s="314">
        <f>ROUND(IFERROR('Data 3D '!ED5,"NA"),1)</f>
        <v>71.5</v>
      </c>
      <c r="CS10" s="314">
        <f>ROUND(IFERROR('Data 3D '!EE5,"NA"),1)</f>
        <v>71.599999999999994</v>
      </c>
      <c r="CT10" s="314">
        <f>ROUND(IFERROR('Data 3D '!EF5,"NA"),1)</f>
        <v>73.8</v>
      </c>
      <c r="CU10" s="314">
        <f>ROUND(IFERROR('Data 3D '!EG5,"NA"),1)</f>
        <v>77.7</v>
      </c>
      <c r="CV10" s="314">
        <f>ROUND(IFERROR('Data 3D '!EH5,"NA"),1)</f>
        <v>75.3</v>
      </c>
      <c r="CW10" s="314">
        <f>ROUND(IFERROR('Data 3D '!EI5,"NA"),1)</f>
        <v>78.400000000000006</v>
      </c>
      <c r="CX10" s="314">
        <f>ROUND(IFERROR('Data 3D '!EJ5,"NA"),1)</f>
        <v>76.099999999999994</v>
      </c>
      <c r="CY10" s="314">
        <f>ROUND(IFERROR('Data 3D '!EK5,"NA"),1)</f>
        <v>77.099999999999994</v>
      </c>
      <c r="CZ10" s="314">
        <f>ROUND(IFERROR('Data 3D '!EL5,"NA"),1)</f>
        <v>78</v>
      </c>
      <c r="DA10" s="314">
        <f>ROUND(IFERROR('Data 3D '!EM5,"NA"),1)</f>
        <v>77.7</v>
      </c>
      <c r="DB10" s="314">
        <f>ROUND(IFERROR('Data 3D '!EN5,"NA"),1)</f>
        <v>73.400000000000006</v>
      </c>
      <c r="DC10" s="314">
        <f>ROUND(IFERROR('Data 3D '!EO5,"NA"),1)</f>
        <v>74.7</v>
      </c>
      <c r="DD10" s="314">
        <f>ROUND(IFERROR('Data 3D '!EP5,"NA"),1)</f>
        <v>76.8</v>
      </c>
      <c r="DE10" s="314">
        <f>ROUND(IFERROR('Data 3D '!EQ5,"NA"),1)</f>
        <v>80</v>
      </c>
      <c r="DF10" s="314">
        <f>ROUND(IFERROR('Data 3D '!ER5,"NA"),1)</f>
        <v>76.400000000000006</v>
      </c>
      <c r="DG10" s="198"/>
      <c r="DH10" s="198"/>
      <c r="DI10" s="198"/>
      <c r="DJ10" s="198"/>
      <c r="DK10" s="198"/>
      <c r="DL10" s="198"/>
      <c r="DM10" s="198"/>
      <c r="DN10" s="198"/>
    </row>
    <row r="11" spans="1:118" s="162" customFormat="1" ht="95.1" customHeight="1">
      <c r="A11" s="315"/>
      <c r="B11" s="320" t="s">
        <v>52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5"/>
      <c r="AB11" s="320" t="s">
        <v>52</v>
      </c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5"/>
      <c r="BD11" s="320" t="s">
        <v>52</v>
      </c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  <c r="BX11" s="314"/>
      <c r="BY11" s="314"/>
      <c r="BZ11" s="314"/>
      <c r="CA11" s="314"/>
      <c r="CB11" s="314"/>
      <c r="CC11" s="314"/>
      <c r="CD11" s="314"/>
      <c r="CE11" s="315"/>
      <c r="CF11" s="320" t="s">
        <v>52</v>
      </c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198"/>
      <c r="DH11" s="198"/>
      <c r="DI11" s="198"/>
      <c r="DJ11" s="198"/>
      <c r="DK11" s="198"/>
      <c r="DL11" s="198"/>
      <c r="DM11" s="198"/>
      <c r="DN11" s="198"/>
    </row>
    <row r="12" spans="1:118" s="162" customFormat="1" ht="84.95" customHeight="1">
      <c r="A12" s="315">
        <v>103</v>
      </c>
      <c r="B12" s="313" t="s">
        <v>426</v>
      </c>
      <c r="C12" s="314">
        <f>ROUND(IFERROR('Data 3D '!AU6,"NA"),1)</f>
        <v>57.2</v>
      </c>
      <c r="D12" s="314">
        <f>ROUND(IFERROR('Data 3D '!AV6,"NA"),1)</f>
        <v>64.7</v>
      </c>
      <c r="E12" s="314">
        <f>ROUND(IFERROR('Data 3D '!AW6,"NA"),1)</f>
        <v>70.3</v>
      </c>
      <c r="F12" s="314">
        <f>ROUND(IFERROR('Data 3D '!AX6,"NA"),1)</f>
        <v>74.5</v>
      </c>
      <c r="G12" s="314">
        <f>ROUND(IFERROR('Data 3D '!AY6,"NA"),1)</f>
        <v>53.4</v>
      </c>
      <c r="H12" s="314">
        <f>ROUND(IFERROR('Data 3D '!AZ6,"NA"),1)</f>
        <v>58.5</v>
      </c>
      <c r="I12" s="314">
        <f>ROUND(IFERROR('Data 3D '!BA6,"NA"),1)</f>
        <v>58</v>
      </c>
      <c r="J12" s="314">
        <f>ROUND(IFERROR('Data 3D '!BB6,"NA"),1)</f>
        <v>56.3</v>
      </c>
      <c r="K12" s="314">
        <f>ROUND(IFERROR('Data 3D '!BC6,"NA"),1)</f>
        <v>54.2</v>
      </c>
      <c r="L12" s="314">
        <f>ROUND(IFERROR('Data 3D '!BD6,"NA"),1)</f>
        <v>50.8</v>
      </c>
      <c r="M12" s="314">
        <f>ROUND(IFERROR('Data 3D '!BE6,"NA"),1)</f>
        <v>53.4</v>
      </c>
      <c r="N12" s="314">
        <f>ROUND(IFERROR('Data 3D '!BF6,"NA"),1)</f>
        <v>52.6</v>
      </c>
      <c r="O12" s="314">
        <f>ROUND(IFERROR('Data 3D '!BG6,"NA"),1)</f>
        <v>60</v>
      </c>
      <c r="P12" s="314">
        <f>ROUND(IFERROR('Data 3D '!BH6,"NA"),1)</f>
        <v>50.9</v>
      </c>
      <c r="Q12" s="314">
        <f>ROUND(IFERROR('Data 3D '!BI6,"NA"),1)</f>
        <v>70.400000000000006</v>
      </c>
      <c r="R12" s="314">
        <f>ROUND(IFERROR('Data 3D '!BJ6,"NA"),1)</f>
        <v>72</v>
      </c>
      <c r="S12" s="314">
        <f>ROUND(IFERROR('Data 3D '!BK6,"NA"),1)</f>
        <v>77.099999999999994</v>
      </c>
      <c r="T12" s="314">
        <f>ROUND(IFERROR('Data 3D '!BL6,"NA"),1)</f>
        <v>68.7</v>
      </c>
      <c r="U12" s="314">
        <f>ROUND(IFERROR('Data 3D '!BM6,"NA"),1)</f>
        <v>67.099999999999994</v>
      </c>
      <c r="V12" s="314">
        <f>ROUND(IFERROR('Data 3D '!BN6,"NA"),1)</f>
        <v>54.9</v>
      </c>
      <c r="W12" s="314">
        <f>ROUND(IFERROR('Data 3D '!BO6,"NA"),1)</f>
        <v>58</v>
      </c>
      <c r="X12" s="314">
        <f>ROUND(IFERROR('Data 3D '!BP6,"NA"),1)</f>
        <v>55.7</v>
      </c>
      <c r="Y12" s="314">
        <f>ROUND(IFERROR('Data 3D '!BQ6,"NA"),1)</f>
        <v>50.5</v>
      </c>
      <c r="Z12" s="314">
        <f>ROUND(IFERROR('Data 3D '!BR6,"NA"),1)</f>
        <v>54.1</v>
      </c>
      <c r="AA12" s="315">
        <v>103</v>
      </c>
      <c r="AB12" s="313" t="s">
        <v>426</v>
      </c>
      <c r="AC12" s="314">
        <f>ROUND(IFERROR('Data 3D '!BS6,"NA"),1)</f>
        <v>54.4</v>
      </c>
      <c r="AD12" s="314">
        <f>ROUND(IFERROR('Data 3D '!BT6,"NA"),1)</f>
        <v>57</v>
      </c>
      <c r="AE12" s="314">
        <f>ROUND(IFERROR('Data 3D '!BU6,"NA"),1)</f>
        <v>59.2</v>
      </c>
      <c r="AF12" s="314">
        <f>ROUND(IFERROR('Data 3D '!BV6,"NA"),1)</f>
        <v>60.9</v>
      </c>
      <c r="AG12" s="314">
        <f>ROUND(IFERROR('Data 3D '!BW6,"NA"),1)</f>
        <v>69.2</v>
      </c>
      <c r="AH12" s="314">
        <f>ROUND(IFERROR('Data 3D '!BX6,"NA"),1)</f>
        <v>65</v>
      </c>
      <c r="AI12" s="314">
        <f>ROUND(IFERROR('Data 3D '!BY6,"NA"),1)</f>
        <v>65.2</v>
      </c>
      <c r="AJ12" s="314">
        <f>ROUND(IFERROR('Data 3D '!BZ6,"NA"),1)</f>
        <v>57.4</v>
      </c>
      <c r="AK12" s="314">
        <f>ROUND(IFERROR('Data 3D '!CA6,"NA"),1)</f>
        <v>56.9</v>
      </c>
      <c r="AL12" s="314">
        <f>ROUND(IFERROR('Data 3D '!CB6,"NA"),1)</f>
        <v>55.5</v>
      </c>
      <c r="AM12" s="314">
        <f>ROUND(IFERROR('Data 3D '!CC6,"NA"),1)</f>
        <v>56.2</v>
      </c>
      <c r="AN12" s="314">
        <f>ROUND(IFERROR('Data 3D '!CD6,"NA"),1)</f>
        <v>56.2</v>
      </c>
      <c r="AO12" s="314">
        <f>ROUND(IFERROR('Data 3D '!CE6,"NA"),1)</f>
        <v>68.599999999999994</v>
      </c>
      <c r="AP12" s="314">
        <f>ROUND(IFERROR('Data 3D '!CF6,"NA"),1)</f>
        <v>61.5</v>
      </c>
      <c r="AQ12" s="314">
        <f>ROUND(IFERROR('Data 3D '!CG6,"NA"),1)</f>
        <v>60.1</v>
      </c>
      <c r="AR12" s="314">
        <f>ROUND(IFERROR('Data 3D '!CH6,"NA"),1)</f>
        <v>60.9</v>
      </c>
      <c r="AS12" s="314">
        <f>ROUND(IFERROR('Data 3D '!CI6,"NA"),1)</f>
        <v>64.400000000000006</v>
      </c>
      <c r="AT12" s="314">
        <f>ROUND(IFERROR('Data 3D '!CJ6,"NA"),1)</f>
        <v>64.2</v>
      </c>
      <c r="AU12" s="314">
        <f>ROUND(IFERROR('Data 3D '!CK6,"NA"),1)</f>
        <v>64.099999999999994</v>
      </c>
      <c r="AV12" s="314">
        <f>ROUND(IFERROR('Data 3D '!CL6,"NA"),1)</f>
        <v>69.3</v>
      </c>
      <c r="AW12" s="314">
        <f>ROUND(IFERROR('Data 3D '!CM6,"NA"),1)</f>
        <v>63.8</v>
      </c>
      <c r="AX12" s="314">
        <f>ROUND(IFERROR('Data 3D '!CN6,"NA"),1)</f>
        <v>61.4</v>
      </c>
      <c r="AY12" s="314">
        <f>ROUND(IFERROR('Data 3D '!CO6,"NA"),1)</f>
        <v>63.5</v>
      </c>
      <c r="AZ12" s="314">
        <f>ROUND(IFERROR('Data 3D '!CP6,"NA"),1)</f>
        <v>66.2</v>
      </c>
      <c r="BA12" s="314">
        <f>ROUND(IFERROR('Data 3D '!CQ6,"NA"),1)</f>
        <v>75.900000000000006</v>
      </c>
      <c r="BB12" s="314">
        <f>ROUND(IFERROR('Data 3D '!CR6,"NA"),1)</f>
        <v>64.900000000000006</v>
      </c>
      <c r="BC12" s="315">
        <v>103</v>
      </c>
      <c r="BD12" s="313" t="s">
        <v>426</v>
      </c>
      <c r="BE12" s="314">
        <f>ROUND(IFERROR('Data 3D '!CS6,"NA"),1)</f>
        <v>62.2</v>
      </c>
      <c r="BF12" s="314">
        <f>ROUND(IFERROR('Data 3D '!CT6,"NA"),1)</f>
        <v>64.3</v>
      </c>
      <c r="BG12" s="314">
        <f>ROUND(IFERROR('Data 3D '!CU6,"NA"),1)</f>
        <v>63.8</v>
      </c>
      <c r="BH12" s="314">
        <f>ROUND(IFERROR('Data 3D '!CV6,"NA"),1)</f>
        <v>61.7</v>
      </c>
      <c r="BI12" s="314">
        <f>ROUND(IFERROR('Data 3D '!CW6,"NA"),1)</f>
        <v>62.6</v>
      </c>
      <c r="BJ12" s="314">
        <f>ROUND(IFERROR('Data 3D '!CX6,"NA"),1)</f>
        <v>64.3</v>
      </c>
      <c r="BK12" s="314">
        <f>ROUND(IFERROR('Data 3D '!CY6,"NA"),1)</f>
        <v>62.2</v>
      </c>
      <c r="BL12" s="314">
        <f>ROUND(IFERROR('Data 3D '!CZ6,"NA"),1)</f>
        <v>64.599999999999994</v>
      </c>
      <c r="BM12" s="314">
        <f>ROUND(IFERROR('Data 3D '!DA6,"NA"),1)</f>
        <v>68.599999999999994</v>
      </c>
      <c r="BN12" s="314">
        <f>ROUND(IFERROR('Data 3D '!DB6,"NA"),1)</f>
        <v>69.8</v>
      </c>
      <c r="BO12" s="314">
        <f>ROUND(IFERROR('Data 3D '!DC6,"NA"),1)</f>
        <v>66</v>
      </c>
      <c r="BP12" s="314">
        <f>ROUND(IFERROR('Data 3D '!DD6,"NA"),1)</f>
        <v>68.599999999999994</v>
      </c>
      <c r="BQ12" s="314">
        <f>ROUND(IFERROR('Data 3D '!DE6,"NA"),1)</f>
        <v>53.9</v>
      </c>
      <c r="BR12" s="314">
        <f>ROUND(IFERROR('Data 3D '!DF6,"NA"),1)</f>
        <v>54.8</v>
      </c>
      <c r="BS12" s="314">
        <f>ROUND(IFERROR('Data 3D '!DG6,"NA"),1)</f>
        <v>60.3</v>
      </c>
      <c r="BT12" s="314">
        <f>ROUND(IFERROR('Data 3D '!DH6,"NA"),1)</f>
        <v>67.599999999999994</v>
      </c>
      <c r="BU12" s="314">
        <f>ROUND(IFERROR('Data 3D '!DI6,"NA"),1)</f>
        <v>70.7</v>
      </c>
      <c r="BV12" s="314">
        <f>ROUND(IFERROR('Data 3D '!DJ6,"NA"),1)</f>
        <v>63.5</v>
      </c>
      <c r="BW12" s="314">
        <f>ROUND(IFERROR('Data 3D '!DK6,"NA"),1)</f>
        <v>63.8</v>
      </c>
      <c r="BX12" s="314">
        <f>ROUND(IFERROR('Data 3D '!DL6,"NA"),1)</f>
        <v>63.1</v>
      </c>
      <c r="BY12" s="314">
        <f>ROUND(IFERROR('Data 3D '!DM6,"NA"),1)</f>
        <v>65.3</v>
      </c>
      <c r="BZ12" s="314">
        <f>ROUND(IFERROR('Data 3D '!DN6,"NA"),1)</f>
        <v>73.599999999999994</v>
      </c>
      <c r="CA12" s="314">
        <f>ROUND(IFERROR('Data 3D '!DO6,"NA"),1)</f>
        <v>72.900000000000006</v>
      </c>
      <c r="CB12" s="314">
        <f>ROUND(IFERROR('Data 3D '!DP6,"NA"),1)</f>
        <v>63.9</v>
      </c>
      <c r="CC12" s="314">
        <f>ROUND(IFERROR('Data 3D '!DQ6,"NA"),1)</f>
        <v>66.5</v>
      </c>
      <c r="CD12" s="314">
        <f>ROUND(IFERROR('Data 3D '!DR6,"NA"),1)</f>
        <v>65.900000000000006</v>
      </c>
      <c r="CE12" s="315">
        <v>103</v>
      </c>
      <c r="CF12" s="313" t="s">
        <v>426</v>
      </c>
      <c r="CG12" s="314">
        <f>ROUND(IFERROR('Data 3D '!DS6,"NA"),1)</f>
        <v>67</v>
      </c>
      <c r="CH12" s="314">
        <f>ROUND(IFERROR('Data 3D '!DT6,"NA"),1)</f>
        <v>57.2</v>
      </c>
      <c r="CI12" s="314">
        <f>ROUND(IFERROR('Data 3D '!DU6,"NA"),1)</f>
        <v>58.5</v>
      </c>
      <c r="CJ12" s="314">
        <f>ROUND(IFERROR('Data 3D '!DV6,"NA"),1)</f>
        <v>64.8</v>
      </c>
      <c r="CK12" s="314">
        <f>ROUND(IFERROR('Data 3D '!DW6,"NA"),1)</f>
        <v>57</v>
      </c>
      <c r="CL12" s="314">
        <f>ROUND(IFERROR('Data 3D '!DX6,"NA"),1)</f>
        <v>56.8</v>
      </c>
      <c r="CM12" s="314">
        <f>ROUND(IFERROR('Data 3D '!DY6,"NA"),1)</f>
        <v>64.8</v>
      </c>
      <c r="CN12" s="314">
        <f>ROUND(IFERROR('Data 3D '!DZ6,"NA"),1)</f>
        <v>75.2</v>
      </c>
      <c r="CO12" s="314">
        <f>ROUND(IFERROR('Data 3D '!EA6,"NA"),1)</f>
        <v>82.8</v>
      </c>
      <c r="CP12" s="314">
        <f>ROUND(IFERROR('Data 3D '!EB6,"NA"),1)</f>
        <v>73.099999999999994</v>
      </c>
      <c r="CQ12" s="314">
        <f>ROUND(IFERROR('Data 3D '!EC6,"NA"),1)</f>
        <v>80.599999999999994</v>
      </c>
      <c r="CR12" s="314">
        <f>ROUND(IFERROR('Data 3D '!ED6,"NA"),1)</f>
        <v>78.7</v>
      </c>
      <c r="CS12" s="314">
        <f>ROUND(IFERROR('Data 3D '!EE6,"NA"),1)</f>
        <v>77.099999999999994</v>
      </c>
      <c r="CT12" s="314">
        <f>ROUND(IFERROR('Data 3D '!EF6,"NA"),1)</f>
        <v>84</v>
      </c>
      <c r="CU12" s="314">
        <f>ROUND(IFERROR('Data 3D '!EG6,"NA"),1)</f>
        <v>81.599999999999994</v>
      </c>
      <c r="CV12" s="314">
        <f>ROUND(IFERROR('Data 3D '!EH6,"NA"),1)</f>
        <v>76.3</v>
      </c>
      <c r="CW12" s="314">
        <f>ROUND(IFERROR('Data 3D '!EI6,"NA"),1)</f>
        <v>75.3</v>
      </c>
      <c r="CX12" s="314">
        <f>ROUND(IFERROR('Data 3D '!EJ6,"NA"),1)</f>
        <v>71.900000000000006</v>
      </c>
      <c r="CY12" s="314">
        <f>ROUND(IFERROR('Data 3D '!EK6,"NA"),1)</f>
        <v>86.3</v>
      </c>
      <c r="CZ12" s="314">
        <f>ROUND(IFERROR('Data 3D '!EL6,"NA"),1)</f>
        <v>78.599999999999994</v>
      </c>
      <c r="DA12" s="314">
        <f>ROUND(IFERROR('Data 3D '!EM6,"NA"),1)</f>
        <v>72.900000000000006</v>
      </c>
      <c r="DB12" s="314">
        <f>ROUND(IFERROR('Data 3D '!EN6,"NA"),1)</f>
        <v>83.9</v>
      </c>
      <c r="DC12" s="314">
        <f>ROUND(IFERROR('Data 3D '!EO6,"NA"),1)</f>
        <v>81.5</v>
      </c>
      <c r="DD12" s="314">
        <f>ROUND(IFERROR('Data 3D '!EP6,"NA"),1)</f>
        <v>79.400000000000006</v>
      </c>
      <c r="DE12" s="314">
        <f>ROUND(IFERROR('Data 3D '!EQ6,"NA"),1)</f>
        <v>77.7</v>
      </c>
      <c r="DF12" s="314">
        <f>ROUND(IFERROR('Data 3D '!ER6,"NA"),1)</f>
        <v>79</v>
      </c>
      <c r="DG12" s="198"/>
      <c r="DH12" s="198"/>
      <c r="DI12" s="198"/>
      <c r="DJ12" s="198"/>
      <c r="DK12" s="198"/>
      <c r="DL12" s="198"/>
      <c r="DM12" s="198"/>
      <c r="DN12" s="198"/>
    </row>
    <row r="13" spans="1:118" s="162" customFormat="1" ht="60" customHeight="1">
      <c r="A13" s="315"/>
      <c r="B13" s="311" t="s">
        <v>131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5"/>
      <c r="AB13" s="311" t="s">
        <v>131</v>
      </c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5"/>
      <c r="BD13" s="311" t="s">
        <v>131</v>
      </c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5"/>
      <c r="CF13" s="311" t="s">
        <v>131</v>
      </c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198"/>
      <c r="DH13" s="198"/>
      <c r="DI13" s="198"/>
      <c r="DJ13" s="198"/>
      <c r="DK13" s="198"/>
      <c r="DL13" s="198"/>
      <c r="DM13" s="198"/>
      <c r="DN13" s="198"/>
    </row>
    <row r="14" spans="1:118" s="162" customFormat="1" ht="84.95" customHeight="1">
      <c r="A14" s="315">
        <v>104</v>
      </c>
      <c r="B14" s="313" t="s">
        <v>53</v>
      </c>
      <c r="C14" s="314">
        <f>ROUND(IFERROR('Data 3D '!AU7,"NA"),1)</f>
        <v>62.9</v>
      </c>
      <c r="D14" s="314">
        <f>ROUND(IFERROR('Data 3D '!AV7,"NA"),1)</f>
        <v>59.6</v>
      </c>
      <c r="E14" s="314">
        <f>ROUND(IFERROR('Data 3D '!AW7,"NA"),1)</f>
        <v>75.099999999999994</v>
      </c>
      <c r="F14" s="314">
        <f>ROUND(IFERROR('Data 3D '!AX7,"NA"),1)</f>
        <v>75.2</v>
      </c>
      <c r="G14" s="314">
        <f>ROUND(IFERROR('Data 3D '!AY7,"NA"),1)</f>
        <v>78.5</v>
      </c>
      <c r="H14" s="314">
        <f>ROUND(IFERROR('Data 3D '!AZ7,"NA"),1)</f>
        <v>81.5</v>
      </c>
      <c r="I14" s="314">
        <f>ROUND(IFERROR('Data 3D '!BA7,"NA"),1)</f>
        <v>76.5</v>
      </c>
      <c r="J14" s="314">
        <f>ROUND(IFERROR('Data 3D '!BB7,"NA"),1)</f>
        <v>84.1</v>
      </c>
      <c r="K14" s="314">
        <f>ROUND(IFERROR('Data 3D '!BC7,"NA"),1)</f>
        <v>80.900000000000006</v>
      </c>
      <c r="L14" s="314">
        <f>ROUND(IFERROR('Data 3D '!BD7,"NA"),1)</f>
        <v>78.400000000000006</v>
      </c>
      <c r="M14" s="314">
        <f>ROUND(IFERROR('Data 3D '!BE7,"NA"),1)</f>
        <v>71.599999999999994</v>
      </c>
      <c r="N14" s="314">
        <f>ROUND(IFERROR('Data 3D '!BF7,"NA"),1)</f>
        <v>66.7</v>
      </c>
      <c r="O14" s="314">
        <f>ROUND(IFERROR('Data 3D '!BG7,"NA"),1)</f>
        <v>70</v>
      </c>
      <c r="P14" s="314">
        <f>ROUND(IFERROR('Data 3D '!BH7,"NA"),1)</f>
        <v>65.7</v>
      </c>
      <c r="Q14" s="314">
        <f>ROUND(IFERROR('Data 3D '!BI7,"NA"),1)</f>
        <v>73.099999999999994</v>
      </c>
      <c r="R14" s="314">
        <f>ROUND(IFERROR('Data 3D '!BJ7,"NA"),1)</f>
        <v>71.3</v>
      </c>
      <c r="S14" s="314">
        <f>ROUND(IFERROR('Data 3D '!BK7,"NA"),1)</f>
        <v>74.8</v>
      </c>
      <c r="T14" s="314">
        <f>ROUND(IFERROR('Data 3D '!BL7,"NA"),1)</f>
        <v>71.599999999999994</v>
      </c>
      <c r="U14" s="314">
        <f>ROUND(IFERROR('Data 3D '!BM7,"NA"),1)</f>
        <v>71.900000000000006</v>
      </c>
      <c r="V14" s="314">
        <f>ROUND(IFERROR('Data 3D '!BN7,"NA"),1)</f>
        <v>77.599999999999994</v>
      </c>
      <c r="W14" s="314">
        <f>ROUND(IFERROR('Data 3D '!BO7,"NA"),1)</f>
        <v>74.5</v>
      </c>
      <c r="X14" s="314">
        <f>ROUND(IFERROR('Data 3D '!BP7,"NA"),1)</f>
        <v>80.099999999999994</v>
      </c>
      <c r="Y14" s="314">
        <f>ROUND(IFERROR('Data 3D '!BQ7,"NA"),1)</f>
        <v>80</v>
      </c>
      <c r="Z14" s="314">
        <f>ROUND(IFERROR('Data 3D '!BR7,"NA"),1)</f>
        <v>74.599999999999994</v>
      </c>
      <c r="AA14" s="315">
        <v>104</v>
      </c>
      <c r="AB14" s="313" t="s">
        <v>53</v>
      </c>
      <c r="AC14" s="314">
        <f>ROUND(IFERROR('Data 3D '!BS7,"NA"),1)</f>
        <v>65.7</v>
      </c>
      <c r="AD14" s="314">
        <f>ROUND(IFERROR('Data 3D '!BT7,"NA"),1)</f>
        <v>66.900000000000006</v>
      </c>
      <c r="AE14" s="314">
        <f>ROUND(IFERROR('Data 3D '!BU7,"NA"),1)</f>
        <v>72.099999999999994</v>
      </c>
      <c r="AF14" s="314">
        <f>ROUND(IFERROR('Data 3D '!BV7,"NA"),1)</f>
        <v>81.5</v>
      </c>
      <c r="AG14" s="314">
        <f>ROUND(IFERROR('Data 3D '!BW7,"NA"),1)</f>
        <v>79.5</v>
      </c>
      <c r="AH14" s="314">
        <f>ROUND(IFERROR('Data 3D '!BX7,"NA"),1)</f>
        <v>76.099999999999994</v>
      </c>
      <c r="AI14" s="314">
        <f>ROUND(IFERROR('Data 3D '!BY7,"NA"),1)</f>
        <v>77.7</v>
      </c>
      <c r="AJ14" s="314">
        <f>ROUND(IFERROR('Data 3D '!BZ7,"NA"),1)</f>
        <v>77.8</v>
      </c>
      <c r="AK14" s="314">
        <f>ROUND(IFERROR('Data 3D '!CA7,"NA"),1)</f>
        <v>78.599999999999994</v>
      </c>
      <c r="AL14" s="314">
        <f>ROUND(IFERROR('Data 3D '!CB7,"NA"),1)</f>
        <v>81.8</v>
      </c>
      <c r="AM14" s="314">
        <f>ROUND(IFERROR('Data 3D '!CC7,"NA"),1)</f>
        <v>75.3</v>
      </c>
      <c r="AN14" s="314">
        <f>ROUND(IFERROR('Data 3D '!CD7,"NA"),1)</f>
        <v>79.400000000000006</v>
      </c>
      <c r="AO14" s="314">
        <f>ROUND(IFERROR('Data 3D '!CE7,"NA"),1)</f>
        <v>80.599999999999994</v>
      </c>
      <c r="AP14" s="314">
        <f>ROUND(IFERROR('Data 3D '!CF7,"NA"),1)</f>
        <v>69.5</v>
      </c>
      <c r="AQ14" s="314">
        <f>ROUND(IFERROR('Data 3D '!CG7,"NA"),1)</f>
        <v>80.3</v>
      </c>
      <c r="AR14" s="314">
        <f>ROUND(IFERROR('Data 3D '!CH7,"NA"),1)</f>
        <v>81</v>
      </c>
      <c r="AS14" s="314">
        <f>ROUND(IFERROR('Data 3D '!CI7,"NA"),1)</f>
        <v>76</v>
      </c>
      <c r="AT14" s="314">
        <f>ROUND(IFERROR('Data 3D '!CJ7,"NA"),1)</f>
        <v>69.7</v>
      </c>
      <c r="AU14" s="314">
        <f>ROUND(IFERROR('Data 3D '!CK7,"NA"),1)</f>
        <v>78.8</v>
      </c>
      <c r="AV14" s="314">
        <f>ROUND(IFERROR('Data 3D '!CL7,"NA"),1)</f>
        <v>79.5</v>
      </c>
      <c r="AW14" s="314">
        <f>ROUND(IFERROR('Data 3D '!CM7,"NA"),1)</f>
        <v>77.5</v>
      </c>
      <c r="AX14" s="314">
        <f>ROUND(IFERROR('Data 3D '!CN7,"NA"),1)</f>
        <v>85.9</v>
      </c>
      <c r="AY14" s="314">
        <f>ROUND(IFERROR('Data 3D '!CO7,"NA"),1)</f>
        <v>84.1</v>
      </c>
      <c r="AZ14" s="314">
        <f>ROUND(IFERROR('Data 3D '!CP7,"NA"),1)</f>
        <v>81.599999999999994</v>
      </c>
      <c r="BA14" s="314">
        <f>ROUND(IFERROR('Data 3D '!CQ7,"NA"),1)</f>
        <v>67.7</v>
      </c>
      <c r="BB14" s="314">
        <f>ROUND(IFERROR('Data 3D '!CR7,"NA"),1)</f>
        <v>80.099999999999994</v>
      </c>
      <c r="BC14" s="315">
        <v>104</v>
      </c>
      <c r="BD14" s="313" t="s">
        <v>53</v>
      </c>
      <c r="BE14" s="314">
        <f>ROUND(IFERROR('Data 3D '!CS7,"NA"),1)</f>
        <v>70.900000000000006</v>
      </c>
      <c r="BF14" s="314">
        <f>ROUND(IFERROR('Data 3D '!CT7,"NA"),1)</f>
        <v>71.7</v>
      </c>
      <c r="BG14" s="314">
        <f>ROUND(IFERROR('Data 3D '!CU7,"NA"),1)</f>
        <v>79.2</v>
      </c>
      <c r="BH14" s="314">
        <f>ROUND(IFERROR('Data 3D '!CV7,"NA"),1)</f>
        <v>70.3</v>
      </c>
      <c r="BI14" s="314">
        <f>ROUND(IFERROR('Data 3D '!CW7,"NA"),1)</f>
        <v>71.3</v>
      </c>
      <c r="BJ14" s="314">
        <f>ROUND(IFERROR('Data 3D '!CX7,"NA"),1)</f>
        <v>71.599999999999994</v>
      </c>
      <c r="BK14" s="314">
        <f>ROUND(IFERROR('Data 3D '!CY7,"NA"),1)</f>
        <v>71.8</v>
      </c>
      <c r="BL14" s="314">
        <f>ROUND(IFERROR('Data 3D '!CZ7,"NA"),1)</f>
        <v>68.599999999999994</v>
      </c>
      <c r="BM14" s="314">
        <f>ROUND(IFERROR('Data 3D '!DA7,"NA"),1)</f>
        <v>66.400000000000006</v>
      </c>
      <c r="BN14" s="314">
        <f>ROUND(IFERROR('Data 3D '!DB7,"NA"),1)</f>
        <v>65.400000000000006</v>
      </c>
      <c r="BO14" s="314">
        <f>ROUND(IFERROR('Data 3D '!DC7,"NA"),1)</f>
        <v>65.7</v>
      </c>
      <c r="BP14" s="314">
        <f>ROUND(IFERROR('Data 3D '!DD7,"NA"),1)</f>
        <v>68.599999999999994</v>
      </c>
      <c r="BQ14" s="314">
        <f>ROUND(IFERROR('Data 3D '!DE7,"NA"),1)</f>
        <v>80.8</v>
      </c>
      <c r="BR14" s="314">
        <f>ROUND(IFERROR('Data 3D '!DF7,"NA"),1)</f>
        <v>76.8</v>
      </c>
      <c r="BS14" s="314">
        <f>ROUND(IFERROR('Data 3D '!DG7,"NA"),1)</f>
        <v>79.8</v>
      </c>
      <c r="BT14" s="314">
        <f>ROUND(IFERROR('Data 3D '!DH7,"NA"),1)</f>
        <v>79.599999999999994</v>
      </c>
      <c r="BU14" s="314">
        <f>ROUND(IFERROR('Data 3D '!DI7,"NA"),1)</f>
        <v>76</v>
      </c>
      <c r="BV14" s="314">
        <f>ROUND(IFERROR('Data 3D '!DJ7,"NA"),1)</f>
        <v>69</v>
      </c>
      <c r="BW14" s="314">
        <f>ROUND(IFERROR('Data 3D '!DK7,"NA"),1)</f>
        <v>69.5</v>
      </c>
      <c r="BX14" s="314">
        <f>ROUND(IFERROR('Data 3D '!DL7,"NA"),1)</f>
        <v>64.8</v>
      </c>
      <c r="BY14" s="314">
        <f>ROUND(IFERROR('Data 3D '!DM7,"NA"),1)</f>
        <v>61.9</v>
      </c>
      <c r="BZ14" s="314">
        <f>ROUND(IFERROR('Data 3D '!DN7,"NA"),1)</f>
        <v>60.5</v>
      </c>
      <c r="CA14" s="314">
        <f>ROUND(IFERROR('Data 3D '!DO7,"NA"),1)</f>
        <v>68.900000000000006</v>
      </c>
      <c r="CB14" s="314">
        <f>ROUND(IFERROR('Data 3D '!DP7,"NA"),1)</f>
        <v>69</v>
      </c>
      <c r="CC14" s="314">
        <f>ROUND(IFERROR('Data 3D '!DQ7,"NA"),1)</f>
        <v>82.2</v>
      </c>
      <c r="CD14" s="314">
        <f>ROUND(IFERROR('Data 3D '!DR7,"NA"),1)</f>
        <v>81.7</v>
      </c>
      <c r="CE14" s="315">
        <v>104</v>
      </c>
      <c r="CF14" s="313" t="s">
        <v>53</v>
      </c>
      <c r="CG14" s="314">
        <f>ROUND(IFERROR('Data 3D '!DS7,"NA"),1)</f>
        <v>70.599999999999994</v>
      </c>
      <c r="CH14" s="314">
        <f>ROUND(IFERROR('Data 3D '!DT7,"NA"),1)</f>
        <v>77.5</v>
      </c>
      <c r="CI14" s="314">
        <f>ROUND(IFERROR('Data 3D '!DU7,"NA"),1)</f>
        <v>81.400000000000006</v>
      </c>
      <c r="CJ14" s="314">
        <f>ROUND(IFERROR('Data 3D '!DV7,"NA"),1)</f>
        <v>79.099999999999994</v>
      </c>
      <c r="CK14" s="314">
        <f>ROUND(IFERROR('Data 3D '!DW7,"NA"),1)</f>
        <v>81.599999999999994</v>
      </c>
      <c r="CL14" s="314">
        <f>ROUND(IFERROR('Data 3D '!DX7,"NA"),1)</f>
        <v>71.900000000000006</v>
      </c>
      <c r="CM14" s="314">
        <f>ROUND(IFERROR('Data 3D '!DY7,"NA"),1)</f>
        <v>69.2</v>
      </c>
      <c r="CN14" s="314">
        <f>ROUND(IFERROR('Data 3D '!DZ7,"NA"),1)</f>
        <v>65.3</v>
      </c>
      <c r="CO14" s="314">
        <f>ROUND(IFERROR('Data 3D '!EA7,"NA"),1)</f>
        <v>66.2</v>
      </c>
      <c r="CP14" s="314">
        <f>ROUND(IFERROR('Data 3D '!EB7,"NA"),1)</f>
        <v>62.6</v>
      </c>
      <c r="CQ14" s="314">
        <f>ROUND(IFERROR('Data 3D '!EC7,"NA"),1)</f>
        <v>65.099999999999994</v>
      </c>
      <c r="CR14" s="314">
        <f>ROUND(IFERROR('Data 3D '!ED7,"NA"),1)</f>
        <v>59.1</v>
      </c>
      <c r="CS14" s="314">
        <f>ROUND(IFERROR('Data 3D '!EE7,"NA"),1)</f>
        <v>69.599999999999994</v>
      </c>
      <c r="CT14" s="314">
        <f>ROUND(IFERROR('Data 3D '!EF7,"NA"),1)</f>
        <v>68.7</v>
      </c>
      <c r="CU14" s="314">
        <f>ROUND(IFERROR('Data 3D '!EG7,"NA"),1)</f>
        <v>67.900000000000006</v>
      </c>
      <c r="CV14" s="314">
        <f>ROUND(IFERROR('Data 3D '!EH7,"NA"),1)</f>
        <v>70.5</v>
      </c>
      <c r="CW14" s="314">
        <f>ROUND(IFERROR('Data 3D '!EI7,"NA"),1)</f>
        <v>68.7</v>
      </c>
      <c r="CX14" s="314">
        <f>ROUND(IFERROR('Data 3D '!EJ7,"NA"),1)</f>
        <v>71.599999999999994</v>
      </c>
      <c r="CY14" s="314">
        <f>ROUND(IFERROR('Data 3D '!EK7,"NA"),1)</f>
        <v>74.099999999999994</v>
      </c>
      <c r="CZ14" s="314">
        <f>ROUND(IFERROR('Data 3D '!EL7,"NA"),1)</f>
        <v>65.2</v>
      </c>
      <c r="DA14" s="314">
        <f>ROUND(IFERROR('Data 3D '!EM7,"NA"),1)</f>
        <v>64.8</v>
      </c>
      <c r="DB14" s="314">
        <f>ROUND(IFERROR('Data 3D '!EN7,"NA"),1)</f>
        <v>67.3</v>
      </c>
      <c r="DC14" s="314">
        <f>ROUND(IFERROR('Data 3D '!EO7,"NA"),1)</f>
        <v>65.7</v>
      </c>
      <c r="DD14" s="314">
        <f>ROUND(IFERROR('Data 3D '!EP7,"NA"),1)</f>
        <v>66.3</v>
      </c>
      <c r="DE14" s="314">
        <f>ROUND(IFERROR('Data 3D '!EQ7,"NA"),1)</f>
        <v>73</v>
      </c>
      <c r="DF14" s="314">
        <f>ROUND(IFERROR('Data 3D '!ER7,"NA"),1)</f>
        <v>71.8</v>
      </c>
      <c r="DG14" s="198"/>
      <c r="DH14" s="198"/>
      <c r="DI14" s="198"/>
      <c r="DJ14" s="198"/>
      <c r="DK14" s="198"/>
      <c r="DL14" s="198"/>
      <c r="DM14" s="198"/>
      <c r="DN14" s="198"/>
    </row>
    <row r="15" spans="1:118" s="162" customFormat="1" ht="60" customHeight="1">
      <c r="A15" s="315"/>
      <c r="B15" s="311" t="s">
        <v>132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5"/>
      <c r="AB15" s="311" t="s">
        <v>132</v>
      </c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5"/>
      <c r="BD15" s="311" t="s">
        <v>132</v>
      </c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5"/>
      <c r="CF15" s="311" t="s">
        <v>132</v>
      </c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198"/>
      <c r="DH15" s="198"/>
      <c r="DI15" s="198"/>
      <c r="DJ15" s="198"/>
      <c r="DK15" s="198"/>
      <c r="DL15" s="198"/>
      <c r="DM15" s="198"/>
      <c r="DN15" s="198"/>
    </row>
    <row r="16" spans="1:118" s="162" customFormat="1" ht="48" customHeight="1">
      <c r="A16" s="315">
        <v>105</v>
      </c>
      <c r="B16" s="313" t="s">
        <v>54</v>
      </c>
      <c r="C16" s="314">
        <f>ROUND(IFERROR('Data 3D '!AU8,"NA"),1)</f>
        <v>73.900000000000006</v>
      </c>
      <c r="D16" s="314">
        <f>ROUND(IFERROR('Data 3D '!AV8,"NA"),1)</f>
        <v>72.099999999999994</v>
      </c>
      <c r="E16" s="314">
        <f>ROUND(IFERROR('Data 3D '!AW8,"NA"),1)</f>
        <v>76.7</v>
      </c>
      <c r="F16" s="314">
        <f>ROUND(IFERROR('Data 3D '!AX8,"NA"),1)</f>
        <v>77.400000000000006</v>
      </c>
      <c r="G16" s="314">
        <f>ROUND(IFERROR('Data 3D '!AY8,"NA"),1)</f>
        <v>78</v>
      </c>
      <c r="H16" s="314">
        <f>ROUND(IFERROR('Data 3D '!AZ8,"NA"),1)</f>
        <v>79.400000000000006</v>
      </c>
      <c r="I16" s="314">
        <f>ROUND(IFERROR('Data 3D '!BA8,"NA"),1)</f>
        <v>74.7</v>
      </c>
      <c r="J16" s="314">
        <f>ROUND(IFERROR('Data 3D '!BB8,"NA"),1)</f>
        <v>80</v>
      </c>
      <c r="K16" s="314">
        <f>ROUND(IFERROR('Data 3D '!BC8,"NA"),1)</f>
        <v>77.599999999999994</v>
      </c>
      <c r="L16" s="314">
        <f>ROUND(IFERROR('Data 3D '!BD8,"NA"),1)</f>
        <v>78.5</v>
      </c>
      <c r="M16" s="314">
        <f>ROUND(IFERROR('Data 3D '!BE8,"NA"),1)</f>
        <v>75.8</v>
      </c>
      <c r="N16" s="314">
        <f>ROUND(IFERROR('Data 3D '!BF8,"NA"),1)</f>
        <v>76.599999999999994</v>
      </c>
      <c r="O16" s="314">
        <f>ROUND(IFERROR('Data 3D '!BG8,"NA"),1)</f>
        <v>87.1</v>
      </c>
      <c r="P16" s="314">
        <f>ROUND(IFERROR('Data 3D '!BH8,"NA"),1)</f>
        <v>77.3</v>
      </c>
      <c r="Q16" s="314">
        <f>ROUND(IFERROR('Data 3D '!BI8,"NA"),1)</f>
        <v>77.900000000000006</v>
      </c>
      <c r="R16" s="314">
        <f>ROUND(IFERROR('Data 3D '!BJ8,"NA"),1)</f>
        <v>82.2</v>
      </c>
      <c r="S16" s="314">
        <f>ROUND(IFERROR('Data 3D '!BK8,"NA"),1)</f>
        <v>79.5</v>
      </c>
      <c r="T16" s="314">
        <f>ROUND(IFERROR('Data 3D '!BL8,"NA"),1)</f>
        <v>78</v>
      </c>
      <c r="U16" s="314">
        <f>ROUND(IFERROR('Data 3D '!BM8,"NA"),1)</f>
        <v>78.099999999999994</v>
      </c>
      <c r="V16" s="314">
        <f>ROUND(IFERROR('Data 3D '!BN8,"NA"),1)</f>
        <v>77.599999999999994</v>
      </c>
      <c r="W16" s="314">
        <f>ROUND(IFERROR('Data 3D '!BO8,"NA"),1)</f>
        <v>77.400000000000006</v>
      </c>
      <c r="X16" s="314">
        <f>ROUND(IFERROR('Data 3D '!BP8,"NA"),1)</f>
        <v>77.400000000000006</v>
      </c>
      <c r="Y16" s="314">
        <f>ROUND(IFERROR('Data 3D '!BQ8,"NA"),1)</f>
        <v>77.3</v>
      </c>
      <c r="Z16" s="314">
        <f>ROUND(IFERROR('Data 3D '!BR8,"NA"),1)</f>
        <v>77.7</v>
      </c>
      <c r="AA16" s="315">
        <v>105</v>
      </c>
      <c r="AB16" s="313" t="s">
        <v>54</v>
      </c>
      <c r="AC16" s="314">
        <f>ROUND(IFERROR('Data 3D '!BS8,"NA"),1)</f>
        <v>75.2</v>
      </c>
      <c r="AD16" s="314">
        <f>ROUND(IFERROR('Data 3D '!BT8,"NA"),1)</f>
        <v>74.8</v>
      </c>
      <c r="AE16" s="314">
        <f>ROUND(IFERROR('Data 3D '!BU8,"NA"),1)</f>
        <v>74.599999999999994</v>
      </c>
      <c r="AF16" s="314">
        <f>ROUND(IFERROR('Data 3D '!BV8,"NA"),1)</f>
        <v>71.099999999999994</v>
      </c>
      <c r="AG16" s="314">
        <f>ROUND(IFERROR('Data 3D '!BW8,"NA"),1)</f>
        <v>73.099999999999994</v>
      </c>
      <c r="AH16" s="314">
        <f>ROUND(IFERROR('Data 3D '!BX8,"NA"),1)</f>
        <v>70.5</v>
      </c>
      <c r="AI16" s="314">
        <f>ROUND(IFERROR('Data 3D '!BY8,"NA"),1)</f>
        <v>80.5</v>
      </c>
      <c r="AJ16" s="314">
        <f>ROUND(IFERROR('Data 3D '!BZ8,"NA"),1)</f>
        <v>81.599999999999994</v>
      </c>
      <c r="AK16" s="314">
        <f>ROUND(IFERROR('Data 3D '!CA8,"NA"),1)</f>
        <v>80.400000000000006</v>
      </c>
      <c r="AL16" s="314">
        <f>ROUND(IFERROR('Data 3D '!CB8,"NA"),1)</f>
        <v>80.099999999999994</v>
      </c>
      <c r="AM16" s="314">
        <f>ROUND(IFERROR('Data 3D '!CC8,"NA"),1)</f>
        <v>80.3</v>
      </c>
      <c r="AN16" s="314">
        <f>ROUND(IFERROR('Data 3D '!CD8,"NA"),1)</f>
        <v>83.3</v>
      </c>
      <c r="AO16" s="314">
        <f>ROUND(IFERROR('Data 3D '!CE8,"NA"),1)</f>
        <v>78.8</v>
      </c>
      <c r="AP16" s="314">
        <f>ROUND(IFERROR('Data 3D '!CF8,"NA"),1)</f>
        <v>82.3</v>
      </c>
      <c r="AQ16" s="314">
        <f>ROUND(IFERROR('Data 3D '!CG8,"NA"),1)</f>
        <v>81.5</v>
      </c>
      <c r="AR16" s="314">
        <f>ROUND(IFERROR('Data 3D '!CH8,"NA"),1)</f>
        <v>80.599999999999994</v>
      </c>
      <c r="AS16" s="314">
        <f>ROUND(IFERROR('Data 3D '!CI8,"NA"),1)</f>
        <v>79.5</v>
      </c>
      <c r="AT16" s="314">
        <f>ROUND(IFERROR('Data 3D '!CJ8,"NA"),1)</f>
        <v>64.2</v>
      </c>
      <c r="AU16" s="314">
        <f>ROUND(IFERROR('Data 3D '!CK8,"NA"),1)</f>
        <v>74.900000000000006</v>
      </c>
      <c r="AV16" s="314">
        <f>ROUND(IFERROR('Data 3D '!CL8,"NA"),1)</f>
        <v>76.5</v>
      </c>
      <c r="AW16" s="314">
        <f>ROUND(IFERROR('Data 3D '!CM8,"NA"),1)</f>
        <v>70.599999999999994</v>
      </c>
      <c r="AX16" s="314">
        <f>ROUND(IFERROR('Data 3D '!CN8,"NA"),1)</f>
        <v>77</v>
      </c>
      <c r="AY16" s="314">
        <f>ROUND(IFERROR('Data 3D '!CO8,"NA"),1)</f>
        <v>72.7</v>
      </c>
      <c r="AZ16" s="314">
        <f>ROUND(IFERROR('Data 3D '!CP8,"NA"),1)</f>
        <v>70.900000000000006</v>
      </c>
      <c r="BA16" s="314">
        <f>ROUND(IFERROR('Data 3D '!CQ8,"NA"),1)</f>
        <v>63.4</v>
      </c>
      <c r="BB16" s="314">
        <f>ROUND(IFERROR('Data 3D '!CR8,"NA"),1)</f>
        <v>61.2</v>
      </c>
      <c r="BC16" s="315">
        <v>105</v>
      </c>
      <c r="BD16" s="313" t="s">
        <v>54</v>
      </c>
      <c r="BE16" s="314">
        <f>ROUND(IFERROR('Data 3D '!CS8,"NA"),1)</f>
        <v>65.400000000000006</v>
      </c>
      <c r="BF16" s="314">
        <f>ROUND(IFERROR('Data 3D '!CT8,"NA"),1)</f>
        <v>67.599999999999994</v>
      </c>
      <c r="BG16" s="314">
        <f>ROUND(IFERROR('Data 3D '!CU8,"NA"),1)</f>
        <v>65.400000000000006</v>
      </c>
      <c r="BH16" s="314">
        <f>ROUND(IFERROR('Data 3D '!CV8,"NA"),1)</f>
        <v>60.8</v>
      </c>
      <c r="BI16" s="314">
        <f>ROUND(IFERROR('Data 3D '!CW8,"NA"),1)</f>
        <v>67.900000000000006</v>
      </c>
      <c r="BJ16" s="314">
        <f>ROUND(IFERROR('Data 3D '!CX8,"NA"),1)</f>
        <v>67.7</v>
      </c>
      <c r="BK16" s="314">
        <f>ROUND(IFERROR('Data 3D '!CY8,"NA"),1)</f>
        <v>65.599999999999994</v>
      </c>
      <c r="BL16" s="314">
        <f>ROUND(IFERROR('Data 3D '!CZ8,"NA"),1)</f>
        <v>65.900000000000006</v>
      </c>
      <c r="BM16" s="314">
        <f>ROUND(IFERROR('Data 3D '!DA8,"NA"),1)</f>
        <v>68.5</v>
      </c>
      <c r="BN16" s="314">
        <f>ROUND(IFERROR('Data 3D '!DB8,"NA"),1)</f>
        <v>74.099999999999994</v>
      </c>
      <c r="BO16" s="314">
        <f>ROUND(IFERROR('Data 3D '!DC8,"NA"),1)</f>
        <v>73.400000000000006</v>
      </c>
      <c r="BP16" s="314">
        <f>ROUND(IFERROR('Data 3D '!DD8,"NA"),1)</f>
        <v>80.599999999999994</v>
      </c>
      <c r="BQ16" s="314">
        <f>ROUND(IFERROR('Data 3D '!DE8,"NA"),1)</f>
        <v>66.599999999999994</v>
      </c>
      <c r="BR16" s="314">
        <f>ROUND(IFERROR('Data 3D '!DF8,"NA"),1)</f>
        <v>67.400000000000006</v>
      </c>
      <c r="BS16" s="314">
        <f>ROUND(IFERROR('Data 3D '!DG8,"NA"),1)</f>
        <v>71.7</v>
      </c>
      <c r="BT16" s="314">
        <f>ROUND(IFERROR('Data 3D '!DH8,"NA"),1)</f>
        <v>76.7</v>
      </c>
      <c r="BU16" s="314">
        <f>ROUND(IFERROR('Data 3D '!DI8,"NA"),1)</f>
        <v>73</v>
      </c>
      <c r="BV16" s="314">
        <f>ROUND(IFERROR('Data 3D '!DJ8,"NA"),1)</f>
        <v>73.900000000000006</v>
      </c>
      <c r="BW16" s="314">
        <f>ROUND(IFERROR('Data 3D '!DK8,"NA"),1)</f>
        <v>74.400000000000006</v>
      </c>
      <c r="BX16" s="314">
        <f>ROUND(IFERROR('Data 3D '!DL8,"NA"),1)</f>
        <v>73.2</v>
      </c>
      <c r="BY16" s="314">
        <f>ROUND(IFERROR('Data 3D '!DM8,"NA"),1)</f>
        <v>72.7</v>
      </c>
      <c r="BZ16" s="314">
        <f>ROUND(IFERROR('Data 3D '!DN8,"NA"),1)</f>
        <v>72.900000000000006</v>
      </c>
      <c r="CA16" s="314">
        <f>ROUND(IFERROR('Data 3D '!DO8,"NA"),1)</f>
        <v>74</v>
      </c>
      <c r="CB16" s="314">
        <f>ROUND(IFERROR('Data 3D '!DP8,"NA"),1)</f>
        <v>73.400000000000006</v>
      </c>
      <c r="CC16" s="314">
        <f>ROUND(IFERROR('Data 3D '!DQ8,"NA"),1)</f>
        <v>74.7</v>
      </c>
      <c r="CD16" s="314">
        <f>ROUND(IFERROR('Data 3D '!DR8,"NA"),1)</f>
        <v>73.5</v>
      </c>
      <c r="CE16" s="315">
        <v>105</v>
      </c>
      <c r="CF16" s="313" t="s">
        <v>54</v>
      </c>
      <c r="CG16" s="314">
        <f>ROUND(IFERROR('Data 3D '!DS8,"NA"),1)</f>
        <v>69.2</v>
      </c>
      <c r="CH16" s="314">
        <f>ROUND(IFERROR('Data 3D '!DT8,"NA"),1)</f>
        <v>71.7</v>
      </c>
      <c r="CI16" s="314">
        <f>ROUND(IFERROR('Data 3D '!DU8,"NA"),1)</f>
        <v>67</v>
      </c>
      <c r="CJ16" s="314">
        <f>ROUND(IFERROR('Data 3D '!DV8,"NA"),1)</f>
        <v>67.400000000000006</v>
      </c>
      <c r="CK16" s="314">
        <f>ROUND(IFERROR('Data 3D '!DW8,"NA"),1)</f>
        <v>59.5</v>
      </c>
      <c r="CL16" s="314">
        <f>ROUND(IFERROR('Data 3D '!DX8,"NA"),1)</f>
        <v>67.2</v>
      </c>
      <c r="CM16" s="314">
        <f>ROUND(IFERROR('Data 3D '!DY8,"NA"),1)</f>
        <v>59.4</v>
      </c>
      <c r="CN16" s="314">
        <f>ROUND(IFERROR('Data 3D '!DZ8,"NA"),1)</f>
        <v>70.599999999999994</v>
      </c>
      <c r="CO16" s="314">
        <f>ROUND(IFERROR('Data 3D '!EA8,"NA"),1)</f>
        <v>84.6</v>
      </c>
      <c r="CP16" s="314">
        <f>ROUND(IFERROR('Data 3D '!EB8,"NA"),1)</f>
        <v>80</v>
      </c>
      <c r="CQ16" s="314">
        <f>ROUND(IFERROR('Data 3D '!EC8,"NA"),1)</f>
        <v>80.7</v>
      </c>
      <c r="CR16" s="314">
        <f>ROUND(IFERROR('Data 3D '!ED8,"NA"),1)</f>
        <v>81.8</v>
      </c>
      <c r="CS16" s="314">
        <f>ROUND(IFERROR('Data 3D '!EE8,"NA"),1)</f>
        <v>77.8</v>
      </c>
      <c r="CT16" s="314">
        <f>ROUND(IFERROR('Data 3D '!EF8,"NA"),1)</f>
        <v>74.099999999999994</v>
      </c>
      <c r="CU16" s="314">
        <f>ROUND(IFERROR('Data 3D '!EG8,"NA"),1)</f>
        <v>78.2</v>
      </c>
      <c r="CV16" s="314">
        <f>ROUND(IFERROR('Data 3D '!EH8,"NA"),1)</f>
        <v>74.599999999999994</v>
      </c>
      <c r="CW16" s="314">
        <f>ROUND(IFERROR('Data 3D '!EI8,"NA"),1)</f>
        <v>71.7</v>
      </c>
      <c r="CX16" s="314">
        <f>ROUND(IFERROR('Data 3D '!EJ8,"NA"),1)</f>
        <v>78.2</v>
      </c>
      <c r="CY16" s="314">
        <f>ROUND(IFERROR('Data 3D '!EK8,"NA"),1)</f>
        <v>69.900000000000006</v>
      </c>
      <c r="CZ16" s="314">
        <f>ROUND(IFERROR('Data 3D '!EL8,"NA"),1)</f>
        <v>68.099999999999994</v>
      </c>
      <c r="DA16" s="314">
        <f>ROUND(IFERROR('Data 3D '!EM8,"NA"),1)</f>
        <v>72.900000000000006</v>
      </c>
      <c r="DB16" s="314">
        <f>ROUND(IFERROR('Data 3D '!EN8,"NA"),1)</f>
        <v>76.7</v>
      </c>
      <c r="DC16" s="314">
        <f>ROUND(IFERROR('Data 3D '!EO8,"NA"),1)</f>
        <v>78.3</v>
      </c>
      <c r="DD16" s="314">
        <f>ROUND(IFERROR('Data 3D '!EP8,"NA"),1)</f>
        <v>75.400000000000006</v>
      </c>
      <c r="DE16" s="314">
        <f>ROUND(IFERROR('Data 3D '!EQ8,"NA"),1)</f>
        <v>80.599999999999994</v>
      </c>
      <c r="DF16" s="314">
        <f>ROUND(IFERROR('Data 3D '!ER8,"NA"),1)</f>
        <v>78.400000000000006</v>
      </c>
      <c r="DG16" s="198"/>
      <c r="DH16" s="198"/>
      <c r="DI16" s="198"/>
      <c r="DJ16" s="198"/>
      <c r="DK16" s="198"/>
      <c r="DL16" s="198"/>
      <c r="DM16" s="198"/>
      <c r="DN16" s="198"/>
    </row>
    <row r="17" spans="1:118" s="162" customFormat="1" ht="60" customHeight="1">
      <c r="A17" s="315"/>
      <c r="B17" s="311" t="s">
        <v>96</v>
      </c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5"/>
      <c r="AB17" s="311" t="s">
        <v>96</v>
      </c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5"/>
      <c r="BD17" s="311" t="s">
        <v>96</v>
      </c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  <c r="BX17" s="314"/>
      <c r="BY17" s="314"/>
      <c r="BZ17" s="314"/>
      <c r="CA17" s="314"/>
      <c r="CB17" s="314"/>
      <c r="CC17" s="314"/>
      <c r="CD17" s="314"/>
      <c r="CE17" s="315"/>
      <c r="CF17" s="311" t="s">
        <v>96</v>
      </c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198"/>
      <c r="DH17" s="198"/>
      <c r="DI17" s="198"/>
      <c r="DJ17" s="198"/>
      <c r="DK17" s="198"/>
      <c r="DL17" s="198"/>
      <c r="DM17" s="198"/>
      <c r="DN17" s="198"/>
    </row>
    <row r="18" spans="1:118" s="162" customFormat="1" ht="48" customHeight="1">
      <c r="A18" s="315">
        <v>106</v>
      </c>
      <c r="B18" s="313" t="s">
        <v>395</v>
      </c>
      <c r="C18" s="314">
        <f>ROUND(IFERROR('Data 3D '!AU9,"NA"),1)</f>
        <v>79.8</v>
      </c>
      <c r="D18" s="314">
        <f>ROUND(IFERROR('Data 3D '!AV9,"NA"),1)</f>
        <v>65.3</v>
      </c>
      <c r="E18" s="314">
        <f>ROUND(IFERROR('Data 3D '!AW9,"NA"),1)</f>
        <v>81.099999999999994</v>
      </c>
      <c r="F18" s="314">
        <f>ROUND(IFERROR('Data 3D '!AX9,"NA"),1)</f>
        <v>70.2</v>
      </c>
      <c r="G18" s="314">
        <f>ROUND(IFERROR('Data 3D '!AY9,"NA"),1)</f>
        <v>73.599999999999994</v>
      </c>
      <c r="H18" s="314">
        <f>ROUND(IFERROR('Data 3D '!AZ9,"NA"),1)</f>
        <v>81.900000000000006</v>
      </c>
      <c r="I18" s="314">
        <f>ROUND(IFERROR('Data 3D '!BA9,"NA"),1)</f>
        <v>67.599999999999994</v>
      </c>
      <c r="J18" s="314">
        <f>ROUND(IFERROR('Data 3D '!BB9,"NA"),1)</f>
        <v>67</v>
      </c>
      <c r="K18" s="314">
        <f>ROUND(IFERROR('Data 3D '!BC9,"NA"),1)</f>
        <v>63.1</v>
      </c>
      <c r="L18" s="314">
        <f>ROUND(IFERROR('Data 3D '!BD9,"NA"),1)</f>
        <v>77.099999999999994</v>
      </c>
      <c r="M18" s="314">
        <f>ROUND(IFERROR('Data 3D '!BE9,"NA"),1)</f>
        <v>57.5</v>
      </c>
      <c r="N18" s="314">
        <f>ROUND(IFERROR('Data 3D '!BF9,"NA"),1)</f>
        <v>63.9</v>
      </c>
      <c r="O18" s="314">
        <f>ROUND(IFERROR('Data 3D '!BG9,"NA"),1)</f>
        <v>77.5</v>
      </c>
      <c r="P18" s="314">
        <f>ROUND(IFERROR('Data 3D '!BH9,"NA"),1)</f>
        <v>65.400000000000006</v>
      </c>
      <c r="Q18" s="314">
        <f>ROUND(IFERROR('Data 3D '!BI9,"NA"),1)</f>
        <v>67.599999999999994</v>
      </c>
      <c r="R18" s="314">
        <f>ROUND(IFERROR('Data 3D '!BJ9,"NA"),1)</f>
        <v>67.599999999999994</v>
      </c>
      <c r="S18" s="314">
        <f>ROUND(IFERROR('Data 3D '!BK9,"NA"),1)</f>
        <v>69.7</v>
      </c>
      <c r="T18" s="314">
        <f>ROUND(IFERROR('Data 3D '!BL9,"NA"),1)</f>
        <v>73.099999999999994</v>
      </c>
      <c r="U18" s="314">
        <f>ROUND(IFERROR('Data 3D '!BM9,"NA"),1)</f>
        <v>71.2</v>
      </c>
      <c r="V18" s="314">
        <f>ROUND(IFERROR('Data 3D '!BN9,"NA"),1)</f>
        <v>73.5</v>
      </c>
      <c r="W18" s="314">
        <f>ROUND(IFERROR('Data 3D '!BO9,"NA"),1)</f>
        <v>74.2</v>
      </c>
      <c r="X18" s="314">
        <f>ROUND(IFERROR('Data 3D '!BP9,"NA"),1)</f>
        <v>75.400000000000006</v>
      </c>
      <c r="Y18" s="314">
        <f>ROUND(IFERROR('Data 3D '!BQ9,"NA"),1)</f>
        <v>75.900000000000006</v>
      </c>
      <c r="Z18" s="314">
        <f>ROUND(IFERROR('Data 3D '!BR9,"NA"),1)</f>
        <v>75.900000000000006</v>
      </c>
      <c r="AA18" s="315">
        <v>106</v>
      </c>
      <c r="AB18" s="313" t="s">
        <v>395</v>
      </c>
      <c r="AC18" s="314">
        <f>ROUND(IFERROR('Data 3D '!BS9,"NA"),1)</f>
        <v>67.900000000000006</v>
      </c>
      <c r="AD18" s="314">
        <f>ROUND(IFERROR('Data 3D '!BT9,"NA"),1)</f>
        <v>67</v>
      </c>
      <c r="AE18" s="314">
        <f>ROUND(IFERROR('Data 3D '!BU9,"NA"),1)</f>
        <v>66.5</v>
      </c>
      <c r="AF18" s="314">
        <f>ROUND(IFERROR('Data 3D '!BV9,"NA"),1)</f>
        <v>65.599999999999994</v>
      </c>
      <c r="AG18" s="314">
        <f>ROUND(IFERROR('Data 3D '!BW9,"NA"),1)</f>
        <v>65.3</v>
      </c>
      <c r="AH18" s="314">
        <f>ROUND(IFERROR('Data 3D '!BX9,"NA"),1)</f>
        <v>63.1</v>
      </c>
      <c r="AI18" s="314">
        <f>ROUND(IFERROR('Data 3D '!BY9,"NA"),1)</f>
        <v>67.400000000000006</v>
      </c>
      <c r="AJ18" s="314">
        <f>ROUND(IFERROR('Data 3D '!BZ9,"NA"),1)</f>
        <v>68.7</v>
      </c>
      <c r="AK18" s="314">
        <f>ROUND(IFERROR('Data 3D '!CA9,"NA"),1)</f>
        <v>63.5</v>
      </c>
      <c r="AL18" s="314">
        <f>ROUND(IFERROR('Data 3D '!CB9,"NA"),1)</f>
        <v>67.3</v>
      </c>
      <c r="AM18" s="314">
        <f>ROUND(IFERROR('Data 3D '!CC9,"NA"),1)</f>
        <v>66.3</v>
      </c>
      <c r="AN18" s="314">
        <f>ROUND(IFERROR('Data 3D '!CD9,"NA"),1)</f>
        <v>65.5</v>
      </c>
      <c r="AO18" s="314">
        <f>ROUND(IFERROR('Data 3D '!CE9,"NA"),1)</f>
        <v>62.6</v>
      </c>
      <c r="AP18" s="314">
        <f>ROUND(IFERROR('Data 3D '!CF9,"NA"),1)</f>
        <v>59.5</v>
      </c>
      <c r="AQ18" s="314">
        <f>ROUND(IFERROR('Data 3D '!CG9,"NA"),1)</f>
        <v>60.9</v>
      </c>
      <c r="AR18" s="314">
        <f>ROUND(IFERROR('Data 3D '!CH9,"NA"),1)</f>
        <v>61.6</v>
      </c>
      <c r="AS18" s="314">
        <f>ROUND(IFERROR('Data 3D '!CI9,"NA"),1)</f>
        <v>61.3</v>
      </c>
      <c r="AT18" s="314">
        <f>ROUND(IFERROR('Data 3D '!CJ9,"NA"),1)</f>
        <v>60.9</v>
      </c>
      <c r="AU18" s="314">
        <f>ROUND(IFERROR('Data 3D '!CK9,"NA"),1)</f>
        <v>61.7</v>
      </c>
      <c r="AV18" s="314">
        <f>ROUND(IFERROR('Data 3D '!CL9,"NA"),1)</f>
        <v>61.1</v>
      </c>
      <c r="AW18" s="314">
        <f>ROUND(IFERROR('Data 3D '!CM9,"NA"),1)</f>
        <v>58.7</v>
      </c>
      <c r="AX18" s="314">
        <f>ROUND(IFERROR('Data 3D '!CN9,"NA"),1)</f>
        <v>59.1</v>
      </c>
      <c r="AY18" s="314">
        <f>ROUND(IFERROR('Data 3D '!CO9,"NA"),1)</f>
        <v>60</v>
      </c>
      <c r="AZ18" s="314">
        <f>ROUND(IFERROR('Data 3D '!CP9,"NA"),1)</f>
        <v>58.9</v>
      </c>
      <c r="BA18" s="314">
        <f>ROUND(IFERROR('Data 3D '!CQ9,"NA"),1)</f>
        <v>68.3</v>
      </c>
      <c r="BB18" s="314">
        <f>ROUND(IFERROR('Data 3D '!CR9,"NA"),1)</f>
        <v>66.5</v>
      </c>
      <c r="BC18" s="315">
        <v>106</v>
      </c>
      <c r="BD18" s="313" t="s">
        <v>395</v>
      </c>
      <c r="BE18" s="314">
        <f>ROUND(IFERROR('Data 3D '!CS9,"NA"),1)</f>
        <v>68.3</v>
      </c>
      <c r="BF18" s="314">
        <f>ROUND(IFERROR('Data 3D '!CT9,"NA"),1)</f>
        <v>68.5</v>
      </c>
      <c r="BG18" s="314">
        <f>ROUND(IFERROR('Data 3D '!CU9,"NA"),1)</f>
        <v>68.2</v>
      </c>
      <c r="BH18" s="314">
        <f>ROUND(IFERROR('Data 3D '!CV9,"NA"),1)</f>
        <v>66.5</v>
      </c>
      <c r="BI18" s="314">
        <f>ROUND(IFERROR('Data 3D '!CW9,"NA"),1)</f>
        <v>66.7</v>
      </c>
      <c r="BJ18" s="314">
        <f>ROUND(IFERROR('Data 3D '!CX9,"NA"),1)</f>
        <v>69.3</v>
      </c>
      <c r="BK18" s="314">
        <f>ROUND(IFERROR('Data 3D '!CY9,"NA"),1)</f>
        <v>69.2</v>
      </c>
      <c r="BL18" s="314">
        <f>ROUND(IFERROR('Data 3D '!CZ9,"NA"),1)</f>
        <v>67.099999999999994</v>
      </c>
      <c r="BM18" s="314">
        <f>ROUND(IFERROR('Data 3D '!DA9,"NA"),1)</f>
        <v>67.5</v>
      </c>
      <c r="BN18" s="314">
        <f>ROUND(IFERROR('Data 3D '!DB9,"NA"),1)</f>
        <v>67.099999999999994</v>
      </c>
      <c r="BO18" s="314">
        <f>ROUND(IFERROR('Data 3D '!DC9,"NA"),1)</f>
        <v>69.599999999999994</v>
      </c>
      <c r="BP18" s="314">
        <f>ROUND(IFERROR('Data 3D '!DD9,"NA"),1)</f>
        <v>69.8</v>
      </c>
      <c r="BQ18" s="314">
        <f>ROUND(IFERROR('Data 3D '!DE9,"NA"),1)</f>
        <v>55.4</v>
      </c>
      <c r="BR18" s="314">
        <f>ROUND(IFERROR('Data 3D '!DF9,"NA"),1)</f>
        <v>49.3</v>
      </c>
      <c r="BS18" s="314">
        <f>ROUND(IFERROR('Data 3D '!DG9,"NA"),1)</f>
        <v>68.8</v>
      </c>
      <c r="BT18" s="314">
        <f>ROUND(IFERROR('Data 3D '!DH9,"NA"),1)</f>
        <v>54.4</v>
      </c>
      <c r="BU18" s="314">
        <f>ROUND(IFERROR('Data 3D '!DI9,"NA"),1)</f>
        <v>52</v>
      </c>
      <c r="BV18" s="314">
        <f>ROUND(IFERROR('Data 3D '!DJ9,"NA"),1)</f>
        <v>70.3</v>
      </c>
      <c r="BW18" s="314">
        <f>ROUND(IFERROR('Data 3D '!DK9,"NA"),1)</f>
        <v>56.7</v>
      </c>
      <c r="BX18" s="314">
        <f>ROUND(IFERROR('Data 3D '!DL9,"NA"),1)</f>
        <v>51</v>
      </c>
      <c r="BY18" s="314">
        <f>ROUND(IFERROR('Data 3D '!DM9,"NA"),1)</f>
        <v>68.099999999999994</v>
      </c>
      <c r="BZ18" s="314">
        <f>ROUND(IFERROR('Data 3D '!DN9,"NA"),1)</f>
        <v>54.4</v>
      </c>
      <c r="CA18" s="314">
        <f>ROUND(IFERROR('Data 3D '!DO9,"NA"),1)</f>
        <v>58.7</v>
      </c>
      <c r="CB18" s="314">
        <f>ROUND(IFERROR('Data 3D '!DP9,"NA"),1)</f>
        <v>58.9</v>
      </c>
      <c r="CC18" s="314">
        <f>ROUND(IFERROR('Data 3D '!DQ9,"NA"),1)</f>
        <v>59.6</v>
      </c>
      <c r="CD18" s="314">
        <f>ROUND(IFERROR('Data 3D '!DR9,"NA"),1)</f>
        <v>59.7</v>
      </c>
      <c r="CE18" s="315">
        <v>106</v>
      </c>
      <c r="CF18" s="313" t="s">
        <v>395</v>
      </c>
      <c r="CG18" s="314">
        <f>ROUND(IFERROR('Data 3D '!DS9,"NA"),1)</f>
        <v>58.2</v>
      </c>
      <c r="CH18" s="314">
        <f>ROUND(IFERROR('Data 3D '!DT9,"NA"),1)</f>
        <v>58.3</v>
      </c>
      <c r="CI18" s="314">
        <f>ROUND(IFERROR('Data 3D '!DU9,"NA"),1)</f>
        <v>61.5</v>
      </c>
      <c r="CJ18" s="314">
        <f>ROUND(IFERROR('Data 3D '!DV9,"NA"),1)</f>
        <v>61.1</v>
      </c>
      <c r="CK18" s="314">
        <f>ROUND(IFERROR('Data 3D '!DW9,"NA"),1)</f>
        <v>62.7</v>
      </c>
      <c r="CL18" s="314">
        <f>ROUND(IFERROR('Data 3D '!DX9,"NA"),1)</f>
        <v>58.7</v>
      </c>
      <c r="CM18" s="314">
        <f>ROUND(IFERROR('Data 3D '!DY9,"NA"),1)</f>
        <v>58.4</v>
      </c>
      <c r="CN18" s="314">
        <f>ROUND(IFERROR('Data 3D '!DZ9,"NA"),1)</f>
        <v>59.8</v>
      </c>
      <c r="CO18" s="314">
        <f>ROUND(IFERROR('Data 3D '!EA9,"NA"),1)</f>
        <v>73</v>
      </c>
      <c r="CP18" s="314">
        <f>ROUND(IFERROR('Data 3D '!EB9,"NA"),1)</f>
        <v>58.8</v>
      </c>
      <c r="CQ18" s="314">
        <f>ROUND(IFERROR('Data 3D '!EC9,"NA"),1)</f>
        <v>67.099999999999994</v>
      </c>
      <c r="CR18" s="314">
        <f>ROUND(IFERROR('Data 3D '!ED9,"NA"),1)</f>
        <v>55</v>
      </c>
      <c r="CS18" s="314">
        <f>ROUND(IFERROR('Data 3D '!EE9,"NA"),1)</f>
        <v>65.099999999999994</v>
      </c>
      <c r="CT18" s="314">
        <f>ROUND(IFERROR('Data 3D '!EF9,"NA"),1)</f>
        <v>73.3</v>
      </c>
      <c r="CU18" s="314">
        <f>ROUND(IFERROR('Data 3D '!EG9,"NA"),1)</f>
        <v>71.099999999999994</v>
      </c>
      <c r="CV18" s="314">
        <f>ROUND(IFERROR('Data 3D '!EH9,"NA"),1)</f>
        <v>73.599999999999994</v>
      </c>
      <c r="CW18" s="314">
        <f>ROUND(IFERROR('Data 3D '!EI9,"NA"),1)</f>
        <v>75.400000000000006</v>
      </c>
      <c r="CX18" s="314">
        <f>ROUND(IFERROR('Data 3D '!EJ9,"NA"),1)</f>
        <v>74.7</v>
      </c>
      <c r="CY18" s="314">
        <f>ROUND(IFERROR('Data 3D '!EK9,"NA"),1)</f>
        <v>76.099999999999994</v>
      </c>
      <c r="CZ18" s="314">
        <f>ROUND(IFERROR('Data 3D '!EL9,"NA"),1)</f>
        <v>77.099999999999994</v>
      </c>
      <c r="DA18" s="314">
        <f>ROUND(IFERROR('Data 3D '!EM9,"NA"),1)</f>
        <v>76.599999999999994</v>
      </c>
      <c r="DB18" s="314">
        <f>ROUND(IFERROR('Data 3D '!EN9,"NA"),1)</f>
        <v>75.2</v>
      </c>
      <c r="DC18" s="314">
        <f>ROUND(IFERROR('Data 3D '!EO9,"NA"),1)</f>
        <v>74</v>
      </c>
      <c r="DD18" s="314">
        <f>ROUND(IFERROR('Data 3D '!EP9,"NA"),1)</f>
        <v>65</v>
      </c>
      <c r="DE18" s="314">
        <f>ROUND(IFERROR('Data 3D '!EQ9,"NA"),1)</f>
        <v>73.900000000000006</v>
      </c>
      <c r="DF18" s="314">
        <f>ROUND(IFERROR('Data 3D '!ER9,"NA"),1)</f>
        <v>71.599999999999994</v>
      </c>
      <c r="DG18" s="198"/>
      <c r="DH18" s="198"/>
      <c r="DI18" s="198"/>
      <c r="DJ18" s="198"/>
      <c r="DK18" s="198"/>
      <c r="DL18" s="198"/>
      <c r="DM18" s="198"/>
      <c r="DN18" s="198"/>
    </row>
    <row r="19" spans="1:118" s="162" customFormat="1" ht="95.1" customHeight="1">
      <c r="A19" s="315"/>
      <c r="B19" s="179" t="s">
        <v>168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5"/>
      <c r="AB19" s="179" t="s">
        <v>168</v>
      </c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  <c r="AS19" s="314"/>
      <c r="AT19" s="314"/>
      <c r="AU19" s="314"/>
      <c r="AV19" s="314"/>
      <c r="AW19" s="314"/>
      <c r="AX19" s="314"/>
      <c r="AY19" s="314"/>
      <c r="AZ19" s="314"/>
      <c r="BA19" s="314"/>
      <c r="BB19" s="314"/>
      <c r="BC19" s="315"/>
      <c r="BD19" s="179" t="s">
        <v>168</v>
      </c>
      <c r="BE19" s="314"/>
      <c r="BF19" s="314"/>
      <c r="BG19" s="314"/>
      <c r="BH19" s="314"/>
      <c r="BI19" s="314"/>
      <c r="BJ19" s="314"/>
      <c r="BK19" s="314"/>
      <c r="BL19" s="314"/>
      <c r="BM19" s="314"/>
      <c r="BN19" s="314"/>
      <c r="BO19" s="314"/>
      <c r="BP19" s="314"/>
      <c r="BQ19" s="314"/>
      <c r="BR19" s="314"/>
      <c r="BS19" s="314"/>
      <c r="BT19" s="314"/>
      <c r="BU19" s="314"/>
      <c r="BV19" s="314"/>
      <c r="BW19" s="314"/>
      <c r="BX19" s="314"/>
      <c r="BY19" s="314"/>
      <c r="BZ19" s="314"/>
      <c r="CA19" s="314"/>
      <c r="CB19" s="314"/>
      <c r="CC19" s="314"/>
      <c r="CD19" s="314"/>
      <c r="CE19" s="315"/>
      <c r="CF19" s="179" t="s">
        <v>168</v>
      </c>
      <c r="CG19" s="314"/>
      <c r="CH19" s="314"/>
      <c r="CI19" s="314"/>
      <c r="CJ19" s="314"/>
      <c r="CK19" s="314"/>
      <c r="CL19" s="314"/>
      <c r="CM19" s="314"/>
      <c r="CN19" s="314"/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198"/>
      <c r="DH19" s="198"/>
      <c r="DI19" s="198"/>
      <c r="DJ19" s="198"/>
      <c r="DK19" s="198"/>
      <c r="DL19" s="198"/>
      <c r="DM19" s="198"/>
      <c r="DN19" s="198"/>
    </row>
    <row r="20" spans="1:118" s="162" customFormat="1" ht="48" customHeight="1">
      <c r="A20" s="315">
        <v>107</v>
      </c>
      <c r="B20" s="313" t="s">
        <v>55</v>
      </c>
      <c r="C20" s="314">
        <f>ROUND(IFERROR('Data 3D '!AU10,"NA"),1)</f>
        <v>79.400000000000006</v>
      </c>
      <c r="D20" s="314">
        <f>ROUND(IFERROR('Data 3D '!AV10,"NA"),1)</f>
        <v>76.599999999999994</v>
      </c>
      <c r="E20" s="314">
        <f>ROUND(IFERROR('Data 3D '!AW10,"NA"),1)</f>
        <v>75.900000000000006</v>
      </c>
      <c r="F20" s="314">
        <f>ROUND(IFERROR('Data 3D '!AX10,"NA"),1)</f>
        <v>76.8</v>
      </c>
      <c r="G20" s="314">
        <f>ROUND(IFERROR('Data 3D '!AY10,"NA"),1)</f>
        <v>81.099999999999994</v>
      </c>
      <c r="H20" s="314">
        <f>ROUND(IFERROR('Data 3D '!AZ10,"NA"),1)</f>
        <v>81.5</v>
      </c>
      <c r="I20" s="314">
        <f>ROUND(IFERROR('Data 3D '!BA10,"NA"),1)</f>
        <v>80.599999999999994</v>
      </c>
      <c r="J20" s="314">
        <f>ROUND(IFERROR('Data 3D '!BB10,"NA"),1)</f>
        <v>80.400000000000006</v>
      </c>
      <c r="K20" s="314">
        <f>ROUND(IFERROR('Data 3D '!BC10,"NA"),1)</f>
        <v>78.8</v>
      </c>
      <c r="L20" s="314">
        <f>ROUND(IFERROR('Data 3D '!BD10,"NA"),1)</f>
        <v>67.7</v>
      </c>
      <c r="M20" s="314">
        <f>ROUND(IFERROR('Data 3D '!BE10,"NA"),1)</f>
        <v>72.900000000000006</v>
      </c>
      <c r="N20" s="314">
        <f>ROUND(IFERROR('Data 3D '!BF10,"NA"),1)</f>
        <v>81.3</v>
      </c>
      <c r="O20" s="314">
        <f>ROUND(IFERROR('Data 3D '!BG10,"NA"),1)</f>
        <v>82.3</v>
      </c>
      <c r="P20" s="314">
        <f>ROUND(IFERROR('Data 3D '!BH10,"NA"),1)</f>
        <v>74.7</v>
      </c>
      <c r="Q20" s="314">
        <f>ROUND(IFERROR('Data 3D '!BI10,"NA"),1)</f>
        <v>75.599999999999994</v>
      </c>
      <c r="R20" s="314">
        <f>ROUND(IFERROR('Data 3D '!BJ10,"NA"),1)</f>
        <v>78.099999999999994</v>
      </c>
      <c r="S20" s="314">
        <f>ROUND(IFERROR('Data 3D '!BK10,"NA"),1)</f>
        <v>80.099999999999994</v>
      </c>
      <c r="T20" s="314">
        <f>ROUND(IFERROR('Data 3D '!BL10,"NA"),1)</f>
        <v>77.3</v>
      </c>
      <c r="U20" s="314">
        <f>ROUND(IFERROR('Data 3D '!BM10,"NA"),1)</f>
        <v>76.2</v>
      </c>
      <c r="V20" s="314">
        <f>ROUND(IFERROR('Data 3D '!BN10,"NA"),1)</f>
        <v>78.900000000000006</v>
      </c>
      <c r="W20" s="314">
        <f>ROUND(IFERROR('Data 3D '!BO10,"NA"),1)</f>
        <v>76.599999999999994</v>
      </c>
      <c r="X20" s="314">
        <f>ROUND(IFERROR('Data 3D '!BP10,"NA"),1)</f>
        <v>78.2</v>
      </c>
      <c r="Y20" s="314">
        <f>ROUND(IFERROR('Data 3D '!BQ10,"NA"),1)</f>
        <v>71.599999999999994</v>
      </c>
      <c r="Z20" s="314">
        <f>ROUND(IFERROR('Data 3D '!BR10,"NA"),1)</f>
        <v>78.5</v>
      </c>
      <c r="AA20" s="315">
        <v>107</v>
      </c>
      <c r="AB20" s="313" t="s">
        <v>55</v>
      </c>
      <c r="AC20" s="314">
        <f>ROUND(IFERROR('Data 3D '!BS10,"NA"),1)</f>
        <v>79.7</v>
      </c>
      <c r="AD20" s="314">
        <f>ROUND(IFERROR('Data 3D '!BT10,"NA"),1)</f>
        <v>80.599999999999994</v>
      </c>
      <c r="AE20" s="314">
        <f>ROUND(IFERROR('Data 3D '!BU10,"NA"),1)</f>
        <v>78.8</v>
      </c>
      <c r="AF20" s="314">
        <f>ROUND(IFERROR('Data 3D '!BV10,"NA"),1)</f>
        <v>82.1</v>
      </c>
      <c r="AG20" s="314">
        <f>ROUND(IFERROR('Data 3D '!BW10,"NA"),1)</f>
        <v>81.599999999999994</v>
      </c>
      <c r="AH20" s="314">
        <f>ROUND(IFERROR('Data 3D '!BX10,"NA"),1)</f>
        <v>79.2</v>
      </c>
      <c r="AI20" s="314">
        <f>ROUND(IFERROR('Data 3D '!BY10,"NA"),1)</f>
        <v>76.5</v>
      </c>
      <c r="AJ20" s="314">
        <f>ROUND(IFERROR('Data 3D '!BZ10,"NA"),1)</f>
        <v>76.7</v>
      </c>
      <c r="AK20" s="314">
        <f>ROUND(IFERROR('Data 3D '!CA10,"NA"),1)</f>
        <v>78.2</v>
      </c>
      <c r="AL20" s="314">
        <f>ROUND(IFERROR('Data 3D '!CB10,"NA"),1)</f>
        <v>80.3</v>
      </c>
      <c r="AM20" s="314">
        <f>ROUND(IFERROR('Data 3D '!CC10,"NA"),1)</f>
        <v>76.8</v>
      </c>
      <c r="AN20" s="314">
        <f>ROUND(IFERROR('Data 3D '!CD10,"NA"),1)</f>
        <v>75.400000000000006</v>
      </c>
      <c r="AO20" s="314">
        <f>ROUND(IFERROR('Data 3D '!CE10,"NA"),1)</f>
        <v>77.3</v>
      </c>
      <c r="AP20" s="314">
        <f>ROUND(IFERROR('Data 3D '!CF10,"NA"),1)</f>
        <v>74.099999999999994</v>
      </c>
      <c r="AQ20" s="314">
        <f>ROUND(IFERROR('Data 3D '!CG10,"NA"),1)</f>
        <v>82.5</v>
      </c>
      <c r="AR20" s="314">
        <f>ROUND(IFERROR('Data 3D '!CH10,"NA"),1)</f>
        <v>82.5</v>
      </c>
      <c r="AS20" s="314">
        <f>ROUND(IFERROR('Data 3D '!CI10,"NA"),1)</f>
        <v>76</v>
      </c>
      <c r="AT20" s="314">
        <f>ROUND(IFERROR('Data 3D '!CJ10,"NA"),1)</f>
        <v>77.7</v>
      </c>
      <c r="AU20" s="314">
        <f>ROUND(IFERROR('Data 3D '!CK10,"NA"),1)</f>
        <v>74.3</v>
      </c>
      <c r="AV20" s="314">
        <f>ROUND(IFERROR('Data 3D '!CL10,"NA"),1)</f>
        <v>74.7</v>
      </c>
      <c r="AW20" s="314">
        <f>ROUND(IFERROR('Data 3D '!CM10,"NA"),1)</f>
        <v>80.400000000000006</v>
      </c>
      <c r="AX20" s="314">
        <f>ROUND(IFERROR('Data 3D '!CN10,"NA"),1)</f>
        <v>82.2</v>
      </c>
      <c r="AY20" s="314">
        <f>ROUND(IFERROR('Data 3D '!CO10,"NA"),1)</f>
        <v>80.2</v>
      </c>
      <c r="AZ20" s="314">
        <f>ROUND(IFERROR('Data 3D '!CP10,"NA"),1)</f>
        <v>80.599999999999994</v>
      </c>
      <c r="BA20" s="314">
        <f>ROUND(IFERROR('Data 3D '!CQ10,"NA"),1)</f>
        <v>78.599999999999994</v>
      </c>
      <c r="BB20" s="314">
        <f>ROUND(IFERROR('Data 3D '!CR10,"NA"),1)</f>
        <v>80</v>
      </c>
      <c r="BC20" s="315">
        <v>107</v>
      </c>
      <c r="BD20" s="313" t="s">
        <v>55</v>
      </c>
      <c r="BE20" s="314">
        <f>ROUND(IFERROR('Data 3D '!CS10,"NA"),1)</f>
        <v>82.5</v>
      </c>
      <c r="BF20" s="314">
        <f>ROUND(IFERROR('Data 3D '!CT10,"NA"),1)</f>
        <v>82.4</v>
      </c>
      <c r="BG20" s="314">
        <f>ROUND(IFERROR('Data 3D '!CU10,"NA"),1)</f>
        <v>80.7</v>
      </c>
      <c r="BH20" s="314">
        <f>ROUND(IFERROR('Data 3D '!CV10,"NA"),1)</f>
        <v>77.400000000000006</v>
      </c>
      <c r="BI20" s="314">
        <f>ROUND(IFERROR('Data 3D '!CW10,"NA"),1)</f>
        <v>79.900000000000006</v>
      </c>
      <c r="BJ20" s="314">
        <f>ROUND(IFERROR('Data 3D '!CX10,"NA"),1)</f>
        <v>77.400000000000006</v>
      </c>
      <c r="BK20" s="314">
        <f>ROUND(IFERROR('Data 3D '!CY10,"NA"),1)</f>
        <v>78.900000000000006</v>
      </c>
      <c r="BL20" s="314">
        <f>ROUND(IFERROR('Data 3D '!CZ10,"NA"),1)</f>
        <v>74.8</v>
      </c>
      <c r="BM20" s="314">
        <f>ROUND(IFERROR('Data 3D '!DA10,"NA"),1)</f>
        <v>76.7</v>
      </c>
      <c r="BN20" s="314">
        <f>ROUND(IFERROR('Data 3D '!DB10,"NA"),1)</f>
        <v>77.900000000000006</v>
      </c>
      <c r="BO20" s="314">
        <f>ROUND(IFERROR('Data 3D '!DC10,"NA"),1)</f>
        <v>78.3</v>
      </c>
      <c r="BP20" s="314">
        <f>ROUND(IFERROR('Data 3D '!DD10,"NA"),1)</f>
        <v>75.599999999999994</v>
      </c>
      <c r="BQ20" s="314">
        <f>ROUND(IFERROR('Data 3D '!DE10,"NA"),1)</f>
        <v>72.5</v>
      </c>
      <c r="BR20" s="314">
        <f>ROUND(IFERROR('Data 3D '!DF10,"NA"),1)</f>
        <v>70.7</v>
      </c>
      <c r="BS20" s="314">
        <f>ROUND(IFERROR('Data 3D '!DG10,"NA"),1)</f>
        <v>75.5</v>
      </c>
      <c r="BT20" s="314">
        <f>ROUND(IFERROR('Data 3D '!DH10,"NA"),1)</f>
        <v>83.1</v>
      </c>
      <c r="BU20" s="314">
        <f>ROUND(IFERROR('Data 3D '!DI10,"NA"),1)</f>
        <v>78.2</v>
      </c>
      <c r="BV20" s="314">
        <f>ROUND(IFERROR('Data 3D '!DJ10,"NA"),1)</f>
        <v>81.7</v>
      </c>
      <c r="BW20" s="314">
        <f>ROUND(IFERROR('Data 3D '!DK10,"NA"),1)</f>
        <v>83.3</v>
      </c>
      <c r="BX20" s="314">
        <f>ROUND(IFERROR('Data 3D '!DL10,"NA"),1)</f>
        <v>85.1</v>
      </c>
      <c r="BY20" s="314">
        <f>ROUND(IFERROR('Data 3D '!DM10,"NA"),1)</f>
        <v>80.7</v>
      </c>
      <c r="BZ20" s="314">
        <f>ROUND(IFERROR('Data 3D '!DN10,"NA"),1)</f>
        <v>83.5</v>
      </c>
      <c r="CA20" s="314">
        <f>ROUND(IFERROR('Data 3D '!DO10,"NA"),1)</f>
        <v>80.599999999999994</v>
      </c>
      <c r="CB20" s="314">
        <f>ROUND(IFERROR('Data 3D '!DP10,"NA"),1)</f>
        <v>77.5</v>
      </c>
      <c r="CC20" s="314">
        <f>ROUND(IFERROR('Data 3D '!DQ10,"NA"),1)</f>
        <v>83.9</v>
      </c>
      <c r="CD20" s="314">
        <f>ROUND(IFERROR('Data 3D '!DR10,"NA"),1)</f>
        <v>80.7</v>
      </c>
      <c r="CE20" s="315">
        <v>107</v>
      </c>
      <c r="CF20" s="313" t="s">
        <v>55</v>
      </c>
      <c r="CG20" s="314">
        <f>ROUND(IFERROR('Data 3D '!DS10,"NA"),1)</f>
        <v>80</v>
      </c>
      <c r="CH20" s="314">
        <f>ROUND(IFERROR('Data 3D '!DT10,"NA"),1)</f>
        <v>81.5</v>
      </c>
      <c r="CI20" s="314">
        <f>ROUND(IFERROR('Data 3D '!DU10,"NA"),1)</f>
        <v>81.099999999999994</v>
      </c>
      <c r="CJ20" s="314">
        <f>ROUND(IFERROR('Data 3D '!DV10,"NA"),1)</f>
        <v>79.599999999999994</v>
      </c>
      <c r="CK20" s="314">
        <f>ROUND(IFERROR('Data 3D '!DW10,"NA"),1)</f>
        <v>80.7</v>
      </c>
      <c r="CL20" s="314">
        <f>ROUND(IFERROR('Data 3D '!DX10,"NA"),1)</f>
        <v>79.400000000000006</v>
      </c>
      <c r="CM20" s="314">
        <f>ROUND(IFERROR('Data 3D '!DY10,"NA"),1)</f>
        <v>76.8</v>
      </c>
      <c r="CN20" s="314">
        <f>ROUND(IFERROR('Data 3D '!DZ10,"NA"),1)</f>
        <v>78.5</v>
      </c>
      <c r="CO20" s="314">
        <f>ROUND(IFERROR('Data 3D '!EA10,"NA"),1)</f>
        <v>84.2</v>
      </c>
      <c r="CP20" s="314">
        <f>ROUND(IFERROR('Data 3D '!EB10,"NA"),1)</f>
        <v>76.2</v>
      </c>
      <c r="CQ20" s="314">
        <f>ROUND(IFERROR('Data 3D '!EC10,"NA"),1)</f>
        <v>84.6</v>
      </c>
      <c r="CR20" s="314">
        <f>ROUND(IFERROR('Data 3D '!ED10,"NA"),1)</f>
        <v>71.5</v>
      </c>
      <c r="CS20" s="314">
        <f>ROUND(IFERROR('Data 3D '!EE10,"NA"),1)</f>
        <v>86</v>
      </c>
      <c r="CT20" s="314">
        <f>ROUND(IFERROR('Data 3D '!EF10,"NA"),1)</f>
        <v>87.4</v>
      </c>
      <c r="CU20" s="314">
        <f>ROUND(IFERROR('Data 3D '!EG10,"NA"),1)</f>
        <v>88.3</v>
      </c>
      <c r="CV20" s="314">
        <f>ROUND(IFERROR('Data 3D '!EH10,"NA"),1)</f>
        <v>89.1</v>
      </c>
      <c r="CW20" s="314">
        <f>ROUND(IFERROR('Data 3D '!EI10,"NA"),1)</f>
        <v>85.4</v>
      </c>
      <c r="CX20" s="314">
        <f>ROUND(IFERROR('Data 3D '!EJ10,"NA"),1)</f>
        <v>84.8</v>
      </c>
      <c r="CY20" s="314">
        <f>ROUND(IFERROR('Data 3D '!EK10,"NA"),1)</f>
        <v>83.1</v>
      </c>
      <c r="CZ20" s="314">
        <f>ROUND(IFERROR('Data 3D '!EL10,"NA"),1)</f>
        <v>85.9</v>
      </c>
      <c r="DA20" s="314">
        <f>ROUND(IFERROR('Data 3D '!EM10,"NA"),1)</f>
        <v>88.8</v>
      </c>
      <c r="DB20" s="314">
        <f>ROUND(IFERROR('Data 3D '!EN10,"NA"),1)</f>
        <v>85.1</v>
      </c>
      <c r="DC20" s="314">
        <f>ROUND(IFERROR('Data 3D '!EO10,"NA"),1)</f>
        <v>89.7</v>
      </c>
      <c r="DD20" s="314">
        <f>ROUND(IFERROR('Data 3D '!EP10,"NA"),1)</f>
        <v>79.8</v>
      </c>
      <c r="DE20" s="314">
        <f>ROUND(IFERROR('Data 3D '!EQ10,"NA"),1)</f>
        <v>81</v>
      </c>
      <c r="DF20" s="314">
        <f>ROUND(IFERROR('Data 3D '!ER10,"NA"),1)</f>
        <v>82.5</v>
      </c>
      <c r="DG20" s="198"/>
      <c r="DH20" s="198"/>
      <c r="DI20" s="198"/>
      <c r="DJ20" s="198"/>
      <c r="DK20" s="198"/>
      <c r="DL20" s="198"/>
      <c r="DM20" s="198"/>
      <c r="DN20" s="198"/>
    </row>
    <row r="21" spans="1:118" s="162" customFormat="1" ht="60" customHeight="1">
      <c r="A21" s="315"/>
      <c r="B21" s="311" t="s">
        <v>97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5"/>
      <c r="AB21" s="311" t="s">
        <v>97</v>
      </c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5"/>
      <c r="BD21" s="311" t="s">
        <v>97</v>
      </c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15"/>
      <c r="CF21" s="311" t="s">
        <v>97</v>
      </c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198"/>
      <c r="DH21" s="198"/>
      <c r="DI21" s="198"/>
      <c r="DJ21" s="198"/>
      <c r="DK21" s="198"/>
      <c r="DL21" s="198"/>
      <c r="DM21" s="198"/>
      <c r="DN21" s="198"/>
    </row>
    <row r="22" spans="1:118" s="307" customFormat="1" ht="48" customHeight="1">
      <c r="A22" s="312">
        <v>108</v>
      </c>
      <c r="B22" s="313" t="s">
        <v>56</v>
      </c>
      <c r="C22" s="314">
        <f>ROUND(IFERROR('Data 3D '!AU11,"NA"),1)</f>
        <v>70.8</v>
      </c>
      <c r="D22" s="314">
        <f>ROUND(IFERROR('Data 3D '!AV11,"NA"),1)</f>
        <v>66.5</v>
      </c>
      <c r="E22" s="314">
        <f>ROUND(IFERROR('Data 3D '!AW11,"NA"),1)</f>
        <v>69</v>
      </c>
      <c r="F22" s="314">
        <f>ROUND(IFERROR('Data 3D '!AX11,"NA"),1)</f>
        <v>69.7</v>
      </c>
      <c r="G22" s="314">
        <f>ROUND(IFERROR('Data 3D '!AY11,"NA"),1)</f>
        <v>69.7</v>
      </c>
      <c r="H22" s="314">
        <f>ROUND(IFERROR('Data 3D '!AZ11,"NA"),1)</f>
        <v>70.599999999999994</v>
      </c>
      <c r="I22" s="314">
        <f>ROUND(IFERROR('Data 3D '!BA11,"NA"),1)</f>
        <v>69.900000000000006</v>
      </c>
      <c r="J22" s="314">
        <f>ROUND(IFERROR('Data 3D '!BB11,"NA"),1)</f>
        <v>76.400000000000006</v>
      </c>
      <c r="K22" s="314">
        <f>ROUND(IFERROR('Data 3D '!BC11,"NA"),1)</f>
        <v>75</v>
      </c>
      <c r="L22" s="314">
        <f>ROUND(IFERROR('Data 3D '!BD11,"NA"),1)</f>
        <v>80.8</v>
      </c>
      <c r="M22" s="314">
        <f>ROUND(IFERROR('Data 3D '!BE11,"NA"),1)</f>
        <v>75.099999999999994</v>
      </c>
      <c r="N22" s="314">
        <f>ROUND(IFERROR('Data 3D '!BF11,"NA"),1)</f>
        <v>78.5</v>
      </c>
      <c r="O22" s="314">
        <f>ROUND(IFERROR('Data 3D '!BG11,"NA"),1)</f>
        <v>76.3</v>
      </c>
      <c r="P22" s="314">
        <f>ROUND(IFERROR('Data 3D '!BH11,"NA"),1)</f>
        <v>75</v>
      </c>
      <c r="Q22" s="314">
        <f>ROUND(IFERROR('Data 3D '!BI11,"NA"),1)</f>
        <v>76.400000000000006</v>
      </c>
      <c r="R22" s="314">
        <f>ROUND(IFERROR('Data 3D '!BJ11,"NA"),1)</f>
        <v>75.900000000000006</v>
      </c>
      <c r="S22" s="314">
        <f>ROUND(IFERROR('Data 3D '!BK11,"NA"),1)</f>
        <v>76.099999999999994</v>
      </c>
      <c r="T22" s="314">
        <f>ROUND(IFERROR('Data 3D '!BL11,"NA"),1)</f>
        <v>77.099999999999994</v>
      </c>
      <c r="U22" s="314">
        <f>ROUND(IFERROR('Data 3D '!BM11,"NA"),1)</f>
        <v>76.7</v>
      </c>
      <c r="V22" s="314">
        <f>ROUND(IFERROR('Data 3D '!BN11,"NA"),1)</f>
        <v>76.400000000000006</v>
      </c>
      <c r="W22" s="314">
        <f>ROUND(IFERROR('Data 3D '!BO11,"NA"),1)</f>
        <v>76.599999999999994</v>
      </c>
      <c r="X22" s="314">
        <f>ROUND(IFERROR('Data 3D '!BP11,"NA"),1)</f>
        <v>77.400000000000006</v>
      </c>
      <c r="Y22" s="314">
        <f>ROUND(IFERROR('Data 3D '!BQ11,"NA"),1)</f>
        <v>78.5</v>
      </c>
      <c r="Z22" s="314">
        <f>ROUND(IFERROR('Data 3D '!BR11,"NA"),1)</f>
        <v>79.2</v>
      </c>
      <c r="AA22" s="312">
        <v>108</v>
      </c>
      <c r="AB22" s="313" t="s">
        <v>56</v>
      </c>
      <c r="AC22" s="314">
        <f>ROUND(IFERROR('Data 3D '!BS11,"NA"),1)</f>
        <v>75.7</v>
      </c>
      <c r="AD22" s="314">
        <f>ROUND(IFERROR('Data 3D '!BT11,"NA"),1)</f>
        <v>67.7</v>
      </c>
      <c r="AE22" s="314">
        <f>ROUND(IFERROR('Data 3D '!BU11,"NA"),1)</f>
        <v>78.099999999999994</v>
      </c>
      <c r="AF22" s="314">
        <f>ROUND(IFERROR('Data 3D '!BV11,"NA"),1)</f>
        <v>78.8</v>
      </c>
      <c r="AG22" s="314">
        <f>ROUND(IFERROR('Data 3D '!BW11,"NA"),1)</f>
        <v>77.599999999999994</v>
      </c>
      <c r="AH22" s="314">
        <f>ROUND(IFERROR('Data 3D '!BX11,"NA"),1)</f>
        <v>81.900000000000006</v>
      </c>
      <c r="AI22" s="314">
        <f>ROUND(IFERROR('Data 3D '!BY11,"NA"),1)</f>
        <v>80.099999999999994</v>
      </c>
      <c r="AJ22" s="314">
        <f>ROUND(IFERROR('Data 3D '!BZ11,"NA"),1)</f>
        <v>83.6</v>
      </c>
      <c r="AK22" s="314">
        <f>ROUND(IFERROR('Data 3D '!CA11,"NA"),1)</f>
        <v>80.400000000000006</v>
      </c>
      <c r="AL22" s="314">
        <f>ROUND(IFERROR('Data 3D '!CB11,"NA"),1)</f>
        <v>77</v>
      </c>
      <c r="AM22" s="314">
        <f>ROUND(IFERROR('Data 3D '!CC11,"NA"),1)</f>
        <v>76.900000000000006</v>
      </c>
      <c r="AN22" s="314">
        <f>ROUND(IFERROR('Data 3D '!CD11,"NA"),1)</f>
        <v>78</v>
      </c>
      <c r="AO22" s="314">
        <f>ROUND(IFERROR('Data 3D '!CE11,"NA"),1)</f>
        <v>72.599999999999994</v>
      </c>
      <c r="AP22" s="314">
        <f>ROUND(IFERROR('Data 3D '!CF11,"NA"),1)</f>
        <v>69.8</v>
      </c>
      <c r="AQ22" s="314">
        <f>ROUND(IFERROR('Data 3D '!CG11,"NA"),1)</f>
        <v>75.599999999999994</v>
      </c>
      <c r="AR22" s="314">
        <f>ROUND(IFERROR('Data 3D '!CH11,"NA"),1)</f>
        <v>74.8</v>
      </c>
      <c r="AS22" s="314">
        <f>ROUND(IFERROR('Data 3D '!CI11,"NA"),1)</f>
        <v>73.7</v>
      </c>
      <c r="AT22" s="314">
        <f>ROUND(IFERROR('Data 3D '!CJ11,"NA"),1)</f>
        <v>71.099999999999994</v>
      </c>
      <c r="AU22" s="314">
        <f>ROUND(IFERROR('Data 3D '!CK11,"NA"),1)</f>
        <v>77.900000000000006</v>
      </c>
      <c r="AV22" s="314">
        <f>ROUND(IFERROR('Data 3D '!CL11,"NA"),1)</f>
        <v>73.2</v>
      </c>
      <c r="AW22" s="314">
        <f>ROUND(IFERROR('Data 3D '!CM11,"NA"),1)</f>
        <v>73</v>
      </c>
      <c r="AX22" s="314">
        <f>ROUND(IFERROR('Data 3D '!CN11,"NA"),1)</f>
        <v>72.2</v>
      </c>
      <c r="AY22" s="314">
        <f>ROUND(IFERROR('Data 3D '!CO11,"NA"),1)</f>
        <v>71.400000000000006</v>
      </c>
      <c r="AZ22" s="314">
        <f>ROUND(IFERROR('Data 3D '!CP11,"NA"),1)</f>
        <v>73.5</v>
      </c>
      <c r="BA22" s="314">
        <f>ROUND(IFERROR('Data 3D '!CQ11,"NA"),1)</f>
        <v>67.5</v>
      </c>
      <c r="BB22" s="314">
        <f>ROUND(IFERROR('Data 3D '!CR11,"NA"),1)</f>
        <v>67</v>
      </c>
      <c r="BC22" s="312">
        <v>108</v>
      </c>
      <c r="BD22" s="313" t="s">
        <v>56</v>
      </c>
      <c r="BE22" s="314">
        <f>ROUND(IFERROR('Data 3D '!CS11,"NA"),1)</f>
        <v>71.2</v>
      </c>
      <c r="BF22" s="314">
        <f>ROUND(IFERROR('Data 3D '!CT11,"NA"),1)</f>
        <v>73.099999999999994</v>
      </c>
      <c r="BG22" s="314">
        <f>ROUND(IFERROR('Data 3D '!CU11,"NA"),1)</f>
        <v>74.900000000000006</v>
      </c>
      <c r="BH22" s="314">
        <f>ROUND(IFERROR('Data 3D '!CV11,"NA"),1)</f>
        <v>71.5</v>
      </c>
      <c r="BI22" s="314">
        <f>ROUND(IFERROR('Data 3D '!CW11,"NA"),1)</f>
        <v>73.7</v>
      </c>
      <c r="BJ22" s="314">
        <f>ROUND(IFERROR('Data 3D '!CX11,"NA"),1)</f>
        <v>74</v>
      </c>
      <c r="BK22" s="314">
        <f>ROUND(IFERROR('Data 3D '!CY11,"NA"),1)</f>
        <v>72</v>
      </c>
      <c r="BL22" s="314">
        <f>ROUND(IFERROR('Data 3D '!CZ11,"NA"),1)</f>
        <v>76.8</v>
      </c>
      <c r="BM22" s="314">
        <f>ROUND(IFERROR('Data 3D '!DA11,"NA"),1)</f>
        <v>74.3</v>
      </c>
      <c r="BN22" s="314">
        <f>ROUND(IFERROR('Data 3D '!DB11,"NA"),1)</f>
        <v>75.599999999999994</v>
      </c>
      <c r="BO22" s="314">
        <f>ROUND(IFERROR('Data 3D '!DC11,"NA"),1)</f>
        <v>73.8</v>
      </c>
      <c r="BP22" s="314">
        <f>ROUND(IFERROR('Data 3D '!DD11,"NA"),1)</f>
        <v>74.5</v>
      </c>
      <c r="BQ22" s="314">
        <f>ROUND(IFERROR('Data 3D '!DE11,"NA"),1)</f>
        <v>74</v>
      </c>
      <c r="BR22" s="314">
        <f>ROUND(IFERROR('Data 3D '!DF11,"NA"),1)</f>
        <v>74.599999999999994</v>
      </c>
      <c r="BS22" s="314">
        <f>ROUND(IFERROR('Data 3D '!DG11,"NA"),1)</f>
        <v>71.8</v>
      </c>
      <c r="BT22" s="314">
        <f>ROUND(IFERROR('Data 3D '!DH11,"NA"),1)</f>
        <v>70.900000000000006</v>
      </c>
      <c r="BU22" s="314">
        <f>ROUND(IFERROR('Data 3D '!DI11,"NA"),1)</f>
        <v>75</v>
      </c>
      <c r="BV22" s="314">
        <f>ROUND(IFERROR('Data 3D '!DJ11,"NA"),1)</f>
        <v>74.7</v>
      </c>
      <c r="BW22" s="314">
        <f>ROUND(IFERROR('Data 3D '!DK11,"NA"),1)</f>
        <v>71.900000000000006</v>
      </c>
      <c r="BX22" s="314">
        <f>ROUND(IFERROR('Data 3D '!DL11,"NA"),1)</f>
        <v>74.900000000000006</v>
      </c>
      <c r="BY22" s="314">
        <f>ROUND(IFERROR('Data 3D '!DM11,"NA"),1)</f>
        <v>70.8</v>
      </c>
      <c r="BZ22" s="314">
        <f>ROUND(IFERROR('Data 3D '!DN11,"NA"),1)</f>
        <v>71.8</v>
      </c>
      <c r="CA22" s="314">
        <f>ROUND(IFERROR('Data 3D '!DO11,"NA"),1)</f>
        <v>70.599999999999994</v>
      </c>
      <c r="CB22" s="314">
        <f>ROUND(IFERROR('Data 3D '!DP11,"NA"),1)</f>
        <v>64.599999999999994</v>
      </c>
      <c r="CC22" s="314">
        <f>ROUND(IFERROR('Data 3D '!DQ11,"NA"),1)</f>
        <v>70.2</v>
      </c>
      <c r="CD22" s="314">
        <f>ROUND(IFERROR('Data 3D '!DR11,"NA"),1)</f>
        <v>72.7</v>
      </c>
      <c r="CE22" s="312">
        <v>108</v>
      </c>
      <c r="CF22" s="313" t="s">
        <v>56</v>
      </c>
      <c r="CG22" s="314">
        <f>ROUND(IFERROR('Data 3D '!DS11,"NA"),1)</f>
        <v>71.5</v>
      </c>
      <c r="CH22" s="314">
        <f>ROUND(IFERROR('Data 3D '!DT11,"NA"),1)</f>
        <v>72</v>
      </c>
      <c r="CI22" s="314">
        <f>ROUND(IFERROR('Data 3D '!DU11,"NA"),1)</f>
        <v>75.8</v>
      </c>
      <c r="CJ22" s="314">
        <f>ROUND(IFERROR('Data 3D '!DV11,"NA"),1)</f>
        <v>71.599999999999994</v>
      </c>
      <c r="CK22" s="314">
        <f>ROUND(IFERROR('Data 3D '!DW11,"NA"),1)</f>
        <v>69.599999999999994</v>
      </c>
      <c r="CL22" s="314">
        <f>ROUND(IFERROR('Data 3D '!DX11,"NA"),1)</f>
        <v>68</v>
      </c>
      <c r="CM22" s="314">
        <f>ROUND(IFERROR('Data 3D '!DY11,"NA"),1)</f>
        <v>72.2</v>
      </c>
      <c r="CN22" s="314">
        <f>ROUND(IFERROR('Data 3D '!DZ11,"NA"),1)</f>
        <v>70.5</v>
      </c>
      <c r="CO22" s="314">
        <f>ROUND(IFERROR('Data 3D '!EA11,"NA"),1)</f>
        <v>82.5</v>
      </c>
      <c r="CP22" s="314">
        <f>ROUND(IFERROR('Data 3D '!EB11,"NA"),1)</f>
        <v>66.3</v>
      </c>
      <c r="CQ22" s="314">
        <f>ROUND(IFERROR('Data 3D '!EC11,"NA"),1)</f>
        <v>75.7</v>
      </c>
      <c r="CR22" s="314">
        <f>ROUND(IFERROR('Data 3D '!ED11,"NA"),1)</f>
        <v>75.599999999999994</v>
      </c>
      <c r="CS22" s="314">
        <f>ROUND(IFERROR('Data 3D '!EE11,"NA"),1)</f>
        <v>78.599999999999994</v>
      </c>
      <c r="CT22" s="314">
        <f>ROUND(IFERROR('Data 3D '!EF11,"NA"),1)</f>
        <v>83</v>
      </c>
      <c r="CU22" s="314">
        <f>ROUND(IFERROR('Data 3D '!EG11,"NA"),1)</f>
        <v>84.8</v>
      </c>
      <c r="CV22" s="314">
        <f>ROUND(IFERROR('Data 3D '!EH11,"NA"),1)</f>
        <v>84.7</v>
      </c>
      <c r="CW22" s="314">
        <f>ROUND(IFERROR('Data 3D '!EI11,"NA"),1)</f>
        <v>80.900000000000006</v>
      </c>
      <c r="CX22" s="314">
        <f>ROUND(IFERROR('Data 3D '!EJ11,"NA"),1)</f>
        <v>81.900000000000006</v>
      </c>
      <c r="CY22" s="314">
        <f>ROUND(IFERROR('Data 3D '!EK11,"NA"),1)</f>
        <v>81.099999999999994</v>
      </c>
      <c r="CZ22" s="314">
        <f>ROUND(IFERROR('Data 3D '!EL11,"NA"),1)</f>
        <v>84.2</v>
      </c>
      <c r="DA22" s="314">
        <f>ROUND(IFERROR('Data 3D '!EM11,"NA"),1)</f>
        <v>82.5</v>
      </c>
      <c r="DB22" s="314">
        <f>ROUND(IFERROR('Data 3D '!EN11,"NA"),1)</f>
        <v>78.8</v>
      </c>
      <c r="DC22" s="314">
        <f>ROUND(IFERROR('Data 3D '!EO11,"NA"),1)</f>
        <v>78.5</v>
      </c>
      <c r="DD22" s="314">
        <f>ROUND(IFERROR('Data 3D '!EP11,"NA"),1)</f>
        <v>81.5</v>
      </c>
      <c r="DE22" s="314">
        <f>ROUND(IFERROR('Data 3D '!EQ11,"NA"),1)</f>
        <v>83</v>
      </c>
      <c r="DF22" s="314">
        <f>ROUND(IFERROR('Data 3D '!ER11,"NA"),1)</f>
        <v>81.400000000000006</v>
      </c>
      <c r="DG22" s="199"/>
      <c r="DH22" s="199"/>
      <c r="DI22" s="199"/>
      <c r="DJ22" s="199"/>
      <c r="DK22" s="199"/>
      <c r="DL22" s="199"/>
      <c r="DM22" s="199"/>
      <c r="DN22" s="199"/>
    </row>
    <row r="23" spans="1:118" s="162" customFormat="1" ht="60" customHeight="1">
      <c r="A23" s="312"/>
      <c r="B23" s="311" t="s">
        <v>87</v>
      </c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2"/>
      <c r="AB23" s="311" t="s">
        <v>87</v>
      </c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2"/>
      <c r="BD23" s="311" t="s">
        <v>87</v>
      </c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2"/>
      <c r="CF23" s="311" t="s">
        <v>87</v>
      </c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198"/>
      <c r="DH23" s="198"/>
      <c r="DI23" s="198"/>
      <c r="DJ23" s="198"/>
      <c r="DK23" s="198"/>
      <c r="DL23" s="198"/>
      <c r="DM23" s="198"/>
      <c r="DN23" s="198"/>
    </row>
    <row r="24" spans="1:118" s="162" customFormat="1" ht="48" customHeight="1">
      <c r="A24" s="315">
        <v>110</v>
      </c>
      <c r="B24" s="313" t="s">
        <v>57</v>
      </c>
      <c r="C24" s="314">
        <f>ROUND(IFERROR('Data 3D '!AU12,"NA"),1)</f>
        <v>80.3</v>
      </c>
      <c r="D24" s="314">
        <f>ROUND(IFERROR('Data 3D '!AV12,"NA"),1)</f>
        <v>69.7</v>
      </c>
      <c r="E24" s="314">
        <f>ROUND(IFERROR('Data 3D '!AW12,"NA"),1)</f>
        <v>72.7</v>
      </c>
      <c r="F24" s="314">
        <f>ROUND(IFERROR('Data 3D '!AX12,"NA"),1)</f>
        <v>73</v>
      </c>
      <c r="G24" s="314">
        <f>ROUND(IFERROR('Data 3D '!AY12,"NA"),1)</f>
        <v>79.599999999999994</v>
      </c>
      <c r="H24" s="314">
        <f>ROUND(IFERROR('Data 3D '!AZ12,"NA"),1)</f>
        <v>79.400000000000006</v>
      </c>
      <c r="I24" s="314">
        <f>ROUND(IFERROR('Data 3D '!BA12,"NA"),1)</f>
        <v>79.5</v>
      </c>
      <c r="J24" s="314">
        <f>ROUND(IFERROR('Data 3D '!BB12,"NA"),1)</f>
        <v>70</v>
      </c>
      <c r="K24" s="314">
        <f>ROUND(IFERROR('Data 3D '!BC12,"NA"),1)</f>
        <v>70.3</v>
      </c>
      <c r="L24" s="314">
        <f>ROUND(IFERROR('Data 3D '!BD12,"NA"),1)</f>
        <v>73.7</v>
      </c>
      <c r="M24" s="314">
        <f>ROUND(IFERROR('Data 3D '!BE12,"NA"),1)</f>
        <v>77.2</v>
      </c>
      <c r="N24" s="314">
        <f>ROUND(IFERROR('Data 3D '!BF12,"NA"),1)</f>
        <v>79.5</v>
      </c>
      <c r="O24" s="314">
        <f>ROUND(IFERROR('Data 3D '!BG12,"NA"),1)</f>
        <v>83.2</v>
      </c>
      <c r="P24" s="314">
        <f>ROUND(IFERROR('Data 3D '!BH12,"NA"),1)</f>
        <v>70.3</v>
      </c>
      <c r="Q24" s="314">
        <f>ROUND(IFERROR('Data 3D '!BI12,"NA"),1)</f>
        <v>69.3</v>
      </c>
      <c r="R24" s="314">
        <f>ROUND(IFERROR('Data 3D '!BJ12,"NA"),1)</f>
        <v>76.099999999999994</v>
      </c>
      <c r="S24" s="314">
        <f>ROUND(IFERROR('Data 3D '!BK12,"NA"),1)</f>
        <v>84</v>
      </c>
      <c r="T24" s="314">
        <f>ROUND(IFERROR('Data 3D '!BL12,"NA"),1)</f>
        <v>84.3</v>
      </c>
      <c r="U24" s="314">
        <f>ROUND(IFERROR('Data 3D '!BM12,"NA"),1)</f>
        <v>77.8</v>
      </c>
      <c r="V24" s="314">
        <f>ROUND(IFERROR('Data 3D '!BN12,"NA"),1)</f>
        <v>75.3</v>
      </c>
      <c r="W24" s="314">
        <f>ROUND(IFERROR('Data 3D '!BO12,"NA"),1)</f>
        <v>73.400000000000006</v>
      </c>
      <c r="X24" s="314">
        <f>ROUND(IFERROR('Data 3D '!BP12,"NA"),1)</f>
        <v>76</v>
      </c>
      <c r="Y24" s="314">
        <f>ROUND(IFERROR('Data 3D '!BQ12,"NA"),1)</f>
        <v>78.400000000000006</v>
      </c>
      <c r="Z24" s="314">
        <f>ROUND(IFERROR('Data 3D '!BR12,"NA"),1)</f>
        <v>72</v>
      </c>
      <c r="AA24" s="315">
        <v>110</v>
      </c>
      <c r="AB24" s="313" t="s">
        <v>57</v>
      </c>
      <c r="AC24" s="314">
        <f>ROUND(IFERROR('Data 3D '!BS12,"NA"),1)</f>
        <v>69.599999999999994</v>
      </c>
      <c r="AD24" s="314">
        <f>ROUND(IFERROR('Data 3D '!BT12,"NA"),1)</f>
        <v>61.4</v>
      </c>
      <c r="AE24" s="314">
        <f>ROUND(IFERROR('Data 3D '!BU12,"NA"),1)</f>
        <v>62.7</v>
      </c>
      <c r="AF24" s="314">
        <f>ROUND(IFERROR('Data 3D '!BV12,"NA"),1)</f>
        <v>64.099999999999994</v>
      </c>
      <c r="AG24" s="314">
        <f>ROUND(IFERROR('Data 3D '!BW12,"NA"),1)</f>
        <v>74.8</v>
      </c>
      <c r="AH24" s="314">
        <f>ROUND(IFERROR('Data 3D '!BX12,"NA"),1)</f>
        <v>68.599999999999994</v>
      </c>
      <c r="AI24" s="314">
        <f>ROUND(IFERROR('Data 3D '!BY12,"NA"),1)</f>
        <v>76</v>
      </c>
      <c r="AJ24" s="314">
        <f>ROUND(IFERROR('Data 3D '!BZ12,"NA"),1)</f>
        <v>72.5</v>
      </c>
      <c r="AK24" s="314">
        <f>ROUND(IFERROR('Data 3D '!CA12,"NA"),1)</f>
        <v>69.2</v>
      </c>
      <c r="AL24" s="314">
        <f>ROUND(IFERROR('Data 3D '!CB12,"NA"),1)</f>
        <v>60.9</v>
      </c>
      <c r="AM24" s="314">
        <f>ROUND(IFERROR('Data 3D '!CC12,"NA"),1)</f>
        <v>65.099999999999994</v>
      </c>
      <c r="AN24" s="314">
        <f>ROUND(IFERROR('Data 3D '!CD12,"NA"),1)</f>
        <v>62.2</v>
      </c>
      <c r="AO24" s="314">
        <f>ROUND(IFERROR('Data 3D '!CE12,"NA"),1)</f>
        <v>68</v>
      </c>
      <c r="AP24" s="314">
        <f>ROUND(IFERROR('Data 3D '!CF12,"NA"),1)</f>
        <v>56</v>
      </c>
      <c r="AQ24" s="314">
        <f>ROUND(IFERROR('Data 3D '!CG12,"NA"),1)</f>
        <v>67.8</v>
      </c>
      <c r="AR24" s="314">
        <f>ROUND(IFERROR('Data 3D '!CH12,"NA"),1)</f>
        <v>76.099999999999994</v>
      </c>
      <c r="AS24" s="314">
        <f>ROUND(IFERROR('Data 3D '!CI12,"NA"),1)</f>
        <v>75.2</v>
      </c>
      <c r="AT24" s="314">
        <f>ROUND(IFERROR('Data 3D '!CJ12,"NA"),1)</f>
        <v>67.7</v>
      </c>
      <c r="AU24" s="314">
        <f>ROUND(IFERROR('Data 3D '!CK12,"NA"),1)</f>
        <v>81.7</v>
      </c>
      <c r="AV24" s="314">
        <f>ROUND(IFERROR('Data 3D '!CL12,"NA"),1)</f>
        <v>80.7</v>
      </c>
      <c r="AW24" s="314">
        <f>ROUND(IFERROR('Data 3D '!CM12,"NA"),1)</f>
        <v>68.599999999999994</v>
      </c>
      <c r="AX24" s="314">
        <f>ROUND(IFERROR('Data 3D '!CN12,"NA"),1)</f>
        <v>74.8</v>
      </c>
      <c r="AY24" s="314">
        <f>ROUND(IFERROR('Data 3D '!CO12,"NA"),1)</f>
        <v>69.7</v>
      </c>
      <c r="AZ24" s="314">
        <f>ROUND(IFERROR('Data 3D '!CP12,"NA"),1)</f>
        <v>76</v>
      </c>
      <c r="BA24" s="314">
        <f>ROUND(IFERROR('Data 3D '!CQ12,"NA"),1)</f>
        <v>74.3</v>
      </c>
      <c r="BB24" s="314">
        <f>ROUND(IFERROR('Data 3D '!CR12,"NA"),1)</f>
        <v>63.4</v>
      </c>
      <c r="BC24" s="315">
        <v>110</v>
      </c>
      <c r="BD24" s="313" t="s">
        <v>57</v>
      </c>
      <c r="BE24" s="314">
        <f>ROUND(IFERROR('Data 3D '!CS12,"NA"),1)</f>
        <v>65.2</v>
      </c>
      <c r="BF24" s="314">
        <f>ROUND(IFERROR('Data 3D '!CT12,"NA"),1)</f>
        <v>71.599999999999994</v>
      </c>
      <c r="BG24" s="314">
        <f>ROUND(IFERROR('Data 3D '!CU12,"NA"),1)</f>
        <v>72.7</v>
      </c>
      <c r="BH24" s="314">
        <f>ROUND(IFERROR('Data 3D '!CV12,"NA"),1)</f>
        <v>66.099999999999994</v>
      </c>
      <c r="BI24" s="314">
        <f>ROUND(IFERROR('Data 3D '!CW12,"NA"),1)</f>
        <v>68.8</v>
      </c>
      <c r="BJ24" s="314">
        <f>ROUND(IFERROR('Data 3D '!CX12,"NA"),1)</f>
        <v>72.599999999999994</v>
      </c>
      <c r="BK24" s="314">
        <f>ROUND(IFERROR('Data 3D '!CY12,"NA"),1)</f>
        <v>73.5</v>
      </c>
      <c r="BL24" s="314">
        <f>ROUND(IFERROR('Data 3D '!CZ12,"NA"),1)</f>
        <v>75.900000000000006</v>
      </c>
      <c r="BM24" s="314">
        <f>ROUND(IFERROR('Data 3D '!DA12,"NA"),1)</f>
        <v>76.2</v>
      </c>
      <c r="BN24" s="314">
        <f>ROUND(IFERROR('Data 3D '!DB12,"NA"),1)</f>
        <v>77.099999999999994</v>
      </c>
      <c r="BO24" s="314">
        <f>ROUND(IFERROR('Data 3D '!DC12,"NA"),1)</f>
        <v>71.400000000000006</v>
      </c>
      <c r="BP24" s="314">
        <f>ROUND(IFERROR('Data 3D '!DD12,"NA"),1)</f>
        <v>73.599999999999994</v>
      </c>
      <c r="BQ24" s="314">
        <f>ROUND(IFERROR('Data 3D '!DE12,"NA"),1)</f>
        <v>58.9</v>
      </c>
      <c r="BR24" s="314">
        <f>ROUND(IFERROR('Data 3D '!DF12,"NA"),1)</f>
        <v>49.8</v>
      </c>
      <c r="BS24" s="314">
        <f>ROUND(IFERROR('Data 3D '!DG12,"NA"),1)</f>
        <v>50.9</v>
      </c>
      <c r="BT24" s="314">
        <f>ROUND(IFERROR('Data 3D '!DH12,"NA"),1)</f>
        <v>62.9</v>
      </c>
      <c r="BU24" s="314">
        <f>ROUND(IFERROR('Data 3D '!DI12,"NA"),1)</f>
        <v>65</v>
      </c>
      <c r="BV24" s="314">
        <f>ROUND(IFERROR('Data 3D '!DJ12,"NA"),1)</f>
        <v>66.599999999999994</v>
      </c>
      <c r="BW24" s="314">
        <f>ROUND(IFERROR('Data 3D '!DK12,"NA"),1)</f>
        <v>71</v>
      </c>
      <c r="BX24" s="314">
        <f>ROUND(IFERROR('Data 3D '!DL12,"NA"),1)</f>
        <v>72</v>
      </c>
      <c r="BY24" s="314">
        <f>ROUND(IFERROR('Data 3D '!DM12,"NA"),1)</f>
        <v>70.2</v>
      </c>
      <c r="BZ24" s="314">
        <f>ROUND(IFERROR('Data 3D '!DN12,"NA"),1)</f>
        <v>71.2</v>
      </c>
      <c r="CA24" s="314">
        <f>ROUND(IFERROR('Data 3D '!DO12,"NA"),1)</f>
        <v>69.599999999999994</v>
      </c>
      <c r="CB24" s="314">
        <f>ROUND(IFERROR('Data 3D '!DP12,"NA"),1)</f>
        <v>61.9</v>
      </c>
      <c r="CC24" s="314">
        <f>ROUND(IFERROR('Data 3D '!DQ12,"NA"),1)</f>
        <v>69.099999999999994</v>
      </c>
      <c r="CD24" s="314">
        <f>ROUND(IFERROR('Data 3D '!DR12,"NA"),1)</f>
        <v>68.400000000000006</v>
      </c>
      <c r="CE24" s="315">
        <v>110</v>
      </c>
      <c r="CF24" s="313" t="s">
        <v>57</v>
      </c>
      <c r="CG24" s="314">
        <f>ROUND(IFERROR('Data 3D '!DS12,"NA"),1)</f>
        <v>61.6</v>
      </c>
      <c r="CH24" s="314">
        <f>ROUND(IFERROR('Data 3D '!DT12,"NA"),1)</f>
        <v>58</v>
      </c>
      <c r="CI24" s="314">
        <f>ROUND(IFERROR('Data 3D '!DU12,"NA"),1)</f>
        <v>57.3</v>
      </c>
      <c r="CJ24" s="314">
        <f>ROUND(IFERROR('Data 3D '!DV12,"NA"),1)</f>
        <v>61.1</v>
      </c>
      <c r="CK24" s="314">
        <f>ROUND(IFERROR('Data 3D '!DW12,"NA"),1)</f>
        <v>74</v>
      </c>
      <c r="CL24" s="314">
        <f>ROUND(IFERROR('Data 3D '!DX12,"NA"),1)</f>
        <v>74.3</v>
      </c>
      <c r="CM24" s="314">
        <f>ROUND(IFERROR('Data 3D '!DY12,"NA"),1)</f>
        <v>78.3</v>
      </c>
      <c r="CN24" s="314">
        <f>ROUND(IFERROR('Data 3D '!DZ12,"NA"),1)</f>
        <v>73.8</v>
      </c>
      <c r="CO24" s="314">
        <f>ROUND(IFERROR('Data 3D '!EA12,"NA"),1)</f>
        <v>87.9</v>
      </c>
      <c r="CP24" s="314">
        <f>ROUND(IFERROR('Data 3D '!EB12,"NA"),1)</f>
        <v>80.5</v>
      </c>
      <c r="CQ24" s="314">
        <f>ROUND(IFERROR('Data 3D '!EC12,"NA"),1)</f>
        <v>81.099999999999994</v>
      </c>
      <c r="CR24" s="314">
        <f>ROUND(IFERROR('Data 3D '!ED12,"NA"),1)</f>
        <v>81.099999999999994</v>
      </c>
      <c r="CS24" s="314">
        <f>ROUND(IFERROR('Data 3D '!EE12,"NA"),1)</f>
        <v>80.8</v>
      </c>
      <c r="CT24" s="314">
        <f>ROUND(IFERROR('Data 3D '!EF12,"NA"),1)</f>
        <v>79.5</v>
      </c>
      <c r="CU24" s="314">
        <f>ROUND(IFERROR('Data 3D '!EG12,"NA"),1)</f>
        <v>82.6</v>
      </c>
      <c r="CV24" s="314">
        <f>ROUND(IFERROR('Data 3D '!EH12,"NA"),1)</f>
        <v>82.4</v>
      </c>
      <c r="CW24" s="314">
        <f>ROUND(IFERROR('Data 3D '!EI12,"NA"),1)</f>
        <v>80.400000000000006</v>
      </c>
      <c r="CX24" s="314">
        <f>ROUND(IFERROR('Data 3D '!EJ12,"NA"),1)</f>
        <v>79.900000000000006</v>
      </c>
      <c r="CY24" s="314">
        <f>ROUND(IFERROR('Data 3D '!EK12,"NA"),1)</f>
        <v>78.8</v>
      </c>
      <c r="CZ24" s="314">
        <f>ROUND(IFERROR('Data 3D '!EL12,"NA"),1)</f>
        <v>83.5</v>
      </c>
      <c r="DA24" s="314">
        <f>ROUND(IFERROR('Data 3D '!EM12,"NA"),1)</f>
        <v>79</v>
      </c>
      <c r="DB24" s="314">
        <f>ROUND(IFERROR('Data 3D '!EN12,"NA"),1)</f>
        <v>77.3</v>
      </c>
      <c r="DC24" s="314">
        <f>ROUND(IFERROR('Data 3D '!EO12,"NA"),1)</f>
        <v>77.3</v>
      </c>
      <c r="DD24" s="314">
        <f>ROUND(IFERROR('Data 3D '!EP12,"NA"),1)</f>
        <v>78.3</v>
      </c>
      <c r="DE24" s="314">
        <f>ROUND(IFERROR('Data 3D '!EQ12,"NA"),1)</f>
        <v>82.5</v>
      </c>
      <c r="DF24" s="314">
        <f>ROUND(IFERROR('Data 3D '!ER12,"NA"),1)</f>
        <v>79.5</v>
      </c>
      <c r="DG24" s="198"/>
      <c r="DH24" s="198"/>
      <c r="DI24" s="198"/>
      <c r="DJ24" s="198"/>
      <c r="DK24" s="198"/>
      <c r="DL24" s="198"/>
      <c r="DM24" s="198"/>
      <c r="DN24" s="198"/>
    </row>
    <row r="25" spans="1:118" s="162" customFormat="1" ht="60" customHeight="1">
      <c r="A25" s="315"/>
      <c r="B25" s="311" t="s">
        <v>8</v>
      </c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  <c r="AA25" s="315"/>
      <c r="AB25" s="311" t="s">
        <v>8</v>
      </c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5"/>
      <c r="BD25" s="311" t="s">
        <v>8</v>
      </c>
      <c r="BE25" s="314"/>
      <c r="BF25" s="314"/>
      <c r="BG25" s="314"/>
      <c r="BH25" s="314"/>
      <c r="BI25" s="314"/>
      <c r="BJ25" s="314"/>
      <c r="BK25" s="314"/>
      <c r="BL25" s="314"/>
      <c r="BM25" s="314"/>
      <c r="BN25" s="314"/>
      <c r="BO25" s="314"/>
      <c r="BP25" s="314"/>
      <c r="BQ25" s="314"/>
      <c r="BR25" s="314"/>
      <c r="BS25" s="314"/>
      <c r="BT25" s="314"/>
      <c r="BU25" s="314"/>
      <c r="BV25" s="314"/>
      <c r="BW25" s="314"/>
      <c r="BX25" s="314"/>
      <c r="BY25" s="314"/>
      <c r="BZ25" s="314"/>
      <c r="CA25" s="314"/>
      <c r="CB25" s="314"/>
      <c r="CC25" s="314"/>
      <c r="CD25" s="314"/>
      <c r="CE25" s="315"/>
      <c r="CF25" s="311" t="s">
        <v>8</v>
      </c>
      <c r="CG25" s="314"/>
      <c r="CH25" s="314"/>
      <c r="CI25" s="314"/>
      <c r="CJ25" s="314"/>
      <c r="CK25" s="314"/>
      <c r="CL25" s="314"/>
      <c r="CM25" s="314"/>
      <c r="CN25" s="314"/>
      <c r="CO25" s="314"/>
      <c r="CP25" s="314"/>
      <c r="CQ25" s="314"/>
      <c r="CR25" s="314"/>
      <c r="CS25" s="314"/>
      <c r="CT25" s="314"/>
      <c r="CU25" s="314"/>
      <c r="CV25" s="314"/>
      <c r="CW25" s="314"/>
      <c r="CX25" s="314"/>
      <c r="CY25" s="314"/>
      <c r="CZ25" s="314"/>
      <c r="DA25" s="314"/>
      <c r="DB25" s="314"/>
      <c r="DC25" s="314"/>
      <c r="DD25" s="314"/>
      <c r="DE25" s="314"/>
      <c r="DF25" s="314"/>
      <c r="DG25" s="198"/>
      <c r="DH25" s="198"/>
      <c r="DI25" s="198"/>
      <c r="DJ25" s="198"/>
      <c r="DK25" s="198"/>
      <c r="DL25" s="198"/>
      <c r="DM25" s="198"/>
      <c r="DN25" s="198"/>
    </row>
    <row r="26" spans="1:118" s="307" customFormat="1" ht="48" customHeight="1">
      <c r="A26" s="312">
        <v>120</v>
      </c>
      <c r="B26" s="313" t="s">
        <v>9</v>
      </c>
      <c r="C26" s="314">
        <f>ROUND(IFERROR('Data 3D '!AU13,"NA"),1)</f>
        <v>67.7</v>
      </c>
      <c r="D26" s="314">
        <f>ROUND(IFERROR('Data 3D '!AV13,"NA"),1)</f>
        <v>52.5</v>
      </c>
      <c r="E26" s="314">
        <f>ROUND(IFERROR('Data 3D '!AW13,"NA"),1)</f>
        <v>79.7</v>
      </c>
      <c r="F26" s="314">
        <f>ROUND(IFERROR('Data 3D '!AX13,"NA"),1)</f>
        <v>71.3</v>
      </c>
      <c r="G26" s="314">
        <f>ROUND(IFERROR('Data 3D '!AY13,"NA"),1)</f>
        <v>80.3</v>
      </c>
      <c r="H26" s="314">
        <f>ROUND(IFERROR('Data 3D '!AZ13,"NA"),1)</f>
        <v>71</v>
      </c>
      <c r="I26" s="314">
        <f>ROUND(IFERROR('Data 3D '!BA13,"NA"),1)</f>
        <v>80.2</v>
      </c>
      <c r="J26" s="314">
        <f>ROUND(IFERROR('Data 3D '!BB13,"NA"),1)</f>
        <v>80.3</v>
      </c>
      <c r="K26" s="314">
        <f>ROUND(IFERROR('Data 3D '!BC13,"NA"),1)</f>
        <v>71.2</v>
      </c>
      <c r="L26" s="314">
        <f>ROUND(IFERROR('Data 3D '!BD13,"NA"),1)</f>
        <v>71.099999999999994</v>
      </c>
      <c r="M26" s="314">
        <f>ROUND(IFERROR('Data 3D '!BE13,"NA"),1)</f>
        <v>73.7</v>
      </c>
      <c r="N26" s="314">
        <f>ROUND(IFERROR('Data 3D '!BF13,"NA"),1)</f>
        <v>80.400000000000006</v>
      </c>
      <c r="O26" s="314">
        <f>ROUND(IFERROR('Data 3D '!BG13,"NA"),1)</f>
        <v>62.1</v>
      </c>
      <c r="P26" s="314">
        <f>ROUND(IFERROR('Data 3D '!BH13,"NA"),1)</f>
        <v>52.6</v>
      </c>
      <c r="Q26" s="314">
        <f>ROUND(IFERROR('Data 3D '!BI13,"NA"),1)</f>
        <v>88.8</v>
      </c>
      <c r="R26" s="314">
        <f>ROUND(IFERROR('Data 3D '!BJ13,"NA"),1)</f>
        <v>89.6</v>
      </c>
      <c r="S26" s="314">
        <f>ROUND(IFERROR('Data 3D '!BK13,"NA"),1)</f>
        <v>89.8</v>
      </c>
      <c r="T26" s="314">
        <f>ROUND(IFERROR('Data 3D '!BL13,"NA"),1)</f>
        <v>80.5</v>
      </c>
      <c r="U26" s="314">
        <f>ROUND(IFERROR('Data 3D '!BM13,"NA"),1)</f>
        <v>53.2</v>
      </c>
      <c r="V26" s="314">
        <f>ROUND(IFERROR('Data 3D '!BN13,"NA"),1)</f>
        <v>89.1</v>
      </c>
      <c r="W26" s="314">
        <f>ROUND(IFERROR('Data 3D '!BO13,"NA"),1)</f>
        <v>71.099999999999994</v>
      </c>
      <c r="X26" s="314">
        <f>ROUND(IFERROR('Data 3D '!BP13,"NA"),1)</f>
        <v>62.1</v>
      </c>
      <c r="Y26" s="314">
        <f>ROUND(IFERROR('Data 3D '!BQ13,"NA"),1)</f>
        <v>62.1</v>
      </c>
      <c r="Z26" s="314">
        <f>ROUND(IFERROR('Data 3D '!BR13,"NA"),1)</f>
        <v>80.599999999999994</v>
      </c>
      <c r="AA26" s="312">
        <v>120</v>
      </c>
      <c r="AB26" s="313" t="s">
        <v>9</v>
      </c>
      <c r="AC26" s="314">
        <f>ROUND(IFERROR('Data 3D '!BS13,"NA"),1)</f>
        <v>70.900000000000006</v>
      </c>
      <c r="AD26" s="314">
        <f>ROUND(IFERROR('Data 3D '!BT13,"NA"),1)</f>
        <v>84.5</v>
      </c>
      <c r="AE26" s="314">
        <f>ROUND(IFERROR('Data 3D '!BU13,"NA"),1)</f>
        <v>84.6</v>
      </c>
      <c r="AF26" s="314">
        <f>ROUND(IFERROR('Data 3D '!BV13,"NA"),1)</f>
        <v>84.3</v>
      </c>
      <c r="AG26" s="314">
        <f>ROUND(IFERROR('Data 3D '!BW13,"NA"),1)</f>
        <v>75.7</v>
      </c>
      <c r="AH26" s="314">
        <f>ROUND(IFERROR('Data 3D '!BX13,"NA"),1)</f>
        <v>75.599999999999994</v>
      </c>
      <c r="AI26" s="314">
        <f>ROUND(IFERROR('Data 3D '!BY13,"NA"),1)</f>
        <v>80.099999999999994</v>
      </c>
      <c r="AJ26" s="314">
        <f>ROUND(IFERROR('Data 3D '!BZ13,"NA"),1)</f>
        <v>71</v>
      </c>
      <c r="AK26" s="314">
        <f>ROUND(IFERROR('Data 3D '!CA13,"NA"),1)</f>
        <v>80.5</v>
      </c>
      <c r="AL26" s="314">
        <f>ROUND(IFERROR('Data 3D '!CB13,"NA"),1)</f>
        <v>53.6</v>
      </c>
      <c r="AM26" s="314">
        <f>ROUND(IFERROR('Data 3D '!CC13,"NA"),1)</f>
        <v>53</v>
      </c>
      <c r="AN26" s="314">
        <f>ROUND(IFERROR('Data 3D '!CD13,"NA"),1)</f>
        <v>62.1</v>
      </c>
      <c r="AO26" s="314">
        <f>ROUND(IFERROR('Data 3D '!CE13,"NA"),1)</f>
        <v>56.1</v>
      </c>
      <c r="AP26" s="314">
        <f>ROUND(IFERROR('Data 3D '!CF13,"NA"),1)</f>
        <v>67.2</v>
      </c>
      <c r="AQ26" s="314">
        <f>ROUND(IFERROR('Data 3D '!CG13,"NA"),1)</f>
        <v>63.8</v>
      </c>
      <c r="AR26" s="314">
        <f>ROUND(IFERROR('Data 3D '!CH13,"NA"),1)</f>
        <v>65.599999999999994</v>
      </c>
      <c r="AS26" s="314">
        <f>ROUND(IFERROR('Data 3D '!CI13,"NA"),1)</f>
        <v>66.400000000000006</v>
      </c>
      <c r="AT26" s="314">
        <f>ROUND(IFERROR('Data 3D '!CJ13,"NA"),1)</f>
        <v>66.7</v>
      </c>
      <c r="AU26" s="314">
        <f>ROUND(IFERROR('Data 3D '!CK13,"NA"),1)</f>
        <v>66.8</v>
      </c>
      <c r="AV26" s="314">
        <f>ROUND(IFERROR('Data 3D '!CL13,"NA"),1)</f>
        <v>66</v>
      </c>
      <c r="AW26" s="314">
        <f>ROUND(IFERROR('Data 3D '!CM13,"NA"),1)</f>
        <v>67</v>
      </c>
      <c r="AX26" s="314">
        <f>ROUND(IFERROR('Data 3D '!CN13,"NA"),1)</f>
        <v>66</v>
      </c>
      <c r="AY26" s="314">
        <f>ROUND(IFERROR('Data 3D '!CO13,"NA"),1)</f>
        <v>65.5</v>
      </c>
      <c r="AZ26" s="314">
        <f>ROUND(IFERROR('Data 3D '!CP13,"NA"),1)</f>
        <v>66.400000000000006</v>
      </c>
      <c r="BA26" s="314">
        <f>ROUND(IFERROR('Data 3D '!CQ13,"NA"),1)</f>
        <v>77.599999999999994</v>
      </c>
      <c r="BB26" s="314">
        <f>ROUND(IFERROR('Data 3D '!CR13,"NA"),1)</f>
        <v>77.3</v>
      </c>
      <c r="BC26" s="312">
        <v>120</v>
      </c>
      <c r="BD26" s="313" t="s">
        <v>9</v>
      </c>
      <c r="BE26" s="314">
        <f>ROUND(IFERROR('Data 3D '!CS13,"NA"),1)</f>
        <v>79.2</v>
      </c>
      <c r="BF26" s="314">
        <f>ROUND(IFERROR('Data 3D '!CT13,"NA"),1)</f>
        <v>90</v>
      </c>
      <c r="BG26" s="314">
        <f>ROUND(IFERROR('Data 3D '!CU13,"NA"),1)</f>
        <v>69.8</v>
      </c>
      <c r="BH26" s="314">
        <f>ROUND(IFERROR('Data 3D '!CV13,"NA"),1)</f>
        <v>72.5</v>
      </c>
      <c r="BI26" s="314">
        <f>ROUND(IFERROR('Data 3D '!CW13,"NA"),1)</f>
        <v>74.400000000000006</v>
      </c>
      <c r="BJ26" s="314">
        <f>ROUND(IFERROR('Data 3D '!CX13,"NA"),1)</f>
        <v>80.900000000000006</v>
      </c>
      <c r="BK26" s="314">
        <f>ROUND(IFERROR('Data 3D '!CY13,"NA"),1)</f>
        <v>76.400000000000006</v>
      </c>
      <c r="BL26" s="314">
        <f>ROUND(IFERROR('Data 3D '!CZ13,"NA"),1)</f>
        <v>77.400000000000006</v>
      </c>
      <c r="BM26" s="314">
        <f>ROUND(IFERROR('Data 3D '!DA13,"NA"),1)</f>
        <v>75.599999999999994</v>
      </c>
      <c r="BN26" s="314">
        <f>ROUND(IFERROR('Data 3D '!DB13,"NA"),1)</f>
        <v>71.5</v>
      </c>
      <c r="BO26" s="314">
        <f>ROUND(IFERROR('Data 3D '!DC13,"NA"),1)</f>
        <v>73.900000000000006</v>
      </c>
      <c r="BP26" s="314">
        <f>ROUND(IFERROR('Data 3D '!DD13,"NA"),1)</f>
        <v>72.5</v>
      </c>
      <c r="BQ26" s="314">
        <f>ROUND(IFERROR('Data 3D '!DE13,"NA"),1)</f>
        <v>54</v>
      </c>
      <c r="BR26" s="314">
        <f>ROUND(IFERROR('Data 3D '!DF13,"NA"),1)</f>
        <v>1.6</v>
      </c>
      <c r="BS26" s="314">
        <f>ROUND(IFERROR('Data 3D '!DG13,"NA"),1)</f>
        <v>73.599999999999994</v>
      </c>
      <c r="BT26" s="314">
        <f>ROUND(IFERROR('Data 3D '!DH13,"NA"),1)</f>
        <v>68.599999999999994</v>
      </c>
      <c r="BU26" s="314">
        <f>ROUND(IFERROR('Data 3D '!DI13,"NA"),1)</f>
        <v>76</v>
      </c>
      <c r="BV26" s="314">
        <f>ROUND(IFERROR('Data 3D '!DJ13,"NA"),1)</f>
        <v>73.2</v>
      </c>
      <c r="BW26" s="314">
        <f>ROUND(IFERROR('Data 3D '!DK13,"NA"),1)</f>
        <v>62.1</v>
      </c>
      <c r="BX26" s="314">
        <f>ROUND(IFERROR('Data 3D '!DL13,"NA"),1)</f>
        <v>53.4</v>
      </c>
      <c r="BY26" s="314">
        <f>ROUND(IFERROR('Data 3D '!DM13,"NA"),1)</f>
        <v>52.1</v>
      </c>
      <c r="BZ26" s="314">
        <f>ROUND(IFERROR('Data 3D '!DN13,"NA"),1)</f>
        <v>55.4</v>
      </c>
      <c r="CA26" s="314">
        <f>ROUND(IFERROR('Data 3D '!DO13,"NA"),1)</f>
        <v>78.400000000000006</v>
      </c>
      <c r="CB26" s="314">
        <f>ROUND(IFERROR('Data 3D '!DP13,"NA"),1)</f>
        <v>81.099999999999994</v>
      </c>
      <c r="CC26" s="314">
        <f>ROUND(IFERROR('Data 3D '!DQ13,"NA"),1)</f>
        <v>81.400000000000006</v>
      </c>
      <c r="CD26" s="314">
        <f>ROUND(IFERROR('Data 3D '!DR13,"NA"),1)</f>
        <v>76.3</v>
      </c>
      <c r="CE26" s="312">
        <v>120</v>
      </c>
      <c r="CF26" s="313" t="s">
        <v>9</v>
      </c>
      <c r="CG26" s="314">
        <f>ROUND(IFERROR('Data 3D '!DS13,"NA"),1)</f>
        <v>79.3</v>
      </c>
      <c r="CH26" s="314">
        <f>ROUND(IFERROR('Data 3D '!DT13,"NA"),1)</f>
        <v>9.6999999999999993</v>
      </c>
      <c r="CI26" s="314">
        <f>ROUND(IFERROR('Data 3D '!DU13,"NA"),1)</f>
        <v>8.8000000000000007</v>
      </c>
      <c r="CJ26" s="314">
        <f>ROUND(IFERROR('Data 3D '!DV13,"NA"),1)</f>
        <v>9.9</v>
      </c>
      <c r="CK26" s="314">
        <f>ROUND(IFERROR('Data 3D '!DW13,"NA"),1)</f>
        <v>77.599999999999994</v>
      </c>
      <c r="CL26" s="314">
        <f>ROUND(IFERROR('Data 3D '!DX13,"NA"),1)</f>
        <v>80.8</v>
      </c>
      <c r="CM26" s="314">
        <f>ROUND(IFERROR('Data 3D '!DY13,"NA"),1)</f>
        <v>81</v>
      </c>
      <c r="CN26" s="314">
        <f>ROUND(IFERROR('Data 3D '!DZ13,"NA"),1)</f>
        <v>72</v>
      </c>
      <c r="CO26" s="314">
        <f>ROUND(IFERROR('Data 3D '!EA13,"NA"),1)</f>
        <v>97.9</v>
      </c>
      <c r="CP26" s="314">
        <f>ROUND(IFERROR('Data 3D '!EB13,"NA"),1)</f>
        <v>99.1</v>
      </c>
      <c r="CQ26" s="314">
        <f>ROUND(IFERROR('Data 3D '!EC13,"NA"),1)</f>
        <v>97.7</v>
      </c>
      <c r="CR26" s="314">
        <f>ROUND(IFERROR('Data 3D '!ED13,"NA"),1)</f>
        <v>79.099999999999994</v>
      </c>
      <c r="CS26" s="314">
        <f>ROUND(IFERROR('Data 3D '!EE13,"NA"),1)</f>
        <v>99.3</v>
      </c>
      <c r="CT26" s="314">
        <f>ROUND(IFERROR('Data 3D '!EF13,"NA"),1)</f>
        <v>96.8</v>
      </c>
      <c r="CU26" s="314">
        <f>ROUND(IFERROR('Data 3D '!EG13,"NA"),1)</f>
        <v>74.3</v>
      </c>
      <c r="CV26" s="314">
        <f>ROUND(IFERROR('Data 3D '!EH13,"NA"),1)</f>
        <v>54.6</v>
      </c>
      <c r="CW26" s="314">
        <f>ROUND(IFERROR('Data 3D '!EI13,"NA"),1)</f>
        <v>77.599999999999994</v>
      </c>
      <c r="CX26" s="314">
        <f>ROUND(IFERROR('Data 3D '!EJ13,"NA"),1)</f>
        <v>77.5</v>
      </c>
      <c r="CY26" s="314">
        <f>ROUND(IFERROR('Data 3D '!EK13,"NA"),1)</f>
        <v>56.5</v>
      </c>
      <c r="CZ26" s="314">
        <f>ROUND(IFERROR('Data 3D '!EL13,"NA"),1)</f>
        <v>99.6</v>
      </c>
      <c r="DA26" s="314">
        <f>ROUND(IFERROR('Data 3D '!EM13,"NA"),1)</f>
        <v>92.7</v>
      </c>
      <c r="DB26" s="314">
        <f>ROUND(IFERROR('Data 3D '!EN13,"NA"),1)</f>
        <v>91.5</v>
      </c>
      <c r="DC26" s="314">
        <f>ROUND(IFERROR('Data 3D '!EO13,"NA"),1)</f>
        <v>96.8</v>
      </c>
      <c r="DD26" s="314">
        <f>ROUND(IFERROR('Data 3D '!EP13,"NA"),1)</f>
        <v>92.9</v>
      </c>
      <c r="DE26" s="314">
        <f>ROUND(IFERROR('Data 3D '!EQ13,"NA"),1)</f>
        <v>93.4</v>
      </c>
      <c r="DF26" s="314">
        <f>ROUND(IFERROR('Data 3D '!ER13,"NA"),1)</f>
        <v>81.5</v>
      </c>
      <c r="DG26" s="199"/>
      <c r="DH26" s="199"/>
      <c r="DI26" s="199"/>
      <c r="DJ26" s="199"/>
      <c r="DK26" s="199"/>
      <c r="DL26" s="199"/>
      <c r="DM26" s="199"/>
      <c r="DN26" s="199"/>
    </row>
    <row r="27" spans="1:118" s="162" customFormat="1" ht="60" customHeight="1">
      <c r="A27" s="312"/>
      <c r="B27" s="311" t="s">
        <v>10</v>
      </c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  <c r="AA27" s="312"/>
      <c r="AB27" s="311" t="s">
        <v>10</v>
      </c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2"/>
      <c r="BD27" s="311" t="s">
        <v>10</v>
      </c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4"/>
      <c r="BR27" s="314"/>
      <c r="BS27" s="314"/>
      <c r="BT27" s="314"/>
      <c r="BU27" s="314"/>
      <c r="BV27" s="314"/>
      <c r="BW27" s="314"/>
      <c r="BX27" s="314"/>
      <c r="BY27" s="314"/>
      <c r="BZ27" s="314"/>
      <c r="CA27" s="314"/>
      <c r="CB27" s="314"/>
      <c r="CC27" s="314"/>
      <c r="CD27" s="314"/>
      <c r="CE27" s="312"/>
      <c r="CF27" s="311" t="s">
        <v>10</v>
      </c>
      <c r="CG27" s="314"/>
      <c r="CH27" s="314"/>
      <c r="CI27" s="314"/>
      <c r="CJ27" s="314"/>
      <c r="CK27" s="314"/>
      <c r="CL27" s="314"/>
      <c r="CM27" s="314"/>
      <c r="CN27" s="314"/>
      <c r="CO27" s="314"/>
      <c r="CP27" s="314"/>
      <c r="CQ27" s="314"/>
      <c r="CR27" s="314"/>
      <c r="CS27" s="314"/>
      <c r="CT27" s="314"/>
      <c r="CU27" s="314"/>
      <c r="CV27" s="314"/>
      <c r="CW27" s="314"/>
      <c r="CX27" s="314"/>
      <c r="CY27" s="314"/>
      <c r="CZ27" s="314"/>
      <c r="DA27" s="314"/>
      <c r="DB27" s="314"/>
      <c r="DC27" s="314"/>
      <c r="DD27" s="314"/>
      <c r="DE27" s="314"/>
      <c r="DF27" s="314"/>
      <c r="DG27" s="198"/>
      <c r="DH27" s="198"/>
      <c r="DI27" s="198"/>
      <c r="DJ27" s="198"/>
      <c r="DK27" s="198"/>
      <c r="DL27" s="198"/>
      <c r="DM27" s="198"/>
      <c r="DN27" s="198"/>
    </row>
    <row r="28" spans="1:118" s="162" customFormat="1" ht="48" customHeight="1">
      <c r="A28" s="315">
        <v>131</v>
      </c>
      <c r="B28" s="313" t="s">
        <v>58</v>
      </c>
      <c r="C28" s="314">
        <f>ROUND(IFERROR('Data 3D '!AU14,"NA"),1)</f>
        <v>69.400000000000006</v>
      </c>
      <c r="D28" s="314">
        <f>ROUND(IFERROR('Data 3D '!AV14,"NA"),1)</f>
        <v>67.5</v>
      </c>
      <c r="E28" s="314">
        <f>ROUND(IFERROR('Data 3D '!AW14,"NA"),1)</f>
        <v>77.599999999999994</v>
      </c>
      <c r="F28" s="314">
        <f>ROUND(IFERROR('Data 3D '!AX14,"NA"),1)</f>
        <v>76</v>
      </c>
      <c r="G28" s="314">
        <f>ROUND(IFERROR('Data 3D '!AY14,"NA"),1)</f>
        <v>69.2</v>
      </c>
      <c r="H28" s="314">
        <f>ROUND(IFERROR('Data 3D '!AZ14,"NA"),1)</f>
        <v>82.9</v>
      </c>
      <c r="I28" s="314">
        <f>ROUND(IFERROR('Data 3D '!BA14,"NA"),1)</f>
        <v>83.1</v>
      </c>
      <c r="J28" s="314">
        <f>ROUND(IFERROR('Data 3D '!BB14,"NA"),1)</f>
        <v>81.5</v>
      </c>
      <c r="K28" s="314">
        <f>ROUND(IFERROR('Data 3D '!BC14,"NA"),1)</f>
        <v>83.1</v>
      </c>
      <c r="L28" s="314">
        <f>ROUND(IFERROR('Data 3D '!BD14,"NA"),1)</f>
        <v>91.7</v>
      </c>
      <c r="M28" s="314">
        <f>ROUND(IFERROR('Data 3D '!BE14,"NA"),1)</f>
        <v>89.8</v>
      </c>
      <c r="N28" s="314">
        <f>ROUND(IFERROR('Data 3D '!BF14,"NA"),1)</f>
        <v>90.3</v>
      </c>
      <c r="O28" s="314">
        <f>ROUND(IFERROR('Data 3D '!BG14,"NA"),1)</f>
        <v>90.7</v>
      </c>
      <c r="P28" s="314">
        <f>ROUND(IFERROR('Data 3D '!BH14,"NA"),1)</f>
        <v>87.3</v>
      </c>
      <c r="Q28" s="314">
        <f>ROUND(IFERROR('Data 3D '!BI14,"NA"),1)</f>
        <v>88.2</v>
      </c>
      <c r="R28" s="314">
        <f>ROUND(IFERROR('Data 3D '!BJ14,"NA"),1)</f>
        <v>87.9</v>
      </c>
      <c r="S28" s="314">
        <f>ROUND(IFERROR('Data 3D '!BK14,"NA"),1)</f>
        <v>88.7</v>
      </c>
      <c r="T28" s="314">
        <f>ROUND(IFERROR('Data 3D '!BL14,"NA"),1)</f>
        <v>89.8</v>
      </c>
      <c r="U28" s="314">
        <f>ROUND(IFERROR('Data 3D '!BM14,"NA"),1)</f>
        <v>89.5</v>
      </c>
      <c r="V28" s="314">
        <f>ROUND(IFERROR('Data 3D '!BN14,"NA"),1)</f>
        <v>90.4</v>
      </c>
      <c r="W28" s="314">
        <f>ROUND(IFERROR('Data 3D '!BO14,"NA"),1)</f>
        <v>85.5</v>
      </c>
      <c r="X28" s="314">
        <f>ROUND(IFERROR('Data 3D '!BP14,"NA"),1)</f>
        <v>87.4</v>
      </c>
      <c r="Y28" s="314">
        <f>ROUND(IFERROR('Data 3D '!BQ14,"NA"),1)</f>
        <v>82.8</v>
      </c>
      <c r="Z28" s="314">
        <f>ROUND(IFERROR('Data 3D '!BR14,"NA"),1)</f>
        <v>88.4</v>
      </c>
      <c r="AA28" s="315">
        <v>131</v>
      </c>
      <c r="AB28" s="313" t="s">
        <v>58</v>
      </c>
      <c r="AC28" s="314">
        <f>ROUND(IFERROR('Data 3D '!BS14,"NA"),1)</f>
        <v>67.7</v>
      </c>
      <c r="AD28" s="314">
        <f>ROUND(IFERROR('Data 3D '!BT14,"NA"),1)</f>
        <v>71.400000000000006</v>
      </c>
      <c r="AE28" s="314">
        <f>ROUND(IFERROR('Data 3D '!BU14,"NA"),1)</f>
        <v>75.7</v>
      </c>
      <c r="AF28" s="314">
        <f>ROUND(IFERROR('Data 3D '!BV14,"NA"),1)</f>
        <v>62.9</v>
      </c>
      <c r="AG28" s="314">
        <f>ROUND(IFERROR('Data 3D '!BW14,"NA"),1)</f>
        <v>59.9</v>
      </c>
      <c r="AH28" s="314">
        <f>ROUND(IFERROR('Data 3D '!BX14,"NA"),1)</f>
        <v>55.3</v>
      </c>
      <c r="AI28" s="314">
        <f>ROUND(IFERROR('Data 3D '!BY14,"NA"),1)</f>
        <v>59.2</v>
      </c>
      <c r="AJ28" s="314">
        <f>ROUND(IFERROR('Data 3D '!BZ14,"NA"),1)</f>
        <v>73.400000000000006</v>
      </c>
      <c r="AK28" s="314">
        <f>ROUND(IFERROR('Data 3D '!CA14,"NA"),1)</f>
        <v>79.8</v>
      </c>
      <c r="AL28" s="314">
        <f>ROUND(IFERROR('Data 3D '!CB14,"NA"),1)</f>
        <v>72.8</v>
      </c>
      <c r="AM28" s="314">
        <f>ROUND(IFERROR('Data 3D '!CC14,"NA"),1)</f>
        <v>63.9</v>
      </c>
      <c r="AN28" s="314">
        <f>ROUND(IFERROR('Data 3D '!CD14,"NA"),1)</f>
        <v>71.2</v>
      </c>
      <c r="AO28" s="314">
        <f>ROUND(IFERROR('Data 3D '!CE14,"NA"),1)</f>
        <v>64.7</v>
      </c>
      <c r="AP28" s="314">
        <f>ROUND(IFERROR('Data 3D '!CF14,"NA"),1)</f>
        <v>54.6</v>
      </c>
      <c r="AQ28" s="314">
        <f>ROUND(IFERROR('Data 3D '!CG14,"NA"),1)</f>
        <v>55.2</v>
      </c>
      <c r="AR28" s="314">
        <f>ROUND(IFERROR('Data 3D '!CH14,"NA"),1)</f>
        <v>65.099999999999994</v>
      </c>
      <c r="AS28" s="314">
        <f>ROUND(IFERROR('Data 3D '!CI14,"NA"),1)</f>
        <v>65.8</v>
      </c>
      <c r="AT28" s="314">
        <f>ROUND(IFERROR('Data 3D '!CJ14,"NA"),1)</f>
        <v>91.3</v>
      </c>
      <c r="AU28" s="314">
        <f>ROUND(IFERROR('Data 3D '!CK14,"NA"),1)</f>
        <v>65.2</v>
      </c>
      <c r="AV28" s="314">
        <f>ROUND(IFERROR('Data 3D '!CL14,"NA"),1)</f>
        <v>65.8</v>
      </c>
      <c r="AW28" s="314">
        <f>ROUND(IFERROR('Data 3D '!CM14,"NA"),1)</f>
        <v>62.7</v>
      </c>
      <c r="AX28" s="314">
        <f>ROUND(IFERROR('Data 3D '!CN14,"NA"),1)</f>
        <v>69.7</v>
      </c>
      <c r="AY28" s="314">
        <f>ROUND(IFERROR('Data 3D '!CO14,"NA"),1)</f>
        <v>62.1</v>
      </c>
      <c r="AZ28" s="314">
        <f>ROUND(IFERROR('Data 3D '!CP14,"NA"),1)</f>
        <v>63.6</v>
      </c>
      <c r="BA28" s="314">
        <f>ROUND(IFERROR('Data 3D '!CQ14,"NA"),1)</f>
        <v>66.099999999999994</v>
      </c>
      <c r="BB28" s="314">
        <f>ROUND(IFERROR('Data 3D '!CR14,"NA"),1)</f>
        <v>64.3</v>
      </c>
      <c r="BC28" s="315">
        <v>131</v>
      </c>
      <c r="BD28" s="313" t="s">
        <v>58</v>
      </c>
      <c r="BE28" s="314">
        <f>ROUND(IFERROR('Data 3D '!CS14,"NA"),1)</f>
        <v>66.599999999999994</v>
      </c>
      <c r="BF28" s="314">
        <f>ROUND(IFERROR('Data 3D '!CT14,"NA"),1)</f>
        <v>66.400000000000006</v>
      </c>
      <c r="BG28" s="314">
        <f>ROUND(IFERROR('Data 3D '!CU14,"NA"),1)</f>
        <v>64.3</v>
      </c>
      <c r="BH28" s="314">
        <f>ROUND(IFERROR('Data 3D '!CV14,"NA"),1)</f>
        <v>63.9</v>
      </c>
      <c r="BI28" s="314">
        <f>ROUND(IFERROR('Data 3D '!CW14,"NA"),1)</f>
        <v>65.7</v>
      </c>
      <c r="BJ28" s="314">
        <f>ROUND(IFERROR('Data 3D '!CX14,"NA"),1)</f>
        <v>65.599999999999994</v>
      </c>
      <c r="BK28" s="314">
        <f>ROUND(IFERROR('Data 3D '!CY14,"NA"),1)</f>
        <v>65.599999999999994</v>
      </c>
      <c r="BL28" s="314">
        <f>ROUND(IFERROR('Data 3D '!CZ14,"NA"),1)</f>
        <v>66.900000000000006</v>
      </c>
      <c r="BM28" s="314">
        <f>ROUND(IFERROR('Data 3D '!DA14,"NA"),1)</f>
        <v>66.7</v>
      </c>
      <c r="BN28" s="314">
        <f>ROUND(IFERROR('Data 3D '!DB14,"NA"),1)</f>
        <v>64.400000000000006</v>
      </c>
      <c r="BO28" s="314">
        <f>ROUND(IFERROR('Data 3D '!DC14,"NA"),1)</f>
        <v>75.2</v>
      </c>
      <c r="BP28" s="314">
        <f>ROUND(IFERROR('Data 3D '!DD14,"NA"),1)</f>
        <v>73.3</v>
      </c>
      <c r="BQ28" s="314">
        <f>ROUND(IFERROR('Data 3D '!DE14,"NA"),1)</f>
        <v>61.1</v>
      </c>
      <c r="BR28" s="314">
        <f>ROUND(IFERROR('Data 3D '!DF14,"NA"),1)</f>
        <v>30.5</v>
      </c>
      <c r="BS28" s="314">
        <f>ROUND(IFERROR('Data 3D '!DG14,"NA"),1)</f>
        <v>49.7</v>
      </c>
      <c r="BT28" s="314">
        <f>ROUND(IFERROR('Data 3D '!DH14,"NA"),1)</f>
        <v>64.599999999999994</v>
      </c>
      <c r="BU28" s="314">
        <f>ROUND(IFERROR('Data 3D '!DI14,"NA"),1)</f>
        <v>65.400000000000006</v>
      </c>
      <c r="BV28" s="314">
        <f>ROUND(IFERROR('Data 3D '!DJ14,"NA"),1)</f>
        <v>65.2</v>
      </c>
      <c r="BW28" s="314">
        <f>ROUND(IFERROR('Data 3D '!DK14,"NA"),1)</f>
        <v>65.2</v>
      </c>
      <c r="BX28" s="314">
        <f>ROUND(IFERROR('Data 3D '!DL14,"NA"),1)</f>
        <v>66</v>
      </c>
      <c r="BY28" s="314">
        <f>ROUND(IFERROR('Data 3D '!DM14,"NA"),1)</f>
        <v>66.599999999999994</v>
      </c>
      <c r="BZ28" s="314">
        <f>ROUND(IFERROR('Data 3D '!DN14,"NA"),1)</f>
        <v>67</v>
      </c>
      <c r="CA28" s="314">
        <f>ROUND(IFERROR('Data 3D '!DO14,"NA"),1)</f>
        <v>75.599999999999994</v>
      </c>
      <c r="CB28" s="314">
        <f>ROUND(IFERROR('Data 3D '!DP14,"NA"),1)</f>
        <v>86.7</v>
      </c>
      <c r="CC28" s="314">
        <f>ROUND(IFERROR('Data 3D '!DQ14,"NA"),1)</f>
        <v>80.599999999999994</v>
      </c>
      <c r="CD28" s="314">
        <f>ROUND(IFERROR('Data 3D '!DR14,"NA"),1)</f>
        <v>83.8</v>
      </c>
      <c r="CE28" s="315">
        <v>131</v>
      </c>
      <c r="CF28" s="313" t="s">
        <v>58</v>
      </c>
      <c r="CG28" s="314">
        <f>ROUND(IFERROR('Data 3D '!DS14,"NA"),1)</f>
        <v>76.5</v>
      </c>
      <c r="CH28" s="314">
        <f>ROUND(IFERROR('Data 3D '!DT14,"NA"),1)</f>
        <v>70.7</v>
      </c>
      <c r="CI28" s="314">
        <f>ROUND(IFERROR('Data 3D '!DU14,"NA"),1)</f>
        <v>71.5</v>
      </c>
      <c r="CJ28" s="314">
        <f>ROUND(IFERROR('Data 3D '!DV14,"NA"),1)</f>
        <v>62.2</v>
      </c>
      <c r="CK28" s="314">
        <f>ROUND(IFERROR('Data 3D '!DW14,"NA"),1)</f>
        <v>67.8</v>
      </c>
      <c r="CL28" s="314">
        <f>ROUND(IFERROR('Data 3D '!DX14,"NA"),1)</f>
        <v>69.2</v>
      </c>
      <c r="CM28" s="314">
        <f>ROUND(IFERROR('Data 3D '!DY14,"NA"),1)</f>
        <v>69.599999999999994</v>
      </c>
      <c r="CN28" s="314">
        <f>ROUND(IFERROR('Data 3D '!DZ14,"NA"),1)</f>
        <v>69.900000000000006</v>
      </c>
      <c r="CO28" s="314">
        <f>ROUND(IFERROR('Data 3D '!EA14,"NA"),1)</f>
        <v>88.5</v>
      </c>
      <c r="CP28" s="314">
        <f>ROUND(IFERROR('Data 3D '!EB14,"NA"),1)</f>
        <v>86.2</v>
      </c>
      <c r="CQ28" s="314">
        <f>ROUND(IFERROR('Data 3D '!EC14,"NA"),1)</f>
        <v>90</v>
      </c>
      <c r="CR28" s="314">
        <f>ROUND(IFERROR('Data 3D '!ED14,"NA"),1)</f>
        <v>82.4</v>
      </c>
      <c r="CS28" s="314">
        <f>ROUND(IFERROR('Data 3D '!EE14,"NA"),1)</f>
        <v>78.400000000000006</v>
      </c>
      <c r="CT28" s="314">
        <f>ROUND(IFERROR('Data 3D '!EF14,"NA"),1)</f>
        <v>83.4</v>
      </c>
      <c r="CU28" s="314">
        <f>ROUND(IFERROR('Data 3D '!EG14,"NA"),1)</f>
        <v>86.1</v>
      </c>
      <c r="CV28" s="314">
        <f>ROUND(IFERROR('Data 3D '!EH14,"NA"),1)</f>
        <v>87.1</v>
      </c>
      <c r="CW28" s="314">
        <f>ROUND(IFERROR('Data 3D '!EI14,"NA"),1)</f>
        <v>94.5</v>
      </c>
      <c r="CX28" s="314">
        <f>ROUND(IFERROR('Data 3D '!EJ14,"NA"),1)</f>
        <v>87.1</v>
      </c>
      <c r="CY28" s="314">
        <f>ROUND(IFERROR('Data 3D '!EK14,"NA"),1)</f>
        <v>86</v>
      </c>
      <c r="CZ28" s="314">
        <f>ROUND(IFERROR('Data 3D '!EL14,"NA"),1)</f>
        <v>88.6</v>
      </c>
      <c r="DA28" s="314">
        <f>ROUND(IFERROR('Data 3D '!EM14,"NA"),1)</f>
        <v>58.3</v>
      </c>
      <c r="DB28" s="314">
        <f>ROUND(IFERROR('Data 3D '!EN14,"NA"),1)</f>
        <v>65.5</v>
      </c>
      <c r="DC28" s="314">
        <f>ROUND(IFERROR('Data 3D '!EO14,"NA"),1)</f>
        <v>66.5</v>
      </c>
      <c r="DD28" s="314">
        <f>ROUND(IFERROR('Data 3D '!EP14,"NA"),1)</f>
        <v>72</v>
      </c>
      <c r="DE28" s="314">
        <f>ROUND(IFERROR('Data 3D '!EQ14,"NA"),1)</f>
        <v>71.3</v>
      </c>
      <c r="DF28" s="314">
        <f>ROUND(IFERROR('Data 3D '!ER14,"NA"),1)</f>
        <v>78.2</v>
      </c>
      <c r="DG28" s="198"/>
      <c r="DH28" s="198"/>
      <c r="DI28" s="198"/>
      <c r="DJ28" s="198"/>
      <c r="DK28" s="198"/>
      <c r="DL28" s="198"/>
      <c r="DM28" s="198"/>
      <c r="DN28" s="198"/>
    </row>
    <row r="29" spans="1:118" s="162" customFormat="1" ht="60" customHeight="1">
      <c r="A29" s="315"/>
      <c r="B29" s="311" t="s">
        <v>102</v>
      </c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5"/>
      <c r="AB29" s="311" t="s">
        <v>102</v>
      </c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5"/>
      <c r="BD29" s="311" t="s">
        <v>102</v>
      </c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  <c r="BQ29" s="314"/>
      <c r="BR29" s="314"/>
      <c r="BS29" s="314"/>
      <c r="BT29" s="314"/>
      <c r="BU29" s="314"/>
      <c r="BV29" s="314"/>
      <c r="BW29" s="314"/>
      <c r="BX29" s="314"/>
      <c r="BY29" s="314"/>
      <c r="BZ29" s="314"/>
      <c r="CA29" s="314"/>
      <c r="CB29" s="314"/>
      <c r="CC29" s="314"/>
      <c r="CD29" s="314"/>
      <c r="CE29" s="315"/>
      <c r="CF29" s="311" t="s">
        <v>102</v>
      </c>
      <c r="CG29" s="314"/>
      <c r="CH29" s="314"/>
      <c r="CI29" s="314"/>
      <c r="CJ29" s="314"/>
      <c r="CK29" s="314"/>
      <c r="CL29" s="314"/>
      <c r="CM29" s="314"/>
      <c r="CN29" s="314"/>
      <c r="CO29" s="314"/>
      <c r="CP29" s="314"/>
      <c r="CQ29" s="314"/>
      <c r="CR29" s="314"/>
      <c r="CS29" s="314"/>
      <c r="CT29" s="314"/>
      <c r="CU29" s="314"/>
      <c r="CV29" s="314"/>
      <c r="CW29" s="314"/>
      <c r="CX29" s="314"/>
      <c r="CY29" s="314"/>
      <c r="CZ29" s="314"/>
      <c r="DA29" s="314"/>
      <c r="DB29" s="314"/>
      <c r="DC29" s="314"/>
      <c r="DD29" s="314"/>
      <c r="DE29" s="314"/>
      <c r="DF29" s="314"/>
      <c r="DG29" s="198"/>
      <c r="DH29" s="198"/>
      <c r="DI29" s="198"/>
      <c r="DJ29" s="198"/>
      <c r="DK29" s="198"/>
      <c r="DL29" s="198"/>
      <c r="DM29" s="198"/>
      <c r="DN29" s="198"/>
    </row>
    <row r="30" spans="1:118" s="162" customFormat="1" ht="48" customHeight="1">
      <c r="A30" s="315">
        <v>139</v>
      </c>
      <c r="B30" s="313" t="s">
        <v>59</v>
      </c>
      <c r="C30" s="314">
        <f>ROUND(IFERROR('Data 3D '!AU15,"NA"),1)</f>
        <v>89</v>
      </c>
      <c r="D30" s="314">
        <f>ROUND(IFERROR('Data 3D '!AV15,"NA"),1)</f>
        <v>84.7</v>
      </c>
      <c r="E30" s="314">
        <f>ROUND(IFERROR('Data 3D '!AW15,"NA"),1)</f>
        <v>87.3</v>
      </c>
      <c r="F30" s="314">
        <f>ROUND(IFERROR('Data 3D '!AX15,"NA"),1)</f>
        <v>84.6</v>
      </c>
      <c r="G30" s="314">
        <f>ROUND(IFERROR('Data 3D '!AY15,"NA"),1)</f>
        <v>77.599999999999994</v>
      </c>
      <c r="H30" s="314">
        <f>ROUND(IFERROR('Data 3D '!AZ15,"NA"),1)</f>
        <v>78.7</v>
      </c>
      <c r="I30" s="314">
        <f>ROUND(IFERROR('Data 3D '!BA15,"NA"),1)</f>
        <v>80.8</v>
      </c>
      <c r="J30" s="314">
        <f>ROUND(IFERROR('Data 3D '!BB15,"NA"),1)</f>
        <v>78.3</v>
      </c>
      <c r="K30" s="314">
        <f>ROUND(IFERROR('Data 3D '!BC15,"NA"),1)</f>
        <v>81.599999999999994</v>
      </c>
      <c r="L30" s="314">
        <f>ROUND(IFERROR('Data 3D '!BD15,"NA"),1)</f>
        <v>80.8</v>
      </c>
      <c r="M30" s="314">
        <f>ROUND(IFERROR('Data 3D '!BE15,"NA"),1)</f>
        <v>82.6</v>
      </c>
      <c r="N30" s="314">
        <f>ROUND(IFERROR('Data 3D '!BF15,"NA"),1)</f>
        <v>84.3</v>
      </c>
      <c r="O30" s="314">
        <f>ROUND(IFERROR('Data 3D '!BG15,"NA"),1)</f>
        <v>82.1</v>
      </c>
      <c r="P30" s="314">
        <f>ROUND(IFERROR('Data 3D '!BH15,"NA"),1)</f>
        <v>82.2</v>
      </c>
      <c r="Q30" s="314">
        <f>ROUND(IFERROR('Data 3D '!BI15,"NA"),1)</f>
        <v>82.3</v>
      </c>
      <c r="R30" s="314">
        <f>ROUND(IFERROR('Data 3D '!BJ15,"NA"),1)</f>
        <v>83.1</v>
      </c>
      <c r="S30" s="314">
        <f>ROUND(IFERROR('Data 3D '!BK15,"NA"),1)</f>
        <v>82.5</v>
      </c>
      <c r="T30" s="314">
        <f>ROUND(IFERROR('Data 3D '!BL15,"NA"),1)</f>
        <v>82.5</v>
      </c>
      <c r="U30" s="314">
        <f>ROUND(IFERROR('Data 3D '!BM15,"NA"),1)</f>
        <v>81.400000000000006</v>
      </c>
      <c r="V30" s="314">
        <f>ROUND(IFERROR('Data 3D '!BN15,"NA"),1)</f>
        <v>81</v>
      </c>
      <c r="W30" s="314">
        <f>ROUND(IFERROR('Data 3D '!BO15,"NA"),1)</f>
        <v>80.8</v>
      </c>
      <c r="X30" s="314">
        <f>ROUND(IFERROR('Data 3D '!BP15,"NA"),1)</f>
        <v>80.5</v>
      </c>
      <c r="Y30" s="314">
        <f>ROUND(IFERROR('Data 3D '!BQ15,"NA"),1)</f>
        <v>80.599999999999994</v>
      </c>
      <c r="Z30" s="314">
        <f>ROUND(IFERROR('Data 3D '!BR15,"NA"),1)</f>
        <v>80.7</v>
      </c>
      <c r="AA30" s="315">
        <v>139</v>
      </c>
      <c r="AB30" s="313" t="s">
        <v>59</v>
      </c>
      <c r="AC30" s="314">
        <f>ROUND(IFERROR('Data 3D '!BS15,"NA"),1)</f>
        <v>79</v>
      </c>
      <c r="AD30" s="314">
        <f>ROUND(IFERROR('Data 3D '!BT15,"NA"),1)</f>
        <v>79.599999999999994</v>
      </c>
      <c r="AE30" s="314">
        <f>ROUND(IFERROR('Data 3D '!BU15,"NA"),1)</f>
        <v>80.400000000000006</v>
      </c>
      <c r="AF30" s="314">
        <f>ROUND(IFERROR('Data 3D '!BV15,"NA"),1)</f>
        <v>80.3</v>
      </c>
      <c r="AG30" s="314">
        <f>ROUND(IFERROR('Data 3D '!BW15,"NA"),1)</f>
        <v>80.7</v>
      </c>
      <c r="AH30" s="314">
        <f>ROUND(IFERROR('Data 3D '!BX15,"NA"),1)</f>
        <v>80.2</v>
      </c>
      <c r="AI30" s="314">
        <f>ROUND(IFERROR('Data 3D '!BY15,"NA"),1)</f>
        <v>79.900000000000006</v>
      </c>
      <c r="AJ30" s="314">
        <f>ROUND(IFERROR('Data 3D '!BZ15,"NA"),1)</f>
        <v>79.7</v>
      </c>
      <c r="AK30" s="314">
        <f>ROUND(IFERROR('Data 3D '!CA15,"NA"),1)</f>
        <v>78.5</v>
      </c>
      <c r="AL30" s="314">
        <f>ROUND(IFERROR('Data 3D '!CB15,"NA"),1)</f>
        <v>80</v>
      </c>
      <c r="AM30" s="314">
        <f>ROUND(IFERROR('Data 3D '!CC15,"NA"),1)</f>
        <v>79.400000000000006</v>
      </c>
      <c r="AN30" s="314">
        <f>ROUND(IFERROR('Data 3D '!CD15,"NA"),1)</f>
        <v>80</v>
      </c>
      <c r="AO30" s="314">
        <f>ROUND(IFERROR('Data 3D '!CE15,"NA"),1)</f>
        <v>79.099999999999994</v>
      </c>
      <c r="AP30" s="314">
        <f>ROUND(IFERROR('Data 3D '!CF15,"NA"),1)</f>
        <v>77.7</v>
      </c>
      <c r="AQ30" s="314">
        <f>ROUND(IFERROR('Data 3D '!CG15,"NA"),1)</f>
        <v>78.8</v>
      </c>
      <c r="AR30" s="314">
        <f>ROUND(IFERROR('Data 3D '!CH15,"NA"),1)</f>
        <v>79.7</v>
      </c>
      <c r="AS30" s="314">
        <f>ROUND(IFERROR('Data 3D '!CI15,"NA"),1)</f>
        <v>78.2</v>
      </c>
      <c r="AT30" s="314">
        <f>ROUND(IFERROR('Data 3D '!CJ15,"NA"),1)</f>
        <v>79.900000000000006</v>
      </c>
      <c r="AU30" s="314">
        <f>ROUND(IFERROR('Data 3D '!CK15,"NA"),1)</f>
        <v>78.099999999999994</v>
      </c>
      <c r="AV30" s="314">
        <f>ROUND(IFERROR('Data 3D '!CL15,"NA"),1)</f>
        <v>79.5</v>
      </c>
      <c r="AW30" s="314">
        <f>ROUND(IFERROR('Data 3D '!CM15,"NA"),1)</f>
        <v>73.8</v>
      </c>
      <c r="AX30" s="314">
        <f>ROUND(IFERROR('Data 3D '!CN15,"NA"),1)</f>
        <v>73.900000000000006</v>
      </c>
      <c r="AY30" s="314">
        <f>ROUND(IFERROR('Data 3D '!CO15,"NA"),1)</f>
        <v>74.2</v>
      </c>
      <c r="AZ30" s="314">
        <f>ROUND(IFERROR('Data 3D '!CP15,"NA"),1)</f>
        <v>79.3</v>
      </c>
      <c r="BA30" s="314">
        <f>ROUND(IFERROR('Data 3D '!CQ15,"NA"),1)</f>
        <v>78.7</v>
      </c>
      <c r="BB30" s="314">
        <f>ROUND(IFERROR('Data 3D '!CR15,"NA"),1)</f>
        <v>78.400000000000006</v>
      </c>
      <c r="BC30" s="315">
        <v>139</v>
      </c>
      <c r="BD30" s="313" t="s">
        <v>59</v>
      </c>
      <c r="BE30" s="314">
        <f>ROUND(IFERROR('Data 3D '!CS15,"NA"),1)</f>
        <v>78.5</v>
      </c>
      <c r="BF30" s="314">
        <f>ROUND(IFERROR('Data 3D '!CT15,"NA"),1)</f>
        <v>78.7</v>
      </c>
      <c r="BG30" s="314">
        <f>ROUND(IFERROR('Data 3D '!CU15,"NA"),1)</f>
        <v>77</v>
      </c>
      <c r="BH30" s="314">
        <f>ROUND(IFERROR('Data 3D '!CV15,"NA"),1)</f>
        <v>78.3</v>
      </c>
      <c r="BI30" s="314">
        <f>ROUND(IFERROR('Data 3D '!CW15,"NA"),1)</f>
        <v>77.900000000000006</v>
      </c>
      <c r="BJ30" s="314">
        <f>ROUND(IFERROR('Data 3D '!CX15,"NA"),1)</f>
        <v>78.2</v>
      </c>
      <c r="BK30" s="314">
        <f>ROUND(IFERROR('Data 3D '!CY15,"NA"),1)</f>
        <v>77.3</v>
      </c>
      <c r="BL30" s="314">
        <f>ROUND(IFERROR('Data 3D '!CZ15,"NA"),1)</f>
        <v>77.5</v>
      </c>
      <c r="BM30" s="314">
        <f>ROUND(IFERROR('Data 3D '!DA15,"NA"),1)</f>
        <v>77.900000000000006</v>
      </c>
      <c r="BN30" s="314">
        <f>ROUND(IFERROR('Data 3D '!DB15,"NA"),1)</f>
        <v>77.8</v>
      </c>
      <c r="BO30" s="314">
        <f>ROUND(IFERROR('Data 3D '!DC15,"NA"),1)</f>
        <v>78.099999999999994</v>
      </c>
      <c r="BP30" s="314">
        <f>ROUND(IFERROR('Data 3D '!DD15,"NA"),1)</f>
        <v>77.3</v>
      </c>
      <c r="BQ30" s="314">
        <f>ROUND(IFERROR('Data 3D '!DE15,"NA"),1)</f>
        <v>73.5</v>
      </c>
      <c r="BR30" s="314">
        <f>ROUND(IFERROR('Data 3D '!DF15,"NA"),1)</f>
        <v>61</v>
      </c>
      <c r="BS30" s="314">
        <f>ROUND(IFERROR('Data 3D '!DG15,"NA"),1)</f>
        <v>71.900000000000006</v>
      </c>
      <c r="BT30" s="314">
        <f>ROUND(IFERROR('Data 3D '!DH15,"NA"),1)</f>
        <v>73.8</v>
      </c>
      <c r="BU30" s="314">
        <f>ROUND(IFERROR('Data 3D '!DI15,"NA"),1)</f>
        <v>76</v>
      </c>
      <c r="BV30" s="314">
        <f>ROUND(IFERROR('Data 3D '!DJ15,"NA"),1)</f>
        <v>75.5</v>
      </c>
      <c r="BW30" s="314">
        <f>ROUND(IFERROR('Data 3D '!DK15,"NA"),1)</f>
        <v>75.900000000000006</v>
      </c>
      <c r="BX30" s="314">
        <f>ROUND(IFERROR('Data 3D '!DL15,"NA"),1)</f>
        <v>74</v>
      </c>
      <c r="BY30" s="314">
        <f>ROUND(IFERROR('Data 3D '!DM15,"NA"),1)</f>
        <v>74.099999999999994</v>
      </c>
      <c r="BZ30" s="314">
        <f>ROUND(IFERROR('Data 3D '!DN15,"NA"),1)</f>
        <v>74.099999999999994</v>
      </c>
      <c r="CA30" s="314">
        <f>ROUND(IFERROR('Data 3D '!DO15,"NA"),1)</f>
        <v>74.599999999999994</v>
      </c>
      <c r="CB30" s="314">
        <f>ROUND(IFERROR('Data 3D '!DP15,"NA"),1)</f>
        <v>69.900000000000006</v>
      </c>
      <c r="CC30" s="314">
        <f>ROUND(IFERROR('Data 3D '!DQ15,"NA"),1)</f>
        <v>70.900000000000006</v>
      </c>
      <c r="CD30" s="314">
        <f>ROUND(IFERROR('Data 3D '!DR15,"NA"),1)</f>
        <v>72.400000000000006</v>
      </c>
      <c r="CE30" s="315">
        <v>139</v>
      </c>
      <c r="CF30" s="313" t="s">
        <v>59</v>
      </c>
      <c r="CG30" s="314">
        <f>ROUND(IFERROR('Data 3D '!DS15,"NA"),1)</f>
        <v>76.900000000000006</v>
      </c>
      <c r="CH30" s="314">
        <f>ROUND(IFERROR('Data 3D '!DT15,"NA"),1)</f>
        <v>68.099999999999994</v>
      </c>
      <c r="CI30" s="314">
        <f>ROUND(IFERROR('Data 3D '!DU15,"NA"),1)</f>
        <v>67.2</v>
      </c>
      <c r="CJ30" s="314">
        <f>ROUND(IFERROR('Data 3D '!DV15,"NA"),1)</f>
        <v>71.599999999999994</v>
      </c>
      <c r="CK30" s="314">
        <f>ROUND(IFERROR('Data 3D '!DW15,"NA"),1)</f>
        <v>74.099999999999994</v>
      </c>
      <c r="CL30" s="314">
        <f>ROUND(IFERROR('Data 3D '!DX15,"NA"),1)</f>
        <v>78.8</v>
      </c>
      <c r="CM30" s="314">
        <f>ROUND(IFERROR('Data 3D '!DY15,"NA"),1)</f>
        <v>79.8</v>
      </c>
      <c r="CN30" s="314">
        <f>ROUND(IFERROR('Data 3D '!DZ15,"NA"),1)</f>
        <v>80</v>
      </c>
      <c r="CO30" s="314">
        <f>ROUND(IFERROR('Data 3D '!EA15,"NA"),1)</f>
        <v>87</v>
      </c>
      <c r="CP30" s="314">
        <f>ROUND(IFERROR('Data 3D '!EB15,"NA"),1)</f>
        <v>81</v>
      </c>
      <c r="CQ30" s="314">
        <f>ROUND(IFERROR('Data 3D '!EC15,"NA"),1)</f>
        <v>79</v>
      </c>
      <c r="CR30" s="314">
        <f>ROUND(IFERROR('Data 3D '!ED15,"NA"),1)</f>
        <v>89.6</v>
      </c>
      <c r="CS30" s="314">
        <f>ROUND(IFERROR('Data 3D '!EE15,"NA"),1)</f>
        <v>86.5</v>
      </c>
      <c r="CT30" s="314">
        <f>ROUND(IFERROR('Data 3D '!EF15,"NA"),1)</f>
        <v>84.9</v>
      </c>
      <c r="CU30" s="314">
        <f>ROUND(IFERROR('Data 3D '!EG15,"NA"),1)</f>
        <v>84.9</v>
      </c>
      <c r="CV30" s="314">
        <f>ROUND(IFERROR('Data 3D '!EH15,"NA"),1)</f>
        <v>83.4</v>
      </c>
      <c r="CW30" s="314">
        <f>ROUND(IFERROR('Data 3D '!EI15,"NA"),1)</f>
        <v>83.6</v>
      </c>
      <c r="CX30" s="314">
        <f>ROUND(IFERROR('Data 3D '!EJ15,"NA"),1)</f>
        <v>81.2</v>
      </c>
      <c r="CY30" s="314">
        <f>ROUND(IFERROR('Data 3D '!EK15,"NA"),1)</f>
        <v>81.599999999999994</v>
      </c>
      <c r="CZ30" s="314">
        <f>ROUND(IFERROR('Data 3D '!EL15,"NA"),1)</f>
        <v>71.099999999999994</v>
      </c>
      <c r="DA30" s="314">
        <f>ROUND(IFERROR('Data 3D '!EM15,"NA"),1)</f>
        <v>82.4</v>
      </c>
      <c r="DB30" s="314">
        <f>ROUND(IFERROR('Data 3D '!EN15,"NA"),1)</f>
        <v>86.8</v>
      </c>
      <c r="DC30" s="314">
        <f>ROUND(IFERROR('Data 3D '!EO15,"NA"),1)</f>
        <v>93.1</v>
      </c>
      <c r="DD30" s="314">
        <f>ROUND(IFERROR('Data 3D '!EP15,"NA"),1)</f>
        <v>85.9</v>
      </c>
      <c r="DE30" s="314">
        <f>ROUND(IFERROR('Data 3D '!EQ15,"NA"),1)</f>
        <v>87.9</v>
      </c>
      <c r="DF30" s="314">
        <f>ROUND(IFERROR('Data 3D '!ER15,"NA"),1)</f>
        <v>87.7</v>
      </c>
      <c r="DG30" s="198"/>
      <c r="DH30" s="198"/>
      <c r="DI30" s="198"/>
      <c r="DJ30" s="198"/>
      <c r="DK30" s="198"/>
      <c r="DL30" s="198"/>
      <c r="DM30" s="198"/>
      <c r="DN30" s="198"/>
    </row>
    <row r="31" spans="1:118" s="162" customFormat="1" ht="60" customHeight="1">
      <c r="A31" s="315"/>
      <c r="B31" s="311" t="s">
        <v>98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5"/>
      <c r="AB31" s="311" t="s">
        <v>98</v>
      </c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5"/>
      <c r="BD31" s="311" t="s">
        <v>98</v>
      </c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  <c r="BO31" s="314"/>
      <c r="BP31" s="314"/>
      <c r="BQ31" s="314"/>
      <c r="BR31" s="314"/>
      <c r="BS31" s="314"/>
      <c r="BT31" s="314"/>
      <c r="BU31" s="314"/>
      <c r="BV31" s="314"/>
      <c r="BW31" s="314"/>
      <c r="BX31" s="314"/>
      <c r="BY31" s="314"/>
      <c r="BZ31" s="314"/>
      <c r="CA31" s="314"/>
      <c r="CB31" s="314"/>
      <c r="CC31" s="314"/>
      <c r="CD31" s="314"/>
      <c r="CE31" s="315"/>
      <c r="CF31" s="311" t="s">
        <v>98</v>
      </c>
      <c r="CG31" s="314"/>
      <c r="CH31" s="314"/>
      <c r="CI31" s="314"/>
      <c r="CJ31" s="314"/>
      <c r="CK31" s="314"/>
      <c r="CL31" s="314"/>
      <c r="CM31" s="314"/>
      <c r="CN31" s="314"/>
      <c r="CO31" s="314"/>
      <c r="CP31" s="314"/>
      <c r="CQ31" s="314"/>
      <c r="CR31" s="314"/>
      <c r="CS31" s="314"/>
      <c r="CT31" s="314"/>
      <c r="CU31" s="314"/>
      <c r="CV31" s="314"/>
      <c r="CW31" s="314"/>
      <c r="CX31" s="314"/>
      <c r="CY31" s="314"/>
      <c r="CZ31" s="314"/>
      <c r="DA31" s="314"/>
      <c r="DB31" s="314"/>
      <c r="DC31" s="314"/>
      <c r="DD31" s="314"/>
      <c r="DE31" s="314"/>
      <c r="DF31" s="314"/>
      <c r="DG31" s="198"/>
      <c r="DH31" s="198"/>
      <c r="DI31" s="198"/>
      <c r="DJ31" s="198"/>
      <c r="DK31" s="198"/>
      <c r="DL31" s="198"/>
      <c r="DM31" s="198"/>
      <c r="DN31" s="198"/>
    </row>
    <row r="32" spans="1:118" s="162" customFormat="1" ht="48" customHeight="1">
      <c r="A32" s="315">
        <v>141</v>
      </c>
      <c r="B32" s="313" t="s">
        <v>60</v>
      </c>
      <c r="C32" s="314">
        <f>ROUND(IFERROR('Data 3D '!AU16,"NA"),1)</f>
        <v>89.1</v>
      </c>
      <c r="D32" s="314">
        <f>ROUND(IFERROR('Data 3D '!AV16,"NA"),1)</f>
        <v>83</v>
      </c>
      <c r="E32" s="314">
        <f>ROUND(IFERROR('Data 3D '!AW16,"NA"),1)</f>
        <v>88</v>
      </c>
      <c r="F32" s="314">
        <f>ROUND(IFERROR('Data 3D '!AX16,"NA"),1)</f>
        <v>92.6</v>
      </c>
      <c r="G32" s="314">
        <f>ROUND(IFERROR('Data 3D '!AY16,"NA"),1)</f>
        <v>91.7</v>
      </c>
      <c r="H32" s="314">
        <f>ROUND(IFERROR('Data 3D '!AZ16,"NA"),1)</f>
        <v>94</v>
      </c>
      <c r="I32" s="314">
        <f>ROUND(IFERROR('Data 3D '!BA16,"NA"),1)</f>
        <v>93.1</v>
      </c>
      <c r="J32" s="314">
        <f>ROUND(IFERROR('Data 3D '!BB16,"NA"),1)</f>
        <v>92.6</v>
      </c>
      <c r="K32" s="314">
        <f>ROUND(IFERROR('Data 3D '!BC16,"NA"),1)</f>
        <v>91.2</v>
      </c>
      <c r="L32" s="314">
        <f>ROUND(IFERROR('Data 3D '!BD16,"NA"),1)</f>
        <v>91.3</v>
      </c>
      <c r="M32" s="314">
        <f>ROUND(IFERROR('Data 3D '!BE16,"NA"),1)</f>
        <v>88.8</v>
      </c>
      <c r="N32" s="314">
        <f>ROUND(IFERROR('Data 3D '!BF16,"NA"),1)</f>
        <v>90</v>
      </c>
      <c r="O32" s="314">
        <f>ROUND(IFERROR('Data 3D '!BG16,"NA"),1)</f>
        <v>91.9</v>
      </c>
      <c r="P32" s="314">
        <f>ROUND(IFERROR('Data 3D '!BH16,"NA"),1)</f>
        <v>85</v>
      </c>
      <c r="Q32" s="314">
        <f>ROUND(IFERROR('Data 3D '!BI16,"NA"),1)</f>
        <v>91.1</v>
      </c>
      <c r="R32" s="314">
        <f>ROUND(IFERROR('Data 3D '!BJ16,"NA"),1)</f>
        <v>89.2</v>
      </c>
      <c r="S32" s="314">
        <f>ROUND(IFERROR('Data 3D '!BK16,"NA"),1)</f>
        <v>87.9</v>
      </c>
      <c r="T32" s="314">
        <f>ROUND(IFERROR('Data 3D '!BL16,"NA"),1)</f>
        <v>90.7</v>
      </c>
      <c r="U32" s="314">
        <f>ROUND(IFERROR('Data 3D '!BM16,"NA"),1)</f>
        <v>90.1</v>
      </c>
      <c r="V32" s="314">
        <f>ROUND(IFERROR('Data 3D '!BN16,"NA"),1)</f>
        <v>90.3</v>
      </c>
      <c r="W32" s="314">
        <f>ROUND(IFERROR('Data 3D '!BO16,"NA"),1)</f>
        <v>91.4</v>
      </c>
      <c r="X32" s="314">
        <f>ROUND(IFERROR('Data 3D '!BP16,"NA"),1)</f>
        <v>92</v>
      </c>
      <c r="Y32" s="314">
        <f>ROUND(IFERROR('Data 3D '!BQ16,"NA"),1)</f>
        <v>92.3</v>
      </c>
      <c r="Z32" s="314">
        <f>ROUND(IFERROR('Data 3D '!BR16,"NA"),1)</f>
        <v>85.1</v>
      </c>
      <c r="AA32" s="315">
        <v>141</v>
      </c>
      <c r="AB32" s="313" t="s">
        <v>60</v>
      </c>
      <c r="AC32" s="314">
        <f>ROUND(IFERROR('Data 3D '!BS16,"NA"),1)</f>
        <v>85.6</v>
      </c>
      <c r="AD32" s="314">
        <f>ROUND(IFERROR('Data 3D '!BT16,"NA"),1)</f>
        <v>80.7</v>
      </c>
      <c r="AE32" s="314">
        <f>ROUND(IFERROR('Data 3D '!BU16,"NA"),1)</f>
        <v>85.7</v>
      </c>
      <c r="AF32" s="314">
        <f>ROUND(IFERROR('Data 3D '!BV16,"NA"),1)</f>
        <v>85.5</v>
      </c>
      <c r="AG32" s="314">
        <f>ROUND(IFERROR('Data 3D '!BW16,"NA"),1)</f>
        <v>84.6</v>
      </c>
      <c r="AH32" s="314">
        <f>ROUND(IFERROR('Data 3D '!BX16,"NA"),1)</f>
        <v>75.900000000000006</v>
      </c>
      <c r="AI32" s="314">
        <f>ROUND(IFERROR('Data 3D '!BY16,"NA"),1)</f>
        <v>85.9</v>
      </c>
      <c r="AJ32" s="314">
        <f>ROUND(IFERROR('Data 3D '!BZ16,"NA"),1)</f>
        <v>86.3</v>
      </c>
      <c r="AK32" s="314">
        <f>ROUND(IFERROR('Data 3D '!CA16,"NA"),1)</f>
        <v>86.3</v>
      </c>
      <c r="AL32" s="314">
        <f>ROUND(IFERROR('Data 3D '!CB16,"NA"),1)</f>
        <v>87.6</v>
      </c>
      <c r="AM32" s="314">
        <f>ROUND(IFERROR('Data 3D '!CC16,"NA"),1)</f>
        <v>88</v>
      </c>
      <c r="AN32" s="314">
        <f>ROUND(IFERROR('Data 3D '!CD16,"NA"),1)</f>
        <v>89.5</v>
      </c>
      <c r="AO32" s="314">
        <f>ROUND(IFERROR('Data 3D '!CE16,"NA"),1)</f>
        <v>87.4</v>
      </c>
      <c r="AP32" s="314">
        <f>ROUND(IFERROR('Data 3D '!CF16,"NA"),1)</f>
        <v>85.4</v>
      </c>
      <c r="AQ32" s="314">
        <f>ROUND(IFERROR('Data 3D '!CG16,"NA"),1)</f>
        <v>88.7</v>
      </c>
      <c r="AR32" s="314">
        <f>ROUND(IFERROR('Data 3D '!CH16,"NA"),1)</f>
        <v>87.9</v>
      </c>
      <c r="AS32" s="314">
        <f>ROUND(IFERROR('Data 3D '!CI16,"NA"),1)</f>
        <v>88.2</v>
      </c>
      <c r="AT32" s="314">
        <f>ROUND(IFERROR('Data 3D '!CJ16,"NA"),1)</f>
        <v>85.8</v>
      </c>
      <c r="AU32" s="314">
        <f>ROUND(IFERROR('Data 3D '!CK16,"NA"),1)</f>
        <v>88.9</v>
      </c>
      <c r="AV32" s="314">
        <f>ROUND(IFERROR('Data 3D '!CL16,"NA"),1)</f>
        <v>87.1</v>
      </c>
      <c r="AW32" s="314">
        <f>ROUND(IFERROR('Data 3D '!CM16,"NA"),1)</f>
        <v>85.7</v>
      </c>
      <c r="AX32" s="314">
        <f>ROUND(IFERROR('Data 3D '!CN16,"NA"),1)</f>
        <v>88.2</v>
      </c>
      <c r="AY32" s="314">
        <f>ROUND(IFERROR('Data 3D '!CO16,"NA"),1)</f>
        <v>86</v>
      </c>
      <c r="AZ32" s="314">
        <f>ROUND(IFERROR('Data 3D '!CP16,"NA"),1)</f>
        <v>87.8</v>
      </c>
      <c r="BA32" s="314">
        <f>ROUND(IFERROR('Data 3D '!CQ16,"NA"),1)</f>
        <v>86.3</v>
      </c>
      <c r="BB32" s="314">
        <f>ROUND(IFERROR('Data 3D '!CR16,"NA"),1)</f>
        <v>81.900000000000006</v>
      </c>
      <c r="BC32" s="315">
        <v>141</v>
      </c>
      <c r="BD32" s="313" t="s">
        <v>60</v>
      </c>
      <c r="BE32" s="314">
        <f>ROUND(IFERROR('Data 3D '!CS16,"NA"),1)</f>
        <v>87.1</v>
      </c>
      <c r="BF32" s="314">
        <f>ROUND(IFERROR('Data 3D '!CT16,"NA"),1)</f>
        <v>86.6</v>
      </c>
      <c r="BG32" s="314">
        <f>ROUND(IFERROR('Data 3D '!CU16,"NA"),1)</f>
        <v>88.1</v>
      </c>
      <c r="BH32" s="314">
        <f>ROUND(IFERROR('Data 3D '!CV16,"NA"),1)</f>
        <v>85.8</v>
      </c>
      <c r="BI32" s="314">
        <f>ROUND(IFERROR('Data 3D '!CW16,"NA"),1)</f>
        <v>89.2</v>
      </c>
      <c r="BJ32" s="314">
        <f>ROUND(IFERROR('Data 3D '!CX16,"NA"),1)</f>
        <v>87.6</v>
      </c>
      <c r="BK32" s="314">
        <f>ROUND(IFERROR('Data 3D '!CY16,"NA"),1)</f>
        <v>86.1</v>
      </c>
      <c r="BL32" s="314">
        <f>ROUND(IFERROR('Data 3D '!CZ16,"NA"),1)</f>
        <v>86.5</v>
      </c>
      <c r="BM32" s="314">
        <f>ROUND(IFERROR('Data 3D '!DA16,"NA"),1)</f>
        <v>87.4</v>
      </c>
      <c r="BN32" s="314">
        <f>ROUND(IFERROR('Data 3D '!DB16,"NA"),1)</f>
        <v>90.8</v>
      </c>
      <c r="BO32" s="314">
        <f>ROUND(IFERROR('Data 3D '!DC16,"NA"),1)</f>
        <v>78.900000000000006</v>
      </c>
      <c r="BP32" s="314">
        <f>ROUND(IFERROR('Data 3D '!DD16,"NA"),1)</f>
        <v>80.2</v>
      </c>
      <c r="BQ32" s="314">
        <f>ROUND(IFERROR('Data 3D '!DE16,"NA"),1)</f>
        <v>70.099999999999994</v>
      </c>
      <c r="BR32" s="314">
        <f>ROUND(IFERROR('Data 3D '!DF16,"NA"),1)</f>
        <v>52.9</v>
      </c>
      <c r="BS32" s="314">
        <f>ROUND(IFERROR('Data 3D '!DG16,"NA"),1)</f>
        <v>60.1</v>
      </c>
      <c r="BT32" s="314">
        <f>ROUND(IFERROR('Data 3D '!DH16,"NA"),1)</f>
        <v>71.099999999999994</v>
      </c>
      <c r="BU32" s="314">
        <f>ROUND(IFERROR('Data 3D '!DI16,"NA"),1)</f>
        <v>69.400000000000006</v>
      </c>
      <c r="BV32" s="314">
        <f>ROUND(IFERROR('Data 3D '!DJ16,"NA"),1)</f>
        <v>73.599999999999994</v>
      </c>
      <c r="BW32" s="314">
        <f>ROUND(IFERROR('Data 3D '!DK16,"NA"),1)</f>
        <v>75.3</v>
      </c>
      <c r="BX32" s="314">
        <f>ROUND(IFERROR('Data 3D '!DL16,"NA"),1)</f>
        <v>75.8</v>
      </c>
      <c r="BY32" s="314">
        <f>ROUND(IFERROR('Data 3D '!DM16,"NA"),1)</f>
        <v>74.2</v>
      </c>
      <c r="BZ32" s="314">
        <f>ROUND(IFERROR('Data 3D '!DN16,"NA"),1)</f>
        <v>76.900000000000006</v>
      </c>
      <c r="CA32" s="314">
        <f>ROUND(IFERROR('Data 3D '!DO16,"NA"),1)</f>
        <v>80.599999999999994</v>
      </c>
      <c r="CB32" s="314">
        <f>ROUND(IFERROR('Data 3D '!DP16,"NA"),1)</f>
        <v>76.900000000000006</v>
      </c>
      <c r="CC32" s="314">
        <f>ROUND(IFERROR('Data 3D '!DQ16,"NA"),1)</f>
        <v>78.599999999999994</v>
      </c>
      <c r="CD32" s="314">
        <f>ROUND(IFERROR('Data 3D '!DR16,"NA"),1)</f>
        <v>79.7</v>
      </c>
      <c r="CE32" s="315">
        <v>141</v>
      </c>
      <c r="CF32" s="313" t="s">
        <v>60</v>
      </c>
      <c r="CG32" s="314">
        <f>ROUND(IFERROR('Data 3D '!DS16,"NA"),1)</f>
        <v>79.099999999999994</v>
      </c>
      <c r="CH32" s="314">
        <f>ROUND(IFERROR('Data 3D '!DT16,"NA"),1)</f>
        <v>70.599999999999994</v>
      </c>
      <c r="CI32" s="314">
        <f>ROUND(IFERROR('Data 3D '!DU16,"NA"),1)</f>
        <v>69.099999999999994</v>
      </c>
      <c r="CJ32" s="314">
        <f>ROUND(IFERROR('Data 3D '!DV16,"NA"),1)</f>
        <v>71.599999999999994</v>
      </c>
      <c r="CK32" s="314">
        <f>ROUND(IFERROR('Data 3D '!DW16,"NA"),1)</f>
        <v>72.099999999999994</v>
      </c>
      <c r="CL32" s="314">
        <f>ROUND(IFERROR('Data 3D '!DX16,"NA"),1)</f>
        <v>77.5</v>
      </c>
      <c r="CM32" s="314">
        <f>ROUND(IFERROR('Data 3D '!DY16,"NA"),1)</f>
        <v>79.7</v>
      </c>
      <c r="CN32" s="314">
        <f>ROUND(IFERROR('Data 3D '!DZ16,"NA"),1)</f>
        <v>80.599999999999994</v>
      </c>
      <c r="CO32" s="314">
        <f>ROUND(IFERROR('Data 3D '!EA16,"NA"),1)</f>
        <v>73.099999999999994</v>
      </c>
      <c r="CP32" s="314">
        <f>ROUND(IFERROR('Data 3D '!EB16,"NA"),1)</f>
        <v>70.599999999999994</v>
      </c>
      <c r="CQ32" s="314">
        <f>ROUND(IFERROR('Data 3D '!EC16,"NA"),1)</f>
        <v>75.900000000000006</v>
      </c>
      <c r="CR32" s="314">
        <f>ROUND(IFERROR('Data 3D '!ED16,"NA"),1)</f>
        <v>78.599999999999994</v>
      </c>
      <c r="CS32" s="314">
        <f>ROUND(IFERROR('Data 3D '!EE16,"NA"),1)</f>
        <v>81.099999999999994</v>
      </c>
      <c r="CT32" s="314">
        <f>ROUND(IFERROR('Data 3D '!EF16,"NA"),1)</f>
        <v>75.599999999999994</v>
      </c>
      <c r="CU32" s="314">
        <f>ROUND(IFERROR('Data 3D '!EG16,"NA"),1)</f>
        <v>77.5</v>
      </c>
      <c r="CV32" s="314">
        <f>ROUND(IFERROR('Data 3D '!EH16,"NA"),1)</f>
        <v>71.8</v>
      </c>
      <c r="CW32" s="314">
        <f>ROUND(IFERROR('Data 3D '!EI16,"NA"),1)</f>
        <v>73.2</v>
      </c>
      <c r="CX32" s="314">
        <f>ROUND(IFERROR('Data 3D '!EJ16,"NA"),1)</f>
        <v>68.599999999999994</v>
      </c>
      <c r="CY32" s="314">
        <f>ROUND(IFERROR('Data 3D '!EK16,"NA"),1)</f>
        <v>69.2</v>
      </c>
      <c r="CZ32" s="314">
        <f>ROUND(IFERROR('Data 3D '!EL16,"NA"),1)</f>
        <v>73.3</v>
      </c>
      <c r="DA32" s="314">
        <f>ROUND(IFERROR('Data 3D '!EM16,"NA"),1)</f>
        <v>77.900000000000006</v>
      </c>
      <c r="DB32" s="314">
        <f>ROUND(IFERROR('Data 3D '!EN16,"NA"),1)</f>
        <v>72.8</v>
      </c>
      <c r="DC32" s="314">
        <f>ROUND(IFERROR('Data 3D '!EO16,"NA"),1)</f>
        <v>82.9</v>
      </c>
      <c r="DD32" s="314">
        <f>ROUND(IFERROR('Data 3D '!EP16,"NA"),1)</f>
        <v>81.7</v>
      </c>
      <c r="DE32" s="314">
        <f>ROUND(IFERROR('Data 3D '!EQ16,"NA"),1)</f>
        <v>81.5</v>
      </c>
      <c r="DF32" s="314">
        <f>ROUND(IFERROR('Data 3D '!ER16,"NA"),1)</f>
        <v>82</v>
      </c>
      <c r="DG32" s="198"/>
      <c r="DH32" s="198"/>
      <c r="DI32" s="198"/>
      <c r="DJ32" s="198"/>
      <c r="DK32" s="198"/>
      <c r="DL32" s="198"/>
      <c r="DM32" s="198"/>
      <c r="DN32" s="198"/>
    </row>
    <row r="33" spans="1:118" s="162" customFormat="1" ht="60" customHeight="1">
      <c r="A33" s="315"/>
      <c r="B33" s="311" t="s">
        <v>167</v>
      </c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5"/>
      <c r="AB33" s="311" t="s">
        <v>167</v>
      </c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5"/>
      <c r="BD33" s="311" t="s">
        <v>167</v>
      </c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  <c r="BU33" s="314"/>
      <c r="BV33" s="314"/>
      <c r="BW33" s="314"/>
      <c r="BX33" s="314"/>
      <c r="BY33" s="314"/>
      <c r="BZ33" s="314"/>
      <c r="CA33" s="314"/>
      <c r="CB33" s="314"/>
      <c r="CC33" s="314"/>
      <c r="CD33" s="314"/>
      <c r="CE33" s="315"/>
      <c r="CF33" s="311" t="s">
        <v>167</v>
      </c>
      <c r="CG33" s="314"/>
      <c r="CH33" s="314"/>
      <c r="CI33" s="314"/>
      <c r="CJ33" s="314"/>
      <c r="CK33" s="314"/>
      <c r="CL33" s="314"/>
      <c r="CM33" s="314"/>
      <c r="CN33" s="314"/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198"/>
      <c r="DH33" s="198"/>
      <c r="DI33" s="198"/>
      <c r="DJ33" s="198"/>
      <c r="DK33" s="198"/>
      <c r="DL33" s="198"/>
      <c r="DM33" s="198"/>
      <c r="DN33" s="198"/>
    </row>
    <row r="34" spans="1:118" s="162" customFormat="1" ht="90" customHeight="1">
      <c r="A34" s="312" t="s">
        <v>341</v>
      </c>
      <c r="B34" s="313" t="s">
        <v>342</v>
      </c>
      <c r="C34" s="314">
        <f>ROUND(IFERROR('Data 3D '!AU79,"NA"),1)</f>
        <v>71.2</v>
      </c>
      <c r="D34" s="314">
        <f>ROUND(IFERROR('Data 3D '!AV79,"NA"),1)</f>
        <v>71.2</v>
      </c>
      <c r="E34" s="314">
        <f>ROUND(IFERROR('Data 3D '!AW79,"NA"),1)</f>
        <v>71.2</v>
      </c>
      <c r="F34" s="314">
        <f>ROUND(IFERROR('Data 3D '!AX79,"NA"),1)</f>
        <v>71.2</v>
      </c>
      <c r="G34" s="314">
        <f>ROUND(IFERROR('Data 3D '!AY79,"NA"),1)</f>
        <v>71.2</v>
      </c>
      <c r="H34" s="314">
        <f>ROUND(IFERROR('Data 3D '!AZ79,"NA"),1)</f>
        <v>71.2</v>
      </c>
      <c r="I34" s="314">
        <f>ROUND(IFERROR('Data 3D '!BA79,"NA"),1)</f>
        <v>71.2</v>
      </c>
      <c r="J34" s="314">
        <f>ROUND(IFERROR('Data 3D '!BB79,"NA"),1)</f>
        <v>71.2</v>
      </c>
      <c r="K34" s="314">
        <f>ROUND(IFERROR('Data 3D '!BC79,"NA"),1)</f>
        <v>71.2</v>
      </c>
      <c r="L34" s="314">
        <f>ROUND(IFERROR('Data 3D '!BD79,"NA"),1)</f>
        <v>71.2</v>
      </c>
      <c r="M34" s="314">
        <f>ROUND(IFERROR('Data 3D '!BE79,"NA"),1)</f>
        <v>71.2</v>
      </c>
      <c r="N34" s="314">
        <f>ROUND(IFERROR('Data 3D '!BF79,"NA"),1)</f>
        <v>71.2</v>
      </c>
      <c r="O34" s="314">
        <f>ROUND(IFERROR('Data 3D '!BG79,"NA"),1)</f>
        <v>71.2</v>
      </c>
      <c r="P34" s="314">
        <f>ROUND(IFERROR('Data 3D '!BH79,"NA"),1)</f>
        <v>71.2</v>
      </c>
      <c r="Q34" s="314">
        <f>ROUND(IFERROR('Data 3D '!BI79,"NA"),1)</f>
        <v>71.2</v>
      </c>
      <c r="R34" s="314">
        <f>ROUND(IFERROR('Data 3D '!BJ79,"NA"),1)</f>
        <v>71.2</v>
      </c>
      <c r="S34" s="314">
        <f>ROUND(IFERROR('Data 3D '!BK79,"NA"),1)</f>
        <v>71.2</v>
      </c>
      <c r="T34" s="314">
        <f>ROUND(IFERROR('Data 3D '!BL79,"NA"),1)</f>
        <v>71.2</v>
      </c>
      <c r="U34" s="314">
        <f>ROUND(IFERROR('Data 3D '!BM79,"NA"),1)</f>
        <v>71.2</v>
      </c>
      <c r="V34" s="314">
        <f>ROUND(IFERROR('Data 3D '!BN79,"NA"),1)</f>
        <v>71.2</v>
      </c>
      <c r="W34" s="314">
        <f>ROUND(IFERROR('Data 3D '!BO79,"NA"),1)</f>
        <v>71.2</v>
      </c>
      <c r="X34" s="314">
        <f>ROUND(IFERROR('Data 3D '!BP79,"NA"),1)</f>
        <v>71.2</v>
      </c>
      <c r="Y34" s="314">
        <f>ROUND(IFERROR('Data 3D '!BQ79,"NA"),1)</f>
        <v>71.2</v>
      </c>
      <c r="Z34" s="314">
        <f>ROUND(IFERROR('Data 3D '!BR79,"NA"),1)</f>
        <v>71.2</v>
      </c>
      <c r="AA34" s="312" t="s">
        <v>341</v>
      </c>
      <c r="AB34" s="313" t="s">
        <v>342</v>
      </c>
      <c r="AC34" s="314">
        <f>ROUND(IFERROR('Data 3D '!BS79,"NA"),1)</f>
        <v>62.6</v>
      </c>
      <c r="AD34" s="314">
        <f>ROUND(IFERROR('Data 3D '!BT79,"NA"),1)</f>
        <v>53.8</v>
      </c>
      <c r="AE34" s="314">
        <f>ROUND(IFERROR('Data 3D '!BU79,"NA"),1)</f>
        <v>65.400000000000006</v>
      </c>
      <c r="AF34" s="314">
        <f>ROUND(IFERROR('Data 3D '!BV79,"NA"),1)</f>
        <v>71.8</v>
      </c>
      <c r="AG34" s="314">
        <f>ROUND(IFERROR('Data 3D '!BW79,"NA"),1)</f>
        <v>71.599999999999994</v>
      </c>
      <c r="AH34" s="314">
        <f>ROUND(IFERROR('Data 3D '!BX79,"NA"),1)</f>
        <v>73.599999999999994</v>
      </c>
      <c r="AI34" s="314">
        <f>ROUND(IFERROR('Data 3D '!BY79,"NA"),1)</f>
        <v>63.7</v>
      </c>
      <c r="AJ34" s="314">
        <f>ROUND(IFERROR('Data 3D '!BZ79,"NA"),1)</f>
        <v>78.7</v>
      </c>
      <c r="AK34" s="314">
        <f>ROUND(IFERROR('Data 3D '!CA79,"NA"),1)</f>
        <v>71</v>
      </c>
      <c r="AL34" s="314">
        <f>ROUND(IFERROR('Data 3D '!CB79,"NA"),1)</f>
        <v>73.7</v>
      </c>
      <c r="AM34" s="314">
        <f>ROUND(IFERROR('Data 3D '!CC79,"NA"),1)</f>
        <v>65.900000000000006</v>
      </c>
      <c r="AN34" s="314">
        <f>ROUND(IFERROR('Data 3D '!CD79,"NA"),1)</f>
        <v>71.7</v>
      </c>
      <c r="AO34" s="314">
        <f>ROUND(IFERROR('Data 3D '!CE79,"NA"),1)</f>
        <v>87.7</v>
      </c>
      <c r="AP34" s="314">
        <f>ROUND(IFERROR('Data 3D '!CF79,"NA"),1)</f>
        <v>85</v>
      </c>
      <c r="AQ34" s="314">
        <f>ROUND(IFERROR('Data 3D '!CG79,"NA"),1)</f>
        <v>86.8</v>
      </c>
      <c r="AR34" s="314">
        <f>ROUND(IFERROR('Data 3D '!CH79,"NA"),1)</f>
        <v>84.7</v>
      </c>
      <c r="AS34" s="314">
        <f>ROUND(IFERROR('Data 3D '!CI79,"NA"),1)</f>
        <v>86.6</v>
      </c>
      <c r="AT34" s="314">
        <f>ROUND(IFERROR('Data 3D '!CJ79,"NA"),1)</f>
        <v>86.1</v>
      </c>
      <c r="AU34" s="314">
        <f>ROUND(IFERROR('Data 3D '!CK79,"NA"),1)</f>
        <v>87.5</v>
      </c>
      <c r="AV34" s="314">
        <f>ROUND(IFERROR('Data 3D '!CL79,"NA"),1)</f>
        <v>86.3</v>
      </c>
      <c r="AW34" s="314">
        <f>ROUND(IFERROR('Data 3D '!CM79,"NA"),1)</f>
        <v>83.8</v>
      </c>
      <c r="AX34" s="314">
        <f>ROUND(IFERROR('Data 3D '!CN79,"NA"),1)</f>
        <v>86.2</v>
      </c>
      <c r="AY34" s="314">
        <f>ROUND(IFERROR('Data 3D '!CO79,"NA"),1)</f>
        <v>86</v>
      </c>
      <c r="AZ34" s="314">
        <f>ROUND(IFERROR('Data 3D '!CP79,"NA"),1)</f>
        <v>85.5</v>
      </c>
      <c r="BA34" s="314">
        <f>ROUND(IFERROR('Data 3D '!CQ79,"NA"),1)</f>
        <v>76.5</v>
      </c>
      <c r="BB34" s="314">
        <f>ROUND(IFERROR('Data 3D '!CR79,"NA"),1)</f>
        <v>72</v>
      </c>
      <c r="BC34" s="312" t="s">
        <v>341</v>
      </c>
      <c r="BD34" s="313" t="s">
        <v>342</v>
      </c>
      <c r="BE34" s="314">
        <f>ROUND(IFERROR('Data 3D '!CS79,"NA"),1)</f>
        <v>74.5</v>
      </c>
      <c r="BF34" s="314">
        <f>ROUND(IFERROR('Data 3D '!CT79,"NA"),1)</f>
        <v>79.599999999999994</v>
      </c>
      <c r="BG34" s="314">
        <f>ROUND(IFERROR('Data 3D '!CU79,"NA"),1)</f>
        <v>92.7</v>
      </c>
      <c r="BH34" s="314">
        <f>ROUND(IFERROR('Data 3D '!CV79,"NA"),1)</f>
        <v>92.9</v>
      </c>
      <c r="BI34" s="314">
        <f>ROUND(IFERROR('Data 3D '!CW79,"NA"),1)</f>
        <v>87.3</v>
      </c>
      <c r="BJ34" s="314">
        <f>ROUND(IFERROR('Data 3D '!CX79,"NA"),1)</f>
        <v>83.1</v>
      </c>
      <c r="BK34" s="314">
        <f>ROUND(IFERROR('Data 3D '!CY79,"NA"),1)</f>
        <v>79.5</v>
      </c>
      <c r="BL34" s="314">
        <f>ROUND(IFERROR('Data 3D '!CZ79,"NA"),1)</f>
        <v>84.3</v>
      </c>
      <c r="BM34" s="314">
        <f>ROUND(IFERROR('Data 3D '!DA79,"NA"),1)</f>
        <v>78</v>
      </c>
      <c r="BN34" s="314">
        <f>ROUND(IFERROR('Data 3D '!DB79,"NA"),1)</f>
        <v>73.400000000000006</v>
      </c>
      <c r="BO34" s="314">
        <f>ROUND(IFERROR('Data 3D '!DC79,"NA"),1)</f>
        <v>67.599999999999994</v>
      </c>
      <c r="BP34" s="314">
        <f>ROUND(IFERROR('Data 3D '!DD79,"NA"),1)</f>
        <v>66.599999999999994</v>
      </c>
      <c r="BQ34" s="314">
        <f>ROUND(IFERROR('Data 3D '!DE79,"NA"),1)</f>
        <v>51.7</v>
      </c>
      <c r="BR34" s="314">
        <f>ROUND(IFERROR('Data 3D '!DF79,"NA"),1)</f>
        <v>35</v>
      </c>
      <c r="BS34" s="314">
        <f>ROUND(IFERROR('Data 3D '!DG79,"NA"),1)</f>
        <v>57.4</v>
      </c>
      <c r="BT34" s="314">
        <f>ROUND(IFERROR('Data 3D '!DH79,"NA"),1)</f>
        <v>54.1</v>
      </c>
      <c r="BU34" s="314">
        <f>ROUND(IFERROR('Data 3D '!DI79,"NA"),1)</f>
        <v>59.5</v>
      </c>
      <c r="BV34" s="314">
        <f>ROUND(IFERROR('Data 3D '!DJ79,"NA"),1)</f>
        <v>54</v>
      </c>
      <c r="BW34" s="314">
        <f>ROUND(IFERROR('Data 3D '!DK79,"NA"),1)</f>
        <v>59.2</v>
      </c>
      <c r="BX34" s="314">
        <f>ROUND(IFERROR('Data 3D '!DL79,"NA"),1)</f>
        <v>65.099999999999994</v>
      </c>
      <c r="BY34" s="314">
        <f>ROUND(IFERROR('Data 3D '!DM79,"NA"),1)</f>
        <v>64.2</v>
      </c>
      <c r="BZ34" s="314">
        <f>ROUND(IFERROR('Data 3D '!DN79,"NA"),1)</f>
        <v>60.2</v>
      </c>
      <c r="CA34" s="314">
        <f>ROUND(IFERROR('Data 3D '!DO79,"NA"),1)</f>
        <v>69.599999999999994</v>
      </c>
      <c r="CB34" s="314">
        <f>ROUND(IFERROR('Data 3D '!DP79,"NA"),1)</f>
        <v>57.4</v>
      </c>
      <c r="CC34" s="314">
        <f>ROUND(IFERROR('Data 3D '!DQ79,"NA"),1)</f>
        <v>57.2</v>
      </c>
      <c r="CD34" s="314">
        <f>ROUND(IFERROR('Data 3D '!DR79,"NA"),1)</f>
        <v>54</v>
      </c>
      <c r="CE34" s="312" t="s">
        <v>341</v>
      </c>
      <c r="CF34" s="313" t="s">
        <v>342</v>
      </c>
      <c r="CG34" s="314">
        <f>ROUND(IFERROR('Data 3D '!DS79,"NA"),1)</f>
        <v>53.8</v>
      </c>
      <c r="CH34" s="314">
        <f>ROUND(IFERROR('Data 3D '!DT79,"NA"),1)</f>
        <v>78</v>
      </c>
      <c r="CI34" s="314">
        <f>ROUND(IFERROR('Data 3D '!DU79,"NA"),1)</f>
        <v>75.3</v>
      </c>
      <c r="CJ34" s="314">
        <f>ROUND(IFERROR('Data 3D '!DV79,"NA"),1)</f>
        <v>39.700000000000003</v>
      </c>
      <c r="CK34" s="314">
        <f>ROUND(IFERROR('Data 3D '!DW79,"NA"),1)</f>
        <v>53.6</v>
      </c>
      <c r="CL34" s="314">
        <f>ROUND(IFERROR('Data 3D '!DX79,"NA"),1)</f>
        <v>60.8</v>
      </c>
      <c r="CM34" s="314">
        <f>ROUND(IFERROR('Data 3D '!DY79,"NA"),1)</f>
        <v>66.5</v>
      </c>
      <c r="CN34" s="314">
        <f>ROUND(IFERROR('Data 3D '!DZ79,"NA"),1)</f>
        <v>64.3</v>
      </c>
      <c r="CO34" s="314">
        <f>ROUND(IFERROR('Data 3D '!EA79,"NA"),1)</f>
        <v>63.6</v>
      </c>
      <c r="CP34" s="314">
        <f>ROUND(IFERROR('Data 3D '!EB79,"NA"),1)</f>
        <v>64.2</v>
      </c>
      <c r="CQ34" s="314">
        <f>ROUND(IFERROR('Data 3D '!EC79,"NA"),1)</f>
        <v>72</v>
      </c>
      <c r="CR34" s="314">
        <f>ROUND(IFERROR('Data 3D '!ED79,"NA"),1)</f>
        <v>71.900000000000006</v>
      </c>
      <c r="CS34" s="314">
        <f>ROUND(IFERROR('Data 3D '!EE79,"NA"),1)</f>
        <v>64</v>
      </c>
      <c r="CT34" s="314">
        <f>ROUND(IFERROR('Data 3D '!EF79,"NA"),1)</f>
        <v>89.3</v>
      </c>
      <c r="CU34" s="314">
        <f>ROUND(IFERROR('Data 3D '!EG79,"NA"),1)</f>
        <v>86.6</v>
      </c>
      <c r="CV34" s="314">
        <f>ROUND(IFERROR('Data 3D '!EH79,"NA"),1)</f>
        <v>70.7</v>
      </c>
      <c r="CW34" s="314">
        <f>ROUND(IFERROR('Data 3D '!EI79,"NA"),1)</f>
        <v>66.400000000000006</v>
      </c>
      <c r="CX34" s="314">
        <f>ROUND(IFERROR('Data 3D '!EJ79,"NA"),1)</f>
        <v>67</v>
      </c>
      <c r="CY34" s="314">
        <f>ROUND(IFERROR('Data 3D '!EK79,"NA"),1)</f>
        <v>72.400000000000006</v>
      </c>
      <c r="CZ34" s="314">
        <f>ROUND(IFERROR('Data 3D '!EL79,"NA"),1)</f>
        <v>83</v>
      </c>
      <c r="DA34" s="314">
        <f>ROUND(IFERROR('Data 3D '!EM79,"NA"),1)</f>
        <v>85.9</v>
      </c>
      <c r="DB34" s="314">
        <f>ROUND(IFERROR('Data 3D '!EN79,"NA"),1)</f>
        <v>74.099999999999994</v>
      </c>
      <c r="DC34" s="314">
        <f>ROUND(IFERROR('Data 3D '!EO79,"NA"),1)</f>
        <v>73.400000000000006</v>
      </c>
      <c r="DD34" s="314">
        <f>ROUND(IFERROR('Data 3D '!EP79,"NA"),1)</f>
        <v>48.1</v>
      </c>
      <c r="DE34" s="314">
        <f>ROUND(IFERROR('Data 3D '!EQ79,"NA"),1)</f>
        <v>79.400000000000006</v>
      </c>
      <c r="DF34" s="314">
        <f>ROUND(IFERROR('Data 3D '!ER79,"NA"),1)</f>
        <v>70.8</v>
      </c>
      <c r="DG34" s="198"/>
      <c r="DH34" s="198"/>
      <c r="DI34" s="198"/>
      <c r="DJ34" s="198"/>
      <c r="DK34" s="198"/>
      <c r="DL34" s="198"/>
      <c r="DM34" s="198"/>
      <c r="DN34" s="198"/>
    </row>
    <row r="35" spans="1:118" s="162" customFormat="1" ht="95.1" customHeight="1">
      <c r="A35" s="312"/>
      <c r="B35" s="179" t="s">
        <v>343</v>
      </c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2"/>
      <c r="AB35" s="179" t="s">
        <v>343</v>
      </c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2"/>
      <c r="BD35" s="179" t="s">
        <v>343</v>
      </c>
      <c r="BE35" s="314"/>
      <c r="BF35" s="314"/>
      <c r="BG35" s="314"/>
      <c r="BH35" s="314"/>
      <c r="BI35" s="314"/>
      <c r="BJ35" s="314"/>
      <c r="BK35" s="314"/>
      <c r="BL35" s="314"/>
      <c r="BM35" s="314"/>
      <c r="BN35" s="314"/>
      <c r="BO35" s="314"/>
      <c r="BP35" s="314"/>
      <c r="BQ35" s="314"/>
      <c r="BR35" s="314"/>
      <c r="BS35" s="314"/>
      <c r="BT35" s="314"/>
      <c r="BU35" s="314"/>
      <c r="BV35" s="314"/>
      <c r="BW35" s="314"/>
      <c r="BX35" s="314"/>
      <c r="BY35" s="314"/>
      <c r="BZ35" s="314"/>
      <c r="CA35" s="314"/>
      <c r="CB35" s="314"/>
      <c r="CC35" s="314"/>
      <c r="CD35" s="314"/>
      <c r="CE35" s="312"/>
      <c r="CF35" s="179" t="s">
        <v>343</v>
      </c>
      <c r="CG35" s="314"/>
      <c r="CH35" s="314"/>
      <c r="CI35" s="314"/>
      <c r="CJ35" s="314"/>
      <c r="CK35" s="314"/>
      <c r="CL35" s="314"/>
      <c r="CM35" s="314"/>
      <c r="CN35" s="314"/>
      <c r="CO35" s="314"/>
      <c r="CP35" s="314"/>
      <c r="CQ35" s="314"/>
      <c r="CR35" s="314"/>
      <c r="CS35" s="314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14"/>
      <c r="DG35" s="198"/>
      <c r="DH35" s="198"/>
      <c r="DI35" s="198"/>
      <c r="DJ35" s="198"/>
      <c r="DK35" s="198"/>
      <c r="DL35" s="198"/>
      <c r="DM35" s="198"/>
      <c r="DN35" s="198"/>
    </row>
    <row r="36" spans="1:118" s="162" customFormat="1" ht="125.1" customHeight="1">
      <c r="A36" s="312">
        <v>151</v>
      </c>
      <c r="B36" s="313" t="s">
        <v>61</v>
      </c>
      <c r="C36" s="314">
        <f>ROUND(IFERROR('Data 3D '!AU19,"NA"),1)</f>
        <v>86.6</v>
      </c>
      <c r="D36" s="314">
        <f>ROUND(IFERROR('Data 3D '!AV19,"NA"),1)</f>
        <v>77</v>
      </c>
      <c r="E36" s="314">
        <f>ROUND(IFERROR('Data 3D '!AW19,"NA"),1)</f>
        <v>85</v>
      </c>
      <c r="F36" s="314">
        <f>ROUND(IFERROR('Data 3D '!AX19,"NA"),1)</f>
        <v>80.7</v>
      </c>
      <c r="G36" s="314">
        <f>ROUND(IFERROR('Data 3D '!AY19,"NA"),1)</f>
        <v>79.099999999999994</v>
      </c>
      <c r="H36" s="314">
        <f>ROUND(IFERROR('Data 3D '!AZ19,"NA"),1)</f>
        <v>82.2</v>
      </c>
      <c r="I36" s="314">
        <f>ROUND(IFERROR('Data 3D '!BA19,"NA"),1)</f>
        <v>84.5</v>
      </c>
      <c r="J36" s="314">
        <f>ROUND(IFERROR('Data 3D '!BB19,"NA"),1)</f>
        <v>81.7</v>
      </c>
      <c r="K36" s="314">
        <f>ROUND(IFERROR('Data 3D '!BC19,"NA"),1)</f>
        <v>81.8</v>
      </c>
      <c r="L36" s="314">
        <f>ROUND(IFERROR('Data 3D '!BD19,"NA"),1)</f>
        <v>82.9</v>
      </c>
      <c r="M36" s="314">
        <f>ROUND(IFERROR('Data 3D '!BE19,"NA"),1)</f>
        <v>83.7</v>
      </c>
      <c r="N36" s="314">
        <f>ROUND(IFERROR('Data 3D '!BF19,"NA"),1)</f>
        <v>85</v>
      </c>
      <c r="O36" s="314">
        <f>ROUND(IFERROR('Data 3D '!BG19,"NA"),1)</f>
        <v>87.3</v>
      </c>
      <c r="P36" s="314">
        <f>ROUND(IFERROR('Data 3D '!BH19,"NA"),1)</f>
        <v>86.9</v>
      </c>
      <c r="Q36" s="314">
        <f>ROUND(IFERROR('Data 3D '!BI19,"NA"),1)</f>
        <v>86.6</v>
      </c>
      <c r="R36" s="314">
        <f>ROUND(IFERROR('Data 3D '!BJ19,"NA"),1)</f>
        <v>88.9</v>
      </c>
      <c r="S36" s="314">
        <f>ROUND(IFERROR('Data 3D '!BK19,"NA"),1)</f>
        <v>82.4</v>
      </c>
      <c r="T36" s="314">
        <f>ROUND(IFERROR('Data 3D '!BL19,"NA"),1)</f>
        <v>88.7</v>
      </c>
      <c r="U36" s="314">
        <f>ROUND(IFERROR('Data 3D '!BM19,"NA"),1)</f>
        <v>84.4</v>
      </c>
      <c r="V36" s="314">
        <f>ROUND(IFERROR('Data 3D '!BN19,"NA"),1)</f>
        <v>86.5</v>
      </c>
      <c r="W36" s="314">
        <f>ROUND(IFERROR('Data 3D '!BO19,"NA"),1)</f>
        <v>87.1</v>
      </c>
      <c r="X36" s="314">
        <f>ROUND(IFERROR('Data 3D '!BP19,"NA"),1)</f>
        <v>87</v>
      </c>
      <c r="Y36" s="314">
        <f>ROUND(IFERROR('Data 3D '!BQ19,"NA"),1)</f>
        <v>86.9</v>
      </c>
      <c r="Z36" s="314">
        <f>ROUND(IFERROR('Data 3D '!BR19,"NA"),1)</f>
        <v>82.7</v>
      </c>
      <c r="AA36" s="312">
        <v>151</v>
      </c>
      <c r="AB36" s="313" t="s">
        <v>61</v>
      </c>
      <c r="AC36" s="314">
        <f>ROUND(IFERROR('Data 3D '!BS19,"NA"),1)</f>
        <v>84.5</v>
      </c>
      <c r="AD36" s="314">
        <f>ROUND(IFERROR('Data 3D '!BT19,"NA"),1)</f>
        <v>82.6</v>
      </c>
      <c r="AE36" s="314">
        <f>ROUND(IFERROR('Data 3D '!BU19,"NA"),1)</f>
        <v>87.6</v>
      </c>
      <c r="AF36" s="314">
        <f>ROUND(IFERROR('Data 3D '!BV19,"NA"),1)</f>
        <v>85.1</v>
      </c>
      <c r="AG36" s="314">
        <f>ROUND(IFERROR('Data 3D '!BW19,"NA"),1)</f>
        <v>81</v>
      </c>
      <c r="AH36" s="314">
        <f>ROUND(IFERROR('Data 3D '!BX19,"NA"),1)</f>
        <v>79</v>
      </c>
      <c r="AI36" s="314">
        <f>ROUND(IFERROR('Data 3D '!BY19,"NA"),1)</f>
        <v>82.6</v>
      </c>
      <c r="AJ36" s="314">
        <f>ROUND(IFERROR('Data 3D '!BZ19,"NA"),1)</f>
        <v>86.7</v>
      </c>
      <c r="AK36" s="314">
        <f>ROUND(IFERROR('Data 3D '!CA19,"NA"),1)</f>
        <v>80.599999999999994</v>
      </c>
      <c r="AL36" s="314">
        <f>ROUND(IFERROR('Data 3D '!CB19,"NA"),1)</f>
        <v>85.8</v>
      </c>
      <c r="AM36" s="314">
        <f>ROUND(IFERROR('Data 3D '!CC19,"NA"),1)</f>
        <v>84.4</v>
      </c>
      <c r="AN36" s="314">
        <f>ROUND(IFERROR('Data 3D '!CD19,"NA"),1)</f>
        <v>83.1</v>
      </c>
      <c r="AO36" s="314">
        <f>ROUND(IFERROR('Data 3D '!CE19,"NA"),1)</f>
        <v>82.8</v>
      </c>
      <c r="AP36" s="314">
        <f>ROUND(IFERROR('Data 3D '!CF19,"NA"),1)</f>
        <v>80.7</v>
      </c>
      <c r="AQ36" s="314">
        <f>ROUND(IFERROR('Data 3D '!CG19,"NA"),1)</f>
        <v>86.7</v>
      </c>
      <c r="AR36" s="314">
        <f>ROUND(IFERROR('Data 3D '!CH19,"NA"),1)</f>
        <v>87.3</v>
      </c>
      <c r="AS36" s="314">
        <f>ROUND(IFERROR('Data 3D '!CI19,"NA"),1)</f>
        <v>86.5</v>
      </c>
      <c r="AT36" s="314">
        <f>ROUND(IFERROR('Data 3D '!CJ19,"NA"),1)</f>
        <v>92.8</v>
      </c>
      <c r="AU36" s="314">
        <f>ROUND(IFERROR('Data 3D '!CK19,"NA"),1)</f>
        <v>93.1</v>
      </c>
      <c r="AV36" s="314">
        <f>ROUND(IFERROR('Data 3D '!CL19,"NA"),1)</f>
        <v>89.2</v>
      </c>
      <c r="AW36" s="314">
        <f>ROUND(IFERROR('Data 3D '!CM19,"NA"),1)</f>
        <v>82.1</v>
      </c>
      <c r="AX36" s="314">
        <f>ROUND(IFERROR('Data 3D '!CN19,"NA"),1)</f>
        <v>81.3</v>
      </c>
      <c r="AY36" s="314">
        <f>ROUND(IFERROR('Data 3D '!CO19,"NA"),1)</f>
        <v>81.5</v>
      </c>
      <c r="AZ36" s="314">
        <f>ROUND(IFERROR('Data 3D '!CP19,"NA"),1)</f>
        <v>79.7</v>
      </c>
      <c r="BA36" s="314">
        <f>ROUND(IFERROR('Data 3D '!CQ19,"NA"),1)</f>
        <v>70</v>
      </c>
      <c r="BB36" s="314">
        <f>ROUND(IFERROR('Data 3D '!CR19,"NA"),1)</f>
        <v>75.900000000000006</v>
      </c>
      <c r="BC36" s="312">
        <v>151</v>
      </c>
      <c r="BD36" s="313" t="s">
        <v>61</v>
      </c>
      <c r="BE36" s="314">
        <f>ROUND(IFERROR('Data 3D '!CS19,"NA"),1)</f>
        <v>78.900000000000006</v>
      </c>
      <c r="BF36" s="314">
        <f>ROUND(IFERROR('Data 3D '!CT19,"NA"),1)</f>
        <v>78.099999999999994</v>
      </c>
      <c r="BG36" s="314">
        <f>ROUND(IFERROR('Data 3D '!CU19,"NA"),1)</f>
        <v>81.400000000000006</v>
      </c>
      <c r="BH36" s="314">
        <f>ROUND(IFERROR('Data 3D '!CV19,"NA"),1)</f>
        <v>74.5</v>
      </c>
      <c r="BI36" s="314">
        <f>ROUND(IFERROR('Data 3D '!CW19,"NA"),1)</f>
        <v>80.900000000000006</v>
      </c>
      <c r="BJ36" s="314">
        <f>ROUND(IFERROR('Data 3D '!CX19,"NA"),1)</f>
        <v>79</v>
      </c>
      <c r="BK36" s="314">
        <f>ROUND(IFERROR('Data 3D '!CY19,"NA"),1)</f>
        <v>78.8</v>
      </c>
      <c r="BL36" s="314">
        <f>ROUND(IFERROR('Data 3D '!CZ19,"NA"),1)</f>
        <v>80.599999999999994</v>
      </c>
      <c r="BM36" s="314">
        <f>ROUND(IFERROR('Data 3D '!DA19,"NA"),1)</f>
        <v>80.5</v>
      </c>
      <c r="BN36" s="314">
        <f>ROUND(IFERROR('Data 3D '!DB19,"NA"),1)</f>
        <v>83.2</v>
      </c>
      <c r="BO36" s="314">
        <f>ROUND(IFERROR('Data 3D '!DC19,"NA"),1)</f>
        <v>74.599999999999994</v>
      </c>
      <c r="BP36" s="314">
        <f>ROUND(IFERROR('Data 3D '!DD19,"NA"),1)</f>
        <v>68.599999999999994</v>
      </c>
      <c r="BQ36" s="314">
        <f>ROUND(IFERROR('Data 3D '!DE19,"NA"),1)</f>
        <v>48.3</v>
      </c>
      <c r="BR36" s="314">
        <f>ROUND(IFERROR('Data 3D '!DF19,"NA"),1)</f>
        <v>35.5</v>
      </c>
      <c r="BS36" s="314">
        <f>ROUND(IFERROR('Data 3D '!DG19,"NA"),1)</f>
        <v>58.3</v>
      </c>
      <c r="BT36" s="314">
        <f>ROUND(IFERROR('Data 3D '!DH19,"NA"),1)</f>
        <v>69.599999999999994</v>
      </c>
      <c r="BU36" s="314">
        <f>ROUND(IFERROR('Data 3D '!DI19,"NA"),1)</f>
        <v>70.2</v>
      </c>
      <c r="BV36" s="314">
        <f>ROUND(IFERROR('Data 3D '!DJ19,"NA"),1)</f>
        <v>65.599999999999994</v>
      </c>
      <c r="BW36" s="314">
        <f>ROUND(IFERROR('Data 3D '!DK19,"NA"),1)</f>
        <v>66.5</v>
      </c>
      <c r="BX36" s="314">
        <f>ROUND(IFERROR('Data 3D '!DL19,"NA"),1)</f>
        <v>63.8</v>
      </c>
      <c r="BY36" s="314">
        <f>ROUND(IFERROR('Data 3D '!DM19,"NA"),1)</f>
        <v>72.599999999999994</v>
      </c>
      <c r="BZ36" s="314">
        <f>ROUND(IFERROR('Data 3D '!DN19,"NA"),1)</f>
        <v>75.3</v>
      </c>
      <c r="CA36" s="314">
        <f>ROUND(IFERROR('Data 3D '!DO19,"NA"),1)</f>
        <v>68.099999999999994</v>
      </c>
      <c r="CB36" s="314">
        <f>ROUND(IFERROR('Data 3D '!DP19,"NA"),1)</f>
        <v>65.599999999999994</v>
      </c>
      <c r="CC36" s="314">
        <f>ROUND(IFERROR('Data 3D '!DQ19,"NA"),1)</f>
        <v>65.7</v>
      </c>
      <c r="CD36" s="314">
        <f>ROUND(IFERROR('Data 3D '!DR19,"NA"),1)</f>
        <v>68.400000000000006</v>
      </c>
      <c r="CE36" s="312">
        <v>151</v>
      </c>
      <c r="CF36" s="313" t="s">
        <v>61</v>
      </c>
      <c r="CG36" s="314">
        <f>ROUND(IFERROR('Data 3D '!DS19,"NA"),1)</f>
        <v>65.5</v>
      </c>
      <c r="CH36" s="314">
        <f>ROUND(IFERROR('Data 3D '!DT19,"NA"),1)</f>
        <v>49.8</v>
      </c>
      <c r="CI36" s="314">
        <f>ROUND(IFERROR('Data 3D '!DU19,"NA"),1)</f>
        <v>63.2</v>
      </c>
      <c r="CJ36" s="314">
        <f>ROUND(IFERROR('Data 3D '!DV19,"NA"),1)</f>
        <v>58</v>
      </c>
      <c r="CK36" s="314">
        <f>ROUND(IFERROR('Data 3D '!DW19,"NA"),1)</f>
        <v>77.900000000000006</v>
      </c>
      <c r="CL36" s="314">
        <f>ROUND(IFERROR('Data 3D '!DX19,"NA"),1)</f>
        <v>77.400000000000006</v>
      </c>
      <c r="CM36" s="314">
        <f>ROUND(IFERROR('Data 3D '!DY19,"NA"),1)</f>
        <v>76.400000000000006</v>
      </c>
      <c r="CN36" s="314">
        <f>ROUND(IFERROR('Data 3D '!DZ19,"NA"),1)</f>
        <v>74.8</v>
      </c>
      <c r="CO36" s="314">
        <f>ROUND(IFERROR('Data 3D '!EA19,"NA"),1)</f>
        <v>91.6</v>
      </c>
      <c r="CP36" s="314">
        <f>ROUND(IFERROR('Data 3D '!EB19,"NA"),1)</f>
        <v>84.8</v>
      </c>
      <c r="CQ36" s="314">
        <f>ROUND(IFERROR('Data 3D '!EC19,"NA"),1)</f>
        <v>87.3</v>
      </c>
      <c r="CR36" s="314">
        <f>ROUND(IFERROR('Data 3D '!ED19,"NA"),1)</f>
        <v>79.900000000000006</v>
      </c>
      <c r="CS36" s="314">
        <f>ROUND(IFERROR('Data 3D '!EE19,"NA"),1)</f>
        <v>74.2</v>
      </c>
      <c r="CT36" s="314">
        <f>ROUND(IFERROR('Data 3D '!EF19,"NA"),1)</f>
        <v>93.8</v>
      </c>
      <c r="CU36" s="314">
        <f>ROUND(IFERROR('Data 3D '!EG19,"NA"),1)</f>
        <v>90.7</v>
      </c>
      <c r="CV36" s="314">
        <f>ROUND(IFERROR('Data 3D '!EH19,"NA"),1)</f>
        <v>95.5</v>
      </c>
      <c r="CW36" s="314">
        <f>ROUND(IFERROR('Data 3D '!EI19,"NA"),1)</f>
        <v>94.5</v>
      </c>
      <c r="CX36" s="314">
        <f>ROUND(IFERROR('Data 3D '!EJ19,"NA"),1)</f>
        <v>93.7</v>
      </c>
      <c r="CY36" s="314">
        <f>ROUND(IFERROR('Data 3D '!EK19,"NA"),1)</f>
        <v>95.5</v>
      </c>
      <c r="CZ36" s="314">
        <f>ROUND(IFERROR('Data 3D '!EL19,"NA"),1)</f>
        <v>94.6</v>
      </c>
      <c r="DA36" s="314">
        <f>ROUND(IFERROR('Data 3D '!EM19,"NA"),1)</f>
        <v>97</v>
      </c>
      <c r="DB36" s="314">
        <f>ROUND(IFERROR('Data 3D '!EN19,"NA"),1)</f>
        <v>93.8</v>
      </c>
      <c r="DC36" s="314">
        <f>ROUND(IFERROR('Data 3D '!EO19,"NA"),1)</f>
        <v>94.1</v>
      </c>
      <c r="DD36" s="314">
        <f>ROUND(IFERROR('Data 3D '!EP19,"NA"),1)</f>
        <v>77.8</v>
      </c>
      <c r="DE36" s="314">
        <f>ROUND(IFERROR('Data 3D '!EQ19,"NA"),1)</f>
        <v>82.2</v>
      </c>
      <c r="DF36" s="314">
        <f>ROUND(IFERROR('Data 3D '!ER19,"NA"),1)</f>
        <v>82.5</v>
      </c>
      <c r="DG36" s="198"/>
      <c r="DH36" s="198"/>
      <c r="DI36" s="198"/>
      <c r="DJ36" s="198"/>
      <c r="DK36" s="198"/>
      <c r="DL36" s="198"/>
      <c r="DM36" s="198"/>
      <c r="DN36" s="198"/>
    </row>
    <row r="37" spans="1:118" s="162" customFormat="1" ht="135" customHeight="1">
      <c r="A37" s="312"/>
      <c r="B37" s="179" t="s">
        <v>99</v>
      </c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2"/>
      <c r="AB37" s="179" t="s">
        <v>99</v>
      </c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2"/>
      <c r="BD37" s="179" t="s">
        <v>99</v>
      </c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  <c r="BX37" s="314"/>
      <c r="BY37" s="314"/>
      <c r="BZ37" s="314"/>
      <c r="CA37" s="314"/>
      <c r="CB37" s="314"/>
      <c r="CC37" s="314"/>
      <c r="CD37" s="314"/>
      <c r="CE37" s="312"/>
      <c r="CF37" s="179" t="s">
        <v>99</v>
      </c>
      <c r="CG37" s="314"/>
      <c r="CH37" s="314"/>
      <c r="CI37" s="314"/>
      <c r="CJ37" s="314"/>
      <c r="CK37" s="314"/>
      <c r="CL37" s="314"/>
      <c r="CM37" s="314"/>
      <c r="CN37" s="314"/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198"/>
      <c r="DH37" s="198"/>
      <c r="DI37" s="198"/>
      <c r="DJ37" s="198"/>
      <c r="DK37" s="198"/>
      <c r="DL37" s="198"/>
      <c r="DM37" s="198"/>
      <c r="DN37" s="198"/>
    </row>
    <row r="38" spans="1:118" s="162" customFormat="1" ht="48" customHeight="1">
      <c r="A38" s="315">
        <v>152</v>
      </c>
      <c r="B38" s="313" t="s">
        <v>62</v>
      </c>
      <c r="C38" s="314">
        <f>ROUND(IFERROR('Data 3D '!AU20,"NA"),1)</f>
        <v>81.5</v>
      </c>
      <c r="D38" s="314">
        <f>ROUND(IFERROR('Data 3D '!AV20,"NA"),1)</f>
        <v>79.3</v>
      </c>
      <c r="E38" s="314">
        <f>ROUND(IFERROR('Data 3D '!AW20,"NA"),1)</f>
        <v>83.1</v>
      </c>
      <c r="F38" s="314">
        <f>ROUND(IFERROR('Data 3D '!AX20,"NA"),1)</f>
        <v>83.8</v>
      </c>
      <c r="G38" s="314">
        <f>ROUND(IFERROR('Data 3D '!AY20,"NA"),1)</f>
        <v>83.6</v>
      </c>
      <c r="H38" s="314">
        <f>ROUND(IFERROR('Data 3D '!AZ20,"NA"),1)</f>
        <v>83.1</v>
      </c>
      <c r="I38" s="314">
        <f>ROUND(IFERROR('Data 3D '!BA20,"NA"),1)</f>
        <v>82.6</v>
      </c>
      <c r="J38" s="314">
        <f>ROUND(IFERROR('Data 3D '!BB20,"NA"),1)</f>
        <v>82.7</v>
      </c>
      <c r="K38" s="314">
        <f>ROUND(IFERROR('Data 3D '!BC20,"NA"),1)</f>
        <v>80.8</v>
      </c>
      <c r="L38" s="314">
        <f>ROUND(IFERROR('Data 3D '!BD20,"NA"),1)</f>
        <v>79.3</v>
      </c>
      <c r="M38" s="314">
        <f>ROUND(IFERROR('Data 3D '!BE20,"NA"),1)</f>
        <v>80</v>
      </c>
      <c r="N38" s="314">
        <f>ROUND(IFERROR('Data 3D '!BF20,"NA"),1)</f>
        <v>80.7</v>
      </c>
      <c r="O38" s="314">
        <f>ROUND(IFERROR('Data 3D '!BG20,"NA"),1)</f>
        <v>78.5</v>
      </c>
      <c r="P38" s="314">
        <f>ROUND(IFERROR('Data 3D '!BH20,"NA"),1)</f>
        <v>76</v>
      </c>
      <c r="Q38" s="314">
        <f>ROUND(IFERROR('Data 3D '!BI20,"NA"),1)</f>
        <v>78.599999999999994</v>
      </c>
      <c r="R38" s="314">
        <f>ROUND(IFERROR('Data 3D '!BJ20,"NA"),1)</f>
        <v>80.7</v>
      </c>
      <c r="S38" s="314">
        <f>ROUND(IFERROR('Data 3D '!BK20,"NA"),1)</f>
        <v>79.7</v>
      </c>
      <c r="T38" s="314">
        <f>ROUND(IFERROR('Data 3D '!BL20,"NA"),1)</f>
        <v>77.599999999999994</v>
      </c>
      <c r="U38" s="314">
        <f>ROUND(IFERROR('Data 3D '!BM20,"NA"),1)</f>
        <v>77.900000000000006</v>
      </c>
      <c r="V38" s="314">
        <f>ROUND(IFERROR('Data 3D '!BN20,"NA"),1)</f>
        <v>77.2</v>
      </c>
      <c r="W38" s="314">
        <f>ROUND(IFERROR('Data 3D '!BO20,"NA"),1)</f>
        <v>81.599999999999994</v>
      </c>
      <c r="X38" s="314">
        <f>ROUND(IFERROR('Data 3D '!BP20,"NA"),1)</f>
        <v>79.2</v>
      </c>
      <c r="Y38" s="314">
        <f>ROUND(IFERROR('Data 3D '!BQ20,"NA"),1)</f>
        <v>83.8</v>
      </c>
      <c r="Z38" s="314">
        <f>ROUND(IFERROR('Data 3D '!BR20,"NA"),1)</f>
        <v>81.8</v>
      </c>
      <c r="AA38" s="315">
        <v>152</v>
      </c>
      <c r="AB38" s="313" t="s">
        <v>62</v>
      </c>
      <c r="AC38" s="314">
        <f>ROUND(IFERROR('Data 3D '!BS20,"NA"),1)</f>
        <v>83.4</v>
      </c>
      <c r="AD38" s="314">
        <f>ROUND(IFERROR('Data 3D '!BT20,"NA"),1)</f>
        <v>82</v>
      </c>
      <c r="AE38" s="314">
        <f>ROUND(IFERROR('Data 3D '!BU20,"NA"),1)</f>
        <v>82.4</v>
      </c>
      <c r="AF38" s="314">
        <f>ROUND(IFERROR('Data 3D '!BV20,"NA"),1)</f>
        <v>80.599999999999994</v>
      </c>
      <c r="AG38" s="314">
        <f>ROUND(IFERROR('Data 3D '!BW20,"NA"),1)</f>
        <v>80.7</v>
      </c>
      <c r="AH38" s="314">
        <f>ROUND(IFERROR('Data 3D '!BX20,"NA"),1)</f>
        <v>81.7</v>
      </c>
      <c r="AI38" s="314">
        <f>ROUND(IFERROR('Data 3D '!BY20,"NA"),1)</f>
        <v>77.400000000000006</v>
      </c>
      <c r="AJ38" s="314">
        <f>ROUND(IFERROR('Data 3D '!BZ20,"NA"),1)</f>
        <v>76.8</v>
      </c>
      <c r="AK38" s="314">
        <f>ROUND(IFERROR('Data 3D '!CA20,"NA"),1)</f>
        <v>75.099999999999994</v>
      </c>
      <c r="AL38" s="314">
        <f>ROUND(IFERROR('Data 3D '!CB20,"NA"),1)</f>
        <v>73.900000000000006</v>
      </c>
      <c r="AM38" s="314">
        <f>ROUND(IFERROR('Data 3D '!CC20,"NA"),1)</f>
        <v>73.8</v>
      </c>
      <c r="AN38" s="314">
        <f>ROUND(IFERROR('Data 3D '!CD20,"NA"),1)</f>
        <v>76.3</v>
      </c>
      <c r="AO38" s="314">
        <f>ROUND(IFERROR('Data 3D '!CE20,"NA"),1)</f>
        <v>77.400000000000006</v>
      </c>
      <c r="AP38" s="314">
        <f>ROUND(IFERROR('Data 3D '!CF20,"NA"),1)</f>
        <v>75.099999999999994</v>
      </c>
      <c r="AQ38" s="314">
        <f>ROUND(IFERROR('Data 3D '!CG20,"NA"),1)</f>
        <v>77.900000000000006</v>
      </c>
      <c r="AR38" s="314">
        <f>ROUND(IFERROR('Data 3D '!CH20,"NA"),1)</f>
        <v>77.7</v>
      </c>
      <c r="AS38" s="314">
        <f>ROUND(IFERROR('Data 3D '!CI20,"NA"),1)</f>
        <v>77.599999999999994</v>
      </c>
      <c r="AT38" s="314">
        <f>ROUND(IFERROR('Data 3D '!CJ20,"NA"),1)</f>
        <v>75.900000000000006</v>
      </c>
      <c r="AU38" s="314">
        <f>ROUND(IFERROR('Data 3D '!CK20,"NA"),1)</f>
        <v>77.099999999999994</v>
      </c>
      <c r="AV38" s="314">
        <f>ROUND(IFERROR('Data 3D '!CL20,"NA"),1)</f>
        <v>76.900000000000006</v>
      </c>
      <c r="AW38" s="314">
        <f>ROUND(IFERROR('Data 3D '!CM20,"NA"),1)</f>
        <v>77.099999999999994</v>
      </c>
      <c r="AX38" s="314">
        <f>ROUND(IFERROR('Data 3D '!CN20,"NA"),1)</f>
        <v>78.3</v>
      </c>
      <c r="AY38" s="314">
        <f>ROUND(IFERROR('Data 3D '!CO20,"NA"),1)</f>
        <v>76.8</v>
      </c>
      <c r="AZ38" s="314">
        <f>ROUND(IFERROR('Data 3D '!CP20,"NA"),1)</f>
        <v>76.900000000000006</v>
      </c>
      <c r="BA38" s="314">
        <f>ROUND(IFERROR('Data 3D '!CQ20,"NA"),1)</f>
        <v>78.599999999999994</v>
      </c>
      <c r="BB38" s="314">
        <f>ROUND(IFERROR('Data 3D '!CR20,"NA"),1)</f>
        <v>74.2</v>
      </c>
      <c r="BC38" s="315">
        <v>152</v>
      </c>
      <c r="BD38" s="313" t="s">
        <v>62</v>
      </c>
      <c r="BE38" s="314">
        <f>ROUND(IFERROR('Data 3D '!CS20,"NA"),1)</f>
        <v>77.400000000000006</v>
      </c>
      <c r="BF38" s="314">
        <f>ROUND(IFERROR('Data 3D '!CT20,"NA"),1)</f>
        <v>81.2</v>
      </c>
      <c r="BG38" s="314">
        <f>ROUND(IFERROR('Data 3D '!CU20,"NA"),1)</f>
        <v>78.7</v>
      </c>
      <c r="BH38" s="314">
        <f>ROUND(IFERROR('Data 3D '!CV20,"NA"),1)</f>
        <v>80.900000000000006</v>
      </c>
      <c r="BI38" s="314">
        <f>ROUND(IFERROR('Data 3D '!CW20,"NA"),1)</f>
        <v>78.8</v>
      </c>
      <c r="BJ38" s="314">
        <f>ROUND(IFERROR('Data 3D '!CX20,"NA"),1)</f>
        <v>81.5</v>
      </c>
      <c r="BK38" s="314">
        <f>ROUND(IFERROR('Data 3D '!CY20,"NA"),1)</f>
        <v>79.400000000000006</v>
      </c>
      <c r="BL38" s="314">
        <f>ROUND(IFERROR('Data 3D '!CZ20,"NA"),1)</f>
        <v>83.4</v>
      </c>
      <c r="BM38" s="314">
        <f>ROUND(IFERROR('Data 3D '!DA20,"NA"),1)</f>
        <v>80.8</v>
      </c>
      <c r="BN38" s="314">
        <f>ROUND(IFERROR('Data 3D '!DB20,"NA"),1)</f>
        <v>83.7</v>
      </c>
      <c r="BO38" s="314">
        <f>ROUND(IFERROR('Data 3D '!DC20,"NA"),1)</f>
        <v>83.2</v>
      </c>
      <c r="BP38" s="314">
        <f>ROUND(IFERROR('Data 3D '!DD20,"NA"),1)</f>
        <v>85</v>
      </c>
      <c r="BQ38" s="314">
        <f>ROUND(IFERROR('Data 3D '!DE20,"NA"),1)</f>
        <v>77.599999999999994</v>
      </c>
      <c r="BR38" s="314">
        <f>ROUND(IFERROR('Data 3D '!DF20,"NA"),1)</f>
        <v>52.9</v>
      </c>
      <c r="BS38" s="314">
        <f>ROUND(IFERROR('Data 3D '!DG20,"NA"),1)</f>
        <v>78.5</v>
      </c>
      <c r="BT38" s="314">
        <f>ROUND(IFERROR('Data 3D '!DH20,"NA"),1)</f>
        <v>75.599999999999994</v>
      </c>
      <c r="BU38" s="314">
        <f>ROUND(IFERROR('Data 3D '!DI20,"NA"),1)</f>
        <v>77.400000000000006</v>
      </c>
      <c r="BV38" s="314">
        <f>ROUND(IFERROR('Data 3D '!DJ20,"NA"),1)</f>
        <v>77.900000000000006</v>
      </c>
      <c r="BW38" s="314">
        <f>ROUND(IFERROR('Data 3D '!DK20,"NA"),1)</f>
        <v>78.599999999999994</v>
      </c>
      <c r="BX38" s="314">
        <f>ROUND(IFERROR('Data 3D '!DL20,"NA"),1)</f>
        <v>79.5</v>
      </c>
      <c r="BY38" s="314">
        <f>ROUND(IFERROR('Data 3D '!DM20,"NA"),1)</f>
        <v>81.7</v>
      </c>
      <c r="BZ38" s="314">
        <f>ROUND(IFERROR('Data 3D '!DN20,"NA"),1)</f>
        <v>80.599999999999994</v>
      </c>
      <c r="CA38" s="314">
        <f>ROUND(IFERROR('Data 3D '!DO20,"NA"),1)</f>
        <v>78.8</v>
      </c>
      <c r="CB38" s="314">
        <f>ROUND(IFERROR('Data 3D '!DP20,"NA"),1)</f>
        <v>79.3</v>
      </c>
      <c r="CC38" s="314">
        <f>ROUND(IFERROR('Data 3D '!DQ20,"NA"),1)</f>
        <v>84.2</v>
      </c>
      <c r="CD38" s="314">
        <f>ROUND(IFERROR('Data 3D '!DR20,"NA"),1)</f>
        <v>83.1</v>
      </c>
      <c r="CE38" s="315">
        <v>152</v>
      </c>
      <c r="CF38" s="313" t="s">
        <v>62</v>
      </c>
      <c r="CG38" s="314">
        <f>ROUND(IFERROR('Data 3D '!DS20,"NA"),1)</f>
        <v>82.1</v>
      </c>
      <c r="CH38" s="314">
        <f>ROUND(IFERROR('Data 3D '!DT20,"NA"),1)</f>
        <v>84.6</v>
      </c>
      <c r="CI38" s="314">
        <f>ROUND(IFERROR('Data 3D '!DU20,"NA"),1)</f>
        <v>67.7</v>
      </c>
      <c r="CJ38" s="314">
        <f>ROUND(IFERROR('Data 3D '!DV20,"NA"),1)</f>
        <v>66.099999999999994</v>
      </c>
      <c r="CK38" s="314">
        <f>ROUND(IFERROR('Data 3D '!DW20,"NA"),1)</f>
        <v>68.7</v>
      </c>
      <c r="CL38" s="314">
        <f>ROUND(IFERROR('Data 3D '!DX20,"NA"),1)</f>
        <v>70</v>
      </c>
      <c r="CM38" s="314">
        <f>ROUND(IFERROR('Data 3D '!DY20,"NA"),1)</f>
        <v>71.5</v>
      </c>
      <c r="CN38" s="314">
        <f>ROUND(IFERROR('Data 3D '!DZ20,"NA"),1)</f>
        <v>69.099999999999994</v>
      </c>
      <c r="CO38" s="314">
        <f>ROUND(IFERROR('Data 3D '!EA20,"NA"),1)</f>
        <v>88.5</v>
      </c>
      <c r="CP38" s="314">
        <f>ROUND(IFERROR('Data 3D '!EB20,"NA"),1)</f>
        <v>82.9</v>
      </c>
      <c r="CQ38" s="314">
        <f>ROUND(IFERROR('Data 3D '!EC20,"NA"),1)</f>
        <v>90.9</v>
      </c>
      <c r="CR38" s="314">
        <f>ROUND(IFERROR('Data 3D '!ED20,"NA"),1)</f>
        <v>89.8</v>
      </c>
      <c r="CS38" s="314">
        <f>ROUND(IFERROR('Data 3D '!EE20,"NA"),1)</f>
        <v>91.3</v>
      </c>
      <c r="CT38" s="314">
        <f>ROUND(IFERROR('Data 3D '!EF20,"NA"),1)</f>
        <v>91.6</v>
      </c>
      <c r="CU38" s="314">
        <f>ROUND(IFERROR('Data 3D '!EG20,"NA"),1)</f>
        <v>90.7</v>
      </c>
      <c r="CV38" s="314">
        <f>ROUND(IFERROR('Data 3D '!EH20,"NA"),1)</f>
        <v>93.2</v>
      </c>
      <c r="CW38" s="314">
        <f>ROUND(IFERROR('Data 3D '!EI20,"NA"),1)</f>
        <v>90.2</v>
      </c>
      <c r="CX38" s="314">
        <f>ROUND(IFERROR('Data 3D '!EJ20,"NA"),1)</f>
        <v>90.5</v>
      </c>
      <c r="CY38" s="314">
        <f>ROUND(IFERROR('Data 3D '!EK20,"NA"),1)</f>
        <v>90.3</v>
      </c>
      <c r="CZ38" s="314">
        <f>ROUND(IFERROR('Data 3D '!EL20,"NA"),1)</f>
        <v>92.1</v>
      </c>
      <c r="DA38" s="314">
        <f>ROUND(IFERROR('Data 3D '!EM20,"NA"),1)</f>
        <v>86.1</v>
      </c>
      <c r="DB38" s="314">
        <f>ROUND(IFERROR('Data 3D '!EN20,"NA"),1)</f>
        <v>74.5</v>
      </c>
      <c r="DC38" s="314">
        <f>ROUND(IFERROR('Data 3D '!EO20,"NA"),1)</f>
        <v>76.099999999999994</v>
      </c>
      <c r="DD38" s="314">
        <f>ROUND(IFERROR('Data 3D '!EP20,"NA"),1)</f>
        <v>85.9</v>
      </c>
      <c r="DE38" s="314">
        <f>ROUND(IFERROR('Data 3D '!EQ20,"NA"),1)</f>
        <v>87</v>
      </c>
      <c r="DF38" s="314">
        <f>ROUND(IFERROR('Data 3D '!ER20,"NA"),1)</f>
        <v>85.7</v>
      </c>
      <c r="DG38" s="198"/>
      <c r="DH38" s="198"/>
      <c r="DI38" s="198"/>
      <c r="DJ38" s="198"/>
      <c r="DK38" s="198"/>
      <c r="DL38" s="198"/>
      <c r="DM38" s="198"/>
      <c r="DN38" s="198"/>
    </row>
    <row r="39" spans="1:118" s="162" customFormat="1" ht="60" customHeight="1">
      <c r="A39" s="315"/>
      <c r="B39" s="311" t="s">
        <v>100</v>
      </c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5"/>
      <c r="AB39" s="311" t="s">
        <v>100</v>
      </c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5"/>
      <c r="BD39" s="311" t="s">
        <v>100</v>
      </c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  <c r="BU39" s="314"/>
      <c r="BV39" s="314"/>
      <c r="BW39" s="314"/>
      <c r="BX39" s="314"/>
      <c r="BY39" s="314"/>
      <c r="BZ39" s="314"/>
      <c r="CA39" s="314"/>
      <c r="CB39" s="314"/>
      <c r="CC39" s="314"/>
      <c r="CD39" s="314"/>
      <c r="CE39" s="315"/>
      <c r="CF39" s="311" t="s">
        <v>100</v>
      </c>
      <c r="CG39" s="314"/>
      <c r="CH39" s="314"/>
      <c r="CI39" s="314"/>
      <c r="CJ39" s="314"/>
      <c r="CK39" s="314"/>
      <c r="CL39" s="314"/>
      <c r="CM39" s="314"/>
      <c r="CN39" s="314"/>
      <c r="CO39" s="314"/>
      <c r="CP39" s="314"/>
      <c r="CQ39" s="314"/>
      <c r="CR39" s="314"/>
      <c r="CS39" s="314"/>
      <c r="CT39" s="314"/>
      <c r="CU39" s="314"/>
      <c r="CV39" s="314"/>
      <c r="CW39" s="314"/>
      <c r="CX39" s="314"/>
      <c r="CY39" s="314"/>
      <c r="CZ39" s="314"/>
      <c r="DA39" s="314"/>
      <c r="DB39" s="314"/>
      <c r="DC39" s="314"/>
      <c r="DD39" s="314"/>
      <c r="DE39" s="314"/>
      <c r="DF39" s="314"/>
      <c r="DG39" s="198"/>
      <c r="DH39" s="198"/>
      <c r="DI39" s="198"/>
      <c r="DJ39" s="198"/>
      <c r="DK39" s="198"/>
      <c r="DL39" s="198"/>
      <c r="DM39" s="198"/>
      <c r="DN39" s="198"/>
    </row>
    <row r="40" spans="1:118" s="162" customFormat="1" ht="48" customHeight="1">
      <c r="A40" s="312">
        <v>161</v>
      </c>
      <c r="B40" s="313" t="s">
        <v>63</v>
      </c>
      <c r="C40" s="314">
        <f>ROUND(IFERROR('Data 3D '!AU21,"NA"),1)</f>
        <v>76.2</v>
      </c>
      <c r="D40" s="314">
        <f>ROUND(IFERROR('Data 3D '!AV21,"NA"),1)</f>
        <v>71.599999999999994</v>
      </c>
      <c r="E40" s="314">
        <f>ROUND(IFERROR('Data 3D '!AW21,"NA"),1)</f>
        <v>69.900000000000006</v>
      </c>
      <c r="F40" s="314">
        <f>ROUND(IFERROR('Data 3D '!AX21,"NA"),1)</f>
        <v>73.5</v>
      </c>
      <c r="G40" s="314">
        <f>ROUND(IFERROR('Data 3D '!AY21,"NA"),1)</f>
        <v>73.3</v>
      </c>
      <c r="H40" s="314">
        <f>ROUND(IFERROR('Data 3D '!AZ21,"NA"),1)</f>
        <v>69.599999999999994</v>
      </c>
      <c r="I40" s="314">
        <f>ROUND(IFERROR('Data 3D '!BA21,"NA"),1)</f>
        <v>69.599999999999994</v>
      </c>
      <c r="J40" s="314">
        <f>ROUND(IFERROR('Data 3D '!BB21,"NA"),1)</f>
        <v>74.8</v>
      </c>
      <c r="K40" s="314">
        <f>ROUND(IFERROR('Data 3D '!BC21,"NA"),1)</f>
        <v>73.400000000000006</v>
      </c>
      <c r="L40" s="314">
        <f>ROUND(IFERROR('Data 3D '!BD21,"NA"),1)</f>
        <v>75.400000000000006</v>
      </c>
      <c r="M40" s="314">
        <f>ROUND(IFERROR('Data 3D '!BE21,"NA"),1)</f>
        <v>75.5</v>
      </c>
      <c r="N40" s="314">
        <f>ROUND(IFERROR('Data 3D '!BF21,"NA"),1)</f>
        <v>71.3</v>
      </c>
      <c r="O40" s="314">
        <f>ROUND(IFERROR('Data 3D '!BG21,"NA"),1)</f>
        <v>75.8</v>
      </c>
      <c r="P40" s="314">
        <f>ROUND(IFERROR('Data 3D '!BH21,"NA"),1)</f>
        <v>72.099999999999994</v>
      </c>
      <c r="Q40" s="314">
        <f>ROUND(IFERROR('Data 3D '!BI21,"NA"),1)</f>
        <v>77.2</v>
      </c>
      <c r="R40" s="314">
        <f>ROUND(IFERROR('Data 3D '!BJ21,"NA"),1)</f>
        <v>75.400000000000006</v>
      </c>
      <c r="S40" s="314">
        <f>ROUND(IFERROR('Data 3D '!BK21,"NA"),1)</f>
        <v>75.099999999999994</v>
      </c>
      <c r="T40" s="314">
        <f>ROUND(IFERROR('Data 3D '!BL21,"NA"),1)</f>
        <v>73.2</v>
      </c>
      <c r="U40" s="314">
        <f>ROUND(IFERROR('Data 3D '!BM21,"NA"),1)</f>
        <v>70.900000000000006</v>
      </c>
      <c r="V40" s="314">
        <f>ROUND(IFERROR('Data 3D '!BN21,"NA"),1)</f>
        <v>73.8</v>
      </c>
      <c r="W40" s="314">
        <f>ROUND(IFERROR('Data 3D '!BO21,"NA"),1)</f>
        <v>72.8</v>
      </c>
      <c r="X40" s="314">
        <f>ROUND(IFERROR('Data 3D '!BP21,"NA"),1)</f>
        <v>73.3</v>
      </c>
      <c r="Y40" s="314">
        <f>ROUND(IFERROR('Data 3D '!BQ21,"NA"),1)</f>
        <v>75.400000000000006</v>
      </c>
      <c r="Z40" s="314">
        <f>ROUND(IFERROR('Data 3D '!BR21,"NA"),1)</f>
        <v>76.400000000000006</v>
      </c>
      <c r="AA40" s="312">
        <v>161</v>
      </c>
      <c r="AB40" s="313" t="s">
        <v>63</v>
      </c>
      <c r="AC40" s="314">
        <f>ROUND(IFERROR('Data 3D '!BS21,"NA"),1)</f>
        <v>75.5</v>
      </c>
      <c r="AD40" s="314">
        <f>ROUND(IFERROR('Data 3D '!BT21,"NA"),1)</f>
        <v>74.7</v>
      </c>
      <c r="AE40" s="314">
        <f>ROUND(IFERROR('Data 3D '!BU21,"NA"),1)</f>
        <v>74.599999999999994</v>
      </c>
      <c r="AF40" s="314">
        <f>ROUND(IFERROR('Data 3D '!BV21,"NA"),1)</f>
        <v>76.599999999999994</v>
      </c>
      <c r="AG40" s="314">
        <f>ROUND(IFERROR('Data 3D '!BW21,"NA"),1)</f>
        <v>76.3</v>
      </c>
      <c r="AH40" s="314">
        <f>ROUND(IFERROR('Data 3D '!BX21,"NA"),1)</f>
        <v>70.400000000000006</v>
      </c>
      <c r="AI40" s="314">
        <f>ROUND(IFERROR('Data 3D '!BY21,"NA"),1)</f>
        <v>76.8</v>
      </c>
      <c r="AJ40" s="314">
        <f>ROUND(IFERROR('Data 3D '!BZ21,"NA"),1)</f>
        <v>77.400000000000006</v>
      </c>
      <c r="AK40" s="314">
        <f>ROUND(IFERROR('Data 3D '!CA21,"NA"),1)</f>
        <v>75.099999999999994</v>
      </c>
      <c r="AL40" s="314">
        <f>ROUND(IFERROR('Data 3D '!CB21,"NA"),1)</f>
        <v>76.099999999999994</v>
      </c>
      <c r="AM40" s="314">
        <f>ROUND(IFERROR('Data 3D '!CC21,"NA"),1)</f>
        <v>75.8</v>
      </c>
      <c r="AN40" s="314">
        <f>ROUND(IFERROR('Data 3D '!CD21,"NA"),1)</f>
        <v>74.3</v>
      </c>
      <c r="AO40" s="314">
        <f>ROUND(IFERROR('Data 3D '!CE21,"NA"),1)</f>
        <v>73.400000000000006</v>
      </c>
      <c r="AP40" s="314">
        <f>ROUND(IFERROR('Data 3D '!CF21,"NA"),1)</f>
        <v>68.5</v>
      </c>
      <c r="AQ40" s="314">
        <f>ROUND(IFERROR('Data 3D '!CG21,"NA"),1)</f>
        <v>75.2</v>
      </c>
      <c r="AR40" s="314">
        <f>ROUND(IFERROR('Data 3D '!CH21,"NA"),1)</f>
        <v>71.5</v>
      </c>
      <c r="AS40" s="314">
        <f>ROUND(IFERROR('Data 3D '!CI21,"NA"),1)</f>
        <v>72</v>
      </c>
      <c r="AT40" s="314">
        <f>ROUND(IFERROR('Data 3D '!CJ21,"NA"),1)</f>
        <v>73</v>
      </c>
      <c r="AU40" s="314">
        <f>ROUND(IFERROR('Data 3D '!CK21,"NA"),1)</f>
        <v>75.7</v>
      </c>
      <c r="AV40" s="314">
        <f>ROUND(IFERROR('Data 3D '!CL21,"NA"),1)</f>
        <v>73.7</v>
      </c>
      <c r="AW40" s="314">
        <f>ROUND(IFERROR('Data 3D '!CM21,"NA"),1)</f>
        <v>75.8</v>
      </c>
      <c r="AX40" s="314">
        <f>ROUND(IFERROR('Data 3D '!CN21,"NA"),1)</f>
        <v>74.3</v>
      </c>
      <c r="AY40" s="314">
        <f>ROUND(IFERROR('Data 3D '!CO21,"NA"),1)</f>
        <v>75.400000000000006</v>
      </c>
      <c r="AZ40" s="314">
        <f>ROUND(IFERROR('Data 3D '!CP21,"NA"),1)</f>
        <v>74</v>
      </c>
      <c r="BA40" s="314">
        <f>ROUND(IFERROR('Data 3D '!CQ21,"NA"),1)</f>
        <v>77.900000000000006</v>
      </c>
      <c r="BB40" s="314">
        <f>ROUND(IFERROR('Data 3D '!CR21,"NA"),1)</f>
        <v>68.3</v>
      </c>
      <c r="BC40" s="312">
        <v>161</v>
      </c>
      <c r="BD40" s="313" t="s">
        <v>63</v>
      </c>
      <c r="BE40" s="314">
        <f>ROUND(IFERROR('Data 3D '!CS21,"NA"),1)</f>
        <v>76.3</v>
      </c>
      <c r="BF40" s="314">
        <f>ROUND(IFERROR('Data 3D '!CT21,"NA"),1)</f>
        <v>76.8</v>
      </c>
      <c r="BG40" s="314">
        <f>ROUND(IFERROR('Data 3D '!CU21,"NA"),1)</f>
        <v>77.3</v>
      </c>
      <c r="BH40" s="314">
        <f>ROUND(IFERROR('Data 3D '!CV21,"NA"),1)</f>
        <v>74.7</v>
      </c>
      <c r="BI40" s="314">
        <f>ROUND(IFERROR('Data 3D '!CW21,"NA"),1)</f>
        <v>74.3</v>
      </c>
      <c r="BJ40" s="314">
        <f>ROUND(IFERROR('Data 3D '!CX21,"NA"),1)</f>
        <v>74.900000000000006</v>
      </c>
      <c r="BK40" s="314">
        <f>ROUND(IFERROR('Data 3D '!CY21,"NA"),1)</f>
        <v>76.900000000000006</v>
      </c>
      <c r="BL40" s="314">
        <f>ROUND(IFERROR('Data 3D '!CZ21,"NA"),1)</f>
        <v>77.400000000000006</v>
      </c>
      <c r="BM40" s="314">
        <f>ROUND(IFERROR('Data 3D '!DA21,"NA"),1)</f>
        <v>77.099999999999994</v>
      </c>
      <c r="BN40" s="314">
        <f>ROUND(IFERROR('Data 3D '!DB21,"NA"),1)</f>
        <v>71.2</v>
      </c>
      <c r="BO40" s="314">
        <f>ROUND(IFERROR('Data 3D '!DC21,"NA"),1)</f>
        <v>73.900000000000006</v>
      </c>
      <c r="BP40" s="314">
        <f>ROUND(IFERROR('Data 3D '!DD21,"NA"),1)</f>
        <v>74.599999999999994</v>
      </c>
      <c r="BQ40" s="314">
        <f>ROUND(IFERROR('Data 3D '!DE21,"NA"),1)</f>
        <v>58.9</v>
      </c>
      <c r="BR40" s="314">
        <f>ROUND(IFERROR('Data 3D '!DF21,"NA"),1)</f>
        <v>56.7</v>
      </c>
      <c r="BS40" s="314">
        <f>ROUND(IFERROR('Data 3D '!DG21,"NA"),1)</f>
        <v>66.5</v>
      </c>
      <c r="BT40" s="314">
        <f>ROUND(IFERROR('Data 3D '!DH21,"NA"),1)</f>
        <v>72.2</v>
      </c>
      <c r="BU40" s="314">
        <f>ROUND(IFERROR('Data 3D '!DI21,"NA"),1)</f>
        <v>68.400000000000006</v>
      </c>
      <c r="BV40" s="314">
        <f>ROUND(IFERROR('Data 3D '!DJ21,"NA"),1)</f>
        <v>71.400000000000006</v>
      </c>
      <c r="BW40" s="314">
        <f>ROUND(IFERROR('Data 3D '!DK21,"NA"),1)</f>
        <v>72.400000000000006</v>
      </c>
      <c r="BX40" s="314">
        <f>ROUND(IFERROR('Data 3D '!DL21,"NA"),1)</f>
        <v>71.3</v>
      </c>
      <c r="BY40" s="314">
        <f>ROUND(IFERROR('Data 3D '!DM21,"NA"),1)</f>
        <v>69.7</v>
      </c>
      <c r="BZ40" s="314">
        <f>ROUND(IFERROR('Data 3D '!DN21,"NA"),1)</f>
        <v>69.400000000000006</v>
      </c>
      <c r="CA40" s="314">
        <f>ROUND(IFERROR('Data 3D '!DO21,"NA"),1)</f>
        <v>70.2</v>
      </c>
      <c r="CB40" s="314">
        <f>ROUND(IFERROR('Data 3D '!DP21,"NA"),1)</f>
        <v>68.8</v>
      </c>
      <c r="CC40" s="314">
        <f>ROUND(IFERROR('Data 3D '!DQ21,"NA"),1)</f>
        <v>70.400000000000006</v>
      </c>
      <c r="CD40" s="314">
        <f>ROUND(IFERROR('Data 3D '!DR21,"NA"),1)</f>
        <v>69.7</v>
      </c>
      <c r="CE40" s="312">
        <v>161</v>
      </c>
      <c r="CF40" s="313" t="s">
        <v>63</v>
      </c>
      <c r="CG40" s="314">
        <f>ROUND(IFERROR('Data 3D '!DS21,"NA"),1)</f>
        <v>68.099999999999994</v>
      </c>
      <c r="CH40" s="314">
        <f>ROUND(IFERROR('Data 3D '!DT21,"NA"),1)</f>
        <v>60.1</v>
      </c>
      <c r="CI40" s="314">
        <f>ROUND(IFERROR('Data 3D '!DU21,"NA"),1)</f>
        <v>64.7</v>
      </c>
      <c r="CJ40" s="314">
        <f>ROUND(IFERROR('Data 3D '!DV21,"NA"),1)</f>
        <v>68</v>
      </c>
      <c r="CK40" s="314">
        <f>ROUND(IFERROR('Data 3D '!DW21,"NA"),1)</f>
        <v>68.099999999999994</v>
      </c>
      <c r="CL40" s="314">
        <f>ROUND(IFERROR('Data 3D '!DX21,"NA"),1)</f>
        <v>70.5</v>
      </c>
      <c r="CM40" s="314">
        <f>ROUND(IFERROR('Data 3D '!DY21,"NA"),1)</f>
        <v>71.7</v>
      </c>
      <c r="CN40" s="314">
        <f>ROUND(IFERROR('Data 3D '!DZ21,"NA"),1)</f>
        <v>67.2</v>
      </c>
      <c r="CO40" s="314">
        <f>ROUND(IFERROR('Data 3D '!EA21,"NA"),1)</f>
        <v>72.3</v>
      </c>
      <c r="CP40" s="314">
        <f>ROUND(IFERROR('Data 3D '!EB21,"NA"),1)</f>
        <v>70.599999999999994</v>
      </c>
      <c r="CQ40" s="314">
        <f>ROUND(IFERROR('Data 3D '!EC21,"NA"),1)</f>
        <v>79.7</v>
      </c>
      <c r="CR40" s="314">
        <f>ROUND(IFERROR('Data 3D '!ED21,"NA"),1)</f>
        <v>78.599999999999994</v>
      </c>
      <c r="CS40" s="314">
        <f>ROUND(IFERROR('Data 3D '!EE21,"NA"),1)</f>
        <v>76.400000000000006</v>
      </c>
      <c r="CT40" s="314">
        <f>ROUND(IFERROR('Data 3D '!EF21,"NA"),1)</f>
        <v>81.2</v>
      </c>
      <c r="CU40" s="314">
        <f>ROUND(IFERROR('Data 3D '!EG21,"NA"),1)</f>
        <v>78.599999999999994</v>
      </c>
      <c r="CV40" s="314">
        <f>ROUND(IFERROR('Data 3D '!EH21,"NA"),1)</f>
        <v>79.400000000000006</v>
      </c>
      <c r="CW40" s="314">
        <f>ROUND(IFERROR('Data 3D '!EI21,"NA"),1)</f>
        <v>78.900000000000006</v>
      </c>
      <c r="CX40" s="314">
        <f>ROUND(IFERROR('Data 3D '!EJ21,"NA"),1)</f>
        <v>75.5</v>
      </c>
      <c r="CY40" s="314">
        <f>ROUND(IFERROR('Data 3D '!EK21,"NA"),1)</f>
        <v>77.599999999999994</v>
      </c>
      <c r="CZ40" s="314">
        <f>ROUND(IFERROR('Data 3D '!EL21,"NA"),1)</f>
        <v>79.099999999999994</v>
      </c>
      <c r="DA40" s="314">
        <f>ROUND(IFERROR('Data 3D '!EM21,"NA"),1)</f>
        <v>73.7</v>
      </c>
      <c r="DB40" s="314">
        <f>ROUND(IFERROR('Data 3D '!EN21,"NA"),1)</f>
        <v>76</v>
      </c>
      <c r="DC40" s="314">
        <f>ROUND(IFERROR('Data 3D '!EO21,"NA"),1)</f>
        <v>75.599999999999994</v>
      </c>
      <c r="DD40" s="314">
        <f>ROUND(IFERROR('Data 3D '!EP21,"NA"),1)</f>
        <v>78.599999999999994</v>
      </c>
      <c r="DE40" s="314">
        <f>ROUND(IFERROR('Data 3D '!EQ21,"NA"),1)</f>
        <v>77.3</v>
      </c>
      <c r="DF40" s="314">
        <f>ROUND(IFERROR('Data 3D '!ER21,"NA"),1)</f>
        <v>78.900000000000006</v>
      </c>
      <c r="DG40" s="198"/>
      <c r="DH40" s="198"/>
      <c r="DI40" s="198"/>
      <c r="DJ40" s="198"/>
      <c r="DK40" s="198"/>
      <c r="DL40" s="198"/>
      <c r="DM40" s="198"/>
      <c r="DN40" s="198"/>
    </row>
    <row r="41" spans="1:118" s="162" customFormat="1" ht="60" customHeight="1">
      <c r="A41" s="312"/>
      <c r="B41" s="311" t="s">
        <v>88</v>
      </c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2"/>
      <c r="AB41" s="311" t="s">
        <v>88</v>
      </c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2"/>
      <c r="BD41" s="311" t="s">
        <v>88</v>
      </c>
      <c r="BE41" s="314"/>
      <c r="BF41" s="314"/>
      <c r="BG41" s="314"/>
      <c r="BH41" s="314"/>
      <c r="BI41" s="314"/>
      <c r="BJ41" s="314"/>
      <c r="BK41" s="314"/>
      <c r="BL41" s="314"/>
      <c r="BM41" s="314"/>
      <c r="BN41" s="314"/>
      <c r="BO41" s="314"/>
      <c r="BP41" s="314"/>
      <c r="BQ41" s="314"/>
      <c r="BR41" s="314"/>
      <c r="BS41" s="314"/>
      <c r="BT41" s="314"/>
      <c r="BU41" s="314"/>
      <c r="BV41" s="314"/>
      <c r="BW41" s="314"/>
      <c r="BX41" s="314"/>
      <c r="BY41" s="314"/>
      <c r="BZ41" s="314"/>
      <c r="CA41" s="314"/>
      <c r="CB41" s="314"/>
      <c r="CC41" s="314"/>
      <c r="CD41" s="314"/>
      <c r="CE41" s="312"/>
      <c r="CF41" s="311" t="s">
        <v>88</v>
      </c>
      <c r="CG41" s="314"/>
      <c r="CH41" s="314"/>
      <c r="CI41" s="314"/>
      <c r="CJ41" s="314"/>
      <c r="CK41" s="314"/>
      <c r="CL41" s="314"/>
      <c r="CM41" s="314"/>
      <c r="CN41" s="314"/>
      <c r="CO41" s="314"/>
      <c r="CP41" s="314"/>
      <c r="CQ41" s="314"/>
      <c r="CR41" s="314"/>
      <c r="CS41" s="314"/>
      <c r="CT41" s="314"/>
      <c r="CU41" s="314"/>
      <c r="CV41" s="314"/>
      <c r="CW41" s="314"/>
      <c r="CX41" s="314"/>
      <c r="CY41" s="314"/>
      <c r="CZ41" s="314"/>
      <c r="DA41" s="314"/>
      <c r="DB41" s="314"/>
      <c r="DC41" s="314"/>
      <c r="DD41" s="314"/>
      <c r="DE41" s="314"/>
      <c r="DF41" s="314"/>
      <c r="DG41" s="198"/>
      <c r="DH41" s="198"/>
      <c r="DI41" s="198"/>
      <c r="DJ41" s="198"/>
      <c r="DK41" s="198"/>
      <c r="DL41" s="198"/>
      <c r="DM41" s="198"/>
      <c r="DN41" s="198"/>
    </row>
    <row r="42" spans="1:118" s="162" customFormat="1" ht="84.95" customHeight="1">
      <c r="A42" s="315">
        <v>162</v>
      </c>
      <c r="B42" s="313" t="s">
        <v>64</v>
      </c>
      <c r="C42" s="314">
        <f>ROUND(IFERROR('Data 3D '!AU22,"NA"),1)</f>
        <v>80.099999999999994</v>
      </c>
      <c r="D42" s="314">
        <f>ROUND(IFERROR('Data 3D '!AV22,"NA"),1)</f>
        <v>76.599999999999994</v>
      </c>
      <c r="E42" s="314">
        <f>ROUND(IFERROR('Data 3D '!AW22,"NA"),1)</f>
        <v>77.099999999999994</v>
      </c>
      <c r="F42" s="314">
        <f>ROUND(IFERROR('Data 3D '!AX22,"NA"),1)</f>
        <v>76.7</v>
      </c>
      <c r="G42" s="314">
        <f>ROUND(IFERROR('Data 3D '!AY22,"NA"),1)</f>
        <v>78.7</v>
      </c>
      <c r="H42" s="314">
        <f>ROUND(IFERROR('Data 3D '!AZ22,"NA"),1)</f>
        <v>78.2</v>
      </c>
      <c r="I42" s="314">
        <f>ROUND(IFERROR('Data 3D '!BA22,"NA"),1)</f>
        <v>77.900000000000006</v>
      </c>
      <c r="J42" s="314">
        <f>ROUND(IFERROR('Data 3D '!BB22,"NA"),1)</f>
        <v>79.5</v>
      </c>
      <c r="K42" s="314">
        <f>ROUND(IFERROR('Data 3D '!BC22,"NA"),1)</f>
        <v>80.900000000000006</v>
      </c>
      <c r="L42" s="314">
        <f>ROUND(IFERROR('Data 3D '!BD22,"NA"),1)</f>
        <v>79.900000000000006</v>
      </c>
      <c r="M42" s="314">
        <f>ROUND(IFERROR('Data 3D '!BE22,"NA"),1)</f>
        <v>78.400000000000006</v>
      </c>
      <c r="N42" s="314">
        <f>ROUND(IFERROR('Data 3D '!BF22,"NA"),1)</f>
        <v>77.599999999999994</v>
      </c>
      <c r="O42" s="314">
        <f>ROUND(IFERROR('Data 3D '!BG22,"NA"),1)</f>
        <v>76</v>
      </c>
      <c r="P42" s="314">
        <f>ROUND(IFERROR('Data 3D '!BH22,"NA"),1)</f>
        <v>71</v>
      </c>
      <c r="Q42" s="314">
        <f>ROUND(IFERROR('Data 3D '!BI22,"NA"),1)</f>
        <v>74.3</v>
      </c>
      <c r="R42" s="314">
        <f>ROUND(IFERROR('Data 3D '!BJ22,"NA"),1)</f>
        <v>73.8</v>
      </c>
      <c r="S42" s="314">
        <f>ROUND(IFERROR('Data 3D '!BK22,"NA"),1)</f>
        <v>74.099999999999994</v>
      </c>
      <c r="T42" s="314">
        <f>ROUND(IFERROR('Data 3D '!BL22,"NA"),1)</f>
        <v>73.400000000000006</v>
      </c>
      <c r="U42" s="314">
        <f>ROUND(IFERROR('Data 3D '!BM22,"NA"),1)</f>
        <v>71.099999999999994</v>
      </c>
      <c r="V42" s="314">
        <f>ROUND(IFERROR('Data 3D '!BN22,"NA"),1)</f>
        <v>76</v>
      </c>
      <c r="W42" s="314">
        <f>ROUND(IFERROR('Data 3D '!BO22,"NA"),1)</f>
        <v>73.7</v>
      </c>
      <c r="X42" s="314">
        <f>ROUND(IFERROR('Data 3D '!BP22,"NA"),1)</f>
        <v>76.599999999999994</v>
      </c>
      <c r="Y42" s="314">
        <f>ROUND(IFERROR('Data 3D '!BQ22,"NA"),1)</f>
        <v>74.2</v>
      </c>
      <c r="Z42" s="314">
        <f>ROUND(IFERROR('Data 3D '!BR22,"NA"),1)</f>
        <v>76</v>
      </c>
      <c r="AA42" s="315">
        <v>162</v>
      </c>
      <c r="AB42" s="313" t="s">
        <v>64</v>
      </c>
      <c r="AC42" s="314">
        <f>ROUND(IFERROR('Data 3D '!BS22,"NA"),1)</f>
        <v>76.099999999999994</v>
      </c>
      <c r="AD42" s="314">
        <f>ROUND(IFERROR('Data 3D '!BT22,"NA"),1)</f>
        <v>73.7</v>
      </c>
      <c r="AE42" s="314">
        <f>ROUND(IFERROR('Data 3D '!BU22,"NA"),1)</f>
        <v>75.7</v>
      </c>
      <c r="AF42" s="314">
        <f>ROUND(IFERROR('Data 3D '!BV22,"NA"),1)</f>
        <v>74.7</v>
      </c>
      <c r="AG42" s="314">
        <f>ROUND(IFERROR('Data 3D '!BW22,"NA"),1)</f>
        <v>75.3</v>
      </c>
      <c r="AH42" s="314">
        <f>ROUND(IFERROR('Data 3D '!BX22,"NA"),1)</f>
        <v>71.3</v>
      </c>
      <c r="AI42" s="314">
        <f>ROUND(IFERROR('Data 3D '!BY22,"NA"),1)</f>
        <v>74.2</v>
      </c>
      <c r="AJ42" s="314">
        <f>ROUND(IFERROR('Data 3D '!BZ22,"NA"),1)</f>
        <v>74.2</v>
      </c>
      <c r="AK42" s="314">
        <f>ROUND(IFERROR('Data 3D '!CA22,"NA"),1)</f>
        <v>73.2</v>
      </c>
      <c r="AL42" s="314">
        <f>ROUND(IFERROR('Data 3D '!CB22,"NA"),1)</f>
        <v>77.8</v>
      </c>
      <c r="AM42" s="314">
        <f>ROUND(IFERROR('Data 3D '!CC22,"NA"),1)</f>
        <v>75.7</v>
      </c>
      <c r="AN42" s="314">
        <f>ROUND(IFERROR('Data 3D '!CD22,"NA"),1)</f>
        <v>77.8</v>
      </c>
      <c r="AO42" s="314">
        <f>ROUND(IFERROR('Data 3D '!CE22,"NA"),1)</f>
        <v>77</v>
      </c>
      <c r="AP42" s="314">
        <f>ROUND(IFERROR('Data 3D '!CF22,"NA"),1)</f>
        <v>70.8</v>
      </c>
      <c r="AQ42" s="314">
        <f>ROUND(IFERROR('Data 3D '!CG22,"NA"),1)</f>
        <v>77.7</v>
      </c>
      <c r="AR42" s="314">
        <f>ROUND(IFERROR('Data 3D '!CH22,"NA"),1)</f>
        <v>77.099999999999994</v>
      </c>
      <c r="AS42" s="314">
        <f>ROUND(IFERROR('Data 3D '!CI22,"NA"),1)</f>
        <v>76.5</v>
      </c>
      <c r="AT42" s="314">
        <f>ROUND(IFERROR('Data 3D '!CJ22,"NA"),1)</f>
        <v>73.2</v>
      </c>
      <c r="AU42" s="314">
        <f>ROUND(IFERROR('Data 3D '!CK22,"NA"),1)</f>
        <v>76.599999999999994</v>
      </c>
      <c r="AV42" s="314">
        <f>ROUND(IFERROR('Data 3D '!CL22,"NA"),1)</f>
        <v>76.900000000000006</v>
      </c>
      <c r="AW42" s="314">
        <f>ROUND(IFERROR('Data 3D '!CM22,"NA"),1)</f>
        <v>76</v>
      </c>
      <c r="AX42" s="314">
        <f>ROUND(IFERROR('Data 3D '!CN22,"NA"),1)</f>
        <v>76.7</v>
      </c>
      <c r="AY42" s="314">
        <f>ROUND(IFERROR('Data 3D '!CO22,"NA"),1)</f>
        <v>76.3</v>
      </c>
      <c r="AZ42" s="314">
        <f>ROUND(IFERROR('Data 3D '!CP22,"NA"),1)</f>
        <v>77.400000000000006</v>
      </c>
      <c r="BA42" s="314">
        <f>ROUND(IFERROR('Data 3D '!CQ22,"NA"),1)</f>
        <v>76.099999999999994</v>
      </c>
      <c r="BB42" s="314">
        <f>ROUND(IFERROR('Data 3D '!CR22,"NA"),1)</f>
        <v>72.7</v>
      </c>
      <c r="BC42" s="315">
        <v>162</v>
      </c>
      <c r="BD42" s="313" t="s">
        <v>64</v>
      </c>
      <c r="BE42" s="314">
        <f>ROUND(IFERROR('Data 3D '!CS22,"NA"),1)</f>
        <v>76.400000000000006</v>
      </c>
      <c r="BF42" s="314">
        <f>ROUND(IFERROR('Data 3D '!CT22,"NA"),1)</f>
        <v>76.7</v>
      </c>
      <c r="BG42" s="314">
        <f>ROUND(IFERROR('Data 3D '!CU22,"NA"),1)</f>
        <v>73.599999999999994</v>
      </c>
      <c r="BH42" s="314">
        <f>ROUND(IFERROR('Data 3D '!CV22,"NA"),1)</f>
        <v>71.099999999999994</v>
      </c>
      <c r="BI42" s="314">
        <f>ROUND(IFERROR('Data 3D '!CW22,"NA"),1)</f>
        <v>72.5</v>
      </c>
      <c r="BJ42" s="314">
        <f>ROUND(IFERROR('Data 3D '!CX22,"NA"),1)</f>
        <v>74.2</v>
      </c>
      <c r="BK42" s="314">
        <f>ROUND(IFERROR('Data 3D '!CY22,"NA"),1)</f>
        <v>71</v>
      </c>
      <c r="BL42" s="314">
        <f>ROUND(IFERROR('Data 3D '!CZ22,"NA"),1)</f>
        <v>73.599999999999994</v>
      </c>
      <c r="BM42" s="314">
        <f>ROUND(IFERROR('Data 3D '!DA22,"NA"),1)</f>
        <v>71.400000000000006</v>
      </c>
      <c r="BN42" s="314">
        <f>ROUND(IFERROR('Data 3D '!DB22,"NA"),1)</f>
        <v>71.900000000000006</v>
      </c>
      <c r="BO42" s="314">
        <f>ROUND(IFERROR('Data 3D '!DC22,"NA"),1)</f>
        <v>69.8</v>
      </c>
      <c r="BP42" s="314">
        <f>ROUND(IFERROR('Data 3D '!DD22,"NA"),1)</f>
        <v>70.5</v>
      </c>
      <c r="BQ42" s="314">
        <f>ROUND(IFERROR('Data 3D '!DE22,"NA"),1)</f>
        <v>59.9</v>
      </c>
      <c r="BR42" s="314">
        <f>ROUND(IFERROR('Data 3D '!DF22,"NA"),1)</f>
        <v>54.4</v>
      </c>
      <c r="BS42" s="314">
        <f>ROUND(IFERROR('Data 3D '!DG22,"NA"),1)</f>
        <v>60</v>
      </c>
      <c r="BT42" s="314">
        <f>ROUND(IFERROR('Data 3D '!DH22,"NA"),1)</f>
        <v>70.099999999999994</v>
      </c>
      <c r="BU42" s="314">
        <f>ROUND(IFERROR('Data 3D '!DI22,"NA"),1)</f>
        <v>70.599999999999994</v>
      </c>
      <c r="BV42" s="314">
        <f>ROUND(IFERROR('Data 3D '!DJ22,"NA"),1)</f>
        <v>69.599999999999994</v>
      </c>
      <c r="BW42" s="314">
        <f>ROUND(IFERROR('Data 3D '!DK22,"NA"),1)</f>
        <v>70.400000000000006</v>
      </c>
      <c r="BX42" s="314">
        <f>ROUND(IFERROR('Data 3D '!DL22,"NA"),1)</f>
        <v>69</v>
      </c>
      <c r="BY42" s="314">
        <f>ROUND(IFERROR('Data 3D '!DM22,"NA"),1)</f>
        <v>70.7</v>
      </c>
      <c r="BZ42" s="314">
        <f>ROUND(IFERROR('Data 3D '!DN22,"NA"),1)</f>
        <v>70.7</v>
      </c>
      <c r="CA42" s="314">
        <f>ROUND(IFERROR('Data 3D '!DO22,"NA"),1)</f>
        <v>67.900000000000006</v>
      </c>
      <c r="CB42" s="314">
        <f>ROUND(IFERROR('Data 3D '!DP22,"NA"),1)</f>
        <v>68.5</v>
      </c>
      <c r="CC42" s="314">
        <f>ROUND(IFERROR('Data 3D '!DQ22,"NA"),1)</f>
        <v>69.7</v>
      </c>
      <c r="CD42" s="314">
        <f>ROUND(IFERROR('Data 3D '!DR22,"NA"),1)</f>
        <v>69.599999999999994</v>
      </c>
      <c r="CE42" s="315">
        <v>162</v>
      </c>
      <c r="CF42" s="313" t="s">
        <v>64</v>
      </c>
      <c r="CG42" s="314">
        <f>ROUND(IFERROR('Data 3D '!DS22,"NA"),1)</f>
        <v>71.5</v>
      </c>
      <c r="CH42" s="314">
        <f>ROUND(IFERROR('Data 3D '!DT22,"NA"),1)</f>
        <v>66.3</v>
      </c>
      <c r="CI42" s="314">
        <f>ROUND(IFERROR('Data 3D '!DU22,"NA"),1)</f>
        <v>63.4</v>
      </c>
      <c r="CJ42" s="314">
        <f>ROUND(IFERROR('Data 3D '!DV22,"NA"),1)</f>
        <v>67.099999999999994</v>
      </c>
      <c r="CK42" s="314">
        <f>ROUND(IFERROR('Data 3D '!DW22,"NA"),1)</f>
        <v>68.8</v>
      </c>
      <c r="CL42" s="314">
        <f>ROUND(IFERROR('Data 3D '!DX22,"NA"),1)</f>
        <v>74.7</v>
      </c>
      <c r="CM42" s="314">
        <f>ROUND(IFERROR('Data 3D '!DY22,"NA"),1)</f>
        <v>72.900000000000006</v>
      </c>
      <c r="CN42" s="314">
        <f>ROUND(IFERROR('Data 3D '!DZ22,"NA"),1)</f>
        <v>69.599999999999994</v>
      </c>
      <c r="CO42" s="314">
        <f>ROUND(IFERROR('Data 3D '!EA22,"NA"),1)</f>
        <v>71.599999999999994</v>
      </c>
      <c r="CP42" s="314">
        <f>ROUND(IFERROR('Data 3D '!EB22,"NA"),1)</f>
        <v>70.8</v>
      </c>
      <c r="CQ42" s="314">
        <f>ROUND(IFERROR('Data 3D '!EC22,"NA"),1)</f>
        <v>73.8</v>
      </c>
      <c r="CR42" s="314">
        <f>ROUND(IFERROR('Data 3D '!ED22,"NA"),1)</f>
        <v>72.2</v>
      </c>
      <c r="CS42" s="314">
        <f>ROUND(IFERROR('Data 3D '!EE22,"NA"),1)</f>
        <v>70.8</v>
      </c>
      <c r="CT42" s="314">
        <f>ROUND(IFERROR('Data 3D '!EF22,"NA"),1)</f>
        <v>72.099999999999994</v>
      </c>
      <c r="CU42" s="314">
        <f>ROUND(IFERROR('Data 3D '!EG22,"NA"),1)</f>
        <v>69.599999999999994</v>
      </c>
      <c r="CV42" s="314">
        <f>ROUND(IFERROR('Data 3D '!EH22,"NA"),1)</f>
        <v>73.8</v>
      </c>
      <c r="CW42" s="314">
        <f>ROUND(IFERROR('Data 3D '!EI22,"NA"),1)</f>
        <v>71.599999999999994</v>
      </c>
      <c r="CX42" s="314">
        <f>ROUND(IFERROR('Data 3D '!EJ22,"NA"),1)</f>
        <v>71.599999999999994</v>
      </c>
      <c r="CY42" s="314">
        <f>ROUND(IFERROR('Data 3D '!EK22,"NA"),1)</f>
        <v>67.400000000000006</v>
      </c>
      <c r="CZ42" s="314">
        <f>ROUND(IFERROR('Data 3D '!EL22,"NA"),1)</f>
        <v>66.599999999999994</v>
      </c>
      <c r="DA42" s="314">
        <f>ROUND(IFERROR('Data 3D '!EM22,"NA"),1)</f>
        <v>65.900000000000006</v>
      </c>
      <c r="DB42" s="314">
        <f>ROUND(IFERROR('Data 3D '!EN22,"NA"),1)</f>
        <v>65.8</v>
      </c>
      <c r="DC42" s="314">
        <f>ROUND(IFERROR('Data 3D '!EO22,"NA"),1)</f>
        <v>66.599999999999994</v>
      </c>
      <c r="DD42" s="314">
        <f>ROUND(IFERROR('Data 3D '!EP22,"NA"),1)</f>
        <v>65.3</v>
      </c>
      <c r="DE42" s="314">
        <f>ROUND(IFERROR('Data 3D '!EQ22,"NA"),1)</f>
        <v>68.3</v>
      </c>
      <c r="DF42" s="314">
        <f>ROUND(IFERROR('Data 3D '!ER22,"NA"),1)</f>
        <v>65.2</v>
      </c>
      <c r="DG42" s="198"/>
      <c r="DH42" s="198"/>
      <c r="DI42" s="198"/>
      <c r="DJ42" s="198"/>
      <c r="DK42" s="198"/>
      <c r="DL42" s="198"/>
      <c r="DM42" s="198"/>
      <c r="DN42" s="198"/>
    </row>
    <row r="43" spans="1:118" s="162" customFormat="1" ht="95.1" customHeight="1">
      <c r="A43" s="315"/>
      <c r="B43" s="179" t="s">
        <v>101</v>
      </c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5"/>
      <c r="AB43" s="179" t="s">
        <v>101</v>
      </c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5"/>
      <c r="BD43" s="179" t="s">
        <v>101</v>
      </c>
      <c r="BE43" s="314"/>
      <c r="BF43" s="314"/>
      <c r="BG43" s="314"/>
      <c r="BH43" s="314"/>
      <c r="BI43" s="314"/>
      <c r="BJ43" s="314"/>
      <c r="BK43" s="314"/>
      <c r="BL43" s="314"/>
      <c r="BM43" s="314"/>
      <c r="BN43" s="314"/>
      <c r="BO43" s="314"/>
      <c r="BP43" s="314"/>
      <c r="BQ43" s="314"/>
      <c r="BR43" s="314"/>
      <c r="BS43" s="314"/>
      <c r="BT43" s="314"/>
      <c r="BU43" s="314"/>
      <c r="BV43" s="314"/>
      <c r="BW43" s="314"/>
      <c r="BX43" s="314"/>
      <c r="BY43" s="314"/>
      <c r="BZ43" s="314"/>
      <c r="CA43" s="314"/>
      <c r="CB43" s="314"/>
      <c r="CC43" s="314"/>
      <c r="CD43" s="314"/>
      <c r="CE43" s="315"/>
      <c r="CF43" s="179" t="s">
        <v>101</v>
      </c>
      <c r="CG43" s="314"/>
      <c r="CH43" s="314"/>
      <c r="CI43" s="314"/>
      <c r="CJ43" s="314"/>
      <c r="CK43" s="314"/>
      <c r="CL43" s="314"/>
      <c r="CM43" s="314"/>
      <c r="CN43" s="314"/>
      <c r="CO43" s="314"/>
      <c r="CP43" s="314"/>
      <c r="CQ43" s="314"/>
      <c r="CR43" s="314"/>
      <c r="CS43" s="314"/>
      <c r="CT43" s="314"/>
      <c r="CU43" s="314"/>
      <c r="CV43" s="314"/>
      <c r="CW43" s="314"/>
      <c r="CX43" s="314"/>
      <c r="CY43" s="314"/>
      <c r="CZ43" s="314"/>
      <c r="DA43" s="314"/>
      <c r="DB43" s="314"/>
      <c r="DC43" s="314"/>
      <c r="DD43" s="314"/>
      <c r="DE43" s="314"/>
      <c r="DF43" s="314"/>
      <c r="DG43" s="198"/>
      <c r="DH43" s="198"/>
      <c r="DI43" s="198"/>
      <c r="DJ43" s="198"/>
      <c r="DK43" s="198"/>
      <c r="DL43" s="198"/>
      <c r="DM43" s="198"/>
      <c r="DN43" s="198"/>
    </row>
    <row r="44" spans="1:118" s="162" customFormat="1" ht="48" customHeight="1">
      <c r="A44" s="315">
        <v>170</v>
      </c>
      <c r="B44" s="313" t="s">
        <v>21</v>
      </c>
      <c r="C44" s="314">
        <f>ROUND(IFERROR('Data 3D '!AU23,"NA"),1)</f>
        <v>78.7</v>
      </c>
      <c r="D44" s="314">
        <f>ROUND(IFERROR('Data 3D '!AV23,"NA"),1)</f>
        <v>74.2</v>
      </c>
      <c r="E44" s="314">
        <f>ROUND(IFERROR('Data 3D '!AW23,"NA"),1)</f>
        <v>78.5</v>
      </c>
      <c r="F44" s="314">
        <f>ROUND(IFERROR('Data 3D '!AX23,"NA"),1)</f>
        <v>78.900000000000006</v>
      </c>
      <c r="G44" s="314">
        <f>ROUND(IFERROR('Data 3D '!AY23,"NA"),1)</f>
        <v>78.099999999999994</v>
      </c>
      <c r="H44" s="314">
        <f>ROUND(IFERROR('Data 3D '!AZ23,"NA"),1)</f>
        <v>77.400000000000006</v>
      </c>
      <c r="I44" s="314">
        <f>ROUND(IFERROR('Data 3D '!BA23,"NA"),1)</f>
        <v>74.900000000000006</v>
      </c>
      <c r="J44" s="314">
        <f>ROUND(IFERROR('Data 3D '!BB23,"NA"),1)</f>
        <v>75.900000000000006</v>
      </c>
      <c r="K44" s="314">
        <f>ROUND(IFERROR('Data 3D '!BC23,"NA"),1)</f>
        <v>77.5</v>
      </c>
      <c r="L44" s="314">
        <f>ROUND(IFERROR('Data 3D '!BD23,"NA"),1)</f>
        <v>79.8</v>
      </c>
      <c r="M44" s="314">
        <f>ROUND(IFERROR('Data 3D '!BE23,"NA"),1)</f>
        <v>76.3</v>
      </c>
      <c r="N44" s="314">
        <f>ROUND(IFERROR('Data 3D '!BF23,"NA"),1)</f>
        <v>77.2</v>
      </c>
      <c r="O44" s="314">
        <f>ROUND(IFERROR('Data 3D '!BG23,"NA"),1)</f>
        <v>78</v>
      </c>
      <c r="P44" s="314">
        <f>ROUND(IFERROR('Data 3D '!BH23,"NA"),1)</f>
        <v>74.900000000000006</v>
      </c>
      <c r="Q44" s="314">
        <f>ROUND(IFERROR('Data 3D '!BI23,"NA"),1)</f>
        <v>81.8</v>
      </c>
      <c r="R44" s="314">
        <f>ROUND(IFERROR('Data 3D '!BJ23,"NA"),1)</f>
        <v>78.7</v>
      </c>
      <c r="S44" s="314">
        <f>ROUND(IFERROR('Data 3D '!BK23,"NA"),1)</f>
        <v>82</v>
      </c>
      <c r="T44" s="314">
        <f>ROUND(IFERROR('Data 3D '!BL23,"NA"),1)</f>
        <v>81.7</v>
      </c>
      <c r="U44" s="314">
        <f>ROUND(IFERROR('Data 3D '!BM23,"NA"),1)</f>
        <v>76.400000000000006</v>
      </c>
      <c r="V44" s="314">
        <f>ROUND(IFERROR('Data 3D '!BN23,"NA"),1)</f>
        <v>83.5</v>
      </c>
      <c r="W44" s="314">
        <f>ROUND(IFERROR('Data 3D '!BO23,"NA"),1)</f>
        <v>81.3</v>
      </c>
      <c r="X44" s="314">
        <f>ROUND(IFERROR('Data 3D '!BP23,"NA"),1)</f>
        <v>79.8</v>
      </c>
      <c r="Y44" s="314">
        <f>ROUND(IFERROR('Data 3D '!BQ23,"NA"),1)</f>
        <v>78.599999999999994</v>
      </c>
      <c r="Z44" s="314">
        <f>ROUND(IFERROR('Data 3D '!BR23,"NA"),1)</f>
        <v>82.1</v>
      </c>
      <c r="AA44" s="315">
        <v>170</v>
      </c>
      <c r="AB44" s="313" t="s">
        <v>21</v>
      </c>
      <c r="AC44" s="314">
        <f>ROUND(IFERROR('Data 3D '!BS23,"NA"),1)</f>
        <v>77.599999999999994</v>
      </c>
      <c r="AD44" s="314">
        <f>ROUND(IFERROR('Data 3D '!BT23,"NA"),1)</f>
        <v>77.099999999999994</v>
      </c>
      <c r="AE44" s="314">
        <f>ROUND(IFERROR('Data 3D '!BU23,"NA"),1)</f>
        <v>78.3</v>
      </c>
      <c r="AF44" s="314">
        <f>ROUND(IFERROR('Data 3D '!BV23,"NA"),1)</f>
        <v>79.099999999999994</v>
      </c>
      <c r="AG44" s="314">
        <f>ROUND(IFERROR('Data 3D '!BW23,"NA"),1)</f>
        <v>80.3</v>
      </c>
      <c r="AH44" s="314">
        <f>ROUND(IFERROR('Data 3D '!BX23,"NA"),1)</f>
        <v>74.900000000000006</v>
      </c>
      <c r="AI44" s="314">
        <f>ROUND(IFERROR('Data 3D '!BY23,"NA"),1)</f>
        <v>80.099999999999994</v>
      </c>
      <c r="AJ44" s="314">
        <f>ROUND(IFERROR('Data 3D '!BZ23,"NA"),1)</f>
        <v>77</v>
      </c>
      <c r="AK44" s="314">
        <f>ROUND(IFERROR('Data 3D '!CA23,"NA"),1)</f>
        <v>77.2</v>
      </c>
      <c r="AL44" s="314">
        <f>ROUND(IFERROR('Data 3D '!CB23,"NA"),1)</f>
        <v>79</v>
      </c>
      <c r="AM44" s="314">
        <f>ROUND(IFERROR('Data 3D '!CC23,"NA"),1)</f>
        <v>79.5</v>
      </c>
      <c r="AN44" s="314">
        <f>ROUND(IFERROR('Data 3D '!CD23,"NA"),1)</f>
        <v>78</v>
      </c>
      <c r="AO44" s="314">
        <f>ROUND(IFERROR('Data 3D '!CE23,"NA"),1)</f>
        <v>83.1</v>
      </c>
      <c r="AP44" s="314">
        <f>ROUND(IFERROR('Data 3D '!CF23,"NA"),1)</f>
        <v>79.2</v>
      </c>
      <c r="AQ44" s="314">
        <f>ROUND(IFERROR('Data 3D '!CG23,"NA"),1)</f>
        <v>81.2</v>
      </c>
      <c r="AR44" s="314">
        <f>ROUND(IFERROR('Data 3D '!CH23,"NA"),1)</f>
        <v>81.900000000000006</v>
      </c>
      <c r="AS44" s="314">
        <f>ROUND(IFERROR('Data 3D '!CI23,"NA"),1)</f>
        <v>81.400000000000006</v>
      </c>
      <c r="AT44" s="314">
        <f>ROUND(IFERROR('Data 3D '!CJ23,"NA"),1)</f>
        <v>78.900000000000006</v>
      </c>
      <c r="AU44" s="314">
        <f>ROUND(IFERROR('Data 3D '!CK23,"NA"),1)</f>
        <v>81.599999999999994</v>
      </c>
      <c r="AV44" s="314">
        <f>ROUND(IFERROR('Data 3D '!CL23,"NA"),1)</f>
        <v>81.599999999999994</v>
      </c>
      <c r="AW44" s="314">
        <f>ROUND(IFERROR('Data 3D '!CM23,"NA"),1)</f>
        <v>80.5</v>
      </c>
      <c r="AX44" s="314">
        <f>ROUND(IFERROR('Data 3D '!CN23,"NA"),1)</f>
        <v>81.599999999999994</v>
      </c>
      <c r="AY44" s="314">
        <f>ROUND(IFERROR('Data 3D '!CO23,"NA"),1)</f>
        <v>79.8</v>
      </c>
      <c r="AZ44" s="314">
        <f>ROUND(IFERROR('Data 3D '!CP23,"NA"),1)</f>
        <v>80.8</v>
      </c>
      <c r="BA44" s="314">
        <f>ROUND(IFERROR('Data 3D '!CQ23,"NA"),1)</f>
        <v>78.900000000000006</v>
      </c>
      <c r="BB44" s="314">
        <f>ROUND(IFERROR('Data 3D '!CR23,"NA"),1)</f>
        <v>75.8</v>
      </c>
      <c r="BC44" s="315">
        <v>170</v>
      </c>
      <c r="BD44" s="313" t="s">
        <v>21</v>
      </c>
      <c r="BE44" s="314">
        <f>ROUND(IFERROR('Data 3D '!CS23,"NA"),1)</f>
        <v>79.900000000000006</v>
      </c>
      <c r="BF44" s="314">
        <f>ROUND(IFERROR('Data 3D '!CT23,"NA"),1)</f>
        <v>80.400000000000006</v>
      </c>
      <c r="BG44" s="314">
        <f>ROUND(IFERROR('Data 3D '!CU23,"NA"),1)</f>
        <v>81.5</v>
      </c>
      <c r="BH44" s="314">
        <f>ROUND(IFERROR('Data 3D '!CV23,"NA"),1)</f>
        <v>75.400000000000006</v>
      </c>
      <c r="BI44" s="314">
        <f>ROUND(IFERROR('Data 3D '!CW23,"NA"),1)</f>
        <v>79.2</v>
      </c>
      <c r="BJ44" s="314">
        <f>ROUND(IFERROR('Data 3D '!CX23,"NA"),1)</f>
        <v>78.099999999999994</v>
      </c>
      <c r="BK44" s="314">
        <f>ROUND(IFERROR('Data 3D '!CY23,"NA"),1)</f>
        <v>78.8</v>
      </c>
      <c r="BL44" s="314">
        <f>ROUND(IFERROR('Data 3D '!CZ23,"NA"),1)</f>
        <v>79.7</v>
      </c>
      <c r="BM44" s="314">
        <f>ROUND(IFERROR('Data 3D '!DA23,"NA"),1)</f>
        <v>81.2</v>
      </c>
      <c r="BN44" s="314">
        <f>ROUND(IFERROR('Data 3D '!DB23,"NA"),1)</f>
        <v>79.7</v>
      </c>
      <c r="BO44" s="314">
        <f>ROUND(IFERROR('Data 3D '!DC23,"NA"),1)</f>
        <v>78.5</v>
      </c>
      <c r="BP44" s="314">
        <f>ROUND(IFERROR('Data 3D '!DD23,"NA"),1)</f>
        <v>78.599999999999994</v>
      </c>
      <c r="BQ44" s="314">
        <f>ROUND(IFERROR('Data 3D '!DE23,"NA"),1)</f>
        <v>66.099999999999994</v>
      </c>
      <c r="BR44" s="314">
        <f>ROUND(IFERROR('Data 3D '!DF23,"NA"),1)</f>
        <v>61.8</v>
      </c>
      <c r="BS44" s="314">
        <f>ROUND(IFERROR('Data 3D '!DG23,"NA"),1)</f>
        <v>68.099999999999994</v>
      </c>
      <c r="BT44" s="314">
        <f>ROUND(IFERROR('Data 3D '!DH23,"NA"),1)</f>
        <v>75.2</v>
      </c>
      <c r="BU44" s="314">
        <f>ROUND(IFERROR('Data 3D '!DI23,"NA"),1)</f>
        <v>75.900000000000006</v>
      </c>
      <c r="BV44" s="314">
        <f>ROUND(IFERROR('Data 3D '!DJ23,"NA"),1)</f>
        <v>74.5</v>
      </c>
      <c r="BW44" s="314">
        <f>ROUND(IFERROR('Data 3D '!DK23,"NA"),1)</f>
        <v>76.599999999999994</v>
      </c>
      <c r="BX44" s="314">
        <f>ROUND(IFERROR('Data 3D '!DL23,"NA"),1)</f>
        <v>77.2</v>
      </c>
      <c r="BY44" s="314">
        <f>ROUND(IFERROR('Data 3D '!DM23,"NA"),1)</f>
        <v>77</v>
      </c>
      <c r="BZ44" s="314">
        <f>ROUND(IFERROR('Data 3D '!DN23,"NA"),1)</f>
        <v>77</v>
      </c>
      <c r="CA44" s="314">
        <f>ROUND(IFERROR('Data 3D '!DO23,"NA"),1)</f>
        <v>79.7</v>
      </c>
      <c r="CB44" s="314">
        <f>ROUND(IFERROR('Data 3D '!DP23,"NA"),1)</f>
        <v>75.099999999999994</v>
      </c>
      <c r="CC44" s="314">
        <f>ROUND(IFERROR('Data 3D '!DQ23,"NA"),1)</f>
        <v>78.099999999999994</v>
      </c>
      <c r="CD44" s="314">
        <f>ROUND(IFERROR('Data 3D '!DR23,"NA"),1)</f>
        <v>76.8</v>
      </c>
      <c r="CE44" s="315">
        <v>170</v>
      </c>
      <c r="CF44" s="313" t="s">
        <v>21</v>
      </c>
      <c r="CG44" s="314">
        <f>ROUND(IFERROR('Data 3D '!DS23,"NA"),1)</f>
        <v>75.5</v>
      </c>
      <c r="CH44" s="314">
        <f>ROUND(IFERROR('Data 3D '!DT23,"NA"),1)</f>
        <v>73.7</v>
      </c>
      <c r="CI44" s="314">
        <f>ROUND(IFERROR('Data 3D '!DU23,"NA"),1)</f>
        <v>70.8</v>
      </c>
      <c r="CJ44" s="314">
        <f>ROUND(IFERROR('Data 3D '!DV23,"NA"),1)</f>
        <v>68.400000000000006</v>
      </c>
      <c r="CK44" s="314">
        <f>ROUND(IFERROR('Data 3D '!DW23,"NA"),1)</f>
        <v>71.900000000000006</v>
      </c>
      <c r="CL44" s="314">
        <f>ROUND(IFERROR('Data 3D '!DX23,"NA"),1)</f>
        <v>70.7</v>
      </c>
      <c r="CM44" s="314">
        <f>ROUND(IFERROR('Data 3D '!DY23,"NA"),1)</f>
        <v>73.7</v>
      </c>
      <c r="CN44" s="314">
        <f>ROUND(IFERROR('Data 3D '!DZ23,"NA"),1)</f>
        <v>75.5</v>
      </c>
      <c r="CO44" s="314">
        <f>ROUND(IFERROR('Data 3D '!EA23,"NA"),1)</f>
        <v>83.6</v>
      </c>
      <c r="CP44" s="314">
        <f>ROUND(IFERROR('Data 3D '!EB23,"NA"),1)</f>
        <v>80</v>
      </c>
      <c r="CQ44" s="314">
        <f>ROUND(IFERROR('Data 3D '!EC23,"NA"),1)</f>
        <v>84.5</v>
      </c>
      <c r="CR44" s="314">
        <f>ROUND(IFERROR('Data 3D '!ED23,"NA"),1)</f>
        <v>80.3</v>
      </c>
      <c r="CS44" s="314">
        <f>ROUND(IFERROR('Data 3D '!EE23,"NA"),1)</f>
        <v>76.8</v>
      </c>
      <c r="CT44" s="314">
        <f>ROUND(IFERROR('Data 3D '!EF23,"NA"),1)</f>
        <v>80.900000000000006</v>
      </c>
      <c r="CU44" s="314">
        <f>ROUND(IFERROR('Data 3D '!EG23,"NA"),1)</f>
        <v>79.5</v>
      </c>
      <c r="CV44" s="314">
        <f>ROUND(IFERROR('Data 3D '!EH23,"NA"),1)</f>
        <v>78.099999999999994</v>
      </c>
      <c r="CW44" s="314">
        <f>ROUND(IFERROR('Data 3D '!EI23,"NA"),1)</f>
        <v>77.599999999999994</v>
      </c>
      <c r="CX44" s="314">
        <f>ROUND(IFERROR('Data 3D '!EJ23,"NA"),1)</f>
        <v>77.900000000000006</v>
      </c>
      <c r="CY44" s="314">
        <f>ROUND(IFERROR('Data 3D '!EK23,"NA"),1)</f>
        <v>75.400000000000006</v>
      </c>
      <c r="CZ44" s="314">
        <f>ROUND(IFERROR('Data 3D '!EL23,"NA"),1)</f>
        <v>76.5</v>
      </c>
      <c r="DA44" s="314">
        <f>ROUND(IFERROR('Data 3D '!EM23,"NA"),1)</f>
        <v>74.599999999999994</v>
      </c>
      <c r="DB44" s="314">
        <f>ROUND(IFERROR('Data 3D '!EN23,"NA"),1)</f>
        <v>77.3</v>
      </c>
      <c r="DC44" s="314">
        <f>ROUND(IFERROR('Data 3D '!EO23,"NA"),1)</f>
        <v>79.900000000000006</v>
      </c>
      <c r="DD44" s="314">
        <f>ROUND(IFERROR('Data 3D '!EP23,"NA"),1)</f>
        <v>76.5</v>
      </c>
      <c r="DE44" s="314">
        <f>ROUND(IFERROR('Data 3D '!EQ23,"NA"),1)</f>
        <v>75.599999999999994</v>
      </c>
      <c r="DF44" s="314">
        <f>ROUND(IFERROR('Data 3D '!ER23,"NA"),1)</f>
        <v>77</v>
      </c>
      <c r="DG44" s="198"/>
      <c r="DH44" s="198"/>
      <c r="DI44" s="198"/>
      <c r="DJ44" s="198"/>
      <c r="DK44" s="198"/>
      <c r="DL44" s="198"/>
      <c r="DM44" s="198"/>
      <c r="DN44" s="198"/>
    </row>
    <row r="45" spans="1:118" s="162" customFormat="1" ht="60" customHeight="1">
      <c r="A45" s="315"/>
      <c r="B45" s="311" t="s">
        <v>93</v>
      </c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5"/>
      <c r="AB45" s="311" t="s">
        <v>93</v>
      </c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314"/>
      <c r="AT45" s="314"/>
      <c r="AU45" s="314"/>
      <c r="AV45" s="314"/>
      <c r="AW45" s="314"/>
      <c r="AX45" s="314"/>
      <c r="AY45" s="314"/>
      <c r="AZ45" s="314"/>
      <c r="BA45" s="314"/>
      <c r="BB45" s="314"/>
      <c r="BC45" s="315"/>
      <c r="BD45" s="311" t="s">
        <v>93</v>
      </c>
      <c r="BE45" s="314"/>
      <c r="BF45" s="314"/>
      <c r="BG45" s="314"/>
      <c r="BH45" s="314"/>
      <c r="BI45" s="314"/>
      <c r="BJ45" s="314"/>
      <c r="BK45" s="314"/>
      <c r="BL45" s="314"/>
      <c r="BM45" s="314"/>
      <c r="BN45" s="314"/>
      <c r="BO45" s="314"/>
      <c r="BP45" s="314"/>
      <c r="BQ45" s="314"/>
      <c r="BR45" s="314"/>
      <c r="BS45" s="314"/>
      <c r="BT45" s="314"/>
      <c r="BU45" s="314"/>
      <c r="BV45" s="314"/>
      <c r="BW45" s="314"/>
      <c r="BX45" s="314"/>
      <c r="BY45" s="314"/>
      <c r="BZ45" s="314"/>
      <c r="CA45" s="314"/>
      <c r="CB45" s="314"/>
      <c r="CC45" s="314"/>
      <c r="CD45" s="314"/>
      <c r="CE45" s="315"/>
      <c r="CF45" s="311" t="s">
        <v>93</v>
      </c>
      <c r="CG45" s="314"/>
      <c r="CH45" s="314"/>
      <c r="CI45" s="314"/>
      <c r="CJ45" s="314"/>
      <c r="CK45" s="314"/>
      <c r="CL45" s="314"/>
      <c r="CM45" s="314"/>
      <c r="CN45" s="314"/>
      <c r="CO45" s="314"/>
      <c r="CP45" s="314"/>
      <c r="CQ45" s="314"/>
      <c r="CR45" s="314"/>
      <c r="CS45" s="314"/>
      <c r="CT45" s="314"/>
      <c r="CU45" s="314"/>
      <c r="CV45" s="314"/>
      <c r="CW45" s="314"/>
      <c r="CX45" s="314"/>
      <c r="CY45" s="314"/>
      <c r="CZ45" s="314"/>
      <c r="DA45" s="314"/>
      <c r="DB45" s="314"/>
      <c r="DC45" s="314"/>
      <c r="DD45" s="314"/>
      <c r="DE45" s="314"/>
      <c r="DF45" s="314"/>
      <c r="DG45" s="198"/>
      <c r="DH45" s="198"/>
      <c r="DI45" s="198"/>
      <c r="DJ45" s="198"/>
      <c r="DK45" s="198"/>
      <c r="DL45" s="198"/>
      <c r="DM45" s="198"/>
      <c r="DN45" s="198"/>
    </row>
    <row r="46" spans="1:118" s="162" customFormat="1" ht="84.95" customHeight="1">
      <c r="A46" s="312" t="s">
        <v>338</v>
      </c>
      <c r="B46" s="316" t="s">
        <v>428</v>
      </c>
      <c r="C46" s="314">
        <f>ROUND(IFERROR('Data 3D '!AU80,"NA"),1)</f>
        <v>78.3</v>
      </c>
      <c r="D46" s="314">
        <f>ROUND(IFERROR('Data 3D '!AV80,"NA"),1)</f>
        <v>77.599999999999994</v>
      </c>
      <c r="E46" s="314">
        <f>ROUND(IFERROR('Data 3D '!AW80,"NA"),1)</f>
        <v>76.599999999999994</v>
      </c>
      <c r="F46" s="314">
        <f>ROUND(IFERROR('Data 3D '!AX80,"NA"),1)</f>
        <v>75.900000000000006</v>
      </c>
      <c r="G46" s="314">
        <f>ROUND(IFERROR('Data 3D '!AY80,"NA"),1)</f>
        <v>77.8</v>
      </c>
      <c r="H46" s="314">
        <f>ROUND(IFERROR('Data 3D '!AZ80,"NA"),1)</f>
        <v>78.7</v>
      </c>
      <c r="I46" s="314">
        <f>ROUND(IFERROR('Data 3D '!BA80,"NA"),1)</f>
        <v>78.3</v>
      </c>
      <c r="J46" s="314">
        <f>ROUND(IFERROR('Data 3D '!BB80,"NA"),1)</f>
        <v>75.5</v>
      </c>
      <c r="K46" s="314">
        <f>ROUND(IFERROR('Data 3D '!BC80,"NA"),1)</f>
        <v>75.099999999999994</v>
      </c>
      <c r="L46" s="314">
        <f>ROUND(IFERROR('Data 3D '!BD80,"NA"),1)</f>
        <v>77.599999999999994</v>
      </c>
      <c r="M46" s="314">
        <f>ROUND(IFERROR('Data 3D '!BE80,"NA"),1)</f>
        <v>76.400000000000006</v>
      </c>
      <c r="N46" s="314">
        <f>ROUND(IFERROR('Data 3D '!BF80,"NA"),1)</f>
        <v>77.400000000000006</v>
      </c>
      <c r="O46" s="314">
        <f>ROUND(IFERROR('Data 3D '!BG80,"NA"),1)</f>
        <v>76.599999999999994</v>
      </c>
      <c r="P46" s="314">
        <f>ROUND(IFERROR('Data 3D '!BH80,"NA"),1)</f>
        <v>74.900000000000006</v>
      </c>
      <c r="Q46" s="314">
        <f>ROUND(IFERROR('Data 3D '!BI80,"NA"),1)</f>
        <v>75.099999999999994</v>
      </c>
      <c r="R46" s="314">
        <f>ROUND(IFERROR('Data 3D '!BJ80,"NA"),1)</f>
        <v>75</v>
      </c>
      <c r="S46" s="314">
        <f>ROUND(IFERROR('Data 3D '!BK80,"NA"),1)</f>
        <v>76.5</v>
      </c>
      <c r="T46" s="314">
        <f>ROUND(IFERROR('Data 3D '!BL80,"NA"),1)</f>
        <v>75.599999999999994</v>
      </c>
      <c r="U46" s="314">
        <f>ROUND(IFERROR('Data 3D '!BM80,"NA"),1)</f>
        <v>75.900000000000006</v>
      </c>
      <c r="V46" s="314">
        <f>ROUND(IFERROR('Data 3D '!BN80,"NA"),1)</f>
        <v>76.599999999999994</v>
      </c>
      <c r="W46" s="314">
        <f>ROUND(IFERROR('Data 3D '!BO80,"NA"),1)</f>
        <v>78.400000000000006</v>
      </c>
      <c r="X46" s="314">
        <f>ROUND(IFERROR('Data 3D '!BP80,"NA"),1)</f>
        <v>78.2</v>
      </c>
      <c r="Y46" s="314">
        <f>ROUND(IFERROR('Data 3D '!BQ80,"NA"),1)</f>
        <v>76.099999999999994</v>
      </c>
      <c r="Z46" s="314">
        <f>ROUND(IFERROR('Data 3D '!BR80,"NA"),1)</f>
        <v>77</v>
      </c>
      <c r="AA46" s="312" t="s">
        <v>338</v>
      </c>
      <c r="AB46" s="316" t="s">
        <v>428</v>
      </c>
      <c r="AC46" s="314">
        <f>ROUND(IFERROR('Data 3D '!BS80,"NA"),1)</f>
        <v>75.900000000000006</v>
      </c>
      <c r="AD46" s="314">
        <f>ROUND(IFERROR('Data 3D '!BT80,"NA"),1)</f>
        <v>75.8</v>
      </c>
      <c r="AE46" s="314">
        <f>ROUND(IFERROR('Data 3D '!BU80,"NA"),1)</f>
        <v>75.8</v>
      </c>
      <c r="AF46" s="314">
        <f>ROUND(IFERROR('Data 3D '!BV80,"NA"),1)</f>
        <v>79.8</v>
      </c>
      <c r="AG46" s="314">
        <f>ROUND(IFERROR('Data 3D '!BW80,"NA"),1)</f>
        <v>76.400000000000006</v>
      </c>
      <c r="AH46" s="314">
        <f>ROUND(IFERROR('Data 3D '!BX80,"NA"),1)</f>
        <v>78</v>
      </c>
      <c r="AI46" s="314">
        <f>ROUND(IFERROR('Data 3D '!BY80,"NA"),1)</f>
        <v>77.8</v>
      </c>
      <c r="AJ46" s="314">
        <f>ROUND(IFERROR('Data 3D '!BZ80,"NA"),1)</f>
        <v>79.8</v>
      </c>
      <c r="AK46" s="314">
        <f>ROUND(IFERROR('Data 3D '!CA80,"NA"),1)</f>
        <v>76.7</v>
      </c>
      <c r="AL46" s="314">
        <f>ROUND(IFERROR('Data 3D '!CB80,"NA"),1)</f>
        <v>77.099999999999994</v>
      </c>
      <c r="AM46" s="314">
        <f>ROUND(IFERROR('Data 3D '!CC80,"NA"),1)</f>
        <v>76.3</v>
      </c>
      <c r="AN46" s="314">
        <f>ROUND(IFERROR('Data 3D '!CD80,"NA"),1)</f>
        <v>75.400000000000006</v>
      </c>
      <c r="AO46" s="314">
        <f>ROUND(IFERROR('Data 3D '!CE80,"NA"),1)</f>
        <v>74.900000000000006</v>
      </c>
      <c r="AP46" s="314">
        <f>ROUND(IFERROR('Data 3D '!CF80,"NA"),1)</f>
        <v>74.8</v>
      </c>
      <c r="AQ46" s="314">
        <f>ROUND(IFERROR('Data 3D '!CG80,"NA"),1)</f>
        <v>78.400000000000006</v>
      </c>
      <c r="AR46" s="314">
        <f>ROUND(IFERROR('Data 3D '!CH80,"NA"),1)</f>
        <v>76.8</v>
      </c>
      <c r="AS46" s="314">
        <f>ROUND(IFERROR('Data 3D '!CI80,"NA"),1)</f>
        <v>79.099999999999994</v>
      </c>
      <c r="AT46" s="314">
        <f>ROUND(IFERROR('Data 3D '!CJ80,"NA"),1)</f>
        <v>78.5</v>
      </c>
      <c r="AU46" s="314">
        <f>ROUND(IFERROR('Data 3D '!CK80,"NA"),1)</f>
        <v>79.2</v>
      </c>
      <c r="AV46" s="314">
        <f>ROUND(IFERROR('Data 3D '!CL80,"NA"),1)</f>
        <v>78.7</v>
      </c>
      <c r="AW46" s="314">
        <f>ROUND(IFERROR('Data 3D '!CM80,"NA"),1)</f>
        <v>75.8</v>
      </c>
      <c r="AX46" s="314">
        <f>ROUND(IFERROR('Data 3D '!CN80,"NA"),1)</f>
        <v>75.900000000000006</v>
      </c>
      <c r="AY46" s="314">
        <f>ROUND(IFERROR('Data 3D '!CO80,"NA"),1)</f>
        <v>73.400000000000006</v>
      </c>
      <c r="AZ46" s="314">
        <f>ROUND(IFERROR('Data 3D '!CP80,"NA"),1)</f>
        <v>75.5</v>
      </c>
      <c r="BA46" s="314">
        <f>ROUND(IFERROR('Data 3D '!CQ80,"NA"),1)</f>
        <v>72.5</v>
      </c>
      <c r="BB46" s="314">
        <f>ROUND(IFERROR('Data 3D '!CR80,"NA"),1)</f>
        <v>72.7</v>
      </c>
      <c r="BC46" s="312" t="s">
        <v>338</v>
      </c>
      <c r="BD46" s="316" t="s">
        <v>428</v>
      </c>
      <c r="BE46" s="314">
        <f>ROUND(IFERROR('Data 3D '!CS80,"NA"),1)</f>
        <v>73</v>
      </c>
      <c r="BF46" s="314">
        <f>ROUND(IFERROR('Data 3D '!CT80,"NA"),1)</f>
        <v>75</v>
      </c>
      <c r="BG46" s="314">
        <f>ROUND(IFERROR('Data 3D '!CU80,"NA"),1)</f>
        <v>73.900000000000006</v>
      </c>
      <c r="BH46" s="314">
        <f>ROUND(IFERROR('Data 3D '!CV80,"NA"),1)</f>
        <v>74.099999999999994</v>
      </c>
      <c r="BI46" s="314">
        <f>ROUND(IFERROR('Data 3D '!CW80,"NA"),1)</f>
        <v>73.8</v>
      </c>
      <c r="BJ46" s="314">
        <f>ROUND(IFERROR('Data 3D '!CX80,"NA"),1)</f>
        <v>75.3</v>
      </c>
      <c r="BK46" s="314">
        <f>ROUND(IFERROR('Data 3D '!CY80,"NA"),1)</f>
        <v>73.3</v>
      </c>
      <c r="BL46" s="314">
        <f>ROUND(IFERROR('Data 3D '!CZ80,"NA"),1)</f>
        <v>72.099999999999994</v>
      </c>
      <c r="BM46" s="314">
        <f>ROUND(IFERROR('Data 3D '!DA80,"NA"),1)</f>
        <v>73.5</v>
      </c>
      <c r="BN46" s="314">
        <f>ROUND(IFERROR('Data 3D '!DB80,"NA"),1)</f>
        <v>73.3</v>
      </c>
      <c r="BO46" s="314">
        <f>ROUND(IFERROR('Data 3D '!DC80,"NA"),1)</f>
        <v>71.8</v>
      </c>
      <c r="BP46" s="314">
        <f>ROUND(IFERROR('Data 3D '!DD80,"NA"),1)</f>
        <v>71.7</v>
      </c>
      <c r="BQ46" s="314">
        <f>ROUND(IFERROR('Data 3D '!DE80,"NA"),1)</f>
        <v>58.2</v>
      </c>
      <c r="BR46" s="314">
        <f>ROUND(IFERROR('Data 3D '!DF80,"NA"),1)</f>
        <v>29.7</v>
      </c>
      <c r="BS46" s="314">
        <f>ROUND(IFERROR('Data 3D '!DG80,"NA"),1)</f>
        <v>42.5</v>
      </c>
      <c r="BT46" s="314">
        <f>ROUND(IFERROR('Data 3D '!DH80,"NA"),1)</f>
        <v>78.2</v>
      </c>
      <c r="BU46" s="314">
        <f>ROUND(IFERROR('Data 3D '!DI80,"NA"),1)</f>
        <v>85.1</v>
      </c>
      <c r="BV46" s="314">
        <f>ROUND(IFERROR('Data 3D '!DJ80,"NA"),1)</f>
        <v>70.5</v>
      </c>
      <c r="BW46" s="314">
        <f>ROUND(IFERROR('Data 3D '!DK80,"NA"),1)</f>
        <v>80.7</v>
      </c>
      <c r="BX46" s="314">
        <f>ROUND(IFERROR('Data 3D '!DL80,"NA"),1)</f>
        <v>70.8</v>
      </c>
      <c r="BY46" s="314">
        <f>ROUND(IFERROR('Data 3D '!DM80,"NA"),1)</f>
        <v>69.5</v>
      </c>
      <c r="BZ46" s="314">
        <f>ROUND(IFERROR('Data 3D '!DN80,"NA"),1)</f>
        <v>70</v>
      </c>
      <c r="CA46" s="314">
        <f>ROUND(IFERROR('Data 3D '!DO80,"NA"),1)</f>
        <v>70.3</v>
      </c>
      <c r="CB46" s="314">
        <f>ROUND(IFERROR('Data 3D '!DP80,"NA"),1)</f>
        <v>70.8</v>
      </c>
      <c r="CC46" s="314">
        <f>ROUND(IFERROR('Data 3D '!DQ80,"NA"),1)</f>
        <v>72.599999999999994</v>
      </c>
      <c r="CD46" s="314">
        <f>ROUND(IFERROR('Data 3D '!DR80,"NA"),1)</f>
        <v>70.900000000000006</v>
      </c>
      <c r="CE46" s="312" t="s">
        <v>338</v>
      </c>
      <c r="CF46" s="316" t="s">
        <v>428</v>
      </c>
      <c r="CG46" s="314">
        <f>ROUND(IFERROR('Data 3D '!DS80,"NA"),1)</f>
        <v>68.5</v>
      </c>
      <c r="CH46" s="314">
        <f>ROUND(IFERROR('Data 3D '!DT80,"NA"),1)</f>
        <v>66.8</v>
      </c>
      <c r="CI46" s="314">
        <f>ROUND(IFERROR('Data 3D '!DU80,"NA"),1)</f>
        <v>65.2</v>
      </c>
      <c r="CJ46" s="314">
        <f>ROUND(IFERROR('Data 3D '!DV80,"NA"),1)</f>
        <v>67</v>
      </c>
      <c r="CK46" s="314">
        <f>ROUND(IFERROR('Data 3D '!DW80,"NA"),1)</f>
        <v>67.400000000000006</v>
      </c>
      <c r="CL46" s="314">
        <f>ROUND(IFERROR('Data 3D '!DX80,"NA"),1)</f>
        <v>71.7</v>
      </c>
      <c r="CM46" s="314">
        <f>ROUND(IFERROR('Data 3D '!DY80,"NA"),1)</f>
        <v>71.3</v>
      </c>
      <c r="CN46" s="314">
        <f>ROUND(IFERROR('Data 3D '!DZ80,"NA"),1)</f>
        <v>70.400000000000006</v>
      </c>
      <c r="CO46" s="314">
        <f>ROUND(IFERROR('Data 3D '!EA80,"NA"),1)</f>
        <v>73</v>
      </c>
      <c r="CP46" s="314">
        <f>ROUND(IFERROR('Data 3D '!EB80,"NA"),1)</f>
        <v>73.2</v>
      </c>
      <c r="CQ46" s="314">
        <f>ROUND(IFERROR('Data 3D '!EC80,"NA"),1)</f>
        <v>70.5</v>
      </c>
      <c r="CR46" s="314">
        <f>ROUND(IFERROR('Data 3D '!ED80,"NA"),1)</f>
        <v>75.900000000000006</v>
      </c>
      <c r="CS46" s="314">
        <f>ROUND(IFERROR('Data 3D '!EE80,"NA"),1)</f>
        <v>75.900000000000006</v>
      </c>
      <c r="CT46" s="314">
        <f>ROUND(IFERROR('Data 3D '!EF80,"NA"),1)</f>
        <v>80.5</v>
      </c>
      <c r="CU46" s="314">
        <f>ROUND(IFERROR('Data 3D '!EG80,"NA"),1)</f>
        <v>76.7</v>
      </c>
      <c r="CV46" s="314">
        <f>ROUND(IFERROR('Data 3D '!EH80,"NA"),1)</f>
        <v>77.599999999999994</v>
      </c>
      <c r="CW46" s="314">
        <f>ROUND(IFERROR('Data 3D '!EI80,"NA"),1)</f>
        <v>77</v>
      </c>
      <c r="CX46" s="314">
        <f>ROUND(IFERROR('Data 3D '!EJ80,"NA"),1)</f>
        <v>76.099999999999994</v>
      </c>
      <c r="CY46" s="314">
        <f>ROUND(IFERROR('Data 3D '!EK80,"NA"),1)</f>
        <v>81.7</v>
      </c>
      <c r="CZ46" s="314">
        <f>ROUND(IFERROR('Data 3D '!EL80,"NA"),1)</f>
        <v>80.3</v>
      </c>
      <c r="DA46" s="314">
        <f>ROUND(IFERROR('Data 3D '!EM80,"NA"),1)</f>
        <v>78.2</v>
      </c>
      <c r="DB46" s="314">
        <f>ROUND(IFERROR('Data 3D '!EN80,"NA"),1)</f>
        <v>79.8</v>
      </c>
      <c r="DC46" s="314">
        <f>ROUND(IFERROR('Data 3D '!EO80,"NA"),1)</f>
        <v>80.3</v>
      </c>
      <c r="DD46" s="314">
        <f>ROUND(IFERROR('Data 3D '!EP80,"NA"),1)</f>
        <v>82.8</v>
      </c>
      <c r="DE46" s="314">
        <f>ROUND(IFERROR('Data 3D '!EQ80,"NA"),1)</f>
        <v>83.8</v>
      </c>
      <c r="DF46" s="314">
        <f>ROUND(IFERROR('Data 3D '!ER80,"NA"),1)</f>
        <v>83.1</v>
      </c>
      <c r="DG46" s="198"/>
      <c r="DH46" s="198"/>
      <c r="DI46" s="198"/>
      <c r="DJ46" s="198"/>
      <c r="DK46" s="198"/>
      <c r="DL46" s="198"/>
      <c r="DM46" s="198"/>
      <c r="DN46" s="198"/>
    </row>
    <row r="47" spans="1:118" s="162" customFormat="1" ht="95.1" customHeight="1">
      <c r="A47" s="312"/>
      <c r="B47" s="317" t="s">
        <v>427</v>
      </c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2"/>
      <c r="AB47" s="317" t="s">
        <v>427</v>
      </c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2"/>
      <c r="BD47" s="317" t="s">
        <v>427</v>
      </c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4"/>
      <c r="BQ47" s="314"/>
      <c r="BR47" s="314"/>
      <c r="BS47" s="314"/>
      <c r="BT47" s="314"/>
      <c r="BU47" s="314"/>
      <c r="BV47" s="314"/>
      <c r="BW47" s="314"/>
      <c r="BX47" s="314"/>
      <c r="BY47" s="314"/>
      <c r="BZ47" s="314"/>
      <c r="CA47" s="314"/>
      <c r="CB47" s="314"/>
      <c r="CC47" s="314"/>
      <c r="CD47" s="314"/>
      <c r="CE47" s="312"/>
      <c r="CF47" s="317" t="s">
        <v>427</v>
      </c>
      <c r="CG47" s="314"/>
      <c r="CH47" s="314"/>
      <c r="CI47" s="314"/>
      <c r="CJ47" s="314"/>
      <c r="CK47" s="314"/>
      <c r="CL47" s="314"/>
      <c r="CM47" s="314"/>
      <c r="CN47" s="314"/>
      <c r="CO47" s="314"/>
      <c r="CP47" s="314"/>
      <c r="CQ47" s="314"/>
      <c r="CR47" s="314"/>
      <c r="CS47" s="314"/>
      <c r="CT47" s="314"/>
      <c r="CU47" s="314"/>
      <c r="CV47" s="314"/>
      <c r="CW47" s="314"/>
      <c r="CX47" s="314"/>
      <c r="CY47" s="314"/>
      <c r="CZ47" s="314"/>
      <c r="DA47" s="314"/>
      <c r="DB47" s="314"/>
      <c r="DC47" s="314"/>
      <c r="DD47" s="314"/>
      <c r="DE47" s="314"/>
      <c r="DF47" s="314"/>
      <c r="DG47" s="198"/>
      <c r="DH47" s="198"/>
      <c r="DI47" s="198"/>
      <c r="DJ47" s="198"/>
      <c r="DK47" s="198"/>
      <c r="DL47" s="198"/>
      <c r="DM47" s="198"/>
      <c r="DN47" s="198"/>
    </row>
    <row r="48" spans="1:118" s="162" customFormat="1" ht="48" customHeight="1">
      <c r="A48" s="315">
        <v>192</v>
      </c>
      <c r="B48" s="313" t="s">
        <v>359</v>
      </c>
      <c r="C48" s="314">
        <f>ROUND(IFERROR('Data 3D '!AU27,"NA"),1)</f>
        <v>90.6</v>
      </c>
      <c r="D48" s="314">
        <f>ROUND(IFERROR('Data 3D '!AV27,"NA"),1)</f>
        <v>90.5</v>
      </c>
      <c r="E48" s="314">
        <f>ROUND(IFERROR('Data 3D '!AW27,"NA"),1)</f>
        <v>89.6</v>
      </c>
      <c r="F48" s="314">
        <f>ROUND(IFERROR('Data 3D '!AX27,"NA"),1)</f>
        <v>83.1</v>
      </c>
      <c r="G48" s="314">
        <f>ROUND(IFERROR('Data 3D '!AY27,"NA"),1)</f>
        <v>87.4</v>
      </c>
      <c r="H48" s="314">
        <f>ROUND(IFERROR('Data 3D '!AZ27,"NA"),1)</f>
        <v>89.3</v>
      </c>
      <c r="I48" s="314">
        <f>ROUND(IFERROR('Data 3D '!BA27,"NA"),1)</f>
        <v>89.7</v>
      </c>
      <c r="J48" s="314">
        <f>ROUND(IFERROR('Data 3D '!BB27,"NA"),1)</f>
        <v>75.400000000000006</v>
      </c>
      <c r="K48" s="314">
        <f>ROUND(IFERROR('Data 3D '!BC27,"NA"),1)</f>
        <v>84</v>
      </c>
      <c r="L48" s="314">
        <f>ROUND(IFERROR('Data 3D '!BD27,"NA"),1)</f>
        <v>89.8</v>
      </c>
      <c r="M48" s="314">
        <f>ROUND(IFERROR('Data 3D '!BE27,"NA"),1)</f>
        <v>74.099999999999994</v>
      </c>
      <c r="N48" s="314">
        <f>ROUND(IFERROR('Data 3D '!BF27,"NA"),1)</f>
        <v>83</v>
      </c>
      <c r="O48" s="314">
        <f>ROUND(IFERROR('Data 3D '!BG27,"NA"),1)</f>
        <v>88.8</v>
      </c>
      <c r="P48" s="314">
        <f>ROUND(IFERROR('Data 3D '!BH27,"NA"),1)</f>
        <v>88.3</v>
      </c>
      <c r="Q48" s="314">
        <f>ROUND(IFERROR('Data 3D '!BI27,"NA"),1)</f>
        <v>87.7</v>
      </c>
      <c r="R48" s="314">
        <f>ROUND(IFERROR('Data 3D '!BJ27,"NA"),1)</f>
        <v>78.900000000000006</v>
      </c>
      <c r="S48" s="314">
        <f>ROUND(IFERROR('Data 3D '!BK27,"NA"),1)</f>
        <v>86.3</v>
      </c>
      <c r="T48" s="314">
        <f>ROUND(IFERROR('Data 3D '!BL27,"NA"),1)</f>
        <v>88.5</v>
      </c>
      <c r="U48" s="314">
        <f>ROUND(IFERROR('Data 3D '!BM27,"NA"),1)</f>
        <v>83.9</v>
      </c>
      <c r="V48" s="314">
        <f>ROUND(IFERROR('Data 3D '!BN27,"NA"),1)</f>
        <v>79.5</v>
      </c>
      <c r="W48" s="314">
        <f>ROUND(IFERROR('Data 3D '!BO27,"NA"),1)</f>
        <v>82.2</v>
      </c>
      <c r="X48" s="314">
        <f>ROUND(IFERROR('Data 3D '!BP27,"NA"),1)</f>
        <v>88</v>
      </c>
      <c r="Y48" s="314">
        <f>ROUND(IFERROR('Data 3D '!BQ27,"NA"),1)</f>
        <v>89.2</v>
      </c>
      <c r="Z48" s="314">
        <f>ROUND(IFERROR('Data 3D '!BR27,"NA"),1)</f>
        <v>91.9</v>
      </c>
      <c r="AA48" s="315">
        <v>192</v>
      </c>
      <c r="AB48" s="313" t="s">
        <v>359</v>
      </c>
      <c r="AC48" s="314">
        <f>ROUND(IFERROR('Data 3D '!BS27,"NA"),1)</f>
        <v>90</v>
      </c>
      <c r="AD48" s="314">
        <f>ROUND(IFERROR('Data 3D '!BT27,"NA"),1)</f>
        <v>89.4</v>
      </c>
      <c r="AE48" s="314">
        <f>ROUND(IFERROR('Data 3D '!BU27,"NA"),1)</f>
        <v>86.2</v>
      </c>
      <c r="AF48" s="314">
        <f>ROUND(IFERROR('Data 3D '!BV27,"NA"),1)</f>
        <v>76.099999999999994</v>
      </c>
      <c r="AG48" s="314">
        <f>ROUND(IFERROR('Data 3D '!BW27,"NA"),1)</f>
        <v>81.8</v>
      </c>
      <c r="AH48" s="314">
        <f>ROUND(IFERROR('Data 3D '!BX27,"NA"),1)</f>
        <v>90.7</v>
      </c>
      <c r="AI48" s="314">
        <f>ROUND(IFERROR('Data 3D '!BY27,"NA"),1)</f>
        <v>90.8</v>
      </c>
      <c r="AJ48" s="314">
        <f>ROUND(IFERROR('Data 3D '!BZ27,"NA"),1)</f>
        <v>88.3</v>
      </c>
      <c r="AK48" s="314">
        <f>ROUND(IFERROR('Data 3D '!CA27,"NA"),1)</f>
        <v>84.4</v>
      </c>
      <c r="AL48" s="314">
        <f>ROUND(IFERROR('Data 3D '!CB27,"NA"),1)</f>
        <v>87.2</v>
      </c>
      <c r="AM48" s="314">
        <f>ROUND(IFERROR('Data 3D '!CC27,"NA"),1)</f>
        <v>89.5</v>
      </c>
      <c r="AN48" s="314">
        <f>ROUND(IFERROR('Data 3D '!CD27,"NA"),1)</f>
        <v>88.5</v>
      </c>
      <c r="AO48" s="314">
        <f>ROUND(IFERROR('Data 3D '!CE27,"NA"),1)</f>
        <v>88.6</v>
      </c>
      <c r="AP48" s="314">
        <f>ROUND(IFERROR('Data 3D '!CF27,"NA"),1)</f>
        <v>84.1</v>
      </c>
      <c r="AQ48" s="314">
        <f>ROUND(IFERROR('Data 3D '!CG27,"NA"),1)</f>
        <v>84.8</v>
      </c>
      <c r="AR48" s="314">
        <f>ROUND(IFERROR('Data 3D '!CH27,"NA"),1)</f>
        <v>86.2</v>
      </c>
      <c r="AS48" s="314">
        <f>ROUND(IFERROR('Data 3D '!CI27,"NA"),1)</f>
        <v>85.2</v>
      </c>
      <c r="AT48" s="314">
        <f>ROUND(IFERROR('Data 3D '!CJ27,"NA"),1)</f>
        <v>86.4</v>
      </c>
      <c r="AU48" s="314">
        <f>ROUND(IFERROR('Data 3D '!CK27,"NA"),1)</f>
        <v>85.8</v>
      </c>
      <c r="AV48" s="314">
        <f>ROUND(IFERROR('Data 3D '!CL27,"NA"),1)</f>
        <v>79.599999999999994</v>
      </c>
      <c r="AW48" s="314">
        <f>ROUND(IFERROR('Data 3D '!CM27,"NA"),1)</f>
        <v>80</v>
      </c>
      <c r="AX48" s="314">
        <f>ROUND(IFERROR('Data 3D '!CN27,"NA"),1)</f>
        <v>76.400000000000006</v>
      </c>
      <c r="AY48" s="314">
        <f>ROUND(IFERROR('Data 3D '!CO27,"NA"),1)</f>
        <v>87</v>
      </c>
      <c r="AZ48" s="314">
        <f>ROUND(IFERROR('Data 3D '!CP27,"NA"),1)</f>
        <v>88.2</v>
      </c>
      <c r="BA48" s="314">
        <f>ROUND(IFERROR('Data 3D '!CQ27,"NA"),1)</f>
        <v>73.8</v>
      </c>
      <c r="BB48" s="314">
        <f>ROUND(IFERROR('Data 3D '!CR27,"NA"),1)</f>
        <v>77.400000000000006</v>
      </c>
      <c r="BC48" s="315">
        <v>192</v>
      </c>
      <c r="BD48" s="313" t="s">
        <v>359</v>
      </c>
      <c r="BE48" s="314">
        <f>ROUND(IFERROR('Data 3D '!CS27,"NA"),1)</f>
        <v>71.900000000000006</v>
      </c>
      <c r="BF48" s="314">
        <f>ROUND(IFERROR('Data 3D '!CT27,"NA"),1)</f>
        <v>72.8</v>
      </c>
      <c r="BG48" s="314">
        <f>ROUND(IFERROR('Data 3D '!CU27,"NA"),1)</f>
        <v>80</v>
      </c>
      <c r="BH48" s="314">
        <f>ROUND(IFERROR('Data 3D '!CV27,"NA"),1)</f>
        <v>86.5</v>
      </c>
      <c r="BI48" s="314">
        <f>ROUND(IFERROR('Data 3D '!CW27,"NA"),1)</f>
        <v>83.4</v>
      </c>
      <c r="BJ48" s="314">
        <f>ROUND(IFERROR('Data 3D '!CX27,"NA"),1)</f>
        <v>82.4</v>
      </c>
      <c r="BK48" s="314">
        <f>ROUND(IFERROR('Data 3D '!CY27,"NA"),1)</f>
        <v>84.8</v>
      </c>
      <c r="BL48" s="314">
        <f>ROUND(IFERROR('Data 3D '!CZ27,"NA"),1)</f>
        <v>81.599999999999994</v>
      </c>
      <c r="BM48" s="314">
        <f>ROUND(IFERROR('Data 3D '!DA27,"NA"),1)</f>
        <v>85.6</v>
      </c>
      <c r="BN48" s="314">
        <f>ROUND(IFERROR('Data 3D '!DB27,"NA"),1)</f>
        <v>83.8</v>
      </c>
      <c r="BO48" s="314">
        <f>ROUND(IFERROR('Data 3D '!DC27,"NA"),1)</f>
        <v>67.5</v>
      </c>
      <c r="BP48" s="314">
        <f>ROUND(IFERROR('Data 3D '!DD27,"NA"),1)</f>
        <v>69.2</v>
      </c>
      <c r="BQ48" s="314">
        <f>ROUND(IFERROR('Data 3D '!DE27,"NA"),1)</f>
        <v>60.3</v>
      </c>
      <c r="BR48" s="314">
        <f>ROUND(IFERROR('Data 3D '!DF27,"NA"),1)</f>
        <v>32</v>
      </c>
      <c r="BS48" s="314">
        <f>ROUND(IFERROR('Data 3D '!DG27,"NA"),1)</f>
        <v>54.2</v>
      </c>
      <c r="BT48" s="314">
        <f>ROUND(IFERROR('Data 3D '!DH27,"NA"),1)</f>
        <v>66.599999999999994</v>
      </c>
      <c r="BU48" s="314">
        <f>ROUND(IFERROR('Data 3D '!DI27,"NA"),1)</f>
        <v>65.3</v>
      </c>
      <c r="BV48" s="314">
        <f>ROUND(IFERROR('Data 3D '!DJ27,"NA"),1)</f>
        <v>66.599999999999994</v>
      </c>
      <c r="BW48" s="314">
        <f>ROUND(IFERROR('Data 3D '!DK27,"NA"),1)</f>
        <v>69.2</v>
      </c>
      <c r="BX48" s="314">
        <f>ROUND(IFERROR('Data 3D '!DL27,"NA"),1)</f>
        <v>73.400000000000006</v>
      </c>
      <c r="BY48" s="314">
        <f>ROUND(IFERROR('Data 3D '!DM27,"NA"),1)</f>
        <v>62.6</v>
      </c>
      <c r="BZ48" s="314">
        <f>ROUND(IFERROR('Data 3D '!DN27,"NA"),1)</f>
        <v>69</v>
      </c>
      <c r="CA48" s="314">
        <f>ROUND(IFERROR('Data 3D '!DO27,"NA"),1)</f>
        <v>78.8</v>
      </c>
      <c r="CB48" s="314">
        <f>ROUND(IFERROR('Data 3D '!DP27,"NA"),1)</f>
        <v>79.2</v>
      </c>
      <c r="CC48" s="314">
        <f>ROUND(IFERROR('Data 3D '!DQ27,"NA"),1)</f>
        <v>78</v>
      </c>
      <c r="CD48" s="314">
        <f>ROUND(IFERROR('Data 3D '!DR27,"NA"),1)</f>
        <v>78</v>
      </c>
      <c r="CE48" s="315">
        <v>192</v>
      </c>
      <c r="CF48" s="313" t="s">
        <v>359</v>
      </c>
      <c r="CG48" s="314">
        <f>ROUND(IFERROR('Data 3D '!DS27,"NA"),1)</f>
        <v>79.099999999999994</v>
      </c>
      <c r="CH48" s="314">
        <f>ROUND(IFERROR('Data 3D '!DT27,"NA"),1)</f>
        <v>74.7</v>
      </c>
      <c r="CI48" s="314">
        <f>ROUND(IFERROR('Data 3D '!DU27,"NA"),1)</f>
        <v>74.3</v>
      </c>
      <c r="CJ48" s="314">
        <f>ROUND(IFERROR('Data 3D '!DV27,"NA"),1)</f>
        <v>64.5</v>
      </c>
      <c r="CK48" s="314">
        <f>ROUND(IFERROR('Data 3D '!DW27,"NA"),1)</f>
        <v>53.8</v>
      </c>
      <c r="CL48" s="314">
        <f>ROUND(IFERROR('Data 3D '!DX27,"NA"),1)</f>
        <v>57.3</v>
      </c>
      <c r="CM48" s="314">
        <f>ROUND(IFERROR('Data 3D '!DY27,"NA"),1)</f>
        <v>64.599999999999994</v>
      </c>
      <c r="CN48" s="314">
        <f>ROUND(IFERROR('Data 3D '!DZ27,"NA"),1)</f>
        <v>67.7</v>
      </c>
      <c r="CO48" s="314">
        <f>ROUND(IFERROR('Data 3D '!EA27,"NA"),1)</f>
        <v>85.7</v>
      </c>
      <c r="CP48" s="314">
        <f>ROUND(IFERROR('Data 3D '!EB27,"NA"),1)</f>
        <v>90.8</v>
      </c>
      <c r="CQ48" s="314">
        <f>ROUND(IFERROR('Data 3D '!EC27,"NA"),1)</f>
        <v>76.8</v>
      </c>
      <c r="CR48" s="314">
        <f>ROUND(IFERROR('Data 3D '!ED27,"NA"),1)</f>
        <v>86.4</v>
      </c>
      <c r="CS48" s="314">
        <f>ROUND(IFERROR('Data 3D '!EE27,"NA"),1)</f>
        <v>71.599999999999994</v>
      </c>
      <c r="CT48" s="314">
        <f>ROUND(IFERROR('Data 3D '!EF27,"NA"),1)</f>
        <v>66.2</v>
      </c>
      <c r="CU48" s="314">
        <f>ROUND(IFERROR('Data 3D '!EG27,"NA"),1)</f>
        <v>79.8</v>
      </c>
      <c r="CV48" s="314">
        <f>ROUND(IFERROR('Data 3D '!EH27,"NA"),1)</f>
        <v>80.099999999999994</v>
      </c>
      <c r="CW48" s="314">
        <f>ROUND(IFERROR('Data 3D '!EI27,"NA"),1)</f>
        <v>85</v>
      </c>
      <c r="CX48" s="314">
        <f>ROUND(IFERROR('Data 3D '!EJ27,"NA"),1)</f>
        <v>84.7</v>
      </c>
      <c r="CY48" s="314">
        <f>ROUND(IFERROR('Data 3D '!EK27,"NA"),1)</f>
        <v>86.4</v>
      </c>
      <c r="CZ48" s="314">
        <f>ROUND(IFERROR('Data 3D '!EL27,"NA"),1)</f>
        <v>85.9</v>
      </c>
      <c r="DA48" s="314">
        <f>ROUND(IFERROR('Data 3D '!EM27,"NA"),1)</f>
        <v>85.9</v>
      </c>
      <c r="DB48" s="314">
        <f>ROUND(IFERROR('Data 3D '!EN27,"NA"),1)</f>
        <v>79.400000000000006</v>
      </c>
      <c r="DC48" s="314">
        <f>ROUND(IFERROR('Data 3D '!EO27,"NA"),1)</f>
        <v>81.400000000000006</v>
      </c>
      <c r="DD48" s="314">
        <f>ROUND(IFERROR('Data 3D '!EP27,"NA"),1)</f>
        <v>72.8</v>
      </c>
      <c r="DE48" s="314">
        <f>ROUND(IFERROR('Data 3D '!EQ27,"NA"),1)</f>
        <v>73.5</v>
      </c>
      <c r="DF48" s="314">
        <f>ROUND(IFERROR('Data 3D '!ER27,"NA"),1)</f>
        <v>74.099999999999994</v>
      </c>
      <c r="DG48" s="198"/>
      <c r="DH48" s="198"/>
      <c r="DI48" s="198"/>
      <c r="DJ48" s="198"/>
      <c r="DK48" s="198"/>
      <c r="DL48" s="198"/>
      <c r="DM48" s="198"/>
      <c r="DN48" s="198"/>
    </row>
    <row r="49" spans="1:118" s="162" customFormat="1" ht="60" customHeight="1">
      <c r="A49" s="315"/>
      <c r="B49" s="311" t="s">
        <v>360</v>
      </c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5"/>
      <c r="AB49" s="311" t="s">
        <v>360</v>
      </c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5"/>
      <c r="BD49" s="311" t="s">
        <v>360</v>
      </c>
      <c r="BE49" s="314"/>
      <c r="BF49" s="314"/>
      <c r="BG49" s="314"/>
      <c r="BH49" s="314"/>
      <c r="BI49" s="314"/>
      <c r="BJ49" s="314"/>
      <c r="BK49" s="314"/>
      <c r="BL49" s="314"/>
      <c r="BM49" s="314"/>
      <c r="BN49" s="314"/>
      <c r="BO49" s="314"/>
      <c r="BP49" s="314"/>
      <c r="BQ49" s="314"/>
      <c r="BR49" s="314"/>
      <c r="BS49" s="314"/>
      <c r="BT49" s="314"/>
      <c r="BU49" s="314"/>
      <c r="BV49" s="314"/>
      <c r="BW49" s="314"/>
      <c r="BX49" s="314"/>
      <c r="BY49" s="314"/>
      <c r="BZ49" s="314"/>
      <c r="CA49" s="314"/>
      <c r="CB49" s="314"/>
      <c r="CC49" s="314"/>
      <c r="CD49" s="314"/>
      <c r="CE49" s="315"/>
      <c r="CF49" s="311" t="s">
        <v>360</v>
      </c>
      <c r="CG49" s="314"/>
      <c r="CH49" s="314"/>
      <c r="CI49" s="314"/>
      <c r="CJ49" s="314"/>
      <c r="CK49" s="314"/>
      <c r="CL49" s="314"/>
      <c r="CM49" s="314"/>
      <c r="CN49" s="314"/>
      <c r="CO49" s="314"/>
      <c r="CP49" s="314"/>
      <c r="CQ49" s="314"/>
      <c r="CR49" s="314"/>
      <c r="CS49" s="314"/>
      <c r="CT49" s="314"/>
      <c r="CU49" s="314"/>
      <c r="CV49" s="314"/>
      <c r="CW49" s="314"/>
      <c r="CX49" s="314"/>
      <c r="CY49" s="314"/>
      <c r="CZ49" s="314"/>
      <c r="DA49" s="314"/>
      <c r="DB49" s="314"/>
      <c r="DC49" s="314"/>
      <c r="DD49" s="314"/>
      <c r="DE49" s="314"/>
      <c r="DF49" s="314"/>
      <c r="DG49" s="198"/>
      <c r="DH49" s="198"/>
      <c r="DI49" s="198"/>
      <c r="DJ49" s="198"/>
      <c r="DK49" s="198"/>
      <c r="DL49" s="198"/>
      <c r="DM49" s="198"/>
      <c r="DN49" s="198"/>
    </row>
    <row r="50" spans="1:118" s="162" customFormat="1" ht="84.95" customHeight="1">
      <c r="A50" s="315">
        <v>201</v>
      </c>
      <c r="B50" s="313" t="s">
        <v>65</v>
      </c>
      <c r="C50" s="314">
        <f>ROUND(IFERROR('Data 3D '!AU28,"NA"),1)</f>
        <v>84</v>
      </c>
      <c r="D50" s="314">
        <f>ROUND(IFERROR('Data 3D '!AV28,"NA"),1)</f>
        <v>85.9</v>
      </c>
      <c r="E50" s="314">
        <f>ROUND(IFERROR('Data 3D '!AW28,"NA"),1)</f>
        <v>84.1</v>
      </c>
      <c r="F50" s="314">
        <f>ROUND(IFERROR('Data 3D '!AX28,"NA"),1)</f>
        <v>83.2</v>
      </c>
      <c r="G50" s="314">
        <f>ROUND(IFERROR('Data 3D '!AY28,"NA"),1)</f>
        <v>78.8</v>
      </c>
      <c r="H50" s="314">
        <f>ROUND(IFERROR('Data 3D '!AZ28,"NA"),1)</f>
        <v>79.400000000000006</v>
      </c>
      <c r="I50" s="314">
        <f>ROUND(IFERROR('Data 3D '!BA28,"NA"),1)</f>
        <v>86.6</v>
      </c>
      <c r="J50" s="314">
        <f>ROUND(IFERROR('Data 3D '!BB28,"NA"),1)</f>
        <v>85.6</v>
      </c>
      <c r="K50" s="314">
        <f>ROUND(IFERROR('Data 3D '!BC28,"NA"),1)</f>
        <v>81.400000000000006</v>
      </c>
      <c r="L50" s="314">
        <f>ROUND(IFERROR('Data 3D '!BD28,"NA"),1)</f>
        <v>86.4</v>
      </c>
      <c r="M50" s="314">
        <f>ROUND(IFERROR('Data 3D '!BE28,"NA"),1)</f>
        <v>82.4</v>
      </c>
      <c r="N50" s="314">
        <f>ROUND(IFERROR('Data 3D '!BF28,"NA"),1)</f>
        <v>83.5</v>
      </c>
      <c r="O50" s="314">
        <f>ROUND(IFERROR('Data 3D '!BG28,"NA"),1)</f>
        <v>82.2</v>
      </c>
      <c r="P50" s="314">
        <f>ROUND(IFERROR('Data 3D '!BH28,"NA"),1)</f>
        <v>82.3</v>
      </c>
      <c r="Q50" s="314">
        <f>ROUND(IFERROR('Data 3D '!BI28,"NA"),1)</f>
        <v>84.9</v>
      </c>
      <c r="R50" s="314">
        <f>ROUND(IFERROR('Data 3D '!BJ28,"NA"),1)</f>
        <v>83.2</v>
      </c>
      <c r="S50" s="314">
        <f>ROUND(IFERROR('Data 3D '!BK28,"NA"),1)</f>
        <v>83.2</v>
      </c>
      <c r="T50" s="314">
        <f>ROUND(IFERROR('Data 3D '!BL28,"NA"),1)</f>
        <v>85.8</v>
      </c>
      <c r="U50" s="314">
        <f>ROUND(IFERROR('Data 3D '!BM28,"NA"),1)</f>
        <v>88.9</v>
      </c>
      <c r="V50" s="314">
        <f>ROUND(IFERROR('Data 3D '!BN28,"NA"),1)</f>
        <v>85.3</v>
      </c>
      <c r="W50" s="314">
        <f>ROUND(IFERROR('Data 3D '!BO28,"NA"),1)</f>
        <v>86.4</v>
      </c>
      <c r="X50" s="314">
        <f>ROUND(IFERROR('Data 3D '!BP28,"NA"),1)</f>
        <v>86.8</v>
      </c>
      <c r="Y50" s="314">
        <f>ROUND(IFERROR('Data 3D '!BQ28,"NA"),1)</f>
        <v>85.5</v>
      </c>
      <c r="Z50" s="314">
        <f>ROUND(IFERROR('Data 3D '!BR28,"NA"),1)</f>
        <v>84.6</v>
      </c>
      <c r="AA50" s="315">
        <v>201</v>
      </c>
      <c r="AB50" s="313" t="s">
        <v>65</v>
      </c>
      <c r="AC50" s="314">
        <f>ROUND(IFERROR('Data 3D '!BS28,"NA"),1)</f>
        <v>79.900000000000006</v>
      </c>
      <c r="AD50" s="314">
        <f>ROUND(IFERROR('Data 3D '!BT28,"NA"),1)</f>
        <v>77.8</v>
      </c>
      <c r="AE50" s="314">
        <f>ROUND(IFERROR('Data 3D '!BU28,"NA"),1)</f>
        <v>78</v>
      </c>
      <c r="AF50" s="314">
        <f>ROUND(IFERROR('Data 3D '!BV28,"NA"),1)</f>
        <v>76.099999999999994</v>
      </c>
      <c r="AG50" s="314">
        <f>ROUND(IFERROR('Data 3D '!BW28,"NA"),1)</f>
        <v>75.5</v>
      </c>
      <c r="AH50" s="314">
        <f>ROUND(IFERROR('Data 3D '!BX28,"NA"),1)</f>
        <v>83.2</v>
      </c>
      <c r="AI50" s="314">
        <f>ROUND(IFERROR('Data 3D '!BY28,"NA"),1)</f>
        <v>79.599999999999994</v>
      </c>
      <c r="AJ50" s="314">
        <f>ROUND(IFERROR('Data 3D '!BZ28,"NA"),1)</f>
        <v>79.099999999999994</v>
      </c>
      <c r="AK50" s="314">
        <f>ROUND(IFERROR('Data 3D '!CA28,"NA"),1)</f>
        <v>82.7</v>
      </c>
      <c r="AL50" s="314">
        <f>ROUND(IFERROR('Data 3D '!CB28,"NA"),1)</f>
        <v>82.7</v>
      </c>
      <c r="AM50" s="314">
        <f>ROUND(IFERROR('Data 3D '!CC28,"NA"),1)</f>
        <v>78.5</v>
      </c>
      <c r="AN50" s="314">
        <f>ROUND(IFERROR('Data 3D '!CD28,"NA"),1)</f>
        <v>80.5</v>
      </c>
      <c r="AO50" s="314">
        <f>ROUND(IFERROR('Data 3D '!CE28,"NA"),1)</f>
        <v>85.3</v>
      </c>
      <c r="AP50" s="314">
        <f>ROUND(IFERROR('Data 3D '!CF28,"NA"),1)</f>
        <v>86.4</v>
      </c>
      <c r="AQ50" s="314">
        <f>ROUND(IFERROR('Data 3D '!CG28,"NA"),1)</f>
        <v>84.4</v>
      </c>
      <c r="AR50" s="314">
        <f>ROUND(IFERROR('Data 3D '!CH28,"NA"),1)</f>
        <v>81.5</v>
      </c>
      <c r="AS50" s="314">
        <f>ROUND(IFERROR('Data 3D '!CI28,"NA"),1)</f>
        <v>85</v>
      </c>
      <c r="AT50" s="314">
        <f>ROUND(IFERROR('Data 3D '!CJ28,"NA"),1)</f>
        <v>80.2</v>
      </c>
      <c r="AU50" s="314">
        <f>ROUND(IFERROR('Data 3D '!CK28,"NA"),1)</f>
        <v>84.8</v>
      </c>
      <c r="AV50" s="314">
        <f>ROUND(IFERROR('Data 3D '!CL28,"NA"),1)</f>
        <v>83.2</v>
      </c>
      <c r="AW50" s="314">
        <f>ROUND(IFERROR('Data 3D '!CM28,"NA"),1)</f>
        <v>84.1</v>
      </c>
      <c r="AX50" s="314">
        <f>ROUND(IFERROR('Data 3D '!CN28,"NA"),1)</f>
        <v>84.7</v>
      </c>
      <c r="AY50" s="314">
        <f>ROUND(IFERROR('Data 3D '!CO28,"NA"),1)</f>
        <v>85.6</v>
      </c>
      <c r="AZ50" s="314">
        <f>ROUND(IFERROR('Data 3D '!CP28,"NA"),1)</f>
        <v>83.5</v>
      </c>
      <c r="BA50" s="314">
        <f>ROUND(IFERROR('Data 3D '!CQ28,"NA"),1)</f>
        <v>80</v>
      </c>
      <c r="BB50" s="314">
        <f>ROUND(IFERROR('Data 3D '!CR28,"NA"),1)</f>
        <v>84.5</v>
      </c>
      <c r="BC50" s="315">
        <v>201</v>
      </c>
      <c r="BD50" s="313" t="s">
        <v>65</v>
      </c>
      <c r="BE50" s="314">
        <f>ROUND(IFERROR('Data 3D '!CS28,"NA"),1)</f>
        <v>78.7</v>
      </c>
      <c r="BF50" s="314">
        <f>ROUND(IFERROR('Data 3D '!CT28,"NA"),1)</f>
        <v>82</v>
      </c>
      <c r="BG50" s="314">
        <f>ROUND(IFERROR('Data 3D '!CU28,"NA"),1)</f>
        <v>85</v>
      </c>
      <c r="BH50" s="314">
        <f>ROUND(IFERROR('Data 3D '!CV28,"NA"),1)</f>
        <v>84.4</v>
      </c>
      <c r="BI50" s="314">
        <f>ROUND(IFERROR('Data 3D '!CW28,"NA"),1)</f>
        <v>82.8</v>
      </c>
      <c r="BJ50" s="314">
        <f>ROUND(IFERROR('Data 3D '!CX28,"NA"),1)</f>
        <v>79.599999999999994</v>
      </c>
      <c r="BK50" s="314">
        <f>ROUND(IFERROR('Data 3D '!CY28,"NA"),1)</f>
        <v>82.9</v>
      </c>
      <c r="BL50" s="314">
        <f>ROUND(IFERROR('Data 3D '!CZ28,"NA"),1)</f>
        <v>83.2</v>
      </c>
      <c r="BM50" s="314">
        <f>ROUND(IFERROR('Data 3D '!DA28,"NA"),1)</f>
        <v>84.2</v>
      </c>
      <c r="BN50" s="314">
        <f>ROUND(IFERROR('Data 3D '!DB28,"NA"),1)</f>
        <v>82.4</v>
      </c>
      <c r="BO50" s="314">
        <f>ROUND(IFERROR('Data 3D '!DC28,"NA"),1)</f>
        <v>78</v>
      </c>
      <c r="BP50" s="314">
        <f>ROUND(IFERROR('Data 3D '!DD28,"NA"),1)</f>
        <v>79.400000000000006</v>
      </c>
      <c r="BQ50" s="314">
        <f>ROUND(IFERROR('Data 3D '!DE28,"NA"),1)</f>
        <v>70.8</v>
      </c>
      <c r="BR50" s="314">
        <f>ROUND(IFERROR('Data 3D '!DF28,"NA"),1)</f>
        <v>63</v>
      </c>
      <c r="BS50" s="314">
        <f>ROUND(IFERROR('Data 3D '!DG28,"NA"),1)</f>
        <v>78.099999999999994</v>
      </c>
      <c r="BT50" s="314">
        <f>ROUND(IFERROR('Data 3D '!DH28,"NA"),1)</f>
        <v>75.8</v>
      </c>
      <c r="BU50" s="314">
        <f>ROUND(IFERROR('Data 3D '!DI28,"NA"),1)</f>
        <v>77.8</v>
      </c>
      <c r="BV50" s="314">
        <f>ROUND(IFERROR('Data 3D '!DJ28,"NA"),1)</f>
        <v>76</v>
      </c>
      <c r="BW50" s="314">
        <f>ROUND(IFERROR('Data 3D '!DK28,"NA"),1)</f>
        <v>80</v>
      </c>
      <c r="BX50" s="314">
        <f>ROUND(IFERROR('Data 3D '!DL28,"NA"),1)</f>
        <v>81.7</v>
      </c>
      <c r="BY50" s="314">
        <f>ROUND(IFERROR('Data 3D '!DM28,"NA"),1)</f>
        <v>80.599999999999994</v>
      </c>
      <c r="BZ50" s="314">
        <f>ROUND(IFERROR('Data 3D '!DN28,"NA"),1)</f>
        <v>77.8</v>
      </c>
      <c r="CA50" s="314">
        <f>ROUND(IFERROR('Data 3D '!DO28,"NA"),1)</f>
        <v>84.7</v>
      </c>
      <c r="CB50" s="314">
        <f>ROUND(IFERROR('Data 3D '!DP28,"NA"),1)</f>
        <v>84.2</v>
      </c>
      <c r="CC50" s="314">
        <f>ROUND(IFERROR('Data 3D '!DQ28,"NA"),1)</f>
        <v>80.400000000000006</v>
      </c>
      <c r="CD50" s="314">
        <f>ROUND(IFERROR('Data 3D '!DR28,"NA"),1)</f>
        <v>78.900000000000006</v>
      </c>
      <c r="CE50" s="315">
        <v>201</v>
      </c>
      <c r="CF50" s="313" t="s">
        <v>65</v>
      </c>
      <c r="CG50" s="314">
        <f>ROUND(IFERROR('Data 3D '!DS28,"NA"),1)</f>
        <v>84.2</v>
      </c>
      <c r="CH50" s="314">
        <f>ROUND(IFERROR('Data 3D '!DT28,"NA"),1)</f>
        <v>76.7</v>
      </c>
      <c r="CI50" s="314">
        <f>ROUND(IFERROR('Data 3D '!DU28,"NA"),1)</f>
        <v>78.599999999999994</v>
      </c>
      <c r="CJ50" s="314">
        <f>ROUND(IFERROR('Data 3D '!DV28,"NA"),1)</f>
        <v>77.400000000000006</v>
      </c>
      <c r="CK50" s="314">
        <f>ROUND(IFERROR('Data 3D '!DW28,"NA"),1)</f>
        <v>84.1</v>
      </c>
      <c r="CL50" s="314">
        <f>ROUND(IFERROR('Data 3D '!DX28,"NA"),1)</f>
        <v>82.8</v>
      </c>
      <c r="CM50" s="314">
        <f>ROUND(IFERROR('Data 3D '!DY28,"NA"),1)</f>
        <v>84.7</v>
      </c>
      <c r="CN50" s="314">
        <f>ROUND(IFERROR('Data 3D '!DZ28,"NA"),1)</f>
        <v>82.3</v>
      </c>
      <c r="CO50" s="314">
        <f>ROUND(IFERROR('Data 3D '!EA28,"NA"),1)</f>
        <v>81.8</v>
      </c>
      <c r="CP50" s="314">
        <f>ROUND(IFERROR('Data 3D '!EB28,"NA"),1)</f>
        <v>76.8</v>
      </c>
      <c r="CQ50" s="314">
        <f>ROUND(IFERROR('Data 3D '!EC28,"NA"),1)</f>
        <v>84.4</v>
      </c>
      <c r="CR50" s="314">
        <f>ROUND(IFERROR('Data 3D '!ED28,"NA"),1)</f>
        <v>83</v>
      </c>
      <c r="CS50" s="314">
        <f>ROUND(IFERROR('Data 3D '!EE28,"NA"),1)</f>
        <v>80.2</v>
      </c>
      <c r="CT50" s="314">
        <f>ROUND(IFERROR('Data 3D '!EF28,"NA"),1)</f>
        <v>76.900000000000006</v>
      </c>
      <c r="CU50" s="314">
        <f>ROUND(IFERROR('Data 3D '!EG28,"NA"),1)</f>
        <v>80.7</v>
      </c>
      <c r="CV50" s="314">
        <f>ROUND(IFERROR('Data 3D '!EH28,"NA"),1)</f>
        <v>82.3</v>
      </c>
      <c r="CW50" s="314">
        <f>ROUND(IFERROR('Data 3D '!EI28,"NA"),1)</f>
        <v>75.2</v>
      </c>
      <c r="CX50" s="314">
        <f>ROUND(IFERROR('Data 3D '!EJ28,"NA"),1)</f>
        <v>82.1</v>
      </c>
      <c r="CY50" s="314">
        <f>ROUND(IFERROR('Data 3D '!EK28,"NA"),1)</f>
        <v>80.5</v>
      </c>
      <c r="CZ50" s="314">
        <f>ROUND(IFERROR('Data 3D '!EL28,"NA"),1)</f>
        <v>78.099999999999994</v>
      </c>
      <c r="DA50" s="314">
        <f>ROUND(IFERROR('Data 3D '!EM28,"NA"),1)</f>
        <v>80.3</v>
      </c>
      <c r="DB50" s="314">
        <f>ROUND(IFERROR('Data 3D '!EN28,"NA"),1)</f>
        <v>81</v>
      </c>
      <c r="DC50" s="314">
        <f>ROUND(IFERROR('Data 3D '!EO28,"NA"),1)</f>
        <v>79.8</v>
      </c>
      <c r="DD50" s="314">
        <f>ROUND(IFERROR('Data 3D '!EP28,"NA"),1)</f>
        <v>81</v>
      </c>
      <c r="DE50" s="314">
        <f>ROUND(IFERROR('Data 3D '!EQ28,"NA"),1)</f>
        <v>82.7</v>
      </c>
      <c r="DF50" s="314">
        <f>ROUND(IFERROR('Data 3D '!ER28,"NA"),1)</f>
        <v>84</v>
      </c>
      <c r="DG50" s="198"/>
      <c r="DH50" s="198"/>
      <c r="DI50" s="198"/>
      <c r="DJ50" s="198"/>
      <c r="DK50" s="198"/>
      <c r="DL50" s="198"/>
      <c r="DM50" s="198"/>
      <c r="DN50" s="198"/>
    </row>
    <row r="51" spans="1:118" s="162" customFormat="1" ht="135" customHeight="1">
      <c r="A51" s="315"/>
      <c r="B51" s="179" t="s">
        <v>127</v>
      </c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5"/>
      <c r="AB51" s="179" t="s">
        <v>127</v>
      </c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5"/>
      <c r="BD51" s="179" t="s">
        <v>127</v>
      </c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  <c r="BU51" s="314"/>
      <c r="BV51" s="314"/>
      <c r="BW51" s="314"/>
      <c r="BX51" s="314"/>
      <c r="BY51" s="314"/>
      <c r="BZ51" s="314"/>
      <c r="CA51" s="314"/>
      <c r="CB51" s="314"/>
      <c r="CC51" s="314"/>
      <c r="CD51" s="314"/>
      <c r="CE51" s="315"/>
      <c r="CF51" s="179" t="s">
        <v>127</v>
      </c>
      <c r="CG51" s="314"/>
      <c r="CH51" s="314"/>
      <c r="CI51" s="314"/>
      <c r="CJ51" s="314"/>
      <c r="CK51" s="314"/>
      <c r="CL51" s="314"/>
      <c r="CM51" s="314"/>
      <c r="CN51" s="314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198"/>
      <c r="DH51" s="198"/>
      <c r="DI51" s="198"/>
      <c r="DJ51" s="198"/>
      <c r="DK51" s="198"/>
      <c r="DL51" s="198"/>
      <c r="DM51" s="198"/>
      <c r="DN51" s="198"/>
    </row>
    <row r="52" spans="1:118" s="162" customFormat="1" ht="84.95" customHeight="1">
      <c r="A52" s="312" t="s">
        <v>346</v>
      </c>
      <c r="B52" s="313" t="s">
        <v>347</v>
      </c>
      <c r="C52" s="314">
        <f>ROUND(IFERROR('Data 3D '!AU81,"NA"),1)</f>
        <v>76.5</v>
      </c>
      <c r="D52" s="314">
        <f>ROUND(IFERROR('Data 3D '!AV81,"NA"),1)</f>
        <v>73.599999999999994</v>
      </c>
      <c r="E52" s="314">
        <f>ROUND(IFERROR('Data 3D '!AW81,"NA"),1)</f>
        <v>76.400000000000006</v>
      </c>
      <c r="F52" s="314">
        <f>ROUND(IFERROR('Data 3D '!AX81,"NA"),1)</f>
        <v>76.2</v>
      </c>
      <c r="G52" s="314">
        <f>ROUND(IFERROR('Data 3D '!AY81,"NA"),1)</f>
        <v>76</v>
      </c>
      <c r="H52" s="314">
        <f>ROUND(IFERROR('Data 3D '!AZ81,"NA"),1)</f>
        <v>77</v>
      </c>
      <c r="I52" s="314">
        <f>ROUND(IFERROR('Data 3D '!BA81,"NA"),1)</f>
        <v>76.400000000000006</v>
      </c>
      <c r="J52" s="314">
        <f>ROUND(IFERROR('Data 3D '!BB81,"NA"),1)</f>
        <v>77.099999999999994</v>
      </c>
      <c r="K52" s="314">
        <f>ROUND(IFERROR('Data 3D '!BC81,"NA"),1)</f>
        <v>77.7</v>
      </c>
      <c r="L52" s="314">
        <f>ROUND(IFERROR('Data 3D '!BD81,"NA"),1)</f>
        <v>77.400000000000006</v>
      </c>
      <c r="M52" s="314">
        <f>ROUND(IFERROR('Data 3D '!BE81,"NA"),1)</f>
        <v>75.599999999999994</v>
      </c>
      <c r="N52" s="314">
        <f>ROUND(IFERROR('Data 3D '!BF81,"NA"),1)</f>
        <v>76.400000000000006</v>
      </c>
      <c r="O52" s="314">
        <f>ROUND(IFERROR('Data 3D '!BG81,"NA"),1)</f>
        <v>77.400000000000006</v>
      </c>
      <c r="P52" s="314">
        <f>ROUND(IFERROR('Data 3D '!BH81,"NA"),1)</f>
        <v>76.8</v>
      </c>
      <c r="Q52" s="314">
        <f>ROUND(IFERROR('Data 3D '!BI81,"NA"),1)</f>
        <v>78.2</v>
      </c>
      <c r="R52" s="314">
        <f>ROUND(IFERROR('Data 3D '!BJ81,"NA"),1)</f>
        <v>78.2</v>
      </c>
      <c r="S52" s="314">
        <f>ROUND(IFERROR('Data 3D '!BK81,"NA"),1)</f>
        <v>78.099999999999994</v>
      </c>
      <c r="T52" s="314">
        <f>ROUND(IFERROR('Data 3D '!BL81,"NA"),1)</f>
        <v>78.2</v>
      </c>
      <c r="U52" s="314">
        <f>ROUND(IFERROR('Data 3D '!BM81,"NA"),1)</f>
        <v>75.599999999999994</v>
      </c>
      <c r="V52" s="314">
        <f>ROUND(IFERROR('Data 3D '!BN81,"NA"),1)</f>
        <v>77.599999999999994</v>
      </c>
      <c r="W52" s="314">
        <f>ROUND(IFERROR('Data 3D '!BO81,"NA"),1)</f>
        <v>77</v>
      </c>
      <c r="X52" s="314">
        <f>ROUND(IFERROR('Data 3D '!BP81,"NA"),1)</f>
        <v>78</v>
      </c>
      <c r="Y52" s="314">
        <f>ROUND(IFERROR('Data 3D '!BQ81,"NA"),1)</f>
        <v>78.099999999999994</v>
      </c>
      <c r="Z52" s="314">
        <f>ROUND(IFERROR('Data 3D '!BR81,"NA"),1)</f>
        <v>77.8</v>
      </c>
      <c r="AA52" s="312" t="s">
        <v>346</v>
      </c>
      <c r="AB52" s="313" t="s">
        <v>347</v>
      </c>
      <c r="AC52" s="314">
        <f>ROUND(IFERROR('Data 3D '!BS81,"NA"),1)</f>
        <v>70.7</v>
      </c>
      <c r="AD52" s="314">
        <f>ROUND(IFERROR('Data 3D '!BT81,"NA"),1)</f>
        <v>70.099999999999994</v>
      </c>
      <c r="AE52" s="314">
        <f>ROUND(IFERROR('Data 3D '!BU81,"NA"),1)</f>
        <v>82.1</v>
      </c>
      <c r="AF52" s="314">
        <f>ROUND(IFERROR('Data 3D '!BV81,"NA"),1)</f>
        <v>81.099999999999994</v>
      </c>
      <c r="AG52" s="314">
        <f>ROUND(IFERROR('Data 3D '!BW81,"NA"),1)</f>
        <v>78.8</v>
      </c>
      <c r="AH52" s="314">
        <f>ROUND(IFERROR('Data 3D '!BX81,"NA"),1)</f>
        <v>79.8</v>
      </c>
      <c r="AI52" s="314">
        <f>ROUND(IFERROR('Data 3D '!BY81,"NA"),1)</f>
        <v>81.099999999999994</v>
      </c>
      <c r="AJ52" s="314">
        <f>ROUND(IFERROR('Data 3D '!BZ81,"NA"),1)</f>
        <v>81.3</v>
      </c>
      <c r="AK52" s="314">
        <f>ROUND(IFERROR('Data 3D '!CA81,"NA"),1)</f>
        <v>80.3</v>
      </c>
      <c r="AL52" s="314">
        <f>ROUND(IFERROR('Data 3D '!CB81,"NA"),1)</f>
        <v>81.599999999999994</v>
      </c>
      <c r="AM52" s="314">
        <f>ROUND(IFERROR('Data 3D '!CC81,"NA"),1)</f>
        <v>80.900000000000006</v>
      </c>
      <c r="AN52" s="314">
        <f>ROUND(IFERROR('Data 3D '!CD81,"NA"),1)</f>
        <v>80.099999999999994</v>
      </c>
      <c r="AO52" s="314">
        <f>ROUND(IFERROR('Data 3D '!CE81,"NA"),1)</f>
        <v>75.2</v>
      </c>
      <c r="AP52" s="314">
        <f>ROUND(IFERROR('Data 3D '!CF81,"NA"),1)</f>
        <v>80.599999999999994</v>
      </c>
      <c r="AQ52" s="314">
        <f>ROUND(IFERROR('Data 3D '!CG81,"NA"),1)</f>
        <v>87.4</v>
      </c>
      <c r="AR52" s="314">
        <f>ROUND(IFERROR('Data 3D '!CH81,"NA"),1)</f>
        <v>73</v>
      </c>
      <c r="AS52" s="314">
        <f>ROUND(IFERROR('Data 3D '!CI81,"NA"),1)</f>
        <v>81.3</v>
      </c>
      <c r="AT52" s="314">
        <f>ROUND(IFERROR('Data 3D '!CJ81,"NA"),1)</f>
        <v>80</v>
      </c>
      <c r="AU52" s="314">
        <f>ROUND(IFERROR('Data 3D '!CK81,"NA"),1)</f>
        <v>80</v>
      </c>
      <c r="AV52" s="314">
        <f>ROUND(IFERROR('Data 3D '!CL81,"NA"),1)</f>
        <v>65</v>
      </c>
      <c r="AW52" s="314">
        <f>ROUND(IFERROR('Data 3D '!CM81,"NA"),1)</f>
        <v>77</v>
      </c>
      <c r="AX52" s="314">
        <f>ROUND(IFERROR('Data 3D '!CN81,"NA"),1)</f>
        <v>62.8</v>
      </c>
      <c r="AY52" s="314">
        <f>ROUND(IFERROR('Data 3D '!CO81,"NA"),1)</f>
        <v>77.5</v>
      </c>
      <c r="AZ52" s="314">
        <f>ROUND(IFERROR('Data 3D '!CP81,"NA"),1)</f>
        <v>75.099999999999994</v>
      </c>
      <c r="BA52" s="314">
        <f>ROUND(IFERROR('Data 3D '!CQ81,"NA"),1)</f>
        <v>76.900000000000006</v>
      </c>
      <c r="BB52" s="314">
        <f>ROUND(IFERROR('Data 3D '!CR81,"NA"),1)</f>
        <v>77.5</v>
      </c>
      <c r="BC52" s="312" t="s">
        <v>346</v>
      </c>
      <c r="BD52" s="313" t="s">
        <v>347</v>
      </c>
      <c r="BE52" s="314">
        <f>ROUND(IFERROR('Data 3D '!CS81,"NA"),1)</f>
        <v>79</v>
      </c>
      <c r="BF52" s="314">
        <f>ROUND(IFERROR('Data 3D '!CT81,"NA"),1)</f>
        <v>75.5</v>
      </c>
      <c r="BG52" s="314">
        <f>ROUND(IFERROR('Data 3D '!CU81,"NA"),1)</f>
        <v>82.1</v>
      </c>
      <c r="BH52" s="314">
        <f>ROUND(IFERROR('Data 3D '!CV81,"NA"),1)</f>
        <v>77.7</v>
      </c>
      <c r="BI52" s="314">
        <f>ROUND(IFERROR('Data 3D '!CW81,"NA"),1)</f>
        <v>77.3</v>
      </c>
      <c r="BJ52" s="314">
        <f>ROUND(IFERROR('Data 3D '!CX81,"NA"),1)</f>
        <v>78.099999999999994</v>
      </c>
      <c r="BK52" s="314">
        <f>ROUND(IFERROR('Data 3D '!CY81,"NA"),1)</f>
        <v>71.8</v>
      </c>
      <c r="BL52" s="314">
        <f>ROUND(IFERROR('Data 3D '!CZ81,"NA"),1)</f>
        <v>72.8</v>
      </c>
      <c r="BM52" s="314">
        <f>ROUND(IFERROR('Data 3D '!DA81,"NA"),1)</f>
        <v>77.099999999999994</v>
      </c>
      <c r="BN52" s="314">
        <f>ROUND(IFERROR('Data 3D '!DB81,"NA"),1)</f>
        <v>73.400000000000006</v>
      </c>
      <c r="BO52" s="314">
        <f>ROUND(IFERROR('Data 3D '!DC81,"NA"),1)</f>
        <v>76.599999999999994</v>
      </c>
      <c r="BP52" s="314">
        <f>ROUND(IFERROR('Data 3D '!DD81,"NA"),1)</f>
        <v>74</v>
      </c>
      <c r="BQ52" s="314">
        <f>ROUND(IFERROR('Data 3D '!DE81,"NA"),1)</f>
        <v>62</v>
      </c>
      <c r="BR52" s="314">
        <f>ROUND(IFERROR('Data 3D '!DF81,"NA"),1)</f>
        <v>45.3</v>
      </c>
      <c r="BS52" s="314">
        <f>ROUND(IFERROR('Data 3D '!DG81,"NA"),1)</f>
        <v>48.3</v>
      </c>
      <c r="BT52" s="314">
        <f>ROUND(IFERROR('Data 3D '!DH81,"NA"),1)</f>
        <v>59.2</v>
      </c>
      <c r="BU52" s="314">
        <f>ROUND(IFERROR('Data 3D '!DI81,"NA"),1)</f>
        <v>65.2</v>
      </c>
      <c r="BV52" s="314">
        <f>ROUND(IFERROR('Data 3D '!DJ81,"NA"),1)</f>
        <v>70.5</v>
      </c>
      <c r="BW52" s="314">
        <f>ROUND(IFERROR('Data 3D '!DK81,"NA"),1)</f>
        <v>73</v>
      </c>
      <c r="BX52" s="314">
        <f>ROUND(IFERROR('Data 3D '!DL81,"NA"),1)</f>
        <v>69.8</v>
      </c>
      <c r="BY52" s="314">
        <f>ROUND(IFERROR('Data 3D '!DM81,"NA"),1)</f>
        <v>69.099999999999994</v>
      </c>
      <c r="BZ52" s="314">
        <f>ROUND(IFERROR('Data 3D '!DN81,"NA"),1)</f>
        <v>71.7</v>
      </c>
      <c r="CA52" s="314">
        <f>ROUND(IFERROR('Data 3D '!DO81,"NA"),1)</f>
        <v>72.8</v>
      </c>
      <c r="CB52" s="314">
        <f>ROUND(IFERROR('Data 3D '!DP81,"NA"),1)</f>
        <v>70.099999999999994</v>
      </c>
      <c r="CC52" s="314">
        <f>ROUND(IFERROR('Data 3D '!DQ81,"NA"),1)</f>
        <v>72</v>
      </c>
      <c r="CD52" s="314">
        <f>ROUND(IFERROR('Data 3D '!DR81,"NA"),1)</f>
        <v>71.8</v>
      </c>
      <c r="CE52" s="312" t="s">
        <v>346</v>
      </c>
      <c r="CF52" s="313" t="s">
        <v>347</v>
      </c>
      <c r="CG52" s="314">
        <f>ROUND(IFERROR('Data 3D '!DS81,"NA"),1)</f>
        <v>68.3</v>
      </c>
      <c r="CH52" s="314">
        <f>ROUND(IFERROR('Data 3D '!DT81,"NA"),1)</f>
        <v>72.7</v>
      </c>
      <c r="CI52" s="314">
        <f>ROUND(IFERROR('Data 3D '!DU81,"NA"),1)</f>
        <v>68.599999999999994</v>
      </c>
      <c r="CJ52" s="314">
        <f>ROUND(IFERROR('Data 3D '!DV81,"NA"),1)</f>
        <v>65.5</v>
      </c>
      <c r="CK52" s="314">
        <f>ROUND(IFERROR('Data 3D '!DW81,"NA"),1)</f>
        <v>72.7</v>
      </c>
      <c r="CL52" s="314">
        <f>ROUND(IFERROR('Data 3D '!DX81,"NA"),1)</f>
        <v>69.099999999999994</v>
      </c>
      <c r="CM52" s="314">
        <f>ROUND(IFERROR('Data 3D '!DY81,"NA"),1)</f>
        <v>73.400000000000006</v>
      </c>
      <c r="CN52" s="314">
        <f>ROUND(IFERROR('Data 3D '!DZ81,"NA"),1)</f>
        <v>73.5</v>
      </c>
      <c r="CO52" s="314">
        <f>ROUND(IFERROR('Data 3D '!EA81,"NA"),1)</f>
        <v>76.599999999999994</v>
      </c>
      <c r="CP52" s="314">
        <f>ROUND(IFERROR('Data 3D '!EB81,"NA"),1)</f>
        <v>78.3</v>
      </c>
      <c r="CQ52" s="314">
        <f>ROUND(IFERROR('Data 3D '!EC81,"NA"),1)</f>
        <v>79.599999999999994</v>
      </c>
      <c r="CR52" s="314">
        <f>ROUND(IFERROR('Data 3D '!ED81,"NA"),1)</f>
        <v>71.8</v>
      </c>
      <c r="CS52" s="314">
        <f>ROUND(IFERROR('Data 3D '!EE81,"NA"),1)</f>
        <v>76.099999999999994</v>
      </c>
      <c r="CT52" s="314">
        <f>ROUND(IFERROR('Data 3D '!EF81,"NA"),1)</f>
        <v>76.099999999999994</v>
      </c>
      <c r="CU52" s="314">
        <f>ROUND(IFERROR('Data 3D '!EG81,"NA"),1)</f>
        <v>69.3</v>
      </c>
      <c r="CV52" s="314">
        <f>ROUND(IFERROR('Data 3D '!EH81,"NA"),1)</f>
        <v>75.900000000000006</v>
      </c>
      <c r="CW52" s="314">
        <f>ROUND(IFERROR('Data 3D '!EI81,"NA"),1)</f>
        <v>72.2</v>
      </c>
      <c r="CX52" s="314">
        <f>ROUND(IFERROR('Data 3D '!EJ81,"NA"),1)</f>
        <v>70.099999999999994</v>
      </c>
      <c r="CY52" s="314">
        <f>ROUND(IFERROR('Data 3D '!EK81,"NA"),1)</f>
        <v>70.900000000000006</v>
      </c>
      <c r="CZ52" s="314">
        <f>ROUND(IFERROR('Data 3D '!EL81,"NA"),1)</f>
        <v>67.7</v>
      </c>
      <c r="DA52" s="314">
        <f>ROUND(IFERROR('Data 3D '!EM81,"NA"),1)</f>
        <v>67.099999999999994</v>
      </c>
      <c r="DB52" s="314">
        <f>ROUND(IFERROR('Data 3D '!EN81,"NA"),1)</f>
        <v>67.2</v>
      </c>
      <c r="DC52" s="314">
        <f>ROUND(IFERROR('Data 3D '!EO81,"NA"),1)</f>
        <v>76.099999999999994</v>
      </c>
      <c r="DD52" s="314">
        <f>ROUND(IFERROR('Data 3D '!EP81,"NA"),1)</f>
        <v>66.599999999999994</v>
      </c>
      <c r="DE52" s="314">
        <f>ROUND(IFERROR('Data 3D '!EQ81,"NA"),1)</f>
        <v>71.8</v>
      </c>
      <c r="DF52" s="314">
        <f>ROUND(IFERROR('Data 3D '!ER81,"NA"),1)</f>
        <v>67.3</v>
      </c>
      <c r="DG52" s="198"/>
      <c r="DH52" s="198"/>
      <c r="DI52" s="198"/>
      <c r="DJ52" s="198"/>
      <c r="DK52" s="198"/>
      <c r="DL52" s="198"/>
      <c r="DM52" s="198"/>
      <c r="DN52" s="198"/>
    </row>
    <row r="53" spans="1:118" s="162" customFormat="1" ht="95.1" customHeight="1">
      <c r="A53" s="312"/>
      <c r="B53" s="179" t="s">
        <v>348</v>
      </c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2"/>
      <c r="AB53" s="179" t="s">
        <v>348</v>
      </c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2"/>
      <c r="BD53" s="179" t="s">
        <v>348</v>
      </c>
      <c r="BE53" s="314"/>
      <c r="BF53" s="314"/>
      <c r="BG53" s="314"/>
      <c r="BH53" s="314"/>
      <c r="BI53" s="314"/>
      <c r="BJ53" s="314"/>
      <c r="BK53" s="314"/>
      <c r="BL53" s="314"/>
      <c r="BM53" s="314"/>
      <c r="BN53" s="314"/>
      <c r="BO53" s="314"/>
      <c r="BP53" s="314"/>
      <c r="BQ53" s="314"/>
      <c r="BR53" s="314"/>
      <c r="BS53" s="314"/>
      <c r="BT53" s="314"/>
      <c r="BU53" s="314"/>
      <c r="BV53" s="314"/>
      <c r="BW53" s="314"/>
      <c r="BX53" s="314"/>
      <c r="BY53" s="314"/>
      <c r="BZ53" s="314"/>
      <c r="CA53" s="314"/>
      <c r="CB53" s="314"/>
      <c r="CC53" s="314"/>
      <c r="CD53" s="314"/>
      <c r="CE53" s="312"/>
      <c r="CF53" s="179" t="s">
        <v>348</v>
      </c>
      <c r="CG53" s="314"/>
      <c r="CH53" s="314"/>
      <c r="CI53" s="314"/>
      <c r="CJ53" s="314"/>
      <c r="CK53" s="314"/>
      <c r="CL53" s="314"/>
      <c r="CM53" s="314"/>
      <c r="CN53" s="314"/>
      <c r="CO53" s="314"/>
      <c r="CP53" s="314"/>
      <c r="CQ53" s="314"/>
      <c r="CR53" s="314"/>
      <c r="CS53" s="314"/>
      <c r="CT53" s="314"/>
      <c r="CU53" s="314"/>
      <c r="CV53" s="314"/>
      <c r="CW53" s="314"/>
      <c r="CX53" s="314"/>
      <c r="CY53" s="314"/>
      <c r="CZ53" s="314"/>
      <c r="DA53" s="314"/>
      <c r="DB53" s="314"/>
      <c r="DC53" s="314"/>
      <c r="DD53" s="314"/>
      <c r="DE53" s="314"/>
      <c r="DF53" s="314"/>
      <c r="DG53" s="198"/>
      <c r="DH53" s="198"/>
      <c r="DI53" s="198"/>
      <c r="DJ53" s="198"/>
      <c r="DK53" s="198"/>
      <c r="DL53" s="198"/>
      <c r="DM53" s="198"/>
      <c r="DN53" s="198"/>
    </row>
    <row r="54" spans="1:118" s="162" customFormat="1" ht="84.95" customHeight="1">
      <c r="A54" s="315">
        <v>210</v>
      </c>
      <c r="B54" s="313" t="s">
        <v>66</v>
      </c>
      <c r="C54" s="314">
        <f>ROUND(IFERROR('Data 3D '!AU31,"NA"),1)</f>
        <v>75</v>
      </c>
      <c r="D54" s="314">
        <f>ROUND(IFERROR('Data 3D '!AV31,"NA"),1)</f>
        <v>70.099999999999994</v>
      </c>
      <c r="E54" s="314">
        <f>ROUND(IFERROR('Data 3D '!AW31,"NA"),1)</f>
        <v>71.5</v>
      </c>
      <c r="F54" s="314">
        <f>ROUND(IFERROR('Data 3D '!AX31,"NA"),1)</f>
        <v>71.400000000000006</v>
      </c>
      <c r="G54" s="314">
        <f>ROUND(IFERROR('Data 3D '!AY31,"NA"),1)</f>
        <v>71.5</v>
      </c>
      <c r="H54" s="314">
        <f>ROUND(IFERROR('Data 3D '!AZ31,"NA"),1)</f>
        <v>73.8</v>
      </c>
      <c r="I54" s="314">
        <f>ROUND(IFERROR('Data 3D '!BA31,"NA"),1)</f>
        <v>70</v>
      </c>
      <c r="J54" s="314">
        <f>ROUND(IFERROR('Data 3D '!BB31,"NA"),1)</f>
        <v>73.5</v>
      </c>
      <c r="K54" s="314">
        <f>ROUND(IFERROR('Data 3D '!BC31,"NA"),1)</f>
        <v>73.099999999999994</v>
      </c>
      <c r="L54" s="314">
        <f>ROUND(IFERROR('Data 3D '!BD31,"NA"),1)</f>
        <v>71.8</v>
      </c>
      <c r="M54" s="314">
        <f>ROUND(IFERROR('Data 3D '!BE31,"NA"),1)</f>
        <v>75.7</v>
      </c>
      <c r="N54" s="314">
        <f>ROUND(IFERROR('Data 3D '!BF31,"NA"),1)</f>
        <v>70.2</v>
      </c>
      <c r="O54" s="314">
        <f>ROUND(IFERROR('Data 3D '!BG31,"NA"),1)</f>
        <v>75.7</v>
      </c>
      <c r="P54" s="314">
        <f>ROUND(IFERROR('Data 3D '!BH31,"NA"),1)</f>
        <v>71.3</v>
      </c>
      <c r="Q54" s="314">
        <f>ROUND(IFERROR('Data 3D '!BI31,"NA"),1)</f>
        <v>73.5</v>
      </c>
      <c r="R54" s="314">
        <f>ROUND(IFERROR('Data 3D '!BJ31,"NA"),1)</f>
        <v>75.400000000000006</v>
      </c>
      <c r="S54" s="314">
        <f>ROUND(IFERROR('Data 3D '!BK31,"NA"),1)</f>
        <v>78.599999999999994</v>
      </c>
      <c r="T54" s="314">
        <f>ROUND(IFERROR('Data 3D '!BL31,"NA"),1)</f>
        <v>80.400000000000006</v>
      </c>
      <c r="U54" s="314">
        <f>ROUND(IFERROR('Data 3D '!BM31,"NA"),1)</f>
        <v>70.599999999999994</v>
      </c>
      <c r="V54" s="314">
        <f>ROUND(IFERROR('Data 3D '!BN31,"NA"),1)</f>
        <v>75.900000000000006</v>
      </c>
      <c r="W54" s="314">
        <f>ROUND(IFERROR('Data 3D '!BO31,"NA"),1)</f>
        <v>74.099999999999994</v>
      </c>
      <c r="X54" s="314">
        <f>ROUND(IFERROR('Data 3D '!BP31,"NA"),1)</f>
        <v>73.900000000000006</v>
      </c>
      <c r="Y54" s="314">
        <f>ROUND(IFERROR('Data 3D '!BQ31,"NA"),1)</f>
        <v>74.3</v>
      </c>
      <c r="Z54" s="314">
        <f>ROUND(IFERROR('Data 3D '!BR31,"NA"),1)</f>
        <v>72.5</v>
      </c>
      <c r="AA54" s="315">
        <v>210</v>
      </c>
      <c r="AB54" s="313" t="s">
        <v>66</v>
      </c>
      <c r="AC54" s="314">
        <f>ROUND(IFERROR('Data 3D '!BS31,"NA"),1)</f>
        <v>72.900000000000006</v>
      </c>
      <c r="AD54" s="314">
        <f>ROUND(IFERROR('Data 3D '!BT31,"NA"),1)</f>
        <v>64.3</v>
      </c>
      <c r="AE54" s="314">
        <f>ROUND(IFERROR('Data 3D '!BU31,"NA"),1)</f>
        <v>70.599999999999994</v>
      </c>
      <c r="AF54" s="314">
        <f>ROUND(IFERROR('Data 3D '!BV31,"NA"),1)</f>
        <v>74.2</v>
      </c>
      <c r="AG54" s="314">
        <f>ROUND(IFERROR('Data 3D '!BW31,"NA"),1)</f>
        <v>69</v>
      </c>
      <c r="AH54" s="314">
        <f>ROUND(IFERROR('Data 3D '!BX31,"NA"),1)</f>
        <v>70.400000000000006</v>
      </c>
      <c r="AI54" s="314">
        <f>ROUND(IFERROR('Data 3D '!BY31,"NA"),1)</f>
        <v>72</v>
      </c>
      <c r="AJ54" s="314">
        <f>ROUND(IFERROR('Data 3D '!BZ31,"NA"),1)</f>
        <v>73.400000000000006</v>
      </c>
      <c r="AK54" s="314">
        <f>ROUND(IFERROR('Data 3D '!CA31,"NA"),1)</f>
        <v>72.2</v>
      </c>
      <c r="AL54" s="314">
        <f>ROUND(IFERROR('Data 3D '!CB31,"NA"),1)</f>
        <v>76</v>
      </c>
      <c r="AM54" s="314">
        <f>ROUND(IFERROR('Data 3D '!CC31,"NA"),1)</f>
        <v>79.900000000000006</v>
      </c>
      <c r="AN54" s="314">
        <f>ROUND(IFERROR('Data 3D '!CD31,"NA"),1)</f>
        <v>73.7</v>
      </c>
      <c r="AO54" s="314">
        <f>ROUND(IFERROR('Data 3D '!CE31,"NA"),1)</f>
        <v>75.599999999999994</v>
      </c>
      <c r="AP54" s="314">
        <f>ROUND(IFERROR('Data 3D '!CF31,"NA"),1)</f>
        <v>73.8</v>
      </c>
      <c r="AQ54" s="314">
        <f>ROUND(IFERROR('Data 3D '!CG31,"NA"),1)</f>
        <v>75</v>
      </c>
      <c r="AR54" s="314">
        <f>ROUND(IFERROR('Data 3D '!CH31,"NA"),1)</f>
        <v>72.2</v>
      </c>
      <c r="AS54" s="314">
        <f>ROUND(IFERROR('Data 3D '!CI31,"NA"),1)</f>
        <v>71.8</v>
      </c>
      <c r="AT54" s="314">
        <f>ROUND(IFERROR('Data 3D '!CJ31,"NA"),1)</f>
        <v>74.599999999999994</v>
      </c>
      <c r="AU54" s="314">
        <f>ROUND(IFERROR('Data 3D '!CK31,"NA"),1)</f>
        <v>79.5</v>
      </c>
      <c r="AV54" s="314">
        <f>ROUND(IFERROR('Data 3D '!CL31,"NA"),1)</f>
        <v>75.900000000000006</v>
      </c>
      <c r="AW54" s="314">
        <f>ROUND(IFERROR('Data 3D '!CM31,"NA"),1)</f>
        <v>72.599999999999994</v>
      </c>
      <c r="AX54" s="314">
        <f>ROUND(IFERROR('Data 3D '!CN31,"NA"),1)</f>
        <v>75.400000000000006</v>
      </c>
      <c r="AY54" s="314">
        <f>ROUND(IFERROR('Data 3D '!CO31,"NA"),1)</f>
        <v>73.099999999999994</v>
      </c>
      <c r="AZ54" s="314">
        <f>ROUND(IFERROR('Data 3D '!CP31,"NA"),1)</f>
        <v>75.400000000000006</v>
      </c>
      <c r="BA54" s="314">
        <f>ROUND(IFERROR('Data 3D '!CQ31,"NA"),1)</f>
        <v>75.8</v>
      </c>
      <c r="BB54" s="314">
        <f>ROUND(IFERROR('Data 3D '!CR31,"NA"),1)</f>
        <v>71.7</v>
      </c>
      <c r="BC54" s="315">
        <v>210</v>
      </c>
      <c r="BD54" s="313" t="s">
        <v>66</v>
      </c>
      <c r="BE54" s="314">
        <f>ROUND(IFERROR('Data 3D '!CS31,"NA"),1)</f>
        <v>71.400000000000006</v>
      </c>
      <c r="BF54" s="314">
        <f>ROUND(IFERROR('Data 3D '!CT31,"NA"),1)</f>
        <v>76.099999999999994</v>
      </c>
      <c r="BG54" s="314">
        <f>ROUND(IFERROR('Data 3D '!CU31,"NA"),1)</f>
        <v>75.400000000000006</v>
      </c>
      <c r="BH54" s="314">
        <f>ROUND(IFERROR('Data 3D '!CV31,"NA"),1)</f>
        <v>73.599999999999994</v>
      </c>
      <c r="BI54" s="314">
        <f>ROUND(IFERROR('Data 3D '!CW31,"NA"),1)</f>
        <v>76.099999999999994</v>
      </c>
      <c r="BJ54" s="314">
        <f>ROUND(IFERROR('Data 3D '!CX31,"NA"),1)</f>
        <v>75.7</v>
      </c>
      <c r="BK54" s="314">
        <f>ROUND(IFERROR('Data 3D '!CY31,"NA"),1)</f>
        <v>71.900000000000006</v>
      </c>
      <c r="BL54" s="314">
        <f>ROUND(IFERROR('Data 3D '!CZ31,"NA"),1)</f>
        <v>72.3</v>
      </c>
      <c r="BM54" s="314">
        <f>ROUND(IFERROR('Data 3D '!DA31,"NA"),1)</f>
        <v>72.099999999999994</v>
      </c>
      <c r="BN54" s="314">
        <f>ROUND(IFERROR('Data 3D '!DB31,"NA"),1)</f>
        <v>67.5</v>
      </c>
      <c r="BO54" s="314">
        <f>ROUND(IFERROR('Data 3D '!DC31,"NA"),1)</f>
        <v>76.2</v>
      </c>
      <c r="BP54" s="314">
        <f>ROUND(IFERROR('Data 3D '!DD31,"NA"),1)</f>
        <v>73.5</v>
      </c>
      <c r="BQ54" s="314">
        <f>ROUND(IFERROR('Data 3D '!DE31,"NA"),1)</f>
        <v>69.2</v>
      </c>
      <c r="BR54" s="314">
        <f>ROUND(IFERROR('Data 3D '!DF31,"NA"),1)</f>
        <v>69.400000000000006</v>
      </c>
      <c r="BS54" s="314">
        <f>ROUND(IFERROR('Data 3D '!DG31,"NA"),1)</f>
        <v>68.599999999999994</v>
      </c>
      <c r="BT54" s="314">
        <f>ROUND(IFERROR('Data 3D '!DH31,"NA"),1)</f>
        <v>73.599999999999994</v>
      </c>
      <c r="BU54" s="314">
        <f>ROUND(IFERROR('Data 3D '!DI31,"NA"),1)</f>
        <v>73.400000000000006</v>
      </c>
      <c r="BV54" s="314">
        <f>ROUND(IFERROR('Data 3D '!DJ31,"NA"),1)</f>
        <v>77.099999999999994</v>
      </c>
      <c r="BW54" s="314">
        <f>ROUND(IFERROR('Data 3D '!DK31,"NA"),1)</f>
        <v>77.599999999999994</v>
      </c>
      <c r="BX54" s="314">
        <f>ROUND(IFERROR('Data 3D '!DL31,"NA"),1)</f>
        <v>76</v>
      </c>
      <c r="BY54" s="314">
        <f>ROUND(IFERROR('Data 3D '!DM31,"NA"),1)</f>
        <v>72</v>
      </c>
      <c r="BZ54" s="314">
        <f>ROUND(IFERROR('Data 3D '!DN31,"NA"),1)</f>
        <v>77.5</v>
      </c>
      <c r="CA54" s="314">
        <f>ROUND(IFERROR('Data 3D '!DO31,"NA"),1)</f>
        <v>72.099999999999994</v>
      </c>
      <c r="CB54" s="314">
        <f>ROUND(IFERROR('Data 3D '!DP31,"NA"),1)</f>
        <v>74.099999999999994</v>
      </c>
      <c r="CC54" s="314">
        <f>ROUND(IFERROR('Data 3D '!DQ31,"NA"),1)</f>
        <v>72.400000000000006</v>
      </c>
      <c r="CD54" s="314">
        <f>ROUND(IFERROR('Data 3D '!DR31,"NA"),1)</f>
        <v>75</v>
      </c>
      <c r="CE54" s="315">
        <v>210</v>
      </c>
      <c r="CF54" s="313" t="s">
        <v>66</v>
      </c>
      <c r="CG54" s="314">
        <f>ROUND(IFERROR('Data 3D '!DS31,"NA"),1)</f>
        <v>69.8</v>
      </c>
      <c r="CH54" s="314">
        <f>ROUND(IFERROR('Data 3D '!DT31,"NA"),1)</f>
        <v>68.900000000000006</v>
      </c>
      <c r="CI54" s="314">
        <f>ROUND(IFERROR('Data 3D '!DU31,"NA"),1)</f>
        <v>72.3</v>
      </c>
      <c r="CJ54" s="314">
        <f>ROUND(IFERROR('Data 3D '!DV31,"NA"),1)</f>
        <v>74.3</v>
      </c>
      <c r="CK54" s="314">
        <f>ROUND(IFERROR('Data 3D '!DW31,"NA"),1)</f>
        <v>76.7</v>
      </c>
      <c r="CL54" s="314">
        <f>ROUND(IFERROR('Data 3D '!DX31,"NA"),1)</f>
        <v>69.8</v>
      </c>
      <c r="CM54" s="314">
        <f>ROUND(IFERROR('Data 3D '!DY31,"NA"),1)</f>
        <v>72.400000000000006</v>
      </c>
      <c r="CN54" s="314">
        <f>ROUND(IFERROR('Data 3D '!DZ31,"NA"),1)</f>
        <v>71.3</v>
      </c>
      <c r="CO54" s="314">
        <f>ROUND(IFERROR('Data 3D '!EA31,"NA"),1)</f>
        <v>78.599999999999994</v>
      </c>
      <c r="CP54" s="314">
        <f>ROUND(IFERROR('Data 3D '!EB31,"NA"),1)</f>
        <v>71.099999999999994</v>
      </c>
      <c r="CQ54" s="314">
        <f>ROUND(IFERROR('Data 3D '!EC31,"NA"),1)</f>
        <v>80.400000000000006</v>
      </c>
      <c r="CR54" s="314">
        <f>ROUND(IFERROR('Data 3D '!ED31,"NA"),1)</f>
        <v>78.5</v>
      </c>
      <c r="CS54" s="314">
        <f>ROUND(IFERROR('Data 3D '!EE31,"NA"),1)</f>
        <v>76.3</v>
      </c>
      <c r="CT54" s="314">
        <f>ROUND(IFERROR('Data 3D '!EF31,"NA"),1)</f>
        <v>84.6</v>
      </c>
      <c r="CU54" s="314">
        <f>ROUND(IFERROR('Data 3D '!EG31,"NA"),1)</f>
        <v>86.7</v>
      </c>
      <c r="CV54" s="314">
        <f>ROUND(IFERROR('Data 3D '!EH31,"NA"),1)</f>
        <v>88.2</v>
      </c>
      <c r="CW54" s="314">
        <f>ROUND(IFERROR('Data 3D '!EI31,"NA"),1)</f>
        <v>84.2</v>
      </c>
      <c r="CX54" s="314">
        <f>ROUND(IFERROR('Data 3D '!EJ31,"NA"),1)</f>
        <v>82.2</v>
      </c>
      <c r="CY54" s="314">
        <f>ROUND(IFERROR('Data 3D '!EK31,"NA"),1)</f>
        <v>79.2</v>
      </c>
      <c r="CZ54" s="314">
        <f>ROUND(IFERROR('Data 3D '!EL31,"NA"),1)</f>
        <v>69.5</v>
      </c>
      <c r="DA54" s="314">
        <f>ROUND(IFERROR('Data 3D '!EM31,"NA"),1)</f>
        <v>79.599999999999994</v>
      </c>
      <c r="DB54" s="314">
        <f>ROUND(IFERROR('Data 3D '!EN31,"NA"),1)</f>
        <v>85.8</v>
      </c>
      <c r="DC54" s="314">
        <f>ROUND(IFERROR('Data 3D '!EO31,"NA"),1)</f>
        <v>83.1</v>
      </c>
      <c r="DD54" s="314">
        <f>ROUND(IFERROR('Data 3D '!EP31,"NA"),1)</f>
        <v>80.7</v>
      </c>
      <c r="DE54" s="314">
        <f>ROUND(IFERROR('Data 3D '!EQ31,"NA"),1)</f>
        <v>80.599999999999994</v>
      </c>
      <c r="DF54" s="314">
        <f>ROUND(IFERROR('Data 3D '!ER31,"NA"),1)</f>
        <v>81</v>
      </c>
      <c r="DG54" s="198"/>
      <c r="DH54" s="198"/>
      <c r="DI54" s="198"/>
      <c r="DJ54" s="198"/>
      <c r="DK54" s="198"/>
      <c r="DL54" s="198"/>
      <c r="DM54" s="198"/>
      <c r="DN54" s="198"/>
    </row>
    <row r="55" spans="1:118" s="162" customFormat="1" ht="95.1" customHeight="1">
      <c r="A55" s="315"/>
      <c r="B55" s="179" t="s">
        <v>103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5"/>
      <c r="AB55" s="179" t="s">
        <v>103</v>
      </c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5"/>
      <c r="BD55" s="179" t="s">
        <v>103</v>
      </c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  <c r="BU55" s="314"/>
      <c r="BV55" s="314"/>
      <c r="BW55" s="314"/>
      <c r="BX55" s="314"/>
      <c r="BY55" s="314"/>
      <c r="BZ55" s="314"/>
      <c r="CA55" s="314"/>
      <c r="CB55" s="314"/>
      <c r="CC55" s="314"/>
      <c r="CD55" s="314"/>
      <c r="CE55" s="315"/>
      <c r="CF55" s="179" t="s">
        <v>103</v>
      </c>
      <c r="CG55" s="314"/>
      <c r="CH55" s="314"/>
      <c r="CI55" s="314"/>
      <c r="CJ55" s="314"/>
      <c r="CK55" s="314"/>
      <c r="CL55" s="314"/>
      <c r="CM55" s="314"/>
      <c r="CN55" s="314"/>
      <c r="CO55" s="314"/>
      <c r="CP55" s="314"/>
      <c r="CQ55" s="314"/>
      <c r="CR55" s="314"/>
      <c r="CS55" s="314"/>
      <c r="CT55" s="314"/>
      <c r="CU55" s="314"/>
      <c r="CV55" s="314"/>
      <c r="CW55" s="314"/>
      <c r="CX55" s="314"/>
      <c r="CY55" s="314"/>
      <c r="CZ55" s="314"/>
      <c r="DA55" s="314"/>
      <c r="DB55" s="314"/>
      <c r="DC55" s="314"/>
      <c r="DD55" s="314"/>
      <c r="DE55" s="314"/>
      <c r="DF55" s="314"/>
      <c r="DG55" s="198"/>
      <c r="DH55" s="198"/>
      <c r="DI55" s="198"/>
      <c r="DJ55" s="198"/>
      <c r="DK55" s="198"/>
      <c r="DL55" s="198"/>
      <c r="DM55" s="198"/>
      <c r="DN55" s="198"/>
    </row>
    <row r="56" spans="1:118" s="162" customFormat="1" ht="48" customHeight="1">
      <c r="A56" s="315">
        <v>221</v>
      </c>
      <c r="B56" s="313" t="s">
        <v>67</v>
      </c>
      <c r="C56" s="314">
        <v>76.307065049608568</v>
      </c>
      <c r="D56" s="314">
        <v>79.368306262549339</v>
      </c>
      <c r="E56" s="314">
        <v>79.149615246161844</v>
      </c>
      <c r="F56" s="314">
        <v>80.750255415532678</v>
      </c>
      <c r="G56" s="314">
        <v>81.651426144833593</v>
      </c>
      <c r="H56" s="314">
        <v>77.886985029409246</v>
      </c>
      <c r="I56" s="314">
        <v>77.739425053618106</v>
      </c>
      <c r="J56" s="314">
        <v>77.825237607380075</v>
      </c>
      <c r="K56" s="314">
        <v>80.684780237149951</v>
      </c>
      <c r="L56" s="314">
        <v>80.897179925082355</v>
      </c>
      <c r="M56" s="314">
        <v>80.456562445792372</v>
      </c>
      <c r="N56" s="314">
        <v>81.357674770982499</v>
      </c>
      <c r="O56" s="314">
        <v>80.455106867511105</v>
      </c>
      <c r="P56" s="314">
        <v>79.015885706930092</v>
      </c>
      <c r="Q56" s="314">
        <v>79.2156676551038</v>
      </c>
      <c r="R56" s="314">
        <v>79.706643537553603</v>
      </c>
      <c r="S56" s="314">
        <v>79.380795829283031</v>
      </c>
      <c r="T56" s="314">
        <v>78.582775864171538</v>
      </c>
      <c r="U56" s="314">
        <v>79.653482195380192</v>
      </c>
      <c r="V56" s="314">
        <v>80.217680255121522</v>
      </c>
      <c r="W56" s="314">
        <v>79.390236191844892</v>
      </c>
      <c r="X56" s="314">
        <v>77.593796047836676</v>
      </c>
      <c r="Y56" s="314">
        <v>79.780230232434675</v>
      </c>
      <c r="Z56" s="314">
        <v>82.458357503282443</v>
      </c>
      <c r="AA56" s="315">
        <v>221</v>
      </c>
      <c r="AB56" s="313" t="s">
        <v>67</v>
      </c>
      <c r="AC56" s="314">
        <f>ROUND(IFERROR('Data 3D '!BS32,"NA"),1)</f>
        <v>82.1</v>
      </c>
      <c r="AD56" s="314">
        <f>ROUND(IFERROR('Data 3D '!BT32,"NA"),1)</f>
        <v>82.1</v>
      </c>
      <c r="AE56" s="314">
        <f>ROUND(IFERROR('Data 3D '!BU32,"NA"),1)</f>
        <v>82.9</v>
      </c>
      <c r="AF56" s="314">
        <f>ROUND(IFERROR('Data 3D '!BV32,"NA"),1)</f>
        <v>82.3</v>
      </c>
      <c r="AG56" s="314">
        <f>ROUND(IFERROR('Data 3D '!BW32,"NA"),1)</f>
        <v>80.900000000000006</v>
      </c>
      <c r="AH56" s="314">
        <f>ROUND(IFERROR('Data 3D '!BX32,"NA"),1)</f>
        <v>81.5</v>
      </c>
      <c r="AI56" s="314">
        <f>ROUND(IFERROR('Data 3D '!BY32,"NA"),1)</f>
        <v>82.6</v>
      </c>
      <c r="AJ56" s="314">
        <f>ROUND(IFERROR('Data 3D '!BZ32,"NA"),1)</f>
        <v>82.4</v>
      </c>
      <c r="AK56" s="314">
        <f>ROUND(IFERROR('Data 3D '!CA32,"NA"),1)</f>
        <v>81.900000000000006</v>
      </c>
      <c r="AL56" s="314">
        <f>ROUND(IFERROR('Data 3D '!CB32,"NA"),1)</f>
        <v>83.5</v>
      </c>
      <c r="AM56" s="314">
        <f>ROUND(IFERROR('Data 3D '!CC32,"NA"),1)</f>
        <v>82.9</v>
      </c>
      <c r="AN56" s="314">
        <f>ROUND(IFERROR('Data 3D '!CD32,"NA"),1)</f>
        <v>82.8</v>
      </c>
      <c r="AO56" s="314">
        <f>ROUND(IFERROR('Data 3D '!CE32,"NA"),1)</f>
        <v>82.3</v>
      </c>
      <c r="AP56" s="314">
        <f>ROUND(IFERROR('Data 3D '!CF32,"NA"),1)</f>
        <v>79.8</v>
      </c>
      <c r="AQ56" s="314">
        <f>ROUND(IFERROR('Data 3D '!CG32,"NA"),1)</f>
        <v>81.7</v>
      </c>
      <c r="AR56" s="314">
        <f>ROUND(IFERROR('Data 3D '!CH32,"NA"),1)</f>
        <v>79.900000000000006</v>
      </c>
      <c r="AS56" s="314">
        <f>ROUND(IFERROR('Data 3D '!CI32,"NA"),1)</f>
        <v>79.599999999999994</v>
      </c>
      <c r="AT56" s="314">
        <f>ROUND(IFERROR('Data 3D '!CJ32,"NA"),1)</f>
        <v>78.599999999999994</v>
      </c>
      <c r="AU56" s="314">
        <f>ROUND(IFERROR('Data 3D '!CK32,"NA"),1)</f>
        <v>80.2</v>
      </c>
      <c r="AV56" s="314">
        <f>ROUND(IFERROR('Data 3D '!CL32,"NA"),1)</f>
        <v>80</v>
      </c>
      <c r="AW56" s="314">
        <f>ROUND(IFERROR('Data 3D '!CM32,"NA"),1)</f>
        <v>79.8</v>
      </c>
      <c r="AX56" s="314">
        <f>ROUND(IFERROR('Data 3D '!CN32,"NA"),1)</f>
        <v>80.599999999999994</v>
      </c>
      <c r="AY56" s="314">
        <f>ROUND(IFERROR('Data 3D '!CO32,"NA"),1)</f>
        <v>79.400000000000006</v>
      </c>
      <c r="AZ56" s="314">
        <f>ROUND(IFERROR('Data 3D '!CP32,"NA"),1)</f>
        <v>79.599999999999994</v>
      </c>
      <c r="BA56" s="314">
        <f>ROUND(IFERROR('Data 3D '!CQ32,"NA"),1)</f>
        <v>79.900000000000006</v>
      </c>
      <c r="BB56" s="314">
        <f>ROUND(IFERROR('Data 3D '!CR32,"NA"),1)</f>
        <v>79.099999999999994</v>
      </c>
      <c r="BC56" s="315">
        <v>221</v>
      </c>
      <c r="BD56" s="313" t="s">
        <v>67</v>
      </c>
      <c r="BE56" s="314">
        <f>ROUND(IFERROR('Data 3D '!CS32,"NA"),1)</f>
        <v>79.599999999999994</v>
      </c>
      <c r="BF56" s="314">
        <f>ROUND(IFERROR('Data 3D '!CT32,"NA"),1)</f>
        <v>79</v>
      </c>
      <c r="BG56" s="314">
        <f>ROUND(IFERROR('Data 3D '!CU32,"NA"),1)</f>
        <v>80.400000000000006</v>
      </c>
      <c r="BH56" s="314">
        <f>ROUND(IFERROR('Data 3D '!CV32,"NA"),1)</f>
        <v>80.400000000000006</v>
      </c>
      <c r="BI56" s="314">
        <f>ROUND(IFERROR('Data 3D '!CW32,"NA"),1)</f>
        <v>80.599999999999994</v>
      </c>
      <c r="BJ56" s="314">
        <f>ROUND(IFERROR('Data 3D '!CX32,"NA"),1)</f>
        <v>81.2</v>
      </c>
      <c r="BK56" s="314">
        <f>ROUND(IFERROR('Data 3D '!CY32,"NA"),1)</f>
        <v>79.7</v>
      </c>
      <c r="BL56" s="314">
        <f>ROUND(IFERROR('Data 3D '!CZ32,"NA"),1)</f>
        <v>80.599999999999994</v>
      </c>
      <c r="BM56" s="314">
        <f>ROUND(IFERROR('Data 3D '!DA32,"NA"),1)</f>
        <v>81.2</v>
      </c>
      <c r="BN56" s="314">
        <f>ROUND(IFERROR('Data 3D '!DB32,"NA"),1)</f>
        <v>81.599999999999994</v>
      </c>
      <c r="BO56" s="314">
        <f>ROUND(IFERROR('Data 3D '!DC32,"NA"),1)</f>
        <v>82.7</v>
      </c>
      <c r="BP56" s="314">
        <f>ROUND(IFERROR('Data 3D '!DD32,"NA"),1)</f>
        <v>82.4</v>
      </c>
      <c r="BQ56" s="314">
        <f>ROUND(IFERROR('Data 3D '!DE32,"NA"),1)</f>
        <v>77.7</v>
      </c>
      <c r="BR56" s="314">
        <f>ROUND(IFERROR('Data 3D '!DF32,"NA"),1)</f>
        <v>80.099999999999994</v>
      </c>
      <c r="BS56" s="314">
        <f>ROUND(IFERROR('Data 3D '!DG32,"NA"),1)</f>
        <v>78.099999999999994</v>
      </c>
      <c r="BT56" s="314">
        <f>ROUND(IFERROR('Data 3D '!DH32,"NA"),1)</f>
        <v>81.7</v>
      </c>
      <c r="BU56" s="314">
        <f>ROUND(IFERROR('Data 3D '!DI32,"NA"),1)</f>
        <v>82.8</v>
      </c>
      <c r="BV56" s="314">
        <f>ROUND(IFERROR('Data 3D '!DJ32,"NA"),1)</f>
        <v>82.9</v>
      </c>
      <c r="BW56" s="314">
        <f>ROUND(IFERROR('Data 3D '!DK32,"NA"),1)</f>
        <v>83.1</v>
      </c>
      <c r="BX56" s="314">
        <f>ROUND(IFERROR('Data 3D '!DL32,"NA"),1)</f>
        <v>83.5</v>
      </c>
      <c r="BY56" s="314">
        <f>ROUND(IFERROR('Data 3D '!DM32,"NA"),1)</f>
        <v>83.7</v>
      </c>
      <c r="BZ56" s="314">
        <f>ROUND(IFERROR('Data 3D '!DN32,"NA"),1)</f>
        <v>84.4</v>
      </c>
      <c r="CA56" s="314">
        <f>ROUND(IFERROR('Data 3D '!DO32,"NA"),1)</f>
        <v>81.7</v>
      </c>
      <c r="CB56" s="314">
        <f>ROUND(IFERROR('Data 3D '!DP32,"NA"),1)</f>
        <v>79.2</v>
      </c>
      <c r="CC56" s="314">
        <f>ROUND(IFERROR('Data 3D '!DQ32,"NA"),1)</f>
        <v>82.9</v>
      </c>
      <c r="CD56" s="314">
        <f>ROUND(IFERROR('Data 3D '!DR32,"NA"),1)</f>
        <v>82.3</v>
      </c>
      <c r="CE56" s="315">
        <v>221</v>
      </c>
      <c r="CF56" s="313" t="s">
        <v>67</v>
      </c>
      <c r="CG56" s="314">
        <f>ROUND(IFERROR('Data 3D '!DS32,"NA"),1)</f>
        <v>81.599999999999994</v>
      </c>
      <c r="CH56" s="314">
        <f>ROUND(IFERROR('Data 3D '!DT32,"NA"),1)</f>
        <v>77.599999999999994</v>
      </c>
      <c r="CI56" s="314">
        <f>ROUND(IFERROR('Data 3D '!DU32,"NA"),1)</f>
        <v>73.5</v>
      </c>
      <c r="CJ56" s="314">
        <f>ROUND(IFERROR('Data 3D '!DV32,"NA"),1)</f>
        <v>71.2</v>
      </c>
      <c r="CK56" s="314">
        <f>ROUND(IFERROR('Data 3D '!DW32,"NA"),1)</f>
        <v>76</v>
      </c>
      <c r="CL56" s="314">
        <f>ROUND(IFERROR('Data 3D '!DX32,"NA"),1)</f>
        <v>79.5</v>
      </c>
      <c r="CM56" s="314">
        <f>ROUND(IFERROR('Data 3D '!DY32,"NA"),1)</f>
        <v>82.1</v>
      </c>
      <c r="CN56" s="314">
        <f>ROUND(IFERROR('Data 3D '!DZ32,"NA"),1)</f>
        <v>81.7</v>
      </c>
      <c r="CO56" s="314">
        <f>ROUND(IFERROR('Data 3D '!EA32,"NA"),1)</f>
        <v>83.3</v>
      </c>
      <c r="CP56" s="314">
        <f>ROUND(IFERROR('Data 3D '!EB32,"NA"),1)</f>
        <v>80.400000000000006</v>
      </c>
      <c r="CQ56" s="314">
        <f>ROUND(IFERROR('Data 3D '!EC32,"NA"),1)</f>
        <v>82.6</v>
      </c>
      <c r="CR56" s="314">
        <f>ROUND(IFERROR('Data 3D '!ED32,"NA"),1)</f>
        <v>83</v>
      </c>
      <c r="CS56" s="314">
        <f>ROUND(IFERROR('Data 3D '!EE32,"NA"),1)</f>
        <v>80.400000000000006</v>
      </c>
      <c r="CT56" s="314">
        <f>ROUND(IFERROR('Data 3D '!EF32,"NA"),1)</f>
        <v>80.7</v>
      </c>
      <c r="CU56" s="314">
        <f>ROUND(IFERROR('Data 3D '!EG32,"NA"),1)</f>
        <v>77.3</v>
      </c>
      <c r="CV56" s="314">
        <f>ROUND(IFERROR('Data 3D '!EH32,"NA"),1)</f>
        <v>78.900000000000006</v>
      </c>
      <c r="CW56" s="314">
        <f>ROUND(IFERROR('Data 3D '!EI32,"NA"),1)</f>
        <v>76.5</v>
      </c>
      <c r="CX56" s="314">
        <f>ROUND(IFERROR('Data 3D '!EJ32,"NA"),1)</f>
        <v>78.3</v>
      </c>
      <c r="CY56" s="314">
        <f>ROUND(IFERROR('Data 3D '!EK32,"NA"),1)</f>
        <v>76.400000000000006</v>
      </c>
      <c r="CZ56" s="314">
        <f>ROUND(IFERROR('Data 3D '!EL32,"NA"),1)</f>
        <v>74.7</v>
      </c>
      <c r="DA56" s="314">
        <f>ROUND(IFERROR('Data 3D '!EM32,"NA"),1)</f>
        <v>77</v>
      </c>
      <c r="DB56" s="314">
        <f>ROUND(IFERROR('Data 3D '!EN32,"NA"),1)</f>
        <v>76.3</v>
      </c>
      <c r="DC56" s="314">
        <f>ROUND(IFERROR('Data 3D '!EO32,"NA"),1)</f>
        <v>79.099999999999994</v>
      </c>
      <c r="DD56" s="314">
        <f>ROUND(IFERROR('Data 3D '!EP32,"NA"),1)</f>
        <v>75.2</v>
      </c>
      <c r="DE56" s="314">
        <f>ROUND(IFERROR('Data 3D '!EQ32,"NA"),1)</f>
        <v>77.900000000000006</v>
      </c>
      <c r="DF56" s="314">
        <f>ROUND(IFERROR('Data 3D '!ER32,"NA"),1)</f>
        <v>80.5</v>
      </c>
      <c r="DG56" s="198"/>
      <c r="DH56" s="198"/>
      <c r="DI56" s="198"/>
      <c r="DJ56" s="198"/>
      <c r="DK56" s="198"/>
      <c r="DL56" s="198"/>
      <c r="DM56" s="198"/>
      <c r="DN56" s="198"/>
    </row>
    <row r="57" spans="1:118" s="162" customFormat="1" ht="60" customHeight="1">
      <c r="A57" s="315"/>
      <c r="B57" s="311" t="s">
        <v>104</v>
      </c>
      <c r="C57" s="314"/>
      <c r="D57" s="314"/>
      <c r="E57" s="314"/>
      <c r="F57" s="314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5"/>
      <c r="AB57" s="311" t="s">
        <v>104</v>
      </c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5"/>
      <c r="BD57" s="311" t="s">
        <v>104</v>
      </c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  <c r="BU57" s="314"/>
      <c r="BV57" s="314"/>
      <c r="BW57" s="314"/>
      <c r="BX57" s="314"/>
      <c r="BY57" s="314"/>
      <c r="BZ57" s="314"/>
      <c r="CA57" s="314"/>
      <c r="CB57" s="314"/>
      <c r="CC57" s="314"/>
      <c r="CD57" s="314"/>
      <c r="CE57" s="315"/>
      <c r="CF57" s="311" t="s">
        <v>104</v>
      </c>
      <c r="CG57" s="314"/>
      <c r="CH57" s="314"/>
      <c r="CI57" s="314"/>
      <c r="CJ57" s="314"/>
      <c r="CK57" s="314"/>
      <c r="CL57" s="314"/>
      <c r="CM57" s="314"/>
      <c r="CN57" s="314"/>
      <c r="CO57" s="314"/>
      <c r="CP57" s="314"/>
      <c r="CQ57" s="314"/>
      <c r="CR57" s="314"/>
      <c r="CS57" s="314"/>
      <c r="CT57" s="314"/>
      <c r="CU57" s="314"/>
      <c r="CV57" s="314"/>
      <c r="CW57" s="314"/>
      <c r="CX57" s="314"/>
      <c r="CY57" s="314"/>
      <c r="CZ57" s="314"/>
      <c r="DA57" s="314"/>
      <c r="DB57" s="314"/>
      <c r="DC57" s="314"/>
      <c r="DD57" s="314"/>
      <c r="DE57" s="314"/>
      <c r="DF57" s="314"/>
      <c r="DG57" s="198"/>
      <c r="DH57" s="198"/>
      <c r="DI57" s="198"/>
      <c r="DJ57" s="198"/>
      <c r="DK57" s="198"/>
      <c r="DL57" s="198"/>
      <c r="DM57" s="198"/>
      <c r="DN57" s="198"/>
    </row>
    <row r="58" spans="1:118" s="162" customFormat="1" ht="48" customHeight="1">
      <c r="A58" s="315">
        <v>222</v>
      </c>
      <c r="B58" s="313" t="s">
        <v>68</v>
      </c>
      <c r="C58" s="314">
        <v>73.9910303447583</v>
      </c>
      <c r="D58" s="314">
        <v>73.22513234191554</v>
      </c>
      <c r="E58" s="314">
        <v>72.806165678581621</v>
      </c>
      <c r="F58" s="314">
        <v>74.036223306759055</v>
      </c>
      <c r="G58" s="314">
        <v>72.488015593008896</v>
      </c>
      <c r="H58" s="314">
        <v>74.104858807187853</v>
      </c>
      <c r="I58" s="314">
        <v>72.684965660978875</v>
      </c>
      <c r="J58" s="314">
        <v>73.316126525186348</v>
      </c>
      <c r="K58" s="314">
        <v>75.461464426945213</v>
      </c>
      <c r="L58" s="314">
        <v>75.985084176886957</v>
      </c>
      <c r="M58" s="314">
        <v>77.22485365835648</v>
      </c>
      <c r="N58" s="314">
        <v>76.912840802953042</v>
      </c>
      <c r="O58" s="314">
        <v>75.519631516768683</v>
      </c>
      <c r="P58" s="314">
        <v>74.877059644926973</v>
      </c>
      <c r="Q58" s="314">
        <v>75.355404810995907</v>
      </c>
      <c r="R58" s="314">
        <v>73.067870612445105</v>
      </c>
      <c r="S58" s="314">
        <v>72.867120218132854</v>
      </c>
      <c r="T58" s="314">
        <v>74.77891908235182</v>
      </c>
      <c r="U58" s="314">
        <v>73.997799854403397</v>
      </c>
      <c r="V58" s="314">
        <v>74.559498655824015</v>
      </c>
      <c r="W58" s="314">
        <v>72.926607334527304</v>
      </c>
      <c r="X58" s="314">
        <v>67.996452632018801</v>
      </c>
      <c r="Y58" s="314">
        <v>73.424812682144989</v>
      </c>
      <c r="Z58" s="314">
        <v>74.645453840298345</v>
      </c>
      <c r="AA58" s="315">
        <v>222</v>
      </c>
      <c r="AB58" s="313" t="s">
        <v>68</v>
      </c>
      <c r="AC58" s="314">
        <f>ROUND(IFERROR('Data 3D '!BS33,"NA"),1)</f>
        <v>75.7</v>
      </c>
      <c r="AD58" s="314">
        <f>ROUND(IFERROR('Data 3D '!BT33,"NA"),1)</f>
        <v>75.900000000000006</v>
      </c>
      <c r="AE58" s="314">
        <f>ROUND(IFERROR('Data 3D '!BU33,"NA"),1)</f>
        <v>77.5</v>
      </c>
      <c r="AF58" s="314">
        <f>ROUND(IFERROR('Data 3D '!BV33,"NA"),1)</f>
        <v>76.599999999999994</v>
      </c>
      <c r="AG58" s="314">
        <f>ROUND(IFERROR('Data 3D '!BW33,"NA"),1)</f>
        <v>76.599999999999994</v>
      </c>
      <c r="AH58" s="314">
        <f>ROUND(IFERROR('Data 3D '!BX33,"NA"),1)</f>
        <v>77.3</v>
      </c>
      <c r="AI58" s="314">
        <f>ROUND(IFERROR('Data 3D '!BY33,"NA"),1)</f>
        <v>78.900000000000006</v>
      </c>
      <c r="AJ58" s="314">
        <f>ROUND(IFERROR('Data 3D '!BZ33,"NA"),1)</f>
        <v>80.2</v>
      </c>
      <c r="AK58" s="314">
        <f>ROUND(IFERROR('Data 3D '!CA33,"NA"),1)</f>
        <v>79.2</v>
      </c>
      <c r="AL58" s="314">
        <f>ROUND(IFERROR('Data 3D '!CB33,"NA"),1)</f>
        <v>78.5</v>
      </c>
      <c r="AM58" s="314">
        <f>ROUND(IFERROR('Data 3D '!CC33,"NA"),1)</f>
        <v>78.3</v>
      </c>
      <c r="AN58" s="314">
        <f>ROUND(IFERROR('Data 3D '!CD33,"NA"),1)</f>
        <v>77.3</v>
      </c>
      <c r="AO58" s="314">
        <f>ROUND(IFERROR('Data 3D '!CE33,"NA"),1)</f>
        <v>78.2</v>
      </c>
      <c r="AP58" s="314">
        <f>ROUND(IFERROR('Data 3D '!CF33,"NA"),1)</f>
        <v>77.099999999999994</v>
      </c>
      <c r="AQ58" s="314">
        <f>ROUND(IFERROR('Data 3D '!CG33,"NA"),1)</f>
        <v>78.099999999999994</v>
      </c>
      <c r="AR58" s="314">
        <f>ROUND(IFERROR('Data 3D '!CH33,"NA"),1)</f>
        <v>78.900000000000006</v>
      </c>
      <c r="AS58" s="314">
        <f>ROUND(IFERROR('Data 3D '!CI33,"NA"),1)</f>
        <v>77.599999999999994</v>
      </c>
      <c r="AT58" s="314">
        <f>ROUND(IFERROR('Data 3D '!CJ33,"NA"),1)</f>
        <v>76</v>
      </c>
      <c r="AU58" s="314">
        <f>ROUND(IFERROR('Data 3D '!CK33,"NA"),1)</f>
        <v>80.099999999999994</v>
      </c>
      <c r="AV58" s="314">
        <f>ROUND(IFERROR('Data 3D '!CL33,"NA"),1)</f>
        <v>78.900000000000006</v>
      </c>
      <c r="AW58" s="314">
        <f>ROUND(IFERROR('Data 3D '!CM33,"NA"),1)</f>
        <v>76.3</v>
      </c>
      <c r="AX58" s="314">
        <f>ROUND(IFERROR('Data 3D '!CN33,"NA"),1)</f>
        <v>77.599999999999994</v>
      </c>
      <c r="AY58" s="314">
        <f>ROUND(IFERROR('Data 3D '!CO33,"NA"),1)</f>
        <v>75.8</v>
      </c>
      <c r="AZ58" s="314">
        <f>ROUND(IFERROR('Data 3D '!CP33,"NA"),1)</f>
        <v>76.3</v>
      </c>
      <c r="BA58" s="314">
        <f>ROUND(IFERROR('Data 3D '!CQ33,"NA"),1)</f>
        <v>76.5</v>
      </c>
      <c r="BB58" s="314">
        <f>ROUND(IFERROR('Data 3D '!CR33,"NA"),1)</f>
        <v>73.599999999999994</v>
      </c>
      <c r="BC58" s="315">
        <v>222</v>
      </c>
      <c r="BD58" s="313" t="s">
        <v>68</v>
      </c>
      <c r="BE58" s="314">
        <f>ROUND(IFERROR('Data 3D '!CS33,"NA"),1)</f>
        <v>76</v>
      </c>
      <c r="BF58" s="314">
        <f>ROUND(IFERROR('Data 3D '!CT33,"NA"),1)</f>
        <v>78.099999999999994</v>
      </c>
      <c r="BG58" s="314">
        <f>ROUND(IFERROR('Data 3D '!CU33,"NA"),1)</f>
        <v>78.2</v>
      </c>
      <c r="BH58" s="314">
        <f>ROUND(IFERROR('Data 3D '!CV33,"NA"),1)</f>
        <v>74.900000000000006</v>
      </c>
      <c r="BI58" s="314">
        <f>ROUND(IFERROR('Data 3D '!CW33,"NA"),1)</f>
        <v>77.400000000000006</v>
      </c>
      <c r="BJ58" s="314">
        <f>ROUND(IFERROR('Data 3D '!CX33,"NA"),1)</f>
        <v>76</v>
      </c>
      <c r="BK58" s="314">
        <f>ROUND(IFERROR('Data 3D '!CY33,"NA"),1)</f>
        <v>75.400000000000006</v>
      </c>
      <c r="BL58" s="314">
        <f>ROUND(IFERROR('Data 3D '!CZ33,"NA"),1)</f>
        <v>77</v>
      </c>
      <c r="BM58" s="314">
        <f>ROUND(IFERROR('Data 3D '!DA33,"NA"),1)</f>
        <v>77.900000000000006</v>
      </c>
      <c r="BN58" s="314">
        <f>ROUND(IFERROR('Data 3D '!DB33,"NA"),1)</f>
        <v>77.5</v>
      </c>
      <c r="BO58" s="314">
        <f>ROUND(IFERROR('Data 3D '!DC33,"NA"),1)</f>
        <v>78.2</v>
      </c>
      <c r="BP58" s="314">
        <f>ROUND(IFERROR('Data 3D '!DD33,"NA"),1)</f>
        <v>76.400000000000006</v>
      </c>
      <c r="BQ58" s="314">
        <f>ROUND(IFERROR('Data 3D '!DE33,"NA"),1)</f>
        <v>67.3</v>
      </c>
      <c r="BR58" s="314">
        <f>ROUND(IFERROR('Data 3D '!DF33,"NA"),1)</f>
        <v>61.2</v>
      </c>
      <c r="BS58" s="314">
        <f>ROUND(IFERROR('Data 3D '!DG33,"NA"),1)</f>
        <v>71.5</v>
      </c>
      <c r="BT58" s="314">
        <f>ROUND(IFERROR('Data 3D '!DH33,"NA"),1)</f>
        <v>76.599999999999994</v>
      </c>
      <c r="BU58" s="314">
        <f>ROUND(IFERROR('Data 3D '!DI33,"NA"),1)</f>
        <v>77.099999999999994</v>
      </c>
      <c r="BV58" s="314">
        <f>ROUND(IFERROR('Data 3D '!DJ33,"NA"),1)</f>
        <v>75.7</v>
      </c>
      <c r="BW58" s="314">
        <f>ROUND(IFERROR('Data 3D '!DK33,"NA"),1)</f>
        <v>76.8</v>
      </c>
      <c r="BX58" s="314">
        <f>ROUND(IFERROR('Data 3D '!DL33,"NA"),1)</f>
        <v>77.400000000000006</v>
      </c>
      <c r="BY58" s="314">
        <f>ROUND(IFERROR('Data 3D '!DM33,"NA"),1)</f>
        <v>77.2</v>
      </c>
      <c r="BZ58" s="314">
        <f>ROUND(IFERROR('Data 3D '!DN33,"NA"),1)</f>
        <v>77.8</v>
      </c>
      <c r="CA58" s="314">
        <f>ROUND(IFERROR('Data 3D '!DO33,"NA"),1)</f>
        <v>75.400000000000006</v>
      </c>
      <c r="CB58" s="314">
        <f>ROUND(IFERROR('Data 3D '!DP33,"NA"),1)</f>
        <v>75.8</v>
      </c>
      <c r="CC58" s="314">
        <f>ROUND(IFERROR('Data 3D '!DQ33,"NA"),1)</f>
        <v>77.3</v>
      </c>
      <c r="CD58" s="314">
        <f>ROUND(IFERROR('Data 3D '!DR33,"NA"),1)</f>
        <v>75.8</v>
      </c>
      <c r="CE58" s="315">
        <v>222</v>
      </c>
      <c r="CF58" s="313" t="s">
        <v>68</v>
      </c>
      <c r="CG58" s="314">
        <f>ROUND(IFERROR('Data 3D '!DS33,"NA"),1)</f>
        <v>72.8</v>
      </c>
      <c r="CH58" s="314">
        <f>ROUND(IFERROR('Data 3D '!DT33,"NA"),1)</f>
        <v>70.900000000000006</v>
      </c>
      <c r="CI58" s="314">
        <f>ROUND(IFERROR('Data 3D '!DU33,"NA"),1)</f>
        <v>67.599999999999994</v>
      </c>
      <c r="CJ58" s="314">
        <f>ROUND(IFERROR('Data 3D '!DV33,"NA"),1)</f>
        <v>70</v>
      </c>
      <c r="CK58" s="314">
        <f>ROUND(IFERROR('Data 3D '!DW33,"NA"),1)</f>
        <v>75.2</v>
      </c>
      <c r="CL58" s="314">
        <f>ROUND(IFERROR('Data 3D '!DX33,"NA"),1)</f>
        <v>78</v>
      </c>
      <c r="CM58" s="314">
        <f>ROUND(IFERROR('Data 3D '!DY33,"NA"),1)</f>
        <v>75.900000000000006</v>
      </c>
      <c r="CN58" s="314">
        <f>ROUND(IFERROR('Data 3D '!DZ33,"NA"),1)</f>
        <v>74.900000000000006</v>
      </c>
      <c r="CO58" s="314">
        <f>ROUND(IFERROR('Data 3D '!EA33,"NA"),1)</f>
        <v>80.599999999999994</v>
      </c>
      <c r="CP58" s="314">
        <f>ROUND(IFERROR('Data 3D '!EB33,"NA"),1)</f>
        <v>77.900000000000006</v>
      </c>
      <c r="CQ58" s="314">
        <f>ROUND(IFERROR('Data 3D '!EC33,"NA"),1)</f>
        <v>81.5</v>
      </c>
      <c r="CR58" s="314">
        <f>ROUND(IFERROR('Data 3D '!ED33,"NA"),1)</f>
        <v>79.7</v>
      </c>
      <c r="CS58" s="314">
        <f>ROUND(IFERROR('Data 3D '!EE33,"NA"),1)</f>
        <v>78.5</v>
      </c>
      <c r="CT58" s="314">
        <f>ROUND(IFERROR('Data 3D '!EF33,"NA"),1)</f>
        <v>80.900000000000006</v>
      </c>
      <c r="CU58" s="314">
        <f>ROUND(IFERROR('Data 3D '!EG33,"NA"),1)</f>
        <v>80.7</v>
      </c>
      <c r="CV58" s="314">
        <f>ROUND(IFERROR('Data 3D '!EH33,"NA"),1)</f>
        <v>81.099999999999994</v>
      </c>
      <c r="CW58" s="314">
        <f>ROUND(IFERROR('Data 3D '!EI33,"NA"),1)</f>
        <v>82.5</v>
      </c>
      <c r="CX58" s="314">
        <f>ROUND(IFERROR('Data 3D '!EJ33,"NA"),1)</f>
        <v>81.900000000000006</v>
      </c>
      <c r="CY58" s="314">
        <f>ROUND(IFERROR('Data 3D '!EK33,"NA"),1)</f>
        <v>80</v>
      </c>
      <c r="CZ58" s="314">
        <f>ROUND(IFERROR('Data 3D '!EL33,"NA"),1)</f>
        <v>80.3</v>
      </c>
      <c r="DA58" s="314">
        <f>ROUND(IFERROR('Data 3D '!EM33,"NA"),1)</f>
        <v>79.900000000000006</v>
      </c>
      <c r="DB58" s="314">
        <f>ROUND(IFERROR('Data 3D '!EN33,"NA"),1)</f>
        <v>80.400000000000006</v>
      </c>
      <c r="DC58" s="314">
        <f>ROUND(IFERROR('Data 3D '!EO33,"NA"),1)</f>
        <v>80.900000000000006</v>
      </c>
      <c r="DD58" s="314">
        <f>ROUND(IFERROR('Data 3D '!EP33,"NA"),1)</f>
        <v>76.7</v>
      </c>
      <c r="DE58" s="314">
        <f>ROUND(IFERROR('Data 3D '!EQ33,"NA"),1)</f>
        <v>80.5</v>
      </c>
      <c r="DF58" s="314">
        <f>ROUND(IFERROR('Data 3D '!ER33,"NA"),1)</f>
        <v>79.599999999999994</v>
      </c>
      <c r="DG58" s="198"/>
      <c r="DH58" s="198"/>
      <c r="DI58" s="198"/>
      <c r="DJ58" s="198"/>
      <c r="DK58" s="198"/>
      <c r="DL58" s="198"/>
      <c r="DM58" s="198"/>
      <c r="DN58" s="198"/>
    </row>
    <row r="59" spans="1:118" s="162" customFormat="1" ht="60" customHeight="1">
      <c r="A59" s="315"/>
      <c r="B59" s="311" t="s">
        <v>105</v>
      </c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5"/>
      <c r="AB59" s="311" t="s">
        <v>105</v>
      </c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5"/>
      <c r="BD59" s="311" t="s">
        <v>105</v>
      </c>
      <c r="BE59" s="314"/>
      <c r="BF59" s="314"/>
      <c r="BG59" s="314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  <c r="BU59" s="314"/>
      <c r="BV59" s="314"/>
      <c r="BW59" s="314"/>
      <c r="BX59" s="314"/>
      <c r="BY59" s="314"/>
      <c r="BZ59" s="314"/>
      <c r="CA59" s="314"/>
      <c r="CB59" s="314"/>
      <c r="CC59" s="314"/>
      <c r="CD59" s="314"/>
      <c r="CE59" s="315"/>
      <c r="CF59" s="311" t="s">
        <v>105</v>
      </c>
      <c r="CG59" s="314"/>
      <c r="CH59" s="314"/>
      <c r="CI59" s="314"/>
      <c r="CJ59" s="314"/>
      <c r="CK59" s="314"/>
      <c r="CL59" s="314"/>
      <c r="CM59" s="314"/>
      <c r="CN59" s="314"/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198"/>
      <c r="DH59" s="198"/>
      <c r="DI59" s="198"/>
      <c r="DJ59" s="198"/>
      <c r="DK59" s="198"/>
      <c r="DL59" s="198"/>
      <c r="DM59" s="198"/>
      <c r="DN59" s="198"/>
    </row>
    <row r="60" spans="1:118" s="162" customFormat="1" ht="48" customHeight="1">
      <c r="A60" s="312">
        <v>231</v>
      </c>
      <c r="B60" s="313" t="s">
        <v>69</v>
      </c>
      <c r="C60" s="314">
        <v>77.159418153796324</v>
      </c>
      <c r="D60" s="314">
        <v>78.673115653459078</v>
      </c>
      <c r="E60" s="314">
        <v>79.273792932900747</v>
      </c>
      <c r="F60" s="314">
        <v>79.050098379584497</v>
      </c>
      <c r="G60" s="314">
        <v>78.157337295779456</v>
      </c>
      <c r="H60" s="314">
        <v>79.600001079392271</v>
      </c>
      <c r="I60" s="314">
        <v>80.968567722792429</v>
      </c>
      <c r="J60" s="314">
        <v>81.064334373800548</v>
      </c>
      <c r="K60" s="314">
        <v>81.449301849920246</v>
      </c>
      <c r="L60" s="314">
        <v>80.767745593821701</v>
      </c>
      <c r="M60" s="314">
        <v>81.667246512200322</v>
      </c>
      <c r="N60" s="314">
        <v>81.667065602677965</v>
      </c>
      <c r="O60" s="314">
        <v>80.880561740239088</v>
      </c>
      <c r="P60" s="314">
        <v>79.166726842217443</v>
      </c>
      <c r="Q60" s="314">
        <v>77.32497706473373</v>
      </c>
      <c r="R60" s="314">
        <v>78.798842875729292</v>
      </c>
      <c r="S60" s="314">
        <v>79.416971361404308</v>
      </c>
      <c r="T60" s="314">
        <v>76.049535748796487</v>
      </c>
      <c r="U60" s="314">
        <v>73.995172495813677</v>
      </c>
      <c r="V60" s="314">
        <v>73.018149540344226</v>
      </c>
      <c r="W60" s="314">
        <v>74.153390457914895</v>
      </c>
      <c r="X60" s="314">
        <v>66.375548751749605</v>
      </c>
      <c r="Y60" s="314">
        <v>73.043981647611972</v>
      </c>
      <c r="Z60" s="314">
        <v>71.656691931877802</v>
      </c>
      <c r="AA60" s="312">
        <v>231</v>
      </c>
      <c r="AB60" s="313" t="s">
        <v>69</v>
      </c>
      <c r="AC60" s="314">
        <v>70.194280324022998</v>
      </c>
      <c r="AD60" s="314">
        <v>70.421689427373209</v>
      </c>
      <c r="AE60" s="314">
        <v>74.452654373490262</v>
      </c>
      <c r="AF60" s="314">
        <v>77.102492603883235</v>
      </c>
      <c r="AG60" s="314">
        <v>81.534291283475554</v>
      </c>
      <c r="AH60" s="314">
        <v>81.802715019662799</v>
      </c>
      <c r="AI60" s="314">
        <v>83.642624832001374</v>
      </c>
      <c r="AJ60" s="314">
        <v>74.452654373490262</v>
      </c>
      <c r="AK60" s="314">
        <v>77.102492603883235</v>
      </c>
      <c r="AL60" s="314">
        <v>81.534291283475554</v>
      </c>
      <c r="AM60" s="314">
        <v>81.802715019662799</v>
      </c>
      <c r="AN60" s="314">
        <v>83.642624832001374</v>
      </c>
      <c r="AO60" s="314">
        <v>77.159418153796324</v>
      </c>
      <c r="AP60" s="314">
        <v>78.673115653459078</v>
      </c>
      <c r="AQ60" s="314">
        <v>79.273792932900747</v>
      </c>
      <c r="AR60" s="314">
        <v>79.050098379584497</v>
      </c>
      <c r="AS60" s="314">
        <v>78.157337295779456</v>
      </c>
      <c r="AT60" s="314">
        <v>79.600001079392271</v>
      </c>
      <c r="AU60" s="314">
        <v>80.968567722792429</v>
      </c>
      <c r="AV60" s="314">
        <v>81.064334373800548</v>
      </c>
      <c r="AW60" s="314">
        <v>81.449301849920246</v>
      </c>
      <c r="AX60" s="314">
        <v>80.767745593821701</v>
      </c>
      <c r="AY60" s="314">
        <v>81.667246512200322</v>
      </c>
      <c r="AZ60" s="314">
        <v>81.667065602677965</v>
      </c>
      <c r="BA60" s="314">
        <v>80.880561740239088</v>
      </c>
      <c r="BB60" s="314">
        <v>79.166726842217443</v>
      </c>
      <c r="BC60" s="312">
        <v>231</v>
      </c>
      <c r="BD60" s="313" t="s">
        <v>69</v>
      </c>
      <c r="BE60" s="314">
        <v>77.32497706473373</v>
      </c>
      <c r="BF60" s="314">
        <v>78.798842875729292</v>
      </c>
      <c r="BG60" s="314">
        <v>79.416971361404308</v>
      </c>
      <c r="BH60" s="314">
        <v>76.049535748796487</v>
      </c>
      <c r="BI60" s="314">
        <v>73.995172495813677</v>
      </c>
      <c r="BJ60" s="314">
        <v>73.018149540344226</v>
      </c>
      <c r="BK60" s="314">
        <v>74.153390457914895</v>
      </c>
      <c r="BL60" s="314">
        <v>66.375548751749605</v>
      </c>
      <c r="BM60" s="314">
        <v>73.043981647611972</v>
      </c>
      <c r="BN60" s="314">
        <v>71.656691931877802</v>
      </c>
      <c r="BO60" s="314">
        <v>70.194280324022998</v>
      </c>
      <c r="BP60" s="314">
        <v>70.421689427373209</v>
      </c>
      <c r="BQ60" s="314">
        <v>74.452654373490262</v>
      </c>
      <c r="BR60" s="314">
        <v>77.102492603883235</v>
      </c>
      <c r="BS60" s="314">
        <v>81.534291283475554</v>
      </c>
      <c r="BT60" s="314">
        <v>81.802715019662799</v>
      </c>
      <c r="BU60" s="314">
        <v>83.642624832001374</v>
      </c>
      <c r="BV60" s="314">
        <v>74.452654373490262</v>
      </c>
      <c r="BW60" s="314">
        <v>77.102492603883235</v>
      </c>
      <c r="BX60" s="314">
        <v>81.534291283475554</v>
      </c>
      <c r="BY60" s="314">
        <v>81.802715019662799</v>
      </c>
      <c r="BZ60" s="314">
        <v>83.642624832001374</v>
      </c>
      <c r="CA60" s="314">
        <v>77.159418153796324</v>
      </c>
      <c r="CB60" s="314">
        <v>78.673115653459078</v>
      </c>
      <c r="CC60" s="314">
        <v>79.273792932900747</v>
      </c>
      <c r="CD60" s="314">
        <v>79.050098379584497</v>
      </c>
      <c r="CE60" s="312">
        <v>231</v>
      </c>
      <c r="CF60" s="313" t="s">
        <v>69</v>
      </c>
      <c r="CG60" s="314">
        <v>78.157337295779456</v>
      </c>
      <c r="CH60" s="314">
        <v>79.600001079392271</v>
      </c>
      <c r="CI60" s="314">
        <v>80.968567722792429</v>
      </c>
      <c r="CJ60" s="314">
        <v>81.064334373800548</v>
      </c>
      <c r="CK60" s="314">
        <v>81.449301849920246</v>
      </c>
      <c r="CL60" s="314">
        <v>80.767745593821701</v>
      </c>
      <c r="CM60" s="314">
        <v>81.667246512200322</v>
      </c>
      <c r="CN60" s="314">
        <v>81.667065602677965</v>
      </c>
      <c r="CO60" s="314">
        <v>80.880561740239088</v>
      </c>
      <c r="CP60" s="314">
        <v>79.166726842217443</v>
      </c>
      <c r="CQ60" s="314">
        <v>77.32497706473373</v>
      </c>
      <c r="CR60" s="314">
        <v>78.798842875729292</v>
      </c>
      <c r="CS60" s="314">
        <v>79.416971361404308</v>
      </c>
      <c r="CT60" s="314">
        <v>76.049535748796487</v>
      </c>
      <c r="CU60" s="314">
        <v>73.995172495813677</v>
      </c>
      <c r="CV60" s="314">
        <v>73.018149540344226</v>
      </c>
      <c r="CW60" s="314">
        <v>74.153390457914895</v>
      </c>
      <c r="CX60" s="314">
        <v>66.375548751749605</v>
      </c>
      <c r="CY60" s="314">
        <v>73.043981647611972</v>
      </c>
      <c r="CZ60" s="314">
        <v>71.656691931877802</v>
      </c>
      <c r="DA60" s="314">
        <v>70.194280324022998</v>
      </c>
      <c r="DB60" s="314">
        <v>70.421689427373209</v>
      </c>
      <c r="DC60" s="314">
        <v>74.452654373490262</v>
      </c>
      <c r="DD60" s="314">
        <v>74.452654373490262</v>
      </c>
      <c r="DE60" s="314">
        <v>74.452654373490262</v>
      </c>
      <c r="DF60" s="314">
        <v>74.452654373490262</v>
      </c>
      <c r="DG60" s="198"/>
      <c r="DH60" s="198"/>
      <c r="DI60" s="198"/>
      <c r="DJ60" s="198"/>
      <c r="DK60" s="198"/>
      <c r="DL60" s="198"/>
      <c r="DM60" s="198"/>
      <c r="DN60" s="198"/>
    </row>
    <row r="61" spans="1:118" s="162" customFormat="1" ht="60" customHeight="1">
      <c r="A61" s="312"/>
      <c r="B61" s="179" t="s">
        <v>106</v>
      </c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2"/>
      <c r="AB61" s="179" t="s">
        <v>106</v>
      </c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2"/>
      <c r="BD61" s="179" t="s">
        <v>106</v>
      </c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  <c r="BU61" s="314"/>
      <c r="BV61" s="314"/>
      <c r="BW61" s="314"/>
      <c r="BX61" s="314"/>
      <c r="BY61" s="314"/>
      <c r="BZ61" s="314"/>
      <c r="CA61" s="314"/>
      <c r="CB61" s="314"/>
      <c r="CC61" s="314"/>
      <c r="CD61" s="314"/>
      <c r="CE61" s="312"/>
      <c r="CF61" s="179" t="s">
        <v>106</v>
      </c>
      <c r="CG61" s="314"/>
      <c r="CH61" s="314"/>
      <c r="CI61" s="314"/>
      <c r="CJ61" s="314"/>
      <c r="CK61" s="314"/>
      <c r="CL61" s="314"/>
      <c r="CM61" s="314"/>
      <c r="CN61" s="314"/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198"/>
      <c r="DH61" s="198"/>
      <c r="DI61" s="198"/>
      <c r="DJ61" s="198"/>
      <c r="DK61" s="198"/>
      <c r="DL61" s="198"/>
      <c r="DM61" s="198"/>
      <c r="DN61" s="198"/>
    </row>
    <row r="62" spans="1:118" s="162" customFormat="1" ht="48" customHeight="1">
      <c r="A62" s="315">
        <v>239</v>
      </c>
      <c r="B62" s="313" t="s">
        <v>70</v>
      </c>
      <c r="C62" s="314">
        <v>74.130412427131333</v>
      </c>
      <c r="D62" s="314">
        <v>71.396282586161064</v>
      </c>
      <c r="E62" s="314">
        <v>72.437696276394291</v>
      </c>
      <c r="F62" s="314">
        <v>72.399482525406597</v>
      </c>
      <c r="G62" s="314">
        <v>73.220167757443292</v>
      </c>
      <c r="H62" s="314">
        <v>74.484474056514003</v>
      </c>
      <c r="I62" s="314">
        <v>72.379622441010113</v>
      </c>
      <c r="J62" s="314">
        <v>73.867651410506483</v>
      </c>
      <c r="K62" s="314">
        <v>71.022835464230027</v>
      </c>
      <c r="L62" s="314">
        <v>69.771251256372622</v>
      </c>
      <c r="M62" s="314">
        <v>69.217093070996725</v>
      </c>
      <c r="N62" s="314">
        <v>71.411753778577747</v>
      </c>
      <c r="O62" s="314">
        <v>70.339298627959451</v>
      </c>
      <c r="P62" s="314">
        <v>70.645896931605293</v>
      </c>
      <c r="Q62" s="314">
        <v>71.330562388414123</v>
      </c>
      <c r="R62" s="314">
        <v>69.946061689764235</v>
      </c>
      <c r="S62" s="314">
        <v>73.252265893979327</v>
      </c>
      <c r="T62" s="314">
        <v>72.097652784973562</v>
      </c>
      <c r="U62" s="314">
        <v>72.098564594064925</v>
      </c>
      <c r="V62" s="314">
        <v>73.970281940058996</v>
      </c>
      <c r="W62" s="314">
        <v>67.843564078210804</v>
      </c>
      <c r="X62" s="314">
        <v>58.050886622647852</v>
      </c>
      <c r="Y62" s="314">
        <v>69.562926092765892</v>
      </c>
      <c r="Z62" s="314">
        <v>69.503738669264791</v>
      </c>
      <c r="AA62" s="315">
        <v>239</v>
      </c>
      <c r="AB62" s="313" t="s">
        <v>70</v>
      </c>
      <c r="AC62" s="314">
        <v>71.271297887593406</v>
      </c>
      <c r="AD62" s="314">
        <v>67.489933252608978</v>
      </c>
      <c r="AE62" s="314">
        <v>70.077204864332771</v>
      </c>
      <c r="AF62" s="314">
        <v>73.823576611622684</v>
      </c>
      <c r="AG62" s="314">
        <v>73.988598662828352</v>
      </c>
      <c r="AH62" s="314">
        <v>73.834279400547857</v>
      </c>
      <c r="AI62" s="314">
        <v>81.103522952745109</v>
      </c>
      <c r="AJ62" s="314">
        <v>70.077204864332771</v>
      </c>
      <c r="AK62" s="314">
        <v>73.823576611622684</v>
      </c>
      <c r="AL62" s="314">
        <v>73.988598662828352</v>
      </c>
      <c r="AM62" s="314">
        <v>73.834279400547857</v>
      </c>
      <c r="AN62" s="314">
        <v>81.103522952745109</v>
      </c>
      <c r="AO62" s="314">
        <v>74.130412427131333</v>
      </c>
      <c r="AP62" s="314">
        <v>71.396282586161064</v>
      </c>
      <c r="AQ62" s="314">
        <v>72.437696276394291</v>
      </c>
      <c r="AR62" s="314">
        <v>72.399482525406597</v>
      </c>
      <c r="AS62" s="314">
        <v>73.220167757443292</v>
      </c>
      <c r="AT62" s="314">
        <v>74.484474056514003</v>
      </c>
      <c r="AU62" s="314">
        <v>72.379622441010113</v>
      </c>
      <c r="AV62" s="314">
        <v>73.867651410506483</v>
      </c>
      <c r="AW62" s="314">
        <v>71.022835464230027</v>
      </c>
      <c r="AX62" s="314">
        <v>69.771251256372622</v>
      </c>
      <c r="AY62" s="314">
        <v>69.217093070996725</v>
      </c>
      <c r="AZ62" s="314">
        <v>71.411753778577747</v>
      </c>
      <c r="BA62" s="314">
        <v>70.339298627959451</v>
      </c>
      <c r="BB62" s="314">
        <v>70.645896931605293</v>
      </c>
      <c r="BC62" s="315">
        <v>239</v>
      </c>
      <c r="BD62" s="313" t="s">
        <v>70</v>
      </c>
      <c r="BE62" s="314">
        <v>71.330562388414123</v>
      </c>
      <c r="BF62" s="314">
        <v>69.946061689764235</v>
      </c>
      <c r="BG62" s="314">
        <v>73.252265893979327</v>
      </c>
      <c r="BH62" s="314">
        <v>72.097652784973562</v>
      </c>
      <c r="BI62" s="314">
        <v>72.098564594064925</v>
      </c>
      <c r="BJ62" s="314">
        <v>73.970281940058996</v>
      </c>
      <c r="BK62" s="314">
        <v>67.843564078210804</v>
      </c>
      <c r="BL62" s="314">
        <v>58.050886622647852</v>
      </c>
      <c r="BM62" s="314">
        <v>69.562926092765892</v>
      </c>
      <c r="BN62" s="314">
        <v>69.503738669264791</v>
      </c>
      <c r="BO62" s="314">
        <v>71.271297887593406</v>
      </c>
      <c r="BP62" s="314">
        <v>67.489933252608978</v>
      </c>
      <c r="BQ62" s="314">
        <v>70.077204864332771</v>
      </c>
      <c r="BR62" s="314">
        <v>73.823576611622684</v>
      </c>
      <c r="BS62" s="314">
        <v>73.988598662828352</v>
      </c>
      <c r="BT62" s="314">
        <v>73.834279400547857</v>
      </c>
      <c r="BU62" s="314">
        <v>81.103522952745109</v>
      </c>
      <c r="BV62" s="314">
        <v>70.077204864332771</v>
      </c>
      <c r="BW62" s="314">
        <v>73.823576611622684</v>
      </c>
      <c r="BX62" s="314">
        <v>73.988598662828352</v>
      </c>
      <c r="BY62" s="314">
        <v>73.834279400547857</v>
      </c>
      <c r="BZ62" s="314">
        <v>81.103522952745109</v>
      </c>
      <c r="CA62" s="314">
        <v>74.130412427131333</v>
      </c>
      <c r="CB62" s="314">
        <v>71.396282586161064</v>
      </c>
      <c r="CC62" s="314">
        <v>72.437696276394291</v>
      </c>
      <c r="CD62" s="314">
        <v>72.399482525406597</v>
      </c>
      <c r="CE62" s="315">
        <v>239</v>
      </c>
      <c r="CF62" s="313" t="s">
        <v>70</v>
      </c>
      <c r="CG62" s="314">
        <v>73.220167757443292</v>
      </c>
      <c r="CH62" s="314">
        <v>74.484474056514003</v>
      </c>
      <c r="CI62" s="314">
        <v>72.379622441010113</v>
      </c>
      <c r="CJ62" s="314">
        <v>73.867651410506483</v>
      </c>
      <c r="CK62" s="314">
        <v>71.022835464230027</v>
      </c>
      <c r="CL62" s="314">
        <v>69.771251256372622</v>
      </c>
      <c r="CM62" s="314">
        <v>69.217093070996725</v>
      </c>
      <c r="CN62" s="314">
        <v>71.411753778577747</v>
      </c>
      <c r="CO62" s="314">
        <v>70.339298627959451</v>
      </c>
      <c r="CP62" s="314">
        <v>70.645896931605293</v>
      </c>
      <c r="CQ62" s="314">
        <v>71.330562388414123</v>
      </c>
      <c r="CR62" s="314">
        <v>69.946061689764235</v>
      </c>
      <c r="CS62" s="314">
        <v>73.252265893979327</v>
      </c>
      <c r="CT62" s="314">
        <v>72.097652784973562</v>
      </c>
      <c r="CU62" s="314">
        <v>72.098564594064925</v>
      </c>
      <c r="CV62" s="314">
        <v>73.970281940058996</v>
      </c>
      <c r="CW62" s="314">
        <v>67.843564078210804</v>
      </c>
      <c r="CX62" s="314">
        <v>58.050886622647852</v>
      </c>
      <c r="CY62" s="314">
        <v>69.562926092765892</v>
      </c>
      <c r="CZ62" s="314">
        <v>69.503738669264791</v>
      </c>
      <c r="DA62" s="314">
        <v>71.271297887593406</v>
      </c>
      <c r="DB62" s="314">
        <v>67.489933252608978</v>
      </c>
      <c r="DC62" s="314">
        <v>70.077204864332771</v>
      </c>
      <c r="DD62" s="314">
        <v>70.077204864332771</v>
      </c>
      <c r="DE62" s="314">
        <v>70.077204864332771</v>
      </c>
      <c r="DF62" s="314">
        <v>70.077204864332771</v>
      </c>
      <c r="DG62" s="198"/>
      <c r="DH62" s="198"/>
      <c r="DI62" s="198"/>
      <c r="DJ62" s="198"/>
      <c r="DK62" s="198"/>
      <c r="DL62" s="198"/>
      <c r="DM62" s="198"/>
      <c r="DN62" s="198"/>
    </row>
    <row r="63" spans="1:118" s="162" customFormat="1" ht="60" customHeight="1">
      <c r="A63" s="315"/>
      <c r="B63" s="179" t="s">
        <v>169</v>
      </c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5"/>
      <c r="AB63" s="179" t="s">
        <v>169</v>
      </c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5"/>
      <c r="BD63" s="179" t="s">
        <v>169</v>
      </c>
      <c r="BE63" s="314"/>
      <c r="BF63" s="314"/>
      <c r="BG63" s="314"/>
      <c r="BH63" s="314"/>
      <c r="BI63" s="314"/>
      <c r="BJ63" s="314"/>
      <c r="BK63" s="314"/>
      <c r="BL63" s="314"/>
      <c r="BM63" s="314"/>
      <c r="BN63" s="314"/>
      <c r="BO63" s="314"/>
      <c r="BP63" s="314"/>
      <c r="BQ63" s="314"/>
      <c r="BR63" s="314"/>
      <c r="BS63" s="314"/>
      <c r="BT63" s="314"/>
      <c r="BU63" s="314"/>
      <c r="BV63" s="314"/>
      <c r="BW63" s="314"/>
      <c r="BX63" s="314"/>
      <c r="BY63" s="314"/>
      <c r="BZ63" s="314"/>
      <c r="CA63" s="314"/>
      <c r="CB63" s="314"/>
      <c r="CC63" s="314"/>
      <c r="CD63" s="314"/>
      <c r="CE63" s="315"/>
      <c r="CF63" s="179" t="s">
        <v>169</v>
      </c>
      <c r="CG63" s="314"/>
      <c r="CH63" s="314"/>
      <c r="CI63" s="314"/>
      <c r="CJ63" s="314"/>
      <c r="CK63" s="314"/>
      <c r="CL63" s="314"/>
      <c r="CM63" s="314"/>
      <c r="CN63" s="314"/>
      <c r="CO63" s="314"/>
      <c r="CP63" s="314"/>
      <c r="CQ63" s="314"/>
      <c r="CR63" s="314"/>
      <c r="CS63" s="314"/>
      <c r="CT63" s="314"/>
      <c r="CU63" s="314"/>
      <c r="CV63" s="314"/>
      <c r="CW63" s="314"/>
      <c r="CX63" s="314"/>
      <c r="CY63" s="314"/>
      <c r="CZ63" s="314"/>
      <c r="DA63" s="314"/>
      <c r="DB63" s="314"/>
      <c r="DC63" s="314"/>
      <c r="DD63" s="314"/>
      <c r="DE63" s="314"/>
      <c r="DF63" s="314"/>
      <c r="DG63" s="198"/>
      <c r="DH63" s="198"/>
      <c r="DI63" s="198"/>
      <c r="DJ63" s="198"/>
      <c r="DK63" s="198"/>
      <c r="DL63" s="198"/>
      <c r="DM63" s="198"/>
      <c r="DN63" s="198"/>
    </row>
    <row r="64" spans="1:118" s="162" customFormat="1" ht="48" customHeight="1">
      <c r="A64" s="312">
        <v>241</v>
      </c>
      <c r="B64" s="313" t="s">
        <v>71</v>
      </c>
      <c r="C64" s="314">
        <v>76.534970345893257</v>
      </c>
      <c r="D64" s="314">
        <v>72.514337633167727</v>
      </c>
      <c r="E64" s="314">
        <v>72.253508862173689</v>
      </c>
      <c r="F64" s="314">
        <v>75.077116758365563</v>
      </c>
      <c r="G64" s="314">
        <v>71.380618308371126</v>
      </c>
      <c r="H64" s="314">
        <v>77.079277368692729</v>
      </c>
      <c r="I64" s="314">
        <v>72.072387691672532</v>
      </c>
      <c r="J64" s="314">
        <v>77.545982783117722</v>
      </c>
      <c r="K64" s="314">
        <v>75.847417378608</v>
      </c>
      <c r="L64" s="314">
        <v>71.789605633787048</v>
      </c>
      <c r="M64" s="314">
        <v>78.689681728438387</v>
      </c>
      <c r="N64" s="314">
        <v>78.150932517958879</v>
      </c>
      <c r="O64" s="314">
        <v>77.800197321910957</v>
      </c>
      <c r="P64" s="314">
        <v>76.903320654375676</v>
      </c>
      <c r="Q64" s="314">
        <v>80.208823911952166</v>
      </c>
      <c r="R64" s="314">
        <v>73.875232058990832</v>
      </c>
      <c r="S64" s="314">
        <v>73.465748020117019</v>
      </c>
      <c r="T64" s="314">
        <v>75.708882179591043</v>
      </c>
      <c r="U64" s="314">
        <v>79.108546159414516</v>
      </c>
      <c r="V64" s="314">
        <v>76.122640007257871</v>
      </c>
      <c r="W64" s="314">
        <v>75.462052744928783</v>
      </c>
      <c r="X64" s="314">
        <v>62.437424840932124</v>
      </c>
      <c r="Y64" s="314">
        <v>69.632232638078023</v>
      </c>
      <c r="Z64" s="314">
        <v>70.08449716571613</v>
      </c>
      <c r="AA64" s="312">
        <v>241</v>
      </c>
      <c r="AB64" s="313" t="s">
        <v>71</v>
      </c>
      <c r="AC64" s="314">
        <v>67.242756810247315</v>
      </c>
      <c r="AD64" s="314">
        <v>63.691637862153307</v>
      </c>
      <c r="AE64" s="314">
        <v>69.212364916014636</v>
      </c>
      <c r="AF64" s="314">
        <v>70.218345312371198</v>
      </c>
      <c r="AG64" s="314">
        <v>71.032715574849178</v>
      </c>
      <c r="AH64" s="314">
        <v>73.414250019068263</v>
      </c>
      <c r="AI64" s="314">
        <v>76.159007708583857</v>
      </c>
      <c r="AJ64" s="314">
        <v>69.212364916014636</v>
      </c>
      <c r="AK64" s="314">
        <v>70.218345312371198</v>
      </c>
      <c r="AL64" s="314">
        <v>71.032715574849178</v>
      </c>
      <c r="AM64" s="314">
        <v>73.414250019068263</v>
      </c>
      <c r="AN64" s="314">
        <v>76.159007708583857</v>
      </c>
      <c r="AO64" s="314">
        <v>76.534970345893257</v>
      </c>
      <c r="AP64" s="314">
        <v>72.514337633167727</v>
      </c>
      <c r="AQ64" s="314">
        <v>72.253508862173689</v>
      </c>
      <c r="AR64" s="314">
        <v>75.077116758365563</v>
      </c>
      <c r="AS64" s="314">
        <v>71.380618308371126</v>
      </c>
      <c r="AT64" s="314">
        <v>77.079277368692729</v>
      </c>
      <c r="AU64" s="314">
        <v>72.072387691672532</v>
      </c>
      <c r="AV64" s="314">
        <v>77.545982783117722</v>
      </c>
      <c r="AW64" s="314">
        <v>75.847417378608</v>
      </c>
      <c r="AX64" s="314">
        <v>71.789605633787048</v>
      </c>
      <c r="AY64" s="314">
        <v>78.689681728438387</v>
      </c>
      <c r="AZ64" s="314">
        <v>78.150932517958879</v>
      </c>
      <c r="BA64" s="314">
        <v>77.800197321910957</v>
      </c>
      <c r="BB64" s="314">
        <v>76.903320654375676</v>
      </c>
      <c r="BC64" s="312">
        <v>241</v>
      </c>
      <c r="BD64" s="313" t="s">
        <v>71</v>
      </c>
      <c r="BE64" s="314">
        <v>80.208823911952166</v>
      </c>
      <c r="BF64" s="314">
        <v>73.875232058990832</v>
      </c>
      <c r="BG64" s="314">
        <v>73.465748020117019</v>
      </c>
      <c r="BH64" s="314">
        <v>75.708882179591043</v>
      </c>
      <c r="BI64" s="314">
        <v>79.108546159414516</v>
      </c>
      <c r="BJ64" s="314">
        <v>76.122640007257871</v>
      </c>
      <c r="BK64" s="314">
        <v>75.462052744928783</v>
      </c>
      <c r="BL64" s="314">
        <v>62.437424840932124</v>
      </c>
      <c r="BM64" s="314">
        <v>69.632232638078023</v>
      </c>
      <c r="BN64" s="314">
        <v>70.08449716571613</v>
      </c>
      <c r="BO64" s="314">
        <v>67.242756810247315</v>
      </c>
      <c r="BP64" s="314">
        <v>63.691637862153307</v>
      </c>
      <c r="BQ64" s="314">
        <v>69.212364916014636</v>
      </c>
      <c r="BR64" s="314">
        <v>70.218345312371198</v>
      </c>
      <c r="BS64" s="314">
        <v>71.032715574849178</v>
      </c>
      <c r="BT64" s="314">
        <v>73.414250019068263</v>
      </c>
      <c r="BU64" s="314">
        <v>76.159007708583857</v>
      </c>
      <c r="BV64" s="314">
        <v>69.212364916014636</v>
      </c>
      <c r="BW64" s="314">
        <v>70.218345312371198</v>
      </c>
      <c r="BX64" s="314">
        <v>71.032715574849178</v>
      </c>
      <c r="BY64" s="314">
        <v>73.414250019068263</v>
      </c>
      <c r="BZ64" s="314">
        <v>76.159007708583857</v>
      </c>
      <c r="CA64" s="314">
        <v>76.534970345893257</v>
      </c>
      <c r="CB64" s="314">
        <v>72.514337633167727</v>
      </c>
      <c r="CC64" s="314">
        <v>72.253508862173689</v>
      </c>
      <c r="CD64" s="314">
        <v>75.077116758365563</v>
      </c>
      <c r="CE64" s="312">
        <v>241</v>
      </c>
      <c r="CF64" s="313" t="s">
        <v>71</v>
      </c>
      <c r="CG64" s="314">
        <v>71.380618308371126</v>
      </c>
      <c r="CH64" s="314">
        <v>77.079277368692729</v>
      </c>
      <c r="CI64" s="314">
        <v>72.072387691672532</v>
      </c>
      <c r="CJ64" s="314">
        <v>77.545982783117722</v>
      </c>
      <c r="CK64" s="314">
        <v>75.847417378608</v>
      </c>
      <c r="CL64" s="314">
        <v>71.789605633787048</v>
      </c>
      <c r="CM64" s="314">
        <v>78.689681728438387</v>
      </c>
      <c r="CN64" s="314">
        <v>78.150932517958879</v>
      </c>
      <c r="CO64" s="314">
        <v>77.800197321910957</v>
      </c>
      <c r="CP64" s="314">
        <v>76.903320654375676</v>
      </c>
      <c r="CQ64" s="314">
        <v>80.208823911952166</v>
      </c>
      <c r="CR64" s="314">
        <v>73.875232058990832</v>
      </c>
      <c r="CS64" s="314">
        <v>73.465748020117019</v>
      </c>
      <c r="CT64" s="314">
        <v>75.708882179591043</v>
      </c>
      <c r="CU64" s="314">
        <v>79.108546159414516</v>
      </c>
      <c r="CV64" s="314">
        <v>76.122640007257871</v>
      </c>
      <c r="CW64" s="314">
        <v>75.462052744928783</v>
      </c>
      <c r="CX64" s="314">
        <v>62.437424840932124</v>
      </c>
      <c r="CY64" s="314">
        <v>69.632232638078023</v>
      </c>
      <c r="CZ64" s="314">
        <v>70.08449716571613</v>
      </c>
      <c r="DA64" s="314">
        <v>67.242756810247315</v>
      </c>
      <c r="DB64" s="314">
        <v>63.691637862153307</v>
      </c>
      <c r="DC64" s="314">
        <v>69.212364916014636</v>
      </c>
      <c r="DD64" s="314">
        <v>69.212364916014636</v>
      </c>
      <c r="DE64" s="314">
        <v>69.212364916014636</v>
      </c>
      <c r="DF64" s="314">
        <v>69.212364916014636</v>
      </c>
      <c r="DG64" s="198"/>
      <c r="DH64" s="198"/>
      <c r="DI64" s="198"/>
      <c r="DJ64" s="198"/>
      <c r="DK64" s="198"/>
      <c r="DL64" s="198"/>
      <c r="DM64" s="198"/>
      <c r="DN64" s="198"/>
    </row>
    <row r="65" spans="1:118" s="162" customFormat="1" ht="60" customHeight="1">
      <c r="A65" s="312"/>
      <c r="B65" s="179" t="s">
        <v>107</v>
      </c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2"/>
      <c r="AB65" s="179" t="s">
        <v>107</v>
      </c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2"/>
      <c r="BD65" s="179" t="s">
        <v>107</v>
      </c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2"/>
      <c r="CF65" s="179" t="s">
        <v>107</v>
      </c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  <c r="CY65" s="314"/>
      <c r="CZ65" s="314"/>
      <c r="DA65" s="314"/>
      <c r="DB65" s="314"/>
      <c r="DC65" s="314"/>
      <c r="DD65" s="314"/>
      <c r="DE65" s="314"/>
      <c r="DF65" s="314"/>
      <c r="DG65" s="198"/>
      <c r="DH65" s="198"/>
      <c r="DI65" s="198"/>
      <c r="DJ65" s="198"/>
      <c r="DK65" s="198"/>
      <c r="DL65" s="198"/>
      <c r="DM65" s="198"/>
      <c r="DN65" s="198"/>
    </row>
    <row r="66" spans="1:118" s="162" customFormat="1" ht="84.95" customHeight="1">
      <c r="A66" s="312">
        <v>242</v>
      </c>
      <c r="B66" s="313" t="s">
        <v>72</v>
      </c>
      <c r="C66" s="314">
        <v>76.189780556429412</v>
      </c>
      <c r="D66" s="314">
        <v>76.455587173315408</v>
      </c>
      <c r="E66" s="314">
        <v>75.707518522772347</v>
      </c>
      <c r="F66" s="314">
        <v>77.228782816880681</v>
      </c>
      <c r="G66" s="314">
        <v>75.357558213843518</v>
      </c>
      <c r="H66" s="314">
        <v>78.641268083340933</v>
      </c>
      <c r="I66" s="314">
        <v>78.214692644130139</v>
      </c>
      <c r="J66" s="314">
        <v>76.93811349972917</v>
      </c>
      <c r="K66" s="314">
        <v>79.458547160099599</v>
      </c>
      <c r="L66" s="314">
        <v>81.052022454664495</v>
      </c>
      <c r="M66" s="314">
        <v>79.0835395400115</v>
      </c>
      <c r="N66" s="314">
        <v>79.466932943198756</v>
      </c>
      <c r="O66" s="314">
        <v>81.597657740751174</v>
      </c>
      <c r="P66" s="314">
        <v>81.422787228239329</v>
      </c>
      <c r="Q66" s="314">
        <v>82.342145783098516</v>
      </c>
      <c r="R66" s="314">
        <v>80.590272991443513</v>
      </c>
      <c r="S66" s="314">
        <v>79.211569028331681</v>
      </c>
      <c r="T66" s="314">
        <v>79.891539400199449</v>
      </c>
      <c r="U66" s="314">
        <v>79.948151928447587</v>
      </c>
      <c r="V66" s="314">
        <v>80.530381465138817</v>
      </c>
      <c r="W66" s="314">
        <v>74.812014799127383</v>
      </c>
      <c r="X66" s="314">
        <v>65.197434071707548</v>
      </c>
      <c r="Y66" s="314">
        <v>74.177960799976759</v>
      </c>
      <c r="Z66" s="314">
        <v>75.607334179865589</v>
      </c>
      <c r="AA66" s="312">
        <v>242</v>
      </c>
      <c r="AB66" s="313" t="s">
        <v>72</v>
      </c>
      <c r="AC66" s="314">
        <v>77.707194300447256</v>
      </c>
      <c r="AD66" s="314">
        <v>73.456622797965778</v>
      </c>
      <c r="AE66" s="314">
        <v>73.156567915916142</v>
      </c>
      <c r="AF66" s="314">
        <v>82.204633638294737</v>
      </c>
      <c r="AG66" s="314">
        <v>78.817488347688268</v>
      </c>
      <c r="AH66" s="314">
        <v>68.426478702127667</v>
      </c>
      <c r="AI66" s="314">
        <v>77.844417041636817</v>
      </c>
      <c r="AJ66" s="314">
        <v>73.156567915916142</v>
      </c>
      <c r="AK66" s="314">
        <v>82.204633638294737</v>
      </c>
      <c r="AL66" s="314">
        <v>78.817488347688268</v>
      </c>
      <c r="AM66" s="314">
        <v>68.426478702127667</v>
      </c>
      <c r="AN66" s="314">
        <v>77.844417041636817</v>
      </c>
      <c r="AO66" s="314">
        <v>76.189780556429412</v>
      </c>
      <c r="AP66" s="314">
        <v>76.455587173315408</v>
      </c>
      <c r="AQ66" s="314">
        <v>75.707518522772347</v>
      </c>
      <c r="AR66" s="314">
        <v>77.228782816880681</v>
      </c>
      <c r="AS66" s="314">
        <v>75.357558213843518</v>
      </c>
      <c r="AT66" s="314">
        <v>78.641268083340933</v>
      </c>
      <c r="AU66" s="314">
        <v>78.214692644130139</v>
      </c>
      <c r="AV66" s="314">
        <v>76.93811349972917</v>
      </c>
      <c r="AW66" s="314">
        <v>79.458547160099599</v>
      </c>
      <c r="AX66" s="314">
        <v>81.052022454664495</v>
      </c>
      <c r="AY66" s="314">
        <v>79.0835395400115</v>
      </c>
      <c r="AZ66" s="314">
        <v>79.466932943198756</v>
      </c>
      <c r="BA66" s="314">
        <v>81.597657740751174</v>
      </c>
      <c r="BB66" s="314">
        <v>81.422787228239329</v>
      </c>
      <c r="BC66" s="312">
        <v>242</v>
      </c>
      <c r="BD66" s="313" t="s">
        <v>72</v>
      </c>
      <c r="BE66" s="314">
        <v>82.342145783098516</v>
      </c>
      <c r="BF66" s="314">
        <v>80.590272991443513</v>
      </c>
      <c r="BG66" s="314">
        <v>79.211569028331681</v>
      </c>
      <c r="BH66" s="314">
        <v>79.891539400199449</v>
      </c>
      <c r="BI66" s="314">
        <v>79.948151928447587</v>
      </c>
      <c r="BJ66" s="314">
        <v>80.530381465138817</v>
      </c>
      <c r="BK66" s="314">
        <v>74.812014799127383</v>
      </c>
      <c r="BL66" s="314">
        <v>65.197434071707548</v>
      </c>
      <c r="BM66" s="314">
        <v>74.177960799976759</v>
      </c>
      <c r="BN66" s="314">
        <v>75.607334179865589</v>
      </c>
      <c r="BO66" s="314">
        <v>77.707194300447256</v>
      </c>
      <c r="BP66" s="314">
        <v>73.456622797965778</v>
      </c>
      <c r="BQ66" s="314">
        <v>73.156567915916142</v>
      </c>
      <c r="BR66" s="314">
        <v>82.204633638294737</v>
      </c>
      <c r="BS66" s="314">
        <v>78.817488347688268</v>
      </c>
      <c r="BT66" s="314">
        <v>68.426478702127667</v>
      </c>
      <c r="BU66" s="314">
        <v>77.844417041636817</v>
      </c>
      <c r="BV66" s="314">
        <v>73.156567915916142</v>
      </c>
      <c r="BW66" s="314">
        <v>82.204633638294737</v>
      </c>
      <c r="BX66" s="314">
        <v>78.817488347688268</v>
      </c>
      <c r="BY66" s="314">
        <v>68.426478702127667</v>
      </c>
      <c r="BZ66" s="314">
        <v>77.844417041636817</v>
      </c>
      <c r="CA66" s="314">
        <v>76.189780556429412</v>
      </c>
      <c r="CB66" s="314">
        <v>76.455587173315408</v>
      </c>
      <c r="CC66" s="314">
        <v>75.707518522772347</v>
      </c>
      <c r="CD66" s="314">
        <v>77.228782816880681</v>
      </c>
      <c r="CE66" s="312">
        <v>242</v>
      </c>
      <c r="CF66" s="313" t="s">
        <v>72</v>
      </c>
      <c r="CG66" s="314">
        <v>75.357558213843518</v>
      </c>
      <c r="CH66" s="314">
        <v>78.641268083340933</v>
      </c>
      <c r="CI66" s="314">
        <v>78.214692644130139</v>
      </c>
      <c r="CJ66" s="314">
        <v>76.93811349972917</v>
      </c>
      <c r="CK66" s="314">
        <v>79.458547160099599</v>
      </c>
      <c r="CL66" s="314">
        <v>81.052022454664495</v>
      </c>
      <c r="CM66" s="314">
        <v>79.0835395400115</v>
      </c>
      <c r="CN66" s="314">
        <v>79.466932943198756</v>
      </c>
      <c r="CO66" s="314">
        <v>81.597657740751174</v>
      </c>
      <c r="CP66" s="314">
        <v>81.422787228239329</v>
      </c>
      <c r="CQ66" s="314">
        <v>82.342145783098516</v>
      </c>
      <c r="CR66" s="314">
        <v>80.590272991443513</v>
      </c>
      <c r="CS66" s="314">
        <v>79.211569028331681</v>
      </c>
      <c r="CT66" s="314">
        <v>79.891539400199449</v>
      </c>
      <c r="CU66" s="314">
        <v>79.948151928447587</v>
      </c>
      <c r="CV66" s="314">
        <v>80.530381465138817</v>
      </c>
      <c r="CW66" s="314">
        <v>74.812014799127383</v>
      </c>
      <c r="CX66" s="314">
        <v>65.197434071707548</v>
      </c>
      <c r="CY66" s="314">
        <v>74.177960799976759</v>
      </c>
      <c r="CZ66" s="314">
        <v>75.607334179865589</v>
      </c>
      <c r="DA66" s="314">
        <v>77.707194300447256</v>
      </c>
      <c r="DB66" s="314">
        <v>73.456622797965778</v>
      </c>
      <c r="DC66" s="314">
        <v>73.156567915916142</v>
      </c>
      <c r="DD66" s="314">
        <v>73.156567915916142</v>
      </c>
      <c r="DE66" s="314">
        <v>73.156567915916142</v>
      </c>
      <c r="DF66" s="314">
        <v>73.156567915916142</v>
      </c>
      <c r="DG66" s="198"/>
      <c r="DH66" s="198"/>
      <c r="DI66" s="198"/>
      <c r="DJ66" s="198"/>
      <c r="DK66" s="198"/>
      <c r="DL66" s="198"/>
      <c r="DM66" s="198"/>
      <c r="DN66" s="198"/>
    </row>
    <row r="67" spans="1:118" s="162" customFormat="1" ht="95.1" customHeight="1">
      <c r="A67" s="312"/>
      <c r="B67" s="179" t="s">
        <v>170</v>
      </c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2"/>
      <c r="AB67" s="179" t="s">
        <v>170</v>
      </c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2"/>
      <c r="BD67" s="179" t="s">
        <v>170</v>
      </c>
      <c r="BE67" s="314"/>
      <c r="BF67" s="314"/>
      <c r="BG67" s="314"/>
      <c r="BH67" s="314"/>
      <c r="BI67" s="314"/>
      <c r="BJ67" s="314"/>
      <c r="BK67" s="314"/>
      <c r="BL67" s="314"/>
      <c r="BM67" s="314"/>
      <c r="BN67" s="314"/>
      <c r="BO67" s="314"/>
      <c r="BP67" s="314"/>
      <c r="BQ67" s="314"/>
      <c r="BR67" s="314"/>
      <c r="BS67" s="314"/>
      <c r="BT67" s="314"/>
      <c r="BU67" s="314"/>
      <c r="BV67" s="314"/>
      <c r="BW67" s="314"/>
      <c r="BX67" s="314"/>
      <c r="BY67" s="314"/>
      <c r="BZ67" s="314"/>
      <c r="CA67" s="314"/>
      <c r="CB67" s="314"/>
      <c r="CC67" s="314"/>
      <c r="CD67" s="314"/>
      <c r="CE67" s="312"/>
      <c r="CF67" s="179" t="s">
        <v>170</v>
      </c>
      <c r="CG67" s="314"/>
      <c r="CH67" s="314"/>
      <c r="CI67" s="314"/>
      <c r="CJ67" s="314"/>
      <c r="CK67" s="314"/>
      <c r="CL67" s="314"/>
      <c r="CM67" s="314"/>
      <c r="CN67" s="314"/>
      <c r="CO67" s="314"/>
      <c r="CP67" s="314"/>
      <c r="CQ67" s="314"/>
      <c r="CR67" s="314"/>
      <c r="CS67" s="314"/>
      <c r="CT67" s="314"/>
      <c r="CU67" s="314"/>
      <c r="CV67" s="314"/>
      <c r="CW67" s="314"/>
      <c r="CX67" s="314"/>
      <c r="CY67" s="314"/>
      <c r="CZ67" s="314"/>
      <c r="DA67" s="314"/>
      <c r="DB67" s="314"/>
      <c r="DC67" s="314"/>
      <c r="DD67" s="314"/>
      <c r="DE67" s="314"/>
      <c r="DF67" s="314"/>
      <c r="DG67" s="198"/>
      <c r="DH67" s="198"/>
      <c r="DI67" s="198"/>
      <c r="DJ67" s="198"/>
      <c r="DK67" s="198"/>
      <c r="DL67" s="198"/>
      <c r="DM67" s="198"/>
      <c r="DN67" s="198"/>
    </row>
    <row r="68" spans="1:118" s="162" customFormat="1" ht="48" customHeight="1">
      <c r="A68" s="315">
        <v>243</v>
      </c>
      <c r="B68" s="313" t="s">
        <v>128</v>
      </c>
      <c r="C68" s="314">
        <v>63.466666666666669</v>
      </c>
      <c r="D68" s="314">
        <v>63.533333333333331</v>
      </c>
      <c r="E68" s="314">
        <v>66.833333333333329</v>
      </c>
      <c r="F68" s="314">
        <v>64.633333333333326</v>
      </c>
      <c r="G68" s="314">
        <v>62.73</v>
      </c>
      <c r="H68" s="314">
        <v>63.783333333333331</v>
      </c>
      <c r="I68" s="314">
        <v>65.933333333333337</v>
      </c>
      <c r="J68" s="314">
        <v>67.566666666666677</v>
      </c>
      <c r="K68" s="314">
        <v>74.613000468615425</v>
      </c>
      <c r="L68" s="314">
        <v>73.533283174929011</v>
      </c>
      <c r="M68" s="314">
        <v>75.260578809103336</v>
      </c>
      <c r="N68" s="314">
        <v>76.056186467640572</v>
      </c>
      <c r="O68" s="314">
        <v>74.542542303005931</v>
      </c>
      <c r="P68" s="314">
        <v>75.728436131135879</v>
      </c>
      <c r="Q68" s="314">
        <v>79.502106643160388</v>
      </c>
      <c r="R68" s="314">
        <v>78.644083467513838</v>
      </c>
      <c r="S68" s="314">
        <v>79.814478923376939</v>
      </c>
      <c r="T68" s="314">
        <v>79.925465543748359</v>
      </c>
      <c r="U68" s="314">
        <v>77.239061909804363</v>
      </c>
      <c r="V68" s="314">
        <v>76.264280556360191</v>
      </c>
      <c r="W68" s="314">
        <v>70.281632298288784</v>
      </c>
      <c r="X68" s="314">
        <v>63.769533071973875</v>
      </c>
      <c r="Y68" s="314">
        <v>70.439706821560293</v>
      </c>
      <c r="Z68" s="314">
        <v>68.657134896822114</v>
      </c>
      <c r="AA68" s="315">
        <v>243</v>
      </c>
      <c r="AB68" s="313" t="s">
        <v>128</v>
      </c>
      <c r="AC68" s="314">
        <v>68.808104619741798</v>
      </c>
      <c r="AD68" s="314">
        <v>67.281453352378193</v>
      </c>
      <c r="AE68" s="314">
        <v>68.807787289584269</v>
      </c>
      <c r="AF68" s="314">
        <v>74.530891516710469</v>
      </c>
      <c r="AG68" s="314">
        <v>71.193832052131867</v>
      </c>
      <c r="AH68" s="314">
        <v>80.656970614549508</v>
      </c>
      <c r="AI68" s="314">
        <v>77.8719016013047</v>
      </c>
      <c r="AJ68" s="314">
        <v>68.807787289584269</v>
      </c>
      <c r="AK68" s="314">
        <v>74.530891516710469</v>
      </c>
      <c r="AL68" s="314">
        <v>71.193832052131867</v>
      </c>
      <c r="AM68" s="314">
        <v>80.656970614549508</v>
      </c>
      <c r="AN68" s="314">
        <v>77.8719016013047</v>
      </c>
      <c r="AO68" s="314">
        <v>63.466666666666669</v>
      </c>
      <c r="AP68" s="314">
        <v>63.533333333333331</v>
      </c>
      <c r="AQ68" s="314">
        <v>66.833333333333329</v>
      </c>
      <c r="AR68" s="314">
        <v>64.633333333333326</v>
      </c>
      <c r="AS68" s="314">
        <v>62.73</v>
      </c>
      <c r="AT68" s="314">
        <v>63.783333333333331</v>
      </c>
      <c r="AU68" s="314">
        <v>65.933333333333337</v>
      </c>
      <c r="AV68" s="314">
        <v>67.566666666666677</v>
      </c>
      <c r="AW68" s="314">
        <v>74.613000468615425</v>
      </c>
      <c r="AX68" s="314">
        <v>73.533283174929011</v>
      </c>
      <c r="AY68" s="314">
        <v>75.260578809103336</v>
      </c>
      <c r="AZ68" s="314">
        <v>76.056186467640572</v>
      </c>
      <c r="BA68" s="314">
        <v>74.542542303005931</v>
      </c>
      <c r="BB68" s="314">
        <v>75.728436131135879</v>
      </c>
      <c r="BC68" s="315">
        <v>243</v>
      </c>
      <c r="BD68" s="313" t="s">
        <v>128</v>
      </c>
      <c r="BE68" s="314">
        <v>79.502106643160388</v>
      </c>
      <c r="BF68" s="314">
        <v>78.644083467513838</v>
      </c>
      <c r="BG68" s="314">
        <v>79.814478923376939</v>
      </c>
      <c r="BH68" s="314">
        <v>79.925465543748359</v>
      </c>
      <c r="BI68" s="314">
        <v>77.239061909804363</v>
      </c>
      <c r="BJ68" s="314">
        <v>76.264280556360191</v>
      </c>
      <c r="BK68" s="314">
        <v>70.281632298288784</v>
      </c>
      <c r="BL68" s="314">
        <v>63.769533071973875</v>
      </c>
      <c r="BM68" s="314">
        <v>70.439706821560293</v>
      </c>
      <c r="BN68" s="314">
        <v>68.657134896822114</v>
      </c>
      <c r="BO68" s="314">
        <v>68.808104619741798</v>
      </c>
      <c r="BP68" s="314">
        <v>67.281453352378193</v>
      </c>
      <c r="BQ68" s="314">
        <v>68.807787289584269</v>
      </c>
      <c r="BR68" s="314">
        <v>74.530891516710469</v>
      </c>
      <c r="BS68" s="314">
        <v>71.193832052131867</v>
      </c>
      <c r="BT68" s="314">
        <v>80.656970614549508</v>
      </c>
      <c r="BU68" s="314">
        <v>77.8719016013047</v>
      </c>
      <c r="BV68" s="314">
        <v>68.807787289584269</v>
      </c>
      <c r="BW68" s="314">
        <v>74.530891516710469</v>
      </c>
      <c r="BX68" s="314">
        <v>71.193832052131867</v>
      </c>
      <c r="BY68" s="314">
        <v>80.656970614549508</v>
      </c>
      <c r="BZ68" s="314">
        <v>77.8719016013047</v>
      </c>
      <c r="CA68" s="314">
        <v>63.466666666666669</v>
      </c>
      <c r="CB68" s="314">
        <v>63.533333333333331</v>
      </c>
      <c r="CC68" s="314">
        <v>66.833333333333329</v>
      </c>
      <c r="CD68" s="314">
        <v>64.633333333333326</v>
      </c>
      <c r="CE68" s="315">
        <v>243</v>
      </c>
      <c r="CF68" s="313" t="s">
        <v>128</v>
      </c>
      <c r="CG68" s="314">
        <v>62.73</v>
      </c>
      <c r="CH68" s="314">
        <v>63.783333333333331</v>
      </c>
      <c r="CI68" s="314">
        <v>65.933333333333337</v>
      </c>
      <c r="CJ68" s="314">
        <v>67.566666666666677</v>
      </c>
      <c r="CK68" s="314">
        <v>74.613000468615425</v>
      </c>
      <c r="CL68" s="314">
        <v>73.533283174929011</v>
      </c>
      <c r="CM68" s="314">
        <v>75.260578809103336</v>
      </c>
      <c r="CN68" s="314">
        <v>76.056186467640572</v>
      </c>
      <c r="CO68" s="314">
        <v>74.542542303005931</v>
      </c>
      <c r="CP68" s="314">
        <v>75.728436131135879</v>
      </c>
      <c r="CQ68" s="314">
        <v>79.502106643160388</v>
      </c>
      <c r="CR68" s="314">
        <v>78.644083467513838</v>
      </c>
      <c r="CS68" s="314">
        <v>79.814478923376939</v>
      </c>
      <c r="CT68" s="314">
        <v>79.925465543748359</v>
      </c>
      <c r="CU68" s="314">
        <v>77.239061909804363</v>
      </c>
      <c r="CV68" s="314">
        <v>76.264280556360191</v>
      </c>
      <c r="CW68" s="314">
        <v>70.281632298288784</v>
      </c>
      <c r="CX68" s="314">
        <v>63.769533071973875</v>
      </c>
      <c r="CY68" s="314">
        <v>70.439706821560293</v>
      </c>
      <c r="CZ68" s="314">
        <v>68.657134896822114</v>
      </c>
      <c r="DA68" s="314">
        <v>68.808104619741798</v>
      </c>
      <c r="DB68" s="314">
        <v>67.281453352378193</v>
      </c>
      <c r="DC68" s="314">
        <v>68.807787289584269</v>
      </c>
      <c r="DD68" s="314">
        <v>68.807787289584269</v>
      </c>
      <c r="DE68" s="314">
        <v>68.807787289584269</v>
      </c>
      <c r="DF68" s="314">
        <v>68.807787289584269</v>
      </c>
      <c r="DG68" s="198"/>
      <c r="DH68" s="198"/>
      <c r="DI68" s="198"/>
      <c r="DJ68" s="198"/>
      <c r="DK68" s="198"/>
      <c r="DL68" s="198"/>
      <c r="DM68" s="198"/>
      <c r="DN68" s="198"/>
    </row>
    <row r="69" spans="1:118" s="162" customFormat="1" ht="60" customHeight="1">
      <c r="A69" s="315"/>
      <c r="B69" s="179" t="s">
        <v>108</v>
      </c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5"/>
      <c r="AB69" s="179" t="s">
        <v>108</v>
      </c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5"/>
      <c r="BD69" s="179" t="s">
        <v>108</v>
      </c>
      <c r="BE69" s="314"/>
      <c r="BF69" s="314"/>
      <c r="BG69" s="314"/>
      <c r="BH69" s="314"/>
      <c r="BI69" s="314"/>
      <c r="BJ69" s="314"/>
      <c r="BK69" s="314"/>
      <c r="BL69" s="314"/>
      <c r="BM69" s="314"/>
      <c r="BN69" s="314"/>
      <c r="BO69" s="314"/>
      <c r="BP69" s="314"/>
      <c r="BQ69" s="314"/>
      <c r="BR69" s="314"/>
      <c r="BS69" s="314"/>
      <c r="BT69" s="314"/>
      <c r="BU69" s="314"/>
      <c r="BV69" s="314"/>
      <c r="BW69" s="314"/>
      <c r="BX69" s="314"/>
      <c r="BY69" s="314"/>
      <c r="BZ69" s="314"/>
      <c r="CA69" s="314"/>
      <c r="CB69" s="314"/>
      <c r="CC69" s="314"/>
      <c r="CD69" s="314"/>
      <c r="CE69" s="315"/>
      <c r="CF69" s="179" t="s">
        <v>108</v>
      </c>
      <c r="CG69" s="314"/>
      <c r="CH69" s="314"/>
      <c r="CI69" s="314"/>
      <c r="CJ69" s="314"/>
      <c r="CK69" s="314"/>
      <c r="CL69" s="314"/>
      <c r="CM69" s="314"/>
      <c r="CN69" s="314"/>
      <c r="CO69" s="314"/>
      <c r="CP69" s="314"/>
      <c r="CQ69" s="314"/>
      <c r="CR69" s="314"/>
      <c r="CS69" s="314"/>
      <c r="CT69" s="314"/>
      <c r="CU69" s="314"/>
      <c r="CV69" s="314"/>
      <c r="CW69" s="314"/>
      <c r="CX69" s="314"/>
      <c r="CY69" s="314"/>
      <c r="CZ69" s="314"/>
      <c r="DA69" s="314"/>
      <c r="DB69" s="314"/>
      <c r="DC69" s="314"/>
      <c r="DD69" s="314"/>
      <c r="DE69" s="314"/>
      <c r="DF69" s="314"/>
      <c r="DG69" s="198"/>
      <c r="DH69" s="198"/>
      <c r="DI69" s="198"/>
      <c r="DJ69" s="198"/>
      <c r="DK69" s="198"/>
      <c r="DL69" s="198"/>
      <c r="DM69" s="198"/>
      <c r="DN69" s="198"/>
    </row>
    <row r="70" spans="1:118" s="162" customFormat="1" ht="84.95" hidden="1" customHeight="1">
      <c r="A70" s="312" t="s">
        <v>351</v>
      </c>
      <c r="B70" s="319" t="s">
        <v>350</v>
      </c>
      <c r="C70" s="314">
        <v>74.065975361766917</v>
      </c>
      <c r="D70" s="314">
        <v>73.689300555418853</v>
      </c>
      <c r="E70" s="314">
        <v>75.919387363859684</v>
      </c>
      <c r="F70" s="314">
        <v>76.896294659929097</v>
      </c>
      <c r="G70" s="314">
        <v>74.037712390714731</v>
      </c>
      <c r="H70" s="314">
        <v>74.288326840022862</v>
      </c>
      <c r="I70" s="314">
        <v>74.725348867668018</v>
      </c>
      <c r="J70" s="314">
        <v>74.752328173883711</v>
      </c>
      <c r="K70" s="314">
        <v>76.454954170405642</v>
      </c>
      <c r="L70" s="314">
        <v>77.162448223273657</v>
      </c>
      <c r="M70" s="314">
        <v>77.319250419489805</v>
      </c>
      <c r="N70" s="314">
        <v>78.31767688001483</v>
      </c>
      <c r="O70" s="314">
        <v>78.072225179729173</v>
      </c>
      <c r="P70" s="314">
        <v>78.045681190848171</v>
      </c>
      <c r="Q70" s="314">
        <v>76.968984128021958</v>
      </c>
      <c r="R70" s="314">
        <v>77.450953865337823</v>
      </c>
      <c r="S70" s="314">
        <v>77.67617530257769</v>
      </c>
      <c r="T70" s="314">
        <v>76.759927436787478</v>
      </c>
      <c r="U70" s="314">
        <v>77.311131539062984</v>
      </c>
      <c r="V70" s="314">
        <v>77.299133366364643</v>
      </c>
      <c r="W70" s="314">
        <v>76.906887054912914</v>
      </c>
      <c r="X70" s="314">
        <v>71.978594603104881</v>
      </c>
      <c r="Y70" s="314">
        <v>77.554384852889314</v>
      </c>
      <c r="Z70" s="314">
        <v>76.476203914898605</v>
      </c>
      <c r="AA70" s="312" t="s">
        <v>351</v>
      </c>
      <c r="AB70" s="319" t="s">
        <v>350</v>
      </c>
      <c r="AC70" s="314">
        <v>75.10834205521428</v>
      </c>
      <c r="AD70" s="314">
        <v>70.409795515140246</v>
      </c>
      <c r="AE70" s="314">
        <v>73.6980109722641</v>
      </c>
      <c r="AF70" s="314">
        <v>78.728515158382635</v>
      </c>
      <c r="AG70" s="314">
        <v>77.492781880734924</v>
      </c>
      <c r="AH70" s="314">
        <v>75.364997436764554</v>
      </c>
      <c r="AI70" s="314">
        <v>73.782326235676194</v>
      </c>
      <c r="AJ70" s="314">
        <v>73.6980109722641</v>
      </c>
      <c r="AK70" s="314">
        <v>78.728515158382635</v>
      </c>
      <c r="AL70" s="314">
        <v>77.492781880734924</v>
      </c>
      <c r="AM70" s="314">
        <v>75.364997436764554</v>
      </c>
      <c r="AN70" s="314">
        <v>73.782326235676194</v>
      </c>
      <c r="AO70" s="314">
        <v>74.065975361766917</v>
      </c>
      <c r="AP70" s="314">
        <v>73.689300555418853</v>
      </c>
      <c r="AQ70" s="314">
        <v>75.919387363859684</v>
      </c>
      <c r="AR70" s="314">
        <v>76.896294659929097</v>
      </c>
      <c r="AS70" s="314">
        <v>74.037712390714731</v>
      </c>
      <c r="AT70" s="314">
        <v>74.288326840022862</v>
      </c>
      <c r="AU70" s="314">
        <v>74.725348867668018</v>
      </c>
      <c r="AV70" s="314">
        <v>74.752328173883711</v>
      </c>
      <c r="AW70" s="314">
        <v>76.454954170405642</v>
      </c>
      <c r="AX70" s="314">
        <v>77.162448223273657</v>
      </c>
      <c r="AY70" s="314">
        <v>77.319250419489805</v>
      </c>
      <c r="AZ70" s="314">
        <v>78.31767688001483</v>
      </c>
      <c r="BA70" s="314">
        <v>78.072225179729173</v>
      </c>
      <c r="BB70" s="314">
        <v>78.045681190848171</v>
      </c>
      <c r="BC70" s="312" t="s">
        <v>351</v>
      </c>
      <c r="BD70" s="319" t="s">
        <v>350</v>
      </c>
      <c r="BE70" s="314">
        <v>76.968984128021958</v>
      </c>
      <c r="BF70" s="314">
        <v>77.450953865337823</v>
      </c>
      <c r="BG70" s="314">
        <v>77.67617530257769</v>
      </c>
      <c r="BH70" s="314">
        <v>76.759927436787478</v>
      </c>
      <c r="BI70" s="314">
        <v>77.311131539062984</v>
      </c>
      <c r="BJ70" s="314">
        <v>77.299133366364643</v>
      </c>
      <c r="BK70" s="314">
        <v>76.906887054912914</v>
      </c>
      <c r="BL70" s="314">
        <v>71.978594603104881</v>
      </c>
      <c r="BM70" s="314">
        <v>77.554384852889314</v>
      </c>
      <c r="BN70" s="314">
        <v>76.476203914898605</v>
      </c>
      <c r="BO70" s="314">
        <v>75.10834205521428</v>
      </c>
      <c r="BP70" s="314">
        <v>70.409795515140246</v>
      </c>
      <c r="BQ70" s="314">
        <v>73.6980109722641</v>
      </c>
      <c r="BR70" s="314">
        <v>78.728515158382635</v>
      </c>
      <c r="BS70" s="314">
        <v>77.492781880734924</v>
      </c>
      <c r="BT70" s="314">
        <v>75.364997436764554</v>
      </c>
      <c r="BU70" s="314">
        <v>73.782326235676194</v>
      </c>
      <c r="BV70" s="314">
        <v>73.6980109722641</v>
      </c>
      <c r="BW70" s="314">
        <v>78.728515158382635</v>
      </c>
      <c r="BX70" s="314">
        <v>77.492781880734924</v>
      </c>
      <c r="BY70" s="314">
        <v>75.364997436764554</v>
      </c>
      <c r="BZ70" s="314">
        <v>73.782326235676194</v>
      </c>
      <c r="CA70" s="314">
        <v>74.065975361766917</v>
      </c>
      <c r="CB70" s="314">
        <v>73.689300555418853</v>
      </c>
      <c r="CC70" s="314">
        <v>75.919387363859684</v>
      </c>
      <c r="CD70" s="314">
        <v>76.896294659929097</v>
      </c>
      <c r="CE70" s="312" t="s">
        <v>351</v>
      </c>
      <c r="CF70" s="319" t="s">
        <v>350</v>
      </c>
      <c r="CG70" s="314">
        <v>74.037712390714731</v>
      </c>
      <c r="CH70" s="314">
        <v>74.288326840022862</v>
      </c>
      <c r="CI70" s="314">
        <v>74.725348867668018</v>
      </c>
      <c r="CJ70" s="314">
        <v>74.752328173883711</v>
      </c>
      <c r="CK70" s="314">
        <v>76.454954170405642</v>
      </c>
      <c r="CL70" s="314">
        <v>77.162448223273657</v>
      </c>
      <c r="CM70" s="314">
        <v>77.319250419489805</v>
      </c>
      <c r="CN70" s="314">
        <v>78.31767688001483</v>
      </c>
      <c r="CO70" s="314">
        <v>78.072225179729173</v>
      </c>
      <c r="CP70" s="314">
        <v>78.045681190848171</v>
      </c>
      <c r="CQ70" s="314">
        <v>76.968984128021958</v>
      </c>
      <c r="CR70" s="314">
        <v>77.450953865337823</v>
      </c>
      <c r="CS70" s="314">
        <v>77.67617530257769</v>
      </c>
      <c r="CT70" s="314">
        <v>76.759927436787478</v>
      </c>
      <c r="CU70" s="314">
        <v>77.311131539062984</v>
      </c>
      <c r="CV70" s="314">
        <v>77.299133366364643</v>
      </c>
      <c r="CW70" s="314">
        <v>76.906887054912914</v>
      </c>
      <c r="CX70" s="314">
        <v>71.978594603104881</v>
      </c>
      <c r="CY70" s="314">
        <v>77.554384852889314</v>
      </c>
      <c r="CZ70" s="314">
        <v>76.476203914898605</v>
      </c>
      <c r="DA70" s="314">
        <v>75.10834205521428</v>
      </c>
      <c r="DB70" s="314">
        <v>70.409795515140246</v>
      </c>
      <c r="DC70" s="314">
        <v>73.6980109722641</v>
      </c>
      <c r="DD70" s="314">
        <v>73.6980109722641</v>
      </c>
      <c r="DE70" s="314">
        <v>73.6980109722641</v>
      </c>
      <c r="DF70" s="314">
        <v>73.6980109722641</v>
      </c>
      <c r="DG70" s="198"/>
      <c r="DH70" s="198"/>
      <c r="DI70" s="198"/>
      <c r="DJ70" s="198"/>
      <c r="DK70" s="198"/>
      <c r="DL70" s="198"/>
      <c r="DM70" s="198"/>
      <c r="DN70" s="198"/>
    </row>
    <row r="71" spans="1:118" s="162" customFormat="1" ht="95.1" hidden="1" customHeight="1">
      <c r="A71" s="312"/>
      <c r="B71" s="320" t="s">
        <v>400</v>
      </c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2"/>
      <c r="AB71" s="320" t="s">
        <v>400</v>
      </c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314"/>
      <c r="AP71" s="314"/>
      <c r="AQ71" s="314"/>
      <c r="AR71" s="314"/>
      <c r="AS71" s="314"/>
      <c r="AT71" s="314"/>
      <c r="AU71" s="314"/>
      <c r="AV71" s="314"/>
      <c r="AW71" s="314"/>
      <c r="AX71" s="314"/>
      <c r="AY71" s="314"/>
      <c r="AZ71" s="314"/>
      <c r="BA71" s="314"/>
      <c r="BB71" s="314"/>
      <c r="BC71" s="312"/>
      <c r="BD71" s="320" t="s">
        <v>400</v>
      </c>
      <c r="BE71" s="314"/>
      <c r="BF71" s="314"/>
      <c r="BG71" s="314"/>
      <c r="BH71" s="314"/>
      <c r="BI71" s="314"/>
      <c r="BJ71" s="314"/>
      <c r="BK71" s="314"/>
      <c r="BL71" s="314"/>
      <c r="BM71" s="314"/>
      <c r="BN71" s="314"/>
      <c r="BO71" s="314"/>
      <c r="BP71" s="314"/>
      <c r="BQ71" s="314"/>
      <c r="BR71" s="314"/>
      <c r="BS71" s="314"/>
      <c r="BT71" s="314"/>
      <c r="BU71" s="314"/>
      <c r="BV71" s="314"/>
      <c r="BW71" s="314"/>
      <c r="BX71" s="314"/>
      <c r="BY71" s="314"/>
      <c r="BZ71" s="314"/>
      <c r="CA71" s="314"/>
      <c r="CB71" s="314"/>
      <c r="CC71" s="314"/>
      <c r="CD71" s="314"/>
      <c r="CE71" s="312"/>
      <c r="CF71" s="320" t="s">
        <v>400</v>
      </c>
      <c r="CG71" s="314"/>
      <c r="CH71" s="314"/>
      <c r="CI71" s="314"/>
      <c r="CJ71" s="314"/>
      <c r="CK71" s="314"/>
      <c r="CL71" s="314"/>
      <c r="CM71" s="314"/>
      <c r="CN71" s="314"/>
      <c r="CO71" s="314"/>
      <c r="CP71" s="314"/>
      <c r="CQ71" s="314"/>
      <c r="CR71" s="314"/>
      <c r="CS71" s="314"/>
      <c r="CT71" s="314"/>
      <c r="CU71" s="314"/>
      <c r="CV71" s="314"/>
      <c r="CW71" s="314"/>
      <c r="CX71" s="314"/>
      <c r="CY71" s="314"/>
      <c r="CZ71" s="314"/>
      <c r="DA71" s="314"/>
      <c r="DB71" s="314"/>
      <c r="DC71" s="314"/>
      <c r="DD71" s="314"/>
      <c r="DE71" s="314"/>
      <c r="DF71" s="314"/>
      <c r="DG71" s="198"/>
      <c r="DH71" s="198"/>
      <c r="DI71" s="198"/>
      <c r="DJ71" s="198"/>
      <c r="DK71" s="198"/>
      <c r="DL71" s="198"/>
      <c r="DM71" s="198"/>
      <c r="DN71" s="198"/>
    </row>
    <row r="72" spans="1:118" s="162" customFormat="1" ht="84.95" hidden="1" customHeight="1">
      <c r="A72" s="315">
        <v>259</v>
      </c>
      <c r="B72" s="319" t="s">
        <v>129</v>
      </c>
      <c r="C72" s="314">
        <v>76.894312050630731</v>
      </c>
      <c r="D72" s="314">
        <v>78.123212004148684</v>
      </c>
      <c r="E72" s="314">
        <v>77.091457664595779</v>
      </c>
      <c r="F72" s="314">
        <v>77.328922734372767</v>
      </c>
      <c r="G72" s="314">
        <v>75.518394892529827</v>
      </c>
      <c r="H72" s="314">
        <v>74.928444194398551</v>
      </c>
      <c r="I72" s="314">
        <v>74.87568412653728</v>
      </c>
      <c r="J72" s="314">
        <v>76.093612958217179</v>
      </c>
      <c r="K72" s="314">
        <v>74.978331049769551</v>
      </c>
      <c r="L72" s="314">
        <v>73.828328005535909</v>
      </c>
      <c r="M72" s="314">
        <v>73.842022341277882</v>
      </c>
      <c r="N72" s="314">
        <v>75.019557993892917</v>
      </c>
      <c r="O72" s="314">
        <v>77.497197880611111</v>
      </c>
      <c r="P72" s="314">
        <v>76.553180311753664</v>
      </c>
      <c r="Q72" s="314">
        <v>77.419826808834131</v>
      </c>
      <c r="R72" s="314">
        <v>78.826710701684021</v>
      </c>
      <c r="S72" s="314">
        <v>74.82777544677117</v>
      </c>
      <c r="T72" s="314">
        <v>75.55831658279844</v>
      </c>
      <c r="U72" s="314">
        <v>75.197600512496436</v>
      </c>
      <c r="V72" s="314">
        <v>76.090284034252889</v>
      </c>
      <c r="W72" s="314">
        <v>74.588954379292957</v>
      </c>
      <c r="X72" s="314">
        <v>62.85225482339164</v>
      </c>
      <c r="Y72" s="314">
        <v>73.464458943779889</v>
      </c>
      <c r="Z72" s="314">
        <v>74.925874575681334</v>
      </c>
      <c r="AA72" s="315">
        <v>259</v>
      </c>
      <c r="AB72" s="319" t="s">
        <v>129</v>
      </c>
      <c r="AC72" s="314">
        <v>75.483378202392103</v>
      </c>
      <c r="AD72" s="314">
        <v>69.076058072005793</v>
      </c>
      <c r="AE72" s="314">
        <v>70.790032851884732</v>
      </c>
      <c r="AF72" s="314">
        <v>77.12621245262288</v>
      </c>
      <c r="AG72" s="314">
        <v>76.554283662749398</v>
      </c>
      <c r="AH72" s="314">
        <v>74.186897836546436</v>
      </c>
      <c r="AI72" s="314">
        <v>76.047154266732164</v>
      </c>
      <c r="AJ72" s="314">
        <v>70.790032851884732</v>
      </c>
      <c r="AK72" s="314">
        <v>77.12621245262288</v>
      </c>
      <c r="AL72" s="314">
        <v>76.554283662749398</v>
      </c>
      <c r="AM72" s="314">
        <v>74.186897836546436</v>
      </c>
      <c r="AN72" s="314">
        <v>76.047154266732164</v>
      </c>
      <c r="AO72" s="314">
        <v>76.894312050630731</v>
      </c>
      <c r="AP72" s="314">
        <v>78.123212004148684</v>
      </c>
      <c r="AQ72" s="314">
        <v>77.091457664595779</v>
      </c>
      <c r="AR72" s="314">
        <v>77.328922734372767</v>
      </c>
      <c r="AS72" s="314">
        <v>75.518394892529827</v>
      </c>
      <c r="AT72" s="314">
        <v>74.928444194398551</v>
      </c>
      <c r="AU72" s="314">
        <v>74.87568412653728</v>
      </c>
      <c r="AV72" s="314">
        <v>76.093612958217179</v>
      </c>
      <c r="AW72" s="314">
        <v>74.978331049769551</v>
      </c>
      <c r="AX72" s="314">
        <v>73.828328005535909</v>
      </c>
      <c r="AY72" s="314">
        <v>73.842022341277882</v>
      </c>
      <c r="AZ72" s="314">
        <v>75.019557993892917</v>
      </c>
      <c r="BA72" s="314">
        <v>77.497197880611111</v>
      </c>
      <c r="BB72" s="314">
        <v>76.553180311753664</v>
      </c>
      <c r="BC72" s="315">
        <v>259</v>
      </c>
      <c r="BD72" s="319" t="s">
        <v>129</v>
      </c>
      <c r="BE72" s="314">
        <v>77.419826808834131</v>
      </c>
      <c r="BF72" s="314">
        <v>78.826710701684021</v>
      </c>
      <c r="BG72" s="314">
        <v>74.82777544677117</v>
      </c>
      <c r="BH72" s="314">
        <v>75.55831658279844</v>
      </c>
      <c r="BI72" s="314">
        <v>75.197600512496436</v>
      </c>
      <c r="BJ72" s="314">
        <v>76.090284034252889</v>
      </c>
      <c r="BK72" s="314">
        <v>74.588954379292957</v>
      </c>
      <c r="BL72" s="314">
        <v>62.85225482339164</v>
      </c>
      <c r="BM72" s="314">
        <v>73.464458943779889</v>
      </c>
      <c r="BN72" s="314">
        <v>74.925874575681334</v>
      </c>
      <c r="BO72" s="314">
        <v>75.483378202392103</v>
      </c>
      <c r="BP72" s="314">
        <v>69.076058072005793</v>
      </c>
      <c r="BQ72" s="314">
        <v>70.790032851884732</v>
      </c>
      <c r="BR72" s="314">
        <v>77.12621245262288</v>
      </c>
      <c r="BS72" s="314">
        <v>76.554283662749398</v>
      </c>
      <c r="BT72" s="314">
        <v>74.186897836546436</v>
      </c>
      <c r="BU72" s="314">
        <v>76.047154266732164</v>
      </c>
      <c r="BV72" s="314">
        <v>70.790032851884732</v>
      </c>
      <c r="BW72" s="314">
        <v>77.12621245262288</v>
      </c>
      <c r="BX72" s="314">
        <v>76.554283662749398</v>
      </c>
      <c r="BY72" s="314">
        <v>74.186897836546436</v>
      </c>
      <c r="BZ72" s="314">
        <v>76.047154266732164</v>
      </c>
      <c r="CA72" s="314">
        <v>76.894312050630731</v>
      </c>
      <c r="CB72" s="314">
        <v>78.123212004148684</v>
      </c>
      <c r="CC72" s="314">
        <v>77.091457664595779</v>
      </c>
      <c r="CD72" s="314">
        <v>77.328922734372767</v>
      </c>
      <c r="CE72" s="315">
        <v>259</v>
      </c>
      <c r="CF72" s="319" t="s">
        <v>129</v>
      </c>
      <c r="CG72" s="314">
        <v>75.518394892529827</v>
      </c>
      <c r="CH72" s="314">
        <v>74.928444194398551</v>
      </c>
      <c r="CI72" s="314">
        <v>74.87568412653728</v>
      </c>
      <c r="CJ72" s="314">
        <v>76.093612958217179</v>
      </c>
      <c r="CK72" s="314">
        <v>74.978331049769551</v>
      </c>
      <c r="CL72" s="314">
        <v>73.828328005535909</v>
      </c>
      <c r="CM72" s="314">
        <v>73.842022341277882</v>
      </c>
      <c r="CN72" s="314">
        <v>75.019557993892917</v>
      </c>
      <c r="CO72" s="314">
        <v>77.497197880611111</v>
      </c>
      <c r="CP72" s="314">
        <v>76.553180311753664</v>
      </c>
      <c r="CQ72" s="314">
        <v>77.419826808834131</v>
      </c>
      <c r="CR72" s="314">
        <v>78.826710701684021</v>
      </c>
      <c r="CS72" s="314">
        <v>74.82777544677117</v>
      </c>
      <c r="CT72" s="314">
        <v>75.55831658279844</v>
      </c>
      <c r="CU72" s="314">
        <v>75.197600512496436</v>
      </c>
      <c r="CV72" s="314">
        <v>76.090284034252889</v>
      </c>
      <c r="CW72" s="314">
        <v>74.588954379292957</v>
      </c>
      <c r="CX72" s="314">
        <v>62.85225482339164</v>
      </c>
      <c r="CY72" s="314">
        <v>73.464458943779889</v>
      </c>
      <c r="CZ72" s="314">
        <v>74.925874575681334</v>
      </c>
      <c r="DA72" s="314">
        <v>75.483378202392103</v>
      </c>
      <c r="DB72" s="314">
        <v>69.076058072005793</v>
      </c>
      <c r="DC72" s="314">
        <v>70.790032851884732</v>
      </c>
      <c r="DD72" s="314">
        <v>70.790032851884732</v>
      </c>
      <c r="DE72" s="314">
        <v>70.790032851884732</v>
      </c>
      <c r="DF72" s="314">
        <v>70.790032851884732</v>
      </c>
      <c r="DG72" s="198"/>
      <c r="DH72" s="198"/>
      <c r="DI72" s="198"/>
      <c r="DJ72" s="198"/>
      <c r="DK72" s="198"/>
      <c r="DL72" s="198"/>
      <c r="DM72" s="198"/>
      <c r="DN72" s="198"/>
    </row>
    <row r="73" spans="1:118" s="162" customFormat="1" ht="95.1" hidden="1" customHeight="1">
      <c r="A73" s="315"/>
      <c r="B73" s="320" t="s">
        <v>401</v>
      </c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5"/>
      <c r="AB73" s="320" t="s">
        <v>401</v>
      </c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4"/>
      <c r="AV73" s="314"/>
      <c r="AW73" s="314"/>
      <c r="AX73" s="314"/>
      <c r="AY73" s="314"/>
      <c r="AZ73" s="314"/>
      <c r="BA73" s="314"/>
      <c r="BB73" s="314"/>
      <c r="BC73" s="315"/>
      <c r="BD73" s="320" t="s">
        <v>401</v>
      </c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4"/>
      <c r="BR73" s="314"/>
      <c r="BS73" s="314"/>
      <c r="BT73" s="314"/>
      <c r="BU73" s="314"/>
      <c r="BV73" s="314"/>
      <c r="BW73" s="314"/>
      <c r="BX73" s="314"/>
      <c r="BY73" s="314"/>
      <c r="BZ73" s="314"/>
      <c r="CA73" s="314"/>
      <c r="CB73" s="314"/>
      <c r="CC73" s="314"/>
      <c r="CD73" s="314"/>
      <c r="CE73" s="315"/>
      <c r="CF73" s="320" t="s">
        <v>401</v>
      </c>
      <c r="CG73" s="314"/>
      <c r="CH73" s="314"/>
      <c r="CI73" s="314"/>
      <c r="CJ73" s="314"/>
      <c r="CK73" s="314"/>
      <c r="CL73" s="314"/>
      <c r="CM73" s="314"/>
      <c r="CN73" s="314"/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198"/>
      <c r="DH73" s="198"/>
      <c r="DI73" s="198"/>
      <c r="DJ73" s="198"/>
      <c r="DK73" s="198"/>
      <c r="DL73" s="198"/>
      <c r="DM73" s="198"/>
      <c r="DN73" s="198"/>
    </row>
    <row r="74" spans="1:118" s="162" customFormat="1" ht="48" hidden="1" customHeight="1">
      <c r="A74" s="315">
        <v>261</v>
      </c>
      <c r="B74" s="319" t="s">
        <v>73</v>
      </c>
      <c r="C74" s="314">
        <v>81.004098930725988</v>
      </c>
      <c r="D74" s="314">
        <v>79.669747918279</v>
      </c>
      <c r="E74" s="314">
        <v>78.266541611158871</v>
      </c>
      <c r="F74" s="314">
        <v>77.639675082417284</v>
      </c>
      <c r="G74" s="314">
        <v>82.721164471511997</v>
      </c>
      <c r="H74" s="314">
        <v>83.050836093944795</v>
      </c>
      <c r="I74" s="314">
        <v>83.970468940151036</v>
      </c>
      <c r="J74" s="314">
        <v>85.156279913144417</v>
      </c>
      <c r="K74" s="314">
        <v>84.638818226677941</v>
      </c>
      <c r="L74" s="314">
        <v>84.160814141252729</v>
      </c>
      <c r="M74" s="314">
        <v>85.616684863267153</v>
      </c>
      <c r="N74" s="314">
        <v>85.987627170142389</v>
      </c>
      <c r="O74" s="314">
        <v>85.241780063503768</v>
      </c>
      <c r="P74" s="314">
        <v>85.196978876348439</v>
      </c>
      <c r="Q74" s="314">
        <v>84.715063136894642</v>
      </c>
      <c r="R74" s="314">
        <v>82.858842641397189</v>
      </c>
      <c r="S74" s="314">
        <v>83.988595760652814</v>
      </c>
      <c r="T74" s="314">
        <v>83.843910788298359</v>
      </c>
      <c r="U74" s="314">
        <v>84.750675383161834</v>
      </c>
      <c r="V74" s="314">
        <v>84.227539749416636</v>
      </c>
      <c r="W74" s="314">
        <v>82.44992500626978</v>
      </c>
      <c r="X74" s="314">
        <v>78.600098313452278</v>
      </c>
      <c r="Y74" s="314">
        <v>84.847745877226657</v>
      </c>
      <c r="Z74" s="314">
        <v>85.658249603703965</v>
      </c>
      <c r="AA74" s="315">
        <v>261</v>
      </c>
      <c r="AB74" s="319" t="s">
        <v>73</v>
      </c>
      <c r="AC74" s="314">
        <v>84.733807386151341</v>
      </c>
      <c r="AD74" s="314">
        <v>84.425406477408032</v>
      </c>
      <c r="AE74" s="314">
        <v>83.308667946519265</v>
      </c>
      <c r="AF74" s="314">
        <v>83.201642827735967</v>
      </c>
      <c r="AG74" s="314">
        <v>86.886803546665305</v>
      </c>
      <c r="AH74" s="314">
        <v>86.968413108922093</v>
      </c>
      <c r="AI74" s="314">
        <v>87.749038216622807</v>
      </c>
      <c r="AJ74" s="314">
        <v>83.308667946519265</v>
      </c>
      <c r="AK74" s="314">
        <v>83.201642827735967</v>
      </c>
      <c r="AL74" s="314">
        <v>86.886803546665305</v>
      </c>
      <c r="AM74" s="314">
        <v>86.968413108922093</v>
      </c>
      <c r="AN74" s="314">
        <v>87.749038216622807</v>
      </c>
      <c r="AO74" s="314">
        <v>81.004098930725988</v>
      </c>
      <c r="AP74" s="314">
        <v>79.669747918279</v>
      </c>
      <c r="AQ74" s="314">
        <v>78.266541611158871</v>
      </c>
      <c r="AR74" s="314">
        <v>77.639675082417284</v>
      </c>
      <c r="AS74" s="314">
        <v>82.721164471511997</v>
      </c>
      <c r="AT74" s="314">
        <v>83.050836093944795</v>
      </c>
      <c r="AU74" s="314">
        <v>83.970468940151036</v>
      </c>
      <c r="AV74" s="314">
        <v>85.156279913144417</v>
      </c>
      <c r="AW74" s="314">
        <v>84.638818226677941</v>
      </c>
      <c r="AX74" s="314">
        <v>84.160814141252729</v>
      </c>
      <c r="AY74" s="314">
        <v>85.616684863267153</v>
      </c>
      <c r="AZ74" s="314">
        <v>85.987627170142389</v>
      </c>
      <c r="BA74" s="314">
        <v>85.241780063503768</v>
      </c>
      <c r="BB74" s="314">
        <v>85.196978876348439</v>
      </c>
      <c r="BC74" s="315">
        <v>261</v>
      </c>
      <c r="BD74" s="319" t="s">
        <v>73</v>
      </c>
      <c r="BE74" s="314">
        <v>84.715063136894642</v>
      </c>
      <c r="BF74" s="314">
        <v>82.858842641397189</v>
      </c>
      <c r="BG74" s="314">
        <v>83.988595760652814</v>
      </c>
      <c r="BH74" s="314">
        <v>83.843910788298359</v>
      </c>
      <c r="BI74" s="314">
        <v>84.750675383161834</v>
      </c>
      <c r="BJ74" s="314">
        <v>84.227539749416636</v>
      </c>
      <c r="BK74" s="314">
        <v>82.44992500626978</v>
      </c>
      <c r="BL74" s="314">
        <v>78.600098313452278</v>
      </c>
      <c r="BM74" s="314">
        <v>84.847745877226657</v>
      </c>
      <c r="BN74" s="314">
        <v>85.658249603703965</v>
      </c>
      <c r="BO74" s="314">
        <v>84.733807386151341</v>
      </c>
      <c r="BP74" s="314">
        <v>84.425406477408032</v>
      </c>
      <c r="BQ74" s="314">
        <v>83.308667946519265</v>
      </c>
      <c r="BR74" s="314">
        <v>83.201642827735967</v>
      </c>
      <c r="BS74" s="314">
        <v>86.886803546665305</v>
      </c>
      <c r="BT74" s="314">
        <v>86.968413108922093</v>
      </c>
      <c r="BU74" s="314">
        <v>87.749038216622807</v>
      </c>
      <c r="BV74" s="314">
        <v>83.308667946519265</v>
      </c>
      <c r="BW74" s="314">
        <v>83.201642827735967</v>
      </c>
      <c r="BX74" s="314">
        <v>86.886803546665305</v>
      </c>
      <c r="BY74" s="314">
        <v>86.968413108922093</v>
      </c>
      <c r="BZ74" s="314">
        <v>87.749038216622807</v>
      </c>
      <c r="CA74" s="314">
        <v>81.004098930725988</v>
      </c>
      <c r="CB74" s="314">
        <v>79.669747918279</v>
      </c>
      <c r="CC74" s="314">
        <v>78.266541611158871</v>
      </c>
      <c r="CD74" s="314">
        <v>77.639675082417284</v>
      </c>
      <c r="CE74" s="315">
        <v>261</v>
      </c>
      <c r="CF74" s="319" t="s">
        <v>73</v>
      </c>
      <c r="CG74" s="314">
        <v>82.721164471511997</v>
      </c>
      <c r="CH74" s="314">
        <v>83.050836093944795</v>
      </c>
      <c r="CI74" s="314">
        <v>83.970468940151036</v>
      </c>
      <c r="CJ74" s="314">
        <v>85.156279913144417</v>
      </c>
      <c r="CK74" s="314">
        <v>84.638818226677941</v>
      </c>
      <c r="CL74" s="314">
        <v>84.160814141252729</v>
      </c>
      <c r="CM74" s="314">
        <v>85.616684863267153</v>
      </c>
      <c r="CN74" s="314">
        <v>85.987627170142389</v>
      </c>
      <c r="CO74" s="314">
        <v>85.241780063503768</v>
      </c>
      <c r="CP74" s="314">
        <v>85.196978876348439</v>
      </c>
      <c r="CQ74" s="314">
        <v>84.715063136894642</v>
      </c>
      <c r="CR74" s="314">
        <v>82.858842641397189</v>
      </c>
      <c r="CS74" s="314">
        <v>83.988595760652814</v>
      </c>
      <c r="CT74" s="314">
        <v>83.843910788298359</v>
      </c>
      <c r="CU74" s="314">
        <v>84.750675383161834</v>
      </c>
      <c r="CV74" s="314">
        <v>84.227539749416636</v>
      </c>
      <c r="CW74" s="314">
        <v>82.44992500626978</v>
      </c>
      <c r="CX74" s="314">
        <v>78.600098313452278</v>
      </c>
      <c r="CY74" s="314">
        <v>84.847745877226657</v>
      </c>
      <c r="CZ74" s="314">
        <v>85.658249603703965</v>
      </c>
      <c r="DA74" s="314">
        <v>84.733807386151341</v>
      </c>
      <c r="DB74" s="314">
        <v>84.425406477408032</v>
      </c>
      <c r="DC74" s="314">
        <v>83.308667946519265</v>
      </c>
      <c r="DD74" s="314">
        <v>83.308667946519265</v>
      </c>
      <c r="DE74" s="314">
        <v>83.308667946519265</v>
      </c>
      <c r="DF74" s="314">
        <v>83.308667946519265</v>
      </c>
      <c r="DG74" s="198"/>
      <c r="DH74" s="198"/>
      <c r="DI74" s="198"/>
      <c r="DJ74" s="198"/>
      <c r="DK74" s="198"/>
      <c r="DL74" s="198"/>
      <c r="DM74" s="198"/>
      <c r="DN74" s="198"/>
    </row>
    <row r="75" spans="1:118" s="162" customFormat="1" ht="60" hidden="1" customHeight="1">
      <c r="A75" s="315"/>
      <c r="B75" s="320" t="s">
        <v>402</v>
      </c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5"/>
      <c r="AB75" s="320" t="s">
        <v>402</v>
      </c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4"/>
      <c r="AV75" s="314"/>
      <c r="AW75" s="314"/>
      <c r="AX75" s="314"/>
      <c r="AY75" s="314"/>
      <c r="AZ75" s="314"/>
      <c r="BA75" s="314"/>
      <c r="BB75" s="314"/>
      <c r="BC75" s="315"/>
      <c r="BD75" s="320" t="s">
        <v>402</v>
      </c>
      <c r="BE75" s="314"/>
      <c r="BF75" s="314"/>
      <c r="BG75" s="314"/>
      <c r="BH75" s="314"/>
      <c r="BI75" s="314"/>
      <c r="BJ75" s="314"/>
      <c r="BK75" s="314"/>
      <c r="BL75" s="314"/>
      <c r="BM75" s="314"/>
      <c r="BN75" s="314"/>
      <c r="BO75" s="314"/>
      <c r="BP75" s="314"/>
      <c r="BQ75" s="314"/>
      <c r="BR75" s="314"/>
      <c r="BS75" s="314"/>
      <c r="BT75" s="314"/>
      <c r="BU75" s="314"/>
      <c r="BV75" s="314"/>
      <c r="BW75" s="314"/>
      <c r="BX75" s="314"/>
      <c r="BY75" s="314"/>
      <c r="BZ75" s="314"/>
      <c r="CA75" s="314"/>
      <c r="CB75" s="314"/>
      <c r="CC75" s="314"/>
      <c r="CD75" s="314"/>
      <c r="CE75" s="315"/>
      <c r="CF75" s="320" t="s">
        <v>402</v>
      </c>
      <c r="CG75" s="314"/>
      <c r="CH75" s="314"/>
      <c r="CI75" s="314"/>
      <c r="CJ75" s="314"/>
      <c r="CK75" s="314"/>
      <c r="CL75" s="314"/>
      <c r="CM75" s="314"/>
      <c r="CN75" s="314"/>
      <c r="CO75" s="314"/>
      <c r="CP75" s="314"/>
      <c r="CQ75" s="314"/>
      <c r="CR75" s="314"/>
      <c r="CS75" s="314"/>
      <c r="CT75" s="314"/>
      <c r="CU75" s="314"/>
      <c r="CV75" s="314"/>
      <c r="CW75" s="314"/>
      <c r="CX75" s="314"/>
      <c r="CY75" s="314"/>
      <c r="CZ75" s="314"/>
      <c r="DA75" s="314"/>
      <c r="DB75" s="314"/>
      <c r="DC75" s="314"/>
      <c r="DD75" s="314"/>
      <c r="DE75" s="314"/>
      <c r="DF75" s="314"/>
      <c r="DG75" s="198"/>
      <c r="DH75" s="198"/>
      <c r="DI75" s="198"/>
      <c r="DJ75" s="198"/>
      <c r="DK75" s="198"/>
      <c r="DL75" s="198"/>
      <c r="DM75" s="198"/>
      <c r="DN75" s="198"/>
    </row>
    <row r="76" spans="1:118" s="162" customFormat="1" ht="48" hidden="1" customHeight="1">
      <c r="A76" s="312">
        <v>262</v>
      </c>
      <c r="B76" s="319" t="s">
        <v>74</v>
      </c>
      <c r="C76" s="314">
        <v>72.819801703258904</v>
      </c>
      <c r="D76" s="314">
        <v>75.168105895448534</v>
      </c>
      <c r="E76" s="314">
        <v>74.395834061744623</v>
      </c>
      <c r="F76" s="314">
        <v>72.983130503610923</v>
      </c>
      <c r="G76" s="314">
        <v>74.567615246420289</v>
      </c>
      <c r="H76" s="314">
        <v>63.89804384440199</v>
      </c>
      <c r="I76" s="314">
        <v>66.557659565997241</v>
      </c>
      <c r="J76" s="314">
        <v>70.51973350253617</v>
      </c>
      <c r="K76" s="314">
        <v>65.029994865889719</v>
      </c>
      <c r="L76" s="314">
        <v>65.346336392333626</v>
      </c>
      <c r="M76" s="314">
        <v>70.219923122282594</v>
      </c>
      <c r="N76" s="314">
        <v>71.29145928940541</v>
      </c>
      <c r="O76" s="314">
        <v>69.289364127907191</v>
      </c>
      <c r="P76" s="314">
        <v>71.131014638067668</v>
      </c>
      <c r="Q76" s="314">
        <v>67.270591345782563</v>
      </c>
      <c r="R76" s="314">
        <v>64.010521380271982</v>
      </c>
      <c r="S76" s="314">
        <v>67.6106610341417</v>
      </c>
      <c r="T76" s="314">
        <v>69.381420922701238</v>
      </c>
      <c r="U76" s="314">
        <v>68.160246674600089</v>
      </c>
      <c r="V76" s="314">
        <v>66.640860572456134</v>
      </c>
      <c r="W76" s="314">
        <v>67.503541437105341</v>
      </c>
      <c r="X76" s="314">
        <v>66.928338383314284</v>
      </c>
      <c r="Y76" s="314">
        <v>64.197421382878829</v>
      </c>
      <c r="Z76" s="314">
        <v>57.864767531203483</v>
      </c>
      <c r="AA76" s="312">
        <v>262</v>
      </c>
      <c r="AB76" s="319" t="s">
        <v>74</v>
      </c>
      <c r="AC76" s="314">
        <v>56.692791144645021</v>
      </c>
      <c r="AD76" s="314">
        <v>67.107730603228333</v>
      </c>
      <c r="AE76" s="314">
        <v>64.698153469563962</v>
      </c>
      <c r="AF76" s="314">
        <v>69.991827720900346</v>
      </c>
      <c r="AG76" s="314">
        <v>54.803507386008221</v>
      </c>
      <c r="AH76" s="314">
        <v>59.108519259544778</v>
      </c>
      <c r="AI76" s="314">
        <v>58.529261402710063</v>
      </c>
      <c r="AJ76" s="314">
        <v>64.698153469563962</v>
      </c>
      <c r="AK76" s="314">
        <v>69.991827720900346</v>
      </c>
      <c r="AL76" s="314">
        <v>54.803507386008221</v>
      </c>
      <c r="AM76" s="314">
        <v>59.108519259544778</v>
      </c>
      <c r="AN76" s="314">
        <v>58.529261402710063</v>
      </c>
      <c r="AO76" s="314">
        <v>72.819801703258904</v>
      </c>
      <c r="AP76" s="314">
        <v>75.168105895448534</v>
      </c>
      <c r="AQ76" s="314">
        <v>74.395834061744623</v>
      </c>
      <c r="AR76" s="314">
        <v>72.983130503610923</v>
      </c>
      <c r="AS76" s="314">
        <v>74.567615246420289</v>
      </c>
      <c r="AT76" s="314">
        <v>63.89804384440199</v>
      </c>
      <c r="AU76" s="314">
        <v>66.557659565997241</v>
      </c>
      <c r="AV76" s="314">
        <v>70.51973350253617</v>
      </c>
      <c r="AW76" s="314">
        <v>65.029994865889719</v>
      </c>
      <c r="AX76" s="314">
        <v>65.346336392333626</v>
      </c>
      <c r="AY76" s="314">
        <v>70.219923122282594</v>
      </c>
      <c r="AZ76" s="314">
        <v>71.29145928940541</v>
      </c>
      <c r="BA76" s="314">
        <v>69.289364127907191</v>
      </c>
      <c r="BB76" s="314">
        <v>71.131014638067668</v>
      </c>
      <c r="BC76" s="312">
        <v>262</v>
      </c>
      <c r="BD76" s="319" t="s">
        <v>74</v>
      </c>
      <c r="BE76" s="314">
        <v>67.270591345782563</v>
      </c>
      <c r="BF76" s="314">
        <v>64.010521380271982</v>
      </c>
      <c r="BG76" s="314">
        <v>67.6106610341417</v>
      </c>
      <c r="BH76" s="314">
        <v>69.381420922701238</v>
      </c>
      <c r="BI76" s="314">
        <v>68.160246674600089</v>
      </c>
      <c r="BJ76" s="314">
        <v>66.640860572456134</v>
      </c>
      <c r="BK76" s="314">
        <v>67.503541437105341</v>
      </c>
      <c r="BL76" s="314">
        <v>66.928338383314284</v>
      </c>
      <c r="BM76" s="314">
        <v>64.197421382878829</v>
      </c>
      <c r="BN76" s="314">
        <v>57.864767531203483</v>
      </c>
      <c r="BO76" s="314">
        <v>56.692791144645021</v>
      </c>
      <c r="BP76" s="314">
        <v>67.107730603228333</v>
      </c>
      <c r="BQ76" s="314">
        <v>64.698153469563962</v>
      </c>
      <c r="BR76" s="314">
        <v>69.991827720900346</v>
      </c>
      <c r="BS76" s="314">
        <v>54.803507386008221</v>
      </c>
      <c r="BT76" s="314">
        <v>59.108519259544778</v>
      </c>
      <c r="BU76" s="314">
        <v>58.529261402710063</v>
      </c>
      <c r="BV76" s="314">
        <v>64.698153469563962</v>
      </c>
      <c r="BW76" s="314">
        <v>69.991827720900346</v>
      </c>
      <c r="BX76" s="314">
        <v>54.803507386008221</v>
      </c>
      <c r="BY76" s="314">
        <v>59.108519259544778</v>
      </c>
      <c r="BZ76" s="314">
        <v>58.529261402710063</v>
      </c>
      <c r="CA76" s="314">
        <v>72.819801703258904</v>
      </c>
      <c r="CB76" s="314">
        <v>75.168105895448534</v>
      </c>
      <c r="CC76" s="314">
        <v>74.395834061744623</v>
      </c>
      <c r="CD76" s="314">
        <v>72.983130503610923</v>
      </c>
      <c r="CE76" s="312">
        <v>262</v>
      </c>
      <c r="CF76" s="319" t="s">
        <v>74</v>
      </c>
      <c r="CG76" s="314">
        <v>74.567615246420289</v>
      </c>
      <c r="CH76" s="314">
        <v>63.89804384440199</v>
      </c>
      <c r="CI76" s="314">
        <v>66.557659565997241</v>
      </c>
      <c r="CJ76" s="314">
        <v>70.51973350253617</v>
      </c>
      <c r="CK76" s="314">
        <v>65.029994865889719</v>
      </c>
      <c r="CL76" s="314">
        <v>65.346336392333626</v>
      </c>
      <c r="CM76" s="314">
        <v>70.219923122282594</v>
      </c>
      <c r="CN76" s="314">
        <v>71.29145928940541</v>
      </c>
      <c r="CO76" s="314">
        <v>69.289364127907191</v>
      </c>
      <c r="CP76" s="314">
        <v>71.131014638067668</v>
      </c>
      <c r="CQ76" s="314">
        <v>67.270591345782563</v>
      </c>
      <c r="CR76" s="314">
        <v>64.010521380271982</v>
      </c>
      <c r="CS76" s="314">
        <v>67.6106610341417</v>
      </c>
      <c r="CT76" s="314">
        <v>69.381420922701238</v>
      </c>
      <c r="CU76" s="314">
        <v>68.160246674600089</v>
      </c>
      <c r="CV76" s="314">
        <v>66.640860572456134</v>
      </c>
      <c r="CW76" s="314">
        <v>67.503541437105341</v>
      </c>
      <c r="CX76" s="314">
        <v>66.928338383314284</v>
      </c>
      <c r="CY76" s="314">
        <v>64.197421382878829</v>
      </c>
      <c r="CZ76" s="314">
        <v>57.864767531203483</v>
      </c>
      <c r="DA76" s="314">
        <v>56.692791144645021</v>
      </c>
      <c r="DB76" s="314">
        <v>67.107730603228333</v>
      </c>
      <c r="DC76" s="314">
        <v>64.698153469563962</v>
      </c>
      <c r="DD76" s="314">
        <v>64.698153469563962</v>
      </c>
      <c r="DE76" s="314">
        <v>64.698153469563962</v>
      </c>
      <c r="DF76" s="314">
        <v>64.698153469563962</v>
      </c>
      <c r="DG76" s="198"/>
      <c r="DH76" s="198"/>
      <c r="DI76" s="198"/>
      <c r="DJ76" s="198"/>
      <c r="DK76" s="198"/>
      <c r="DL76" s="198"/>
      <c r="DM76" s="198"/>
      <c r="DN76" s="198"/>
    </row>
    <row r="77" spans="1:118" s="162" customFormat="1" ht="60" hidden="1" customHeight="1">
      <c r="A77" s="312"/>
      <c r="B77" s="320" t="s">
        <v>403</v>
      </c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2"/>
      <c r="AB77" s="320" t="s">
        <v>403</v>
      </c>
      <c r="AC77" s="314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  <c r="AO77" s="314"/>
      <c r="AP77" s="314"/>
      <c r="AQ77" s="314"/>
      <c r="AR77" s="314"/>
      <c r="AS77" s="314"/>
      <c r="AT77" s="314"/>
      <c r="AU77" s="314"/>
      <c r="AV77" s="314"/>
      <c r="AW77" s="314"/>
      <c r="AX77" s="314"/>
      <c r="AY77" s="314"/>
      <c r="AZ77" s="314"/>
      <c r="BA77" s="314"/>
      <c r="BB77" s="314"/>
      <c r="BC77" s="312"/>
      <c r="BD77" s="320" t="s">
        <v>403</v>
      </c>
      <c r="BE77" s="314"/>
      <c r="BF77" s="314"/>
      <c r="BG77" s="314"/>
      <c r="BH77" s="314"/>
      <c r="BI77" s="314"/>
      <c r="BJ77" s="314"/>
      <c r="BK77" s="314"/>
      <c r="BL77" s="314"/>
      <c r="BM77" s="314"/>
      <c r="BN77" s="314"/>
      <c r="BO77" s="314"/>
      <c r="BP77" s="314"/>
      <c r="BQ77" s="314"/>
      <c r="BR77" s="314"/>
      <c r="BS77" s="314"/>
      <c r="BT77" s="314"/>
      <c r="BU77" s="314"/>
      <c r="BV77" s="314"/>
      <c r="BW77" s="314"/>
      <c r="BX77" s="314"/>
      <c r="BY77" s="314"/>
      <c r="BZ77" s="314"/>
      <c r="CA77" s="314"/>
      <c r="CB77" s="314"/>
      <c r="CC77" s="314"/>
      <c r="CD77" s="314"/>
      <c r="CE77" s="312"/>
      <c r="CF77" s="320" t="s">
        <v>403</v>
      </c>
      <c r="CG77" s="314"/>
      <c r="CH77" s="314"/>
      <c r="CI77" s="314"/>
      <c r="CJ77" s="314"/>
      <c r="CK77" s="314"/>
      <c r="CL77" s="314"/>
      <c r="CM77" s="314"/>
      <c r="CN77" s="314"/>
      <c r="CO77" s="314"/>
      <c r="CP77" s="314"/>
      <c r="CQ77" s="314"/>
      <c r="CR77" s="314"/>
      <c r="CS77" s="314"/>
      <c r="CT77" s="314"/>
      <c r="CU77" s="314"/>
      <c r="CV77" s="314"/>
      <c r="CW77" s="314"/>
      <c r="CX77" s="314"/>
      <c r="CY77" s="314"/>
      <c r="CZ77" s="314"/>
      <c r="DA77" s="314"/>
      <c r="DB77" s="314"/>
      <c r="DC77" s="314"/>
      <c r="DD77" s="314"/>
      <c r="DE77" s="314"/>
      <c r="DF77" s="314"/>
      <c r="DG77" s="198"/>
      <c r="DH77" s="198"/>
      <c r="DI77" s="198"/>
      <c r="DJ77" s="198"/>
      <c r="DK77" s="198"/>
      <c r="DL77" s="198"/>
      <c r="DM77" s="198"/>
      <c r="DN77" s="198"/>
    </row>
    <row r="78" spans="1:118" s="162" customFormat="1" ht="48" hidden="1" customHeight="1">
      <c r="A78" s="312">
        <v>263</v>
      </c>
      <c r="B78" s="319" t="s">
        <v>75</v>
      </c>
      <c r="C78" s="314">
        <v>77.893582358613841</v>
      </c>
      <c r="D78" s="314">
        <v>80.021268410853295</v>
      </c>
      <c r="E78" s="314">
        <v>79.775573119327035</v>
      </c>
      <c r="F78" s="314">
        <v>80.67698429479519</v>
      </c>
      <c r="G78" s="314">
        <v>64.669947430184166</v>
      </c>
      <c r="H78" s="314">
        <v>64.658096918057694</v>
      </c>
      <c r="I78" s="314">
        <v>65.362996044838525</v>
      </c>
      <c r="J78" s="314">
        <v>64.812468927514715</v>
      </c>
      <c r="K78" s="314">
        <v>83.552785902179906</v>
      </c>
      <c r="L78" s="314">
        <v>82.872883145288895</v>
      </c>
      <c r="M78" s="314">
        <v>84.746456843884346</v>
      </c>
      <c r="N78" s="314">
        <v>84.196711917220838</v>
      </c>
      <c r="O78" s="314">
        <v>82.306965078069382</v>
      </c>
      <c r="P78" s="314">
        <v>80.696307951193702</v>
      </c>
      <c r="Q78" s="314">
        <v>82.068570145881878</v>
      </c>
      <c r="R78" s="314">
        <v>79.529180048635553</v>
      </c>
      <c r="S78" s="314">
        <v>88.01955173199481</v>
      </c>
      <c r="T78" s="314">
        <v>84.735237552557024</v>
      </c>
      <c r="U78" s="314">
        <v>80.890658496558586</v>
      </c>
      <c r="V78" s="314">
        <v>86.477177934287212</v>
      </c>
      <c r="W78" s="314">
        <v>82.189902377364177</v>
      </c>
      <c r="X78" s="314">
        <v>71.351713762811741</v>
      </c>
      <c r="Y78" s="314">
        <v>88.736376225760168</v>
      </c>
      <c r="Z78" s="314">
        <v>88.891496419969101</v>
      </c>
      <c r="AA78" s="312">
        <v>263</v>
      </c>
      <c r="AB78" s="319" t="s">
        <v>75</v>
      </c>
      <c r="AC78" s="314">
        <v>82.983301626195271</v>
      </c>
      <c r="AD78" s="314">
        <v>82.979913302318622</v>
      </c>
      <c r="AE78" s="314">
        <v>79.762620456385932</v>
      </c>
      <c r="AF78" s="314">
        <v>71.733407670938774</v>
      </c>
      <c r="AG78" s="314">
        <v>87.48839632720653</v>
      </c>
      <c r="AH78" s="314">
        <v>78.666828299647946</v>
      </c>
      <c r="AI78" s="314">
        <v>79.43889044747084</v>
      </c>
      <c r="AJ78" s="314">
        <v>79.762620456385932</v>
      </c>
      <c r="AK78" s="314">
        <v>71.733407670938774</v>
      </c>
      <c r="AL78" s="314">
        <v>87.48839632720653</v>
      </c>
      <c r="AM78" s="314">
        <v>78.666828299647946</v>
      </c>
      <c r="AN78" s="314">
        <v>79.43889044747084</v>
      </c>
      <c r="AO78" s="314">
        <v>77.893582358613841</v>
      </c>
      <c r="AP78" s="314">
        <v>80.021268410853295</v>
      </c>
      <c r="AQ78" s="314">
        <v>79.775573119327035</v>
      </c>
      <c r="AR78" s="314">
        <v>80.67698429479519</v>
      </c>
      <c r="AS78" s="314">
        <v>64.669947430184166</v>
      </c>
      <c r="AT78" s="314">
        <v>64.658096918057694</v>
      </c>
      <c r="AU78" s="314">
        <v>65.362996044838525</v>
      </c>
      <c r="AV78" s="314">
        <v>64.812468927514715</v>
      </c>
      <c r="AW78" s="314">
        <v>83.552785902179906</v>
      </c>
      <c r="AX78" s="314">
        <v>82.872883145288895</v>
      </c>
      <c r="AY78" s="314">
        <v>84.746456843884346</v>
      </c>
      <c r="AZ78" s="314">
        <v>84.196711917220838</v>
      </c>
      <c r="BA78" s="314">
        <v>82.306965078069382</v>
      </c>
      <c r="BB78" s="314">
        <v>80.696307951193702</v>
      </c>
      <c r="BC78" s="312">
        <v>263</v>
      </c>
      <c r="BD78" s="319" t="s">
        <v>75</v>
      </c>
      <c r="BE78" s="314">
        <v>82.068570145881878</v>
      </c>
      <c r="BF78" s="314">
        <v>79.529180048635553</v>
      </c>
      <c r="BG78" s="314">
        <v>88.01955173199481</v>
      </c>
      <c r="BH78" s="314">
        <v>84.735237552557024</v>
      </c>
      <c r="BI78" s="314">
        <v>80.890658496558586</v>
      </c>
      <c r="BJ78" s="314">
        <v>86.477177934287212</v>
      </c>
      <c r="BK78" s="314">
        <v>82.189902377364177</v>
      </c>
      <c r="BL78" s="314">
        <v>71.351713762811741</v>
      </c>
      <c r="BM78" s="314">
        <v>88.736376225760168</v>
      </c>
      <c r="BN78" s="314">
        <v>88.891496419969101</v>
      </c>
      <c r="BO78" s="314">
        <v>82.983301626195271</v>
      </c>
      <c r="BP78" s="314">
        <v>82.979913302318622</v>
      </c>
      <c r="BQ78" s="314">
        <v>79.762620456385932</v>
      </c>
      <c r="BR78" s="314">
        <v>71.733407670938774</v>
      </c>
      <c r="BS78" s="314">
        <v>87.48839632720653</v>
      </c>
      <c r="BT78" s="314">
        <v>78.666828299647946</v>
      </c>
      <c r="BU78" s="314">
        <v>79.43889044747084</v>
      </c>
      <c r="BV78" s="314">
        <v>79.762620456385932</v>
      </c>
      <c r="BW78" s="314">
        <v>71.733407670938774</v>
      </c>
      <c r="BX78" s="314">
        <v>87.48839632720653</v>
      </c>
      <c r="BY78" s="314">
        <v>78.666828299647946</v>
      </c>
      <c r="BZ78" s="314">
        <v>79.43889044747084</v>
      </c>
      <c r="CA78" s="314">
        <v>77.893582358613841</v>
      </c>
      <c r="CB78" s="314">
        <v>80.021268410853295</v>
      </c>
      <c r="CC78" s="314">
        <v>79.775573119327035</v>
      </c>
      <c r="CD78" s="314">
        <v>80.67698429479519</v>
      </c>
      <c r="CE78" s="312">
        <v>263</v>
      </c>
      <c r="CF78" s="319" t="s">
        <v>75</v>
      </c>
      <c r="CG78" s="314">
        <v>64.669947430184166</v>
      </c>
      <c r="CH78" s="314">
        <v>64.658096918057694</v>
      </c>
      <c r="CI78" s="314">
        <v>65.362996044838525</v>
      </c>
      <c r="CJ78" s="314">
        <v>64.812468927514715</v>
      </c>
      <c r="CK78" s="314">
        <v>83.552785902179906</v>
      </c>
      <c r="CL78" s="314">
        <v>82.872883145288895</v>
      </c>
      <c r="CM78" s="314">
        <v>84.746456843884346</v>
      </c>
      <c r="CN78" s="314">
        <v>84.196711917220838</v>
      </c>
      <c r="CO78" s="314">
        <v>82.306965078069382</v>
      </c>
      <c r="CP78" s="314">
        <v>80.696307951193702</v>
      </c>
      <c r="CQ78" s="314">
        <v>82.068570145881878</v>
      </c>
      <c r="CR78" s="314">
        <v>79.529180048635553</v>
      </c>
      <c r="CS78" s="314">
        <v>88.01955173199481</v>
      </c>
      <c r="CT78" s="314">
        <v>84.735237552557024</v>
      </c>
      <c r="CU78" s="314">
        <v>80.890658496558586</v>
      </c>
      <c r="CV78" s="314">
        <v>86.477177934287212</v>
      </c>
      <c r="CW78" s="314">
        <v>82.189902377364177</v>
      </c>
      <c r="CX78" s="314">
        <v>71.351713762811741</v>
      </c>
      <c r="CY78" s="314">
        <v>88.736376225760168</v>
      </c>
      <c r="CZ78" s="314">
        <v>88.891496419969101</v>
      </c>
      <c r="DA78" s="314">
        <v>82.983301626195271</v>
      </c>
      <c r="DB78" s="314">
        <v>82.979913302318622</v>
      </c>
      <c r="DC78" s="314">
        <v>79.762620456385932</v>
      </c>
      <c r="DD78" s="314">
        <v>79.762620456385932</v>
      </c>
      <c r="DE78" s="314">
        <v>79.762620456385932</v>
      </c>
      <c r="DF78" s="314">
        <v>79.762620456385932</v>
      </c>
      <c r="DG78" s="198"/>
      <c r="DH78" s="198"/>
      <c r="DI78" s="198"/>
      <c r="DJ78" s="198"/>
      <c r="DK78" s="198"/>
      <c r="DL78" s="198"/>
      <c r="DM78" s="198"/>
      <c r="DN78" s="198"/>
    </row>
    <row r="79" spans="1:118" s="162" customFormat="1" ht="60" hidden="1" customHeight="1">
      <c r="A79" s="312"/>
      <c r="B79" s="320" t="s">
        <v>404</v>
      </c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2"/>
      <c r="AB79" s="320" t="s">
        <v>404</v>
      </c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314"/>
      <c r="AU79" s="314"/>
      <c r="AV79" s="314"/>
      <c r="AW79" s="314"/>
      <c r="AX79" s="314"/>
      <c r="AY79" s="314"/>
      <c r="AZ79" s="314"/>
      <c r="BA79" s="314"/>
      <c r="BB79" s="314"/>
      <c r="BC79" s="312"/>
      <c r="BD79" s="320" t="s">
        <v>404</v>
      </c>
      <c r="BE79" s="314"/>
      <c r="BF79" s="314"/>
      <c r="BG79" s="314"/>
      <c r="BH79" s="314"/>
      <c r="BI79" s="314"/>
      <c r="BJ79" s="314"/>
      <c r="BK79" s="314"/>
      <c r="BL79" s="314"/>
      <c r="BM79" s="314"/>
      <c r="BN79" s="314"/>
      <c r="BO79" s="314"/>
      <c r="BP79" s="314"/>
      <c r="BQ79" s="314"/>
      <c r="BR79" s="314"/>
      <c r="BS79" s="314"/>
      <c r="BT79" s="314"/>
      <c r="BU79" s="314"/>
      <c r="BV79" s="314"/>
      <c r="BW79" s="314"/>
      <c r="BX79" s="314"/>
      <c r="BY79" s="314"/>
      <c r="BZ79" s="314"/>
      <c r="CA79" s="314"/>
      <c r="CB79" s="314"/>
      <c r="CC79" s="314"/>
      <c r="CD79" s="314"/>
      <c r="CE79" s="312"/>
      <c r="CF79" s="320" t="s">
        <v>404</v>
      </c>
      <c r="CG79" s="314"/>
      <c r="CH79" s="314"/>
      <c r="CI79" s="314"/>
      <c r="CJ79" s="314"/>
      <c r="CK79" s="314"/>
      <c r="CL79" s="314"/>
      <c r="CM79" s="314"/>
      <c r="CN79" s="314"/>
      <c r="CO79" s="314"/>
      <c r="CP79" s="314"/>
      <c r="CQ79" s="314"/>
      <c r="CR79" s="314"/>
      <c r="CS79" s="314"/>
      <c r="CT79" s="314"/>
      <c r="CU79" s="314"/>
      <c r="CV79" s="314"/>
      <c r="CW79" s="314"/>
      <c r="CX79" s="314"/>
      <c r="CY79" s="314"/>
      <c r="CZ79" s="314"/>
      <c r="DA79" s="314"/>
      <c r="DB79" s="314"/>
      <c r="DC79" s="314"/>
      <c r="DD79" s="314"/>
      <c r="DE79" s="314"/>
      <c r="DF79" s="314"/>
      <c r="DG79" s="198"/>
      <c r="DH79" s="198"/>
      <c r="DI79" s="198"/>
      <c r="DJ79" s="198"/>
      <c r="DK79" s="198"/>
      <c r="DL79" s="198"/>
      <c r="DM79" s="198"/>
      <c r="DN79" s="198"/>
    </row>
    <row r="80" spans="1:118" s="162" customFormat="1" ht="48" hidden="1" customHeight="1">
      <c r="A80" s="312">
        <v>264</v>
      </c>
      <c r="B80" s="319" t="s">
        <v>76</v>
      </c>
      <c r="C80" s="314">
        <v>70.052443477302717</v>
      </c>
      <c r="D80" s="314">
        <v>79.411982750489472</v>
      </c>
      <c r="E80" s="314">
        <v>82.745269417337752</v>
      </c>
      <c r="F80" s="314">
        <v>81.056706898486098</v>
      </c>
      <c r="G80" s="314">
        <v>82.519261166169201</v>
      </c>
      <c r="H80" s="314">
        <v>82.204546402589003</v>
      </c>
      <c r="I80" s="314">
        <v>82.889457823581225</v>
      </c>
      <c r="J80" s="314">
        <v>83.078939169398964</v>
      </c>
      <c r="K80" s="314">
        <v>81.789815790079032</v>
      </c>
      <c r="L80" s="314">
        <v>82.53664241831251</v>
      </c>
      <c r="M80" s="314">
        <v>78.846099524403954</v>
      </c>
      <c r="N80" s="314">
        <v>77.595941229430466</v>
      </c>
      <c r="O80" s="314">
        <v>72.738140804666372</v>
      </c>
      <c r="P80" s="314">
        <v>75.859873016420067</v>
      </c>
      <c r="Q80" s="314">
        <v>79.737492080148698</v>
      </c>
      <c r="R80" s="314">
        <v>80.025190772941997</v>
      </c>
      <c r="S80" s="314">
        <v>80.333585151874217</v>
      </c>
      <c r="T80" s="314">
        <v>81.876975621681439</v>
      </c>
      <c r="U80" s="314">
        <v>83.420090669545345</v>
      </c>
      <c r="V80" s="314">
        <v>80.000872314832847</v>
      </c>
      <c r="W80" s="314">
        <v>71.95723814985071</v>
      </c>
      <c r="X80" s="314">
        <v>61.619191109890799</v>
      </c>
      <c r="Y80" s="314">
        <v>81.601035440101114</v>
      </c>
      <c r="Z80" s="314">
        <v>82.344910108898105</v>
      </c>
      <c r="AA80" s="312">
        <v>264</v>
      </c>
      <c r="AB80" s="319" t="s">
        <v>76</v>
      </c>
      <c r="AC80" s="314">
        <v>80.049907043052158</v>
      </c>
      <c r="AD80" s="314">
        <v>79.244400983373865</v>
      </c>
      <c r="AE80" s="314">
        <v>79.99440296533659</v>
      </c>
      <c r="AF80" s="314">
        <v>83.643284582199669</v>
      </c>
      <c r="AG80" s="314">
        <v>74.447254254177551</v>
      </c>
      <c r="AH80" s="314">
        <v>76.819179904966575</v>
      </c>
      <c r="AI80" s="314">
        <v>75.617542217911549</v>
      </c>
      <c r="AJ80" s="314">
        <v>79.99440296533659</v>
      </c>
      <c r="AK80" s="314">
        <v>83.643284582199669</v>
      </c>
      <c r="AL80" s="314">
        <v>74.447254254177551</v>
      </c>
      <c r="AM80" s="314">
        <v>76.819179904966575</v>
      </c>
      <c r="AN80" s="314">
        <v>75.617542217911549</v>
      </c>
      <c r="AO80" s="314">
        <v>70.052443477302717</v>
      </c>
      <c r="AP80" s="314">
        <v>79.411982750489472</v>
      </c>
      <c r="AQ80" s="314">
        <v>82.745269417337752</v>
      </c>
      <c r="AR80" s="314">
        <v>81.056706898486098</v>
      </c>
      <c r="AS80" s="314">
        <v>82.519261166169201</v>
      </c>
      <c r="AT80" s="314">
        <v>82.204546402589003</v>
      </c>
      <c r="AU80" s="314">
        <v>82.889457823581225</v>
      </c>
      <c r="AV80" s="314">
        <v>83.078939169398964</v>
      </c>
      <c r="AW80" s="314">
        <v>81.789815790079032</v>
      </c>
      <c r="AX80" s="314">
        <v>82.53664241831251</v>
      </c>
      <c r="AY80" s="314">
        <v>78.846099524403954</v>
      </c>
      <c r="AZ80" s="314">
        <v>77.595941229430466</v>
      </c>
      <c r="BA80" s="314">
        <v>72.738140804666372</v>
      </c>
      <c r="BB80" s="314">
        <v>75.859873016420067</v>
      </c>
      <c r="BC80" s="312">
        <v>264</v>
      </c>
      <c r="BD80" s="319" t="s">
        <v>76</v>
      </c>
      <c r="BE80" s="314">
        <v>79.737492080148698</v>
      </c>
      <c r="BF80" s="314">
        <v>80.025190772941997</v>
      </c>
      <c r="BG80" s="314">
        <v>80.333585151874217</v>
      </c>
      <c r="BH80" s="314">
        <v>81.876975621681439</v>
      </c>
      <c r="BI80" s="314">
        <v>83.420090669545345</v>
      </c>
      <c r="BJ80" s="314">
        <v>80.000872314832847</v>
      </c>
      <c r="BK80" s="314">
        <v>71.95723814985071</v>
      </c>
      <c r="BL80" s="314">
        <v>61.619191109890799</v>
      </c>
      <c r="BM80" s="314">
        <v>81.601035440101114</v>
      </c>
      <c r="BN80" s="314">
        <v>82.344910108898105</v>
      </c>
      <c r="BO80" s="314">
        <v>80.049907043052158</v>
      </c>
      <c r="BP80" s="314">
        <v>79.244400983373865</v>
      </c>
      <c r="BQ80" s="314">
        <v>79.99440296533659</v>
      </c>
      <c r="BR80" s="314">
        <v>83.643284582199669</v>
      </c>
      <c r="BS80" s="314">
        <v>74.447254254177551</v>
      </c>
      <c r="BT80" s="314">
        <v>76.819179904966575</v>
      </c>
      <c r="BU80" s="314">
        <v>75.617542217911549</v>
      </c>
      <c r="BV80" s="314">
        <v>79.99440296533659</v>
      </c>
      <c r="BW80" s="314">
        <v>83.643284582199669</v>
      </c>
      <c r="BX80" s="314">
        <v>74.447254254177551</v>
      </c>
      <c r="BY80" s="314">
        <v>76.819179904966575</v>
      </c>
      <c r="BZ80" s="314">
        <v>75.617542217911549</v>
      </c>
      <c r="CA80" s="314">
        <v>70.052443477302717</v>
      </c>
      <c r="CB80" s="314">
        <v>79.411982750489472</v>
      </c>
      <c r="CC80" s="314">
        <v>82.745269417337752</v>
      </c>
      <c r="CD80" s="314">
        <v>81.056706898486098</v>
      </c>
      <c r="CE80" s="312">
        <v>264</v>
      </c>
      <c r="CF80" s="319" t="s">
        <v>76</v>
      </c>
      <c r="CG80" s="314">
        <v>82.519261166169201</v>
      </c>
      <c r="CH80" s="314">
        <v>82.204546402589003</v>
      </c>
      <c r="CI80" s="314">
        <v>82.889457823581225</v>
      </c>
      <c r="CJ80" s="314">
        <v>83.078939169398964</v>
      </c>
      <c r="CK80" s="314">
        <v>81.789815790079032</v>
      </c>
      <c r="CL80" s="314">
        <v>82.53664241831251</v>
      </c>
      <c r="CM80" s="314">
        <v>78.846099524403954</v>
      </c>
      <c r="CN80" s="314">
        <v>77.595941229430466</v>
      </c>
      <c r="CO80" s="314">
        <v>72.738140804666372</v>
      </c>
      <c r="CP80" s="314">
        <v>75.859873016420067</v>
      </c>
      <c r="CQ80" s="314">
        <v>79.737492080148698</v>
      </c>
      <c r="CR80" s="314">
        <v>80.025190772941997</v>
      </c>
      <c r="CS80" s="314">
        <v>80.333585151874217</v>
      </c>
      <c r="CT80" s="314">
        <v>81.876975621681439</v>
      </c>
      <c r="CU80" s="314">
        <v>83.420090669545345</v>
      </c>
      <c r="CV80" s="314">
        <v>80.000872314832847</v>
      </c>
      <c r="CW80" s="314">
        <v>71.95723814985071</v>
      </c>
      <c r="CX80" s="314">
        <v>61.619191109890799</v>
      </c>
      <c r="CY80" s="314">
        <v>81.601035440101114</v>
      </c>
      <c r="CZ80" s="314">
        <v>82.344910108898105</v>
      </c>
      <c r="DA80" s="314">
        <v>80.049907043052158</v>
      </c>
      <c r="DB80" s="314">
        <v>79.244400983373865</v>
      </c>
      <c r="DC80" s="314">
        <v>79.99440296533659</v>
      </c>
      <c r="DD80" s="314">
        <v>79.99440296533659</v>
      </c>
      <c r="DE80" s="314">
        <v>79.99440296533659</v>
      </c>
      <c r="DF80" s="314">
        <v>79.99440296533659</v>
      </c>
      <c r="DG80" s="198"/>
      <c r="DH80" s="198"/>
      <c r="DI80" s="198"/>
      <c r="DJ80" s="198"/>
      <c r="DK80" s="198"/>
      <c r="DL80" s="198"/>
      <c r="DM80" s="198"/>
      <c r="DN80" s="198"/>
    </row>
    <row r="81" spans="1:118" s="162" customFormat="1" ht="60" hidden="1" customHeight="1">
      <c r="A81" s="312"/>
      <c r="B81" s="320" t="s">
        <v>405</v>
      </c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2"/>
      <c r="AB81" s="320" t="s">
        <v>405</v>
      </c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4"/>
      <c r="AZ81" s="314"/>
      <c r="BA81" s="314"/>
      <c r="BB81" s="314"/>
      <c r="BC81" s="312"/>
      <c r="BD81" s="320" t="s">
        <v>405</v>
      </c>
      <c r="BE81" s="314"/>
      <c r="BF81" s="314"/>
      <c r="BG81" s="314"/>
      <c r="BH81" s="314"/>
      <c r="BI81" s="314"/>
      <c r="BJ81" s="314"/>
      <c r="BK81" s="314"/>
      <c r="BL81" s="314"/>
      <c r="BM81" s="314"/>
      <c r="BN81" s="314"/>
      <c r="BO81" s="314"/>
      <c r="BP81" s="314"/>
      <c r="BQ81" s="314"/>
      <c r="BR81" s="314"/>
      <c r="BS81" s="314"/>
      <c r="BT81" s="314"/>
      <c r="BU81" s="314"/>
      <c r="BV81" s="314"/>
      <c r="BW81" s="314"/>
      <c r="BX81" s="314"/>
      <c r="BY81" s="314"/>
      <c r="BZ81" s="314"/>
      <c r="CA81" s="314"/>
      <c r="CB81" s="314"/>
      <c r="CC81" s="314"/>
      <c r="CD81" s="314"/>
      <c r="CE81" s="312"/>
      <c r="CF81" s="320" t="s">
        <v>405</v>
      </c>
      <c r="CG81" s="314"/>
      <c r="CH81" s="314"/>
      <c r="CI81" s="314"/>
      <c r="CJ81" s="314"/>
      <c r="CK81" s="314"/>
      <c r="CL81" s="314"/>
      <c r="CM81" s="314"/>
      <c r="CN81" s="314"/>
      <c r="CO81" s="314"/>
      <c r="CP81" s="314"/>
      <c r="CQ81" s="314"/>
      <c r="CR81" s="314"/>
      <c r="CS81" s="314"/>
      <c r="CT81" s="314"/>
      <c r="CU81" s="314"/>
      <c r="CV81" s="314"/>
      <c r="CW81" s="314"/>
      <c r="CX81" s="314"/>
      <c r="CY81" s="314"/>
      <c r="CZ81" s="314"/>
      <c r="DA81" s="314"/>
      <c r="DB81" s="314"/>
      <c r="DC81" s="314"/>
      <c r="DD81" s="314"/>
      <c r="DE81" s="314"/>
      <c r="DF81" s="314"/>
      <c r="DG81" s="198"/>
      <c r="DH81" s="198"/>
      <c r="DI81" s="198"/>
      <c r="DJ81" s="198"/>
      <c r="DK81" s="198"/>
      <c r="DL81" s="198"/>
      <c r="DM81" s="198"/>
      <c r="DN81" s="198"/>
    </row>
    <row r="82" spans="1:118" s="162" customFormat="1" ht="84.95" hidden="1" customHeight="1">
      <c r="A82" s="315">
        <v>265</v>
      </c>
      <c r="B82" s="319" t="s">
        <v>77</v>
      </c>
      <c r="C82" s="314">
        <v>65.453461186489321</v>
      </c>
      <c r="D82" s="314">
        <v>75.871602599738694</v>
      </c>
      <c r="E82" s="314">
        <v>78.350705723035261</v>
      </c>
      <c r="F82" s="314">
        <v>81.571640281315183</v>
      </c>
      <c r="G82" s="314">
        <v>69.792937372474</v>
      </c>
      <c r="H82" s="314">
        <v>72.091859843969402</v>
      </c>
      <c r="I82" s="314">
        <v>72.919160207237823</v>
      </c>
      <c r="J82" s="314">
        <v>76.590018420538371</v>
      </c>
      <c r="K82" s="314">
        <v>56.763264780194788</v>
      </c>
      <c r="L82" s="314">
        <v>56.736848597998765</v>
      </c>
      <c r="M82" s="314">
        <v>62.881243114038455</v>
      </c>
      <c r="N82" s="314">
        <v>63.206962628613972</v>
      </c>
      <c r="O82" s="314">
        <v>70.621010071623985</v>
      </c>
      <c r="P82" s="314">
        <v>68.757301448994852</v>
      </c>
      <c r="Q82" s="314">
        <v>69.489543682750096</v>
      </c>
      <c r="R82" s="314">
        <v>70.409347806997872</v>
      </c>
      <c r="S82" s="314">
        <v>79.572413008742572</v>
      </c>
      <c r="T82" s="314">
        <v>79.175631119753902</v>
      </c>
      <c r="U82" s="314">
        <v>81.875676731159928</v>
      </c>
      <c r="V82" s="314">
        <v>81.260307772706383</v>
      </c>
      <c r="W82" s="314">
        <v>69.314705775252605</v>
      </c>
      <c r="X82" s="314">
        <v>62.197564733121986</v>
      </c>
      <c r="Y82" s="314">
        <v>72.576645296178526</v>
      </c>
      <c r="Z82" s="314">
        <v>70.235263540881164</v>
      </c>
      <c r="AA82" s="315">
        <v>265</v>
      </c>
      <c r="AB82" s="319" t="s">
        <v>77</v>
      </c>
      <c r="AC82" s="314">
        <v>70.577609616372527</v>
      </c>
      <c r="AD82" s="314">
        <v>75.174569747908436</v>
      </c>
      <c r="AE82" s="314">
        <v>71.520362912943597</v>
      </c>
      <c r="AF82" s="314">
        <v>74.098178600427772</v>
      </c>
      <c r="AG82" s="314">
        <v>71.976149338198411</v>
      </c>
      <c r="AH82" s="314">
        <v>78.05576919092556</v>
      </c>
      <c r="AI82" s="314">
        <v>84.25384207730626</v>
      </c>
      <c r="AJ82" s="314">
        <v>71.520362912943597</v>
      </c>
      <c r="AK82" s="314">
        <v>74.098178600427772</v>
      </c>
      <c r="AL82" s="314">
        <v>71.976149338198411</v>
      </c>
      <c r="AM82" s="314">
        <v>78.05576919092556</v>
      </c>
      <c r="AN82" s="314">
        <v>84.25384207730626</v>
      </c>
      <c r="AO82" s="314">
        <v>65.453461186489321</v>
      </c>
      <c r="AP82" s="314">
        <v>75.871602599738694</v>
      </c>
      <c r="AQ82" s="314">
        <v>78.350705723035261</v>
      </c>
      <c r="AR82" s="314">
        <v>81.571640281315183</v>
      </c>
      <c r="AS82" s="314">
        <v>69.792937372474</v>
      </c>
      <c r="AT82" s="314">
        <v>72.091859843969402</v>
      </c>
      <c r="AU82" s="314">
        <v>72.919160207237823</v>
      </c>
      <c r="AV82" s="314">
        <v>76.590018420538371</v>
      </c>
      <c r="AW82" s="314">
        <v>56.763264780194788</v>
      </c>
      <c r="AX82" s="314">
        <v>56.736848597998765</v>
      </c>
      <c r="AY82" s="314">
        <v>62.881243114038455</v>
      </c>
      <c r="AZ82" s="314">
        <v>63.206962628613972</v>
      </c>
      <c r="BA82" s="314">
        <v>70.621010071623985</v>
      </c>
      <c r="BB82" s="314">
        <v>68.757301448994852</v>
      </c>
      <c r="BC82" s="315">
        <v>265</v>
      </c>
      <c r="BD82" s="319" t="s">
        <v>77</v>
      </c>
      <c r="BE82" s="314">
        <v>69.489543682750096</v>
      </c>
      <c r="BF82" s="314">
        <v>70.409347806997872</v>
      </c>
      <c r="BG82" s="314">
        <v>79.572413008742572</v>
      </c>
      <c r="BH82" s="314">
        <v>79.175631119753902</v>
      </c>
      <c r="BI82" s="314">
        <v>81.875676731159928</v>
      </c>
      <c r="BJ82" s="314">
        <v>81.260307772706383</v>
      </c>
      <c r="BK82" s="314">
        <v>69.314705775252605</v>
      </c>
      <c r="BL82" s="314">
        <v>62.197564733121986</v>
      </c>
      <c r="BM82" s="314">
        <v>72.576645296178526</v>
      </c>
      <c r="BN82" s="314">
        <v>70.235263540881164</v>
      </c>
      <c r="BO82" s="314">
        <v>70.577609616372527</v>
      </c>
      <c r="BP82" s="314">
        <v>75.174569747908436</v>
      </c>
      <c r="BQ82" s="314">
        <v>71.520362912943597</v>
      </c>
      <c r="BR82" s="314">
        <v>74.098178600427772</v>
      </c>
      <c r="BS82" s="314">
        <v>71.976149338198411</v>
      </c>
      <c r="BT82" s="314">
        <v>78.05576919092556</v>
      </c>
      <c r="BU82" s="314">
        <v>84.25384207730626</v>
      </c>
      <c r="BV82" s="314">
        <v>71.520362912943597</v>
      </c>
      <c r="BW82" s="314">
        <v>74.098178600427772</v>
      </c>
      <c r="BX82" s="314">
        <v>71.976149338198411</v>
      </c>
      <c r="BY82" s="314">
        <v>78.05576919092556</v>
      </c>
      <c r="BZ82" s="314">
        <v>84.25384207730626</v>
      </c>
      <c r="CA82" s="314">
        <v>65.453461186489321</v>
      </c>
      <c r="CB82" s="314">
        <v>75.871602599738694</v>
      </c>
      <c r="CC82" s="314">
        <v>78.350705723035261</v>
      </c>
      <c r="CD82" s="314">
        <v>81.571640281315183</v>
      </c>
      <c r="CE82" s="315">
        <v>265</v>
      </c>
      <c r="CF82" s="319" t="s">
        <v>77</v>
      </c>
      <c r="CG82" s="314">
        <v>69.792937372474</v>
      </c>
      <c r="CH82" s="314">
        <v>72.091859843969402</v>
      </c>
      <c r="CI82" s="314">
        <v>72.919160207237823</v>
      </c>
      <c r="CJ82" s="314">
        <v>76.590018420538371</v>
      </c>
      <c r="CK82" s="314">
        <v>56.763264780194788</v>
      </c>
      <c r="CL82" s="314">
        <v>56.736848597998765</v>
      </c>
      <c r="CM82" s="314">
        <v>62.881243114038455</v>
      </c>
      <c r="CN82" s="314">
        <v>63.206962628613972</v>
      </c>
      <c r="CO82" s="314">
        <v>70.621010071623985</v>
      </c>
      <c r="CP82" s="314">
        <v>68.757301448994852</v>
      </c>
      <c r="CQ82" s="314">
        <v>69.489543682750096</v>
      </c>
      <c r="CR82" s="314">
        <v>70.409347806997872</v>
      </c>
      <c r="CS82" s="314">
        <v>79.572413008742572</v>
      </c>
      <c r="CT82" s="314">
        <v>79.175631119753902</v>
      </c>
      <c r="CU82" s="314">
        <v>81.875676731159928</v>
      </c>
      <c r="CV82" s="314">
        <v>81.260307772706383</v>
      </c>
      <c r="CW82" s="314">
        <v>69.314705775252605</v>
      </c>
      <c r="CX82" s="314">
        <v>62.197564733121986</v>
      </c>
      <c r="CY82" s="314">
        <v>72.576645296178526</v>
      </c>
      <c r="CZ82" s="314">
        <v>70.235263540881164</v>
      </c>
      <c r="DA82" s="314">
        <v>70.577609616372527</v>
      </c>
      <c r="DB82" s="314">
        <v>75.174569747908436</v>
      </c>
      <c r="DC82" s="314">
        <v>71.520362912943597</v>
      </c>
      <c r="DD82" s="314">
        <v>71.520362912943597</v>
      </c>
      <c r="DE82" s="314">
        <v>71.520362912943597</v>
      </c>
      <c r="DF82" s="314">
        <v>71.520362912943597</v>
      </c>
      <c r="DG82" s="198"/>
      <c r="DH82" s="198"/>
      <c r="DI82" s="198"/>
      <c r="DJ82" s="198"/>
      <c r="DK82" s="198"/>
      <c r="DL82" s="198"/>
      <c r="DM82" s="198"/>
      <c r="DN82" s="198"/>
    </row>
    <row r="83" spans="1:118" s="162" customFormat="1" ht="95.1" hidden="1" customHeight="1">
      <c r="A83" s="315"/>
      <c r="B83" s="320" t="s">
        <v>406</v>
      </c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5"/>
      <c r="AB83" s="320" t="s">
        <v>406</v>
      </c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5"/>
      <c r="BD83" s="320" t="s">
        <v>406</v>
      </c>
      <c r="BE83" s="314"/>
      <c r="BF83" s="314"/>
      <c r="BG83" s="314"/>
      <c r="BH83" s="314"/>
      <c r="BI83" s="314"/>
      <c r="BJ83" s="314"/>
      <c r="BK83" s="314"/>
      <c r="BL83" s="314"/>
      <c r="BM83" s="314"/>
      <c r="BN83" s="314"/>
      <c r="BO83" s="314"/>
      <c r="BP83" s="314"/>
      <c r="BQ83" s="314"/>
      <c r="BR83" s="314"/>
      <c r="BS83" s="314"/>
      <c r="BT83" s="314"/>
      <c r="BU83" s="314"/>
      <c r="BV83" s="314"/>
      <c r="BW83" s="314"/>
      <c r="BX83" s="314"/>
      <c r="BY83" s="314"/>
      <c r="BZ83" s="314"/>
      <c r="CA83" s="314"/>
      <c r="CB83" s="314"/>
      <c r="CC83" s="314"/>
      <c r="CD83" s="314"/>
      <c r="CE83" s="315"/>
      <c r="CF83" s="320" t="s">
        <v>406</v>
      </c>
      <c r="CG83" s="314"/>
      <c r="CH83" s="314"/>
      <c r="CI83" s="314"/>
      <c r="CJ83" s="314"/>
      <c r="CK83" s="314"/>
      <c r="CL83" s="314"/>
      <c r="CM83" s="314"/>
      <c r="CN83" s="314"/>
      <c r="CO83" s="314"/>
      <c r="CP83" s="314"/>
      <c r="CQ83" s="314"/>
      <c r="CR83" s="314"/>
      <c r="CS83" s="314"/>
      <c r="CT83" s="314"/>
      <c r="CU83" s="314"/>
      <c r="CV83" s="314"/>
      <c r="CW83" s="314"/>
      <c r="CX83" s="314"/>
      <c r="CY83" s="314"/>
      <c r="CZ83" s="314"/>
      <c r="DA83" s="314"/>
      <c r="DB83" s="314"/>
      <c r="DC83" s="314"/>
      <c r="DD83" s="314"/>
      <c r="DE83" s="314"/>
      <c r="DF83" s="314"/>
      <c r="DG83" s="198"/>
      <c r="DH83" s="198"/>
      <c r="DI83" s="198"/>
      <c r="DJ83" s="198"/>
      <c r="DK83" s="198"/>
      <c r="DL83" s="198"/>
      <c r="DM83" s="198"/>
      <c r="DN83" s="198"/>
    </row>
    <row r="84" spans="1:118" s="162" customFormat="1" ht="84.95" hidden="1" customHeight="1">
      <c r="A84" s="312">
        <v>266</v>
      </c>
      <c r="B84" s="319" t="s">
        <v>89</v>
      </c>
      <c r="C84" s="314">
        <v>84.944481163918809</v>
      </c>
      <c r="D84" s="314">
        <v>82.616173907883265</v>
      </c>
      <c r="E84" s="314">
        <v>79.703609736075293</v>
      </c>
      <c r="F84" s="314">
        <v>79.274710313051045</v>
      </c>
      <c r="G84" s="314">
        <v>73.896048298190109</v>
      </c>
      <c r="H84" s="314">
        <v>72.953772007046979</v>
      </c>
      <c r="I84" s="314">
        <v>68.274249550040437</v>
      </c>
      <c r="J84" s="314">
        <v>76.110811787232194</v>
      </c>
      <c r="K84" s="314">
        <v>78.974495145604763</v>
      </c>
      <c r="L84" s="314">
        <v>81.094611221810752</v>
      </c>
      <c r="M84" s="314">
        <v>78.03199695393225</v>
      </c>
      <c r="N84" s="314">
        <v>86.393527049090395</v>
      </c>
      <c r="O84" s="314">
        <v>79.604045664758644</v>
      </c>
      <c r="P84" s="314">
        <v>77.610789556042434</v>
      </c>
      <c r="Q84" s="314">
        <v>78.401184085444839</v>
      </c>
      <c r="R84" s="314">
        <v>77.619962635899341</v>
      </c>
      <c r="S84" s="314">
        <v>61.65907898512372</v>
      </c>
      <c r="T84" s="314">
        <v>60.093429884592901</v>
      </c>
      <c r="U84" s="314">
        <v>62.46706461972375</v>
      </c>
      <c r="V84" s="314">
        <v>62.862568266527411</v>
      </c>
      <c r="W84" s="314">
        <v>68.358698528809342</v>
      </c>
      <c r="X84" s="314">
        <v>71.472024186480112</v>
      </c>
      <c r="Y84" s="314">
        <v>70.644519064098205</v>
      </c>
      <c r="Z84" s="314">
        <v>71.423974351090607</v>
      </c>
      <c r="AA84" s="312">
        <v>266</v>
      </c>
      <c r="AB84" s="319" t="s">
        <v>89</v>
      </c>
      <c r="AC84" s="314">
        <v>70.275010930022219</v>
      </c>
      <c r="AD84" s="314">
        <v>72.12714738481462</v>
      </c>
      <c r="AE84" s="314">
        <v>73.394843407965041</v>
      </c>
      <c r="AF84" s="314">
        <v>76.560976243408291</v>
      </c>
      <c r="AG84" s="314">
        <v>81.330074647434643</v>
      </c>
      <c r="AH84" s="314">
        <v>81.595097886865702</v>
      </c>
      <c r="AI84" s="314">
        <v>80.114289910617643</v>
      </c>
      <c r="AJ84" s="314">
        <v>73.394843407965041</v>
      </c>
      <c r="AK84" s="314">
        <v>76.560976243408291</v>
      </c>
      <c r="AL84" s="314">
        <v>81.330074647434643</v>
      </c>
      <c r="AM84" s="314">
        <v>81.595097886865702</v>
      </c>
      <c r="AN84" s="314">
        <v>80.114289910617643</v>
      </c>
      <c r="AO84" s="314">
        <v>84.944481163918809</v>
      </c>
      <c r="AP84" s="314">
        <v>82.616173907883265</v>
      </c>
      <c r="AQ84" s="314">
        <v>79.703609736075293</v>
      </c>
      <c r="AR84" s="314">
        <v>79.274710313051045</v>
      </c>
      <c r="AS84" s="314">
        <v>73.896048298190109</v>
      </c>
      <c r="AT84" s="314">
        <v>72.953772007046979</v>
      </c>
      <c r="AU84" s="314">
        <v>68.274249550040437</v>
      </c>
      <c r="AV84" s="314">
        <v>76.110811787232194</v>
      </c>
      <c r="AW84" s="314">
        <v>78.974495145604763</v>
      </c>
      <c r="AX84" s="314">
        <v>81.094611221810752</v>
      </c>
      <c r="AY84" s="314">
        <v>78.03199695393225</v>
      </c>
      <c r="AZ84" s="314">
        <v>86.393527049090395</v>
      </c>
      <c r="BA84" s="314">
        <v>79.604045664758644</v>
      </c>
      <c r="BB84" s="314">
        <v>77.610789556042434</v>
      </c>
      <c r="BC84" s="312">
        <v>266</v>
      </c>
      <c r="BD84" s="319" t="s">
        <v>89</v>
      </c>
      <c r="BE84" s="314">
        <v>78.401184085444839</v>
      </c>
      <c r="BF84" s="314">
        <v>77.619962635899341</v>
      </c>
      <c r="BG84" s="314">
        <v>61.65907898512372</v>
      </c>
      <c r="BH84" s="314">
        <v>60.093429884592901</v>
      </c>
      <c r="BI84" s="314">
        <v>62.46706461972375</v>
      </c>
      <c r="BJ84" s="314">
        <v>62.862568266527411</v>
      </c>
      <c r="BK84" s="314">
        <v>68.358698528809342</v>
      </c>
      <c r="BL84" s="314">
        <v>71.472024186480112</v>
      </c>
      <c r="BM84" s="314">
        <v>70.644519064098205</v>
      </c>
      <c r="BN84" s="314">
        <v>71.423974351090607</v>
      </c>
      <c r="BO84" s="314">
        <v>70.275010930022219</v>
      </c>
      <c r="BP84" s="314">
        <v>72.12714738481462</v>
      </c>
      <c r="BQ84" s="314">
        <v>73.394843407965041</v>
      </c>
      <c r="BR84" s="314">
        <v>76.560976243408291</v>
      </c>
      <c r="BS84" s="314">
        <v>81.330074647434643</v>
      </c>
      <c r="BT84" s="314">
        <v>81.595097886865702</v>
      </c>
      <c r="BU84" s="314">
        <v>80.114289910617643</v>
      </c>
      <c r="BV84" s="314">
        <v>73.394843407965041</v>
      </c>
      <c r="BW84" s="314">
        <v>76.560976243408291</v>
      </c>
      <c r="BX84" s="314">
        <v>81.330074647434643</v>
      </c>
      <c r="BY84" s="314">
        <v>81.595097886865702</v>
      </c>
      <c r="BZ84" s="314">
        <v>80.114289910617643</v>
      </c>
      <c r="CA84" s="314">
        <v>84.944481163918809</v>
      </c>
      <c r="CB84" s="314">
        <v>82.616173907883265</v>
      </c>
      <c r="CC84" s="314">
        <v>79.703609736075293</v>
      </c>
      <c r="CD84" s="314">
        <v>79.274710313051045</v>
      </c>
      <c r="CE84" s="312">
        <v>266</v>
      </c>
      <c r="CF84" s="319" t="s">
        <v>89</v>
      </c>
      <c r="CG84" s="314">
        <v>73.896048298190109</v>
      </c>
      <c r="CH84" s="314">
        <v>72.953772007046979</v>
      </c>
      <c r="CI84" s="314">
        <v>68.274249550040437</v>
      </c>
      <c r="CJ84" s="314">
        <v>76.110811787232194</v>
      </c>
      <c r="CK84" s="314">
        <v>78.974495145604763</v>
      </c>
      <c r="CL84" s="314">
        <v>81.094611221810752</v>
      </c>
      <c r="CM84" s="314">
        <v>78.03199695393225</v>
      </c>
      <c r="CN84" s="314">
        <v>86.393527049090395</v>
      </c>
      <c r="CO84" s="314">
        <v>79.604045664758644</v>
      </c>
      <c r="CP84" s="314">
        <v>77.610789556042434</v>
      </c>
      <c r="CQ84" s="314">
        <v>78.401184085444839</v>
      </c>
      <c r="CR84" s="314">
        <v>77.619962635899341</v>
      </c>
      <c r="CS84" s="314">
        <v>61.65907898512372</v>
      </c>
      <c r="CT84" s="314">
        <v>60.093429884592901</v>
      </c>
      <c r="CU84" s="314">
        <v>62.46706461972375</v>
      </c>
      <c r="CV84" s="314">
        <v>62.862568266527411</v>
      </c>
      <c r="CW84" s="314">
        <v>68.358698528809342</v>
      </c>
      <c r="CX84" s="314">
        <v>71.472024186480112</v>
      </c>
      <c r="CY84" s="314">
        <v>70.644519064098205</v>
      </c>
      <c r="CZ84" s="314">
        <v>71.423974351090607</v>
      </c>
      <c r="DA84" s="314">
        <v>70.275010930022219</v>
      </c>
      <c r="DB84" s="314">
        <v>72.12714738481462</v>
      </c>
      <c r="DC84" s="314">
        <v>73.394843407965041</v>
      </c>
      <c r="DD84" s="314">
        <v>73.394843407965041</v>
      </c>
      <c r="DE84" s="314">
        <v>73.394843407965041</v>
      </c>
      <c r="DF84" s="314">
        <v>73.394843407965041</v>
      </c>
      <c r="DG84" s="198"/>
      <c r="DH84" s="198"/>
      <c r="DI84" s="198"/>
      <c r="DJ84" s="198"/>
      <c r="DK84" s="198"/>
      <c r="DL84" s="198"/>
      <c r="DM84" s="198"/>
      <c r="DN84" s="198"/>
    </row>
    <row r="85" spans="1:118" s="162" customFormat="1" ht="95.1" hidden="1" customHeight="1">
      <c r="A85" s="312"/>
      <c r="B85" s="320" t="s">
        <v>407</v>
      </c>
      <c r="C85" s="314"/>
      <c r="D85" s="314"/>
      <c r="E85" s="314"/>
      <c r="F85" s="314"/>
      <c r="G85" s="314"/>
      <c r="H85" s="314"/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2"/>
      <c r="AB85" s="320" t="s">
        <v>407</v>
      </c>
      <c r="AC85" s="314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  <c r="AO85" s="314"/>
      <c r="AP85" s="314"/>
      <c r="AQ85" s="314"/>
      <c r="AR85" s="314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  <c r="BC85" s="312"/>
      <c r="BD85" s="320" t="s">
        <v>407</v>
      </c>
      <c r="BE85" s="314"/>
      <c r="BF85" s="314"/>
      <c r="BG85" s="314"/>
      <c r="BH85" s="314"/>
      <c r="BI85" s="314"/>
      <c r="BJ85" s="314"/>
      <c r="BK85" s="314"/>
      <c r="BL85" s="314"/>
      <c r="BM85" s="314"/>
      <c r="BN85" s="314"/>
      <c r="BO85" s="314"/>
      <c r="BP85" s="314"/>
      <c r="BQ85" s="314"/>
      <c r="BR85" s="314"/>
      <c r="BS85" s="314"/>
      <c r="BT85" s="314"/>
      <c r="BU85" s="314"/>
      <c r="BV85" s="314"/>
      <c r="BW85" s="314"/>
      <c r="BX85" s="314"/>
      <c r="BY85" s="314"/>
      <c r="BZ85" s="314"/>
      <c r="CA85" s="314"/>
      <c r="CB85" s="314"/>
      <c r="CC85" s="314"/>
      <c r="CD85" s="314"/>
      <c r="CE85" s="312"/>
      <c r="CF85" s="320" t="s">
        <v>407</v>
      </c>
      <c r="CG85" s="314"/>
      <c r="CH85" s="314"/>
      <c r="CI85" s="314"/>
      <c r="CJ85" s="314"/>
      <c r="CK85" s="314"/>
      <c r="CL85" s="314"/>
      <c r="CM85" s="314"/>
      <c r="CN85" s="314"/>
      <c r="CO85" s="314"/>
      <c r="CP85" s="314"/>
      <c r="CQ85" s="314"/>
      <c r="CR85" s="314"/>
      <c r="CS85" s="314"/>
      <c r="CT85" s="314"/>
      <c r="CU85" s="314"/>
      <c r="CV85" s="314"/>
      <c r="CW85" s="314"/>
      <c r="CX85" s="314"/>
      <c r="CY85" s="314"/>
      <c r="CZ85" s="314"/>
      <c r="DA85" s="314"/>
      <c r="DB85" s="314"/>
      <c r="DC85" s="314"/>
      <c r="DD85" s="314"/>
      <c r="DE85" s="314"/>
      <c r="DF85" s="314"/>
      <c r="DG85" s="198"/>
      <c r="DH85" s="198"/>
      <c r="DI85" s="198"/>
      <c r="DJ85" s="198"/>
      <c r="DK85" s="198"/>
      <c r="DL85" s="198"/>
      <c r="DM85" s="198"/>
      <c r="DN85" s="198"/>
    </row>
    <row r="86" spans="1:118" s="162" customFormat="1" ht="84.95" hidden="1" customHeight="1">
      <c r="A86" s="312" t="s">
        <v>339</v>
      </c>
      <c r="B86" s="319" t="s">
        <v>133</v>
      </c>
      <c r="C86" s="314">
        <v>87.535241064618234</v>
      </c>
      <c r="D86" s="314">
        <v>73.159808783449037</v>
      </c>
      <c r="E86" s="314">
        <v>68.509810838580464</v>
      </c>
      <c r="F86" s="314">
        <v>67.870998661021233</v>
      </c>
      <c r="G86" s="314">
        <v>76.856130648383385</v>
      </c>
      <c r="H86" s="314">
        <v>73.322119604833304</v>
      </c>
      <c r="I86" s="314">
        <v>69.061448138730668</v>
      </c>
      <c r="J86" s="314">
        <v>71.139410217078066</v>
      </c>
      <c r="K86" s="314">
        <v>85.027659547075757</v>
      </c>
      <c r="L86" s="314">
        <v>88.124218861386765</v>
      </c>
      <c r="M86" s="314">
        <v>83.504422142192624</v>
      </c>
      <c r="N86" s="314">
        <v>88.544678453769791</v>
      </c>
      <c r="O86" s="314">
        <v>89.118140659179858</v>
      </c>
      <c r="P86" s="314">
        <v>80.955443084506186</v>
      </c>
      <c r="Q86" s="314">
        <v>73.292015981614369</v>
      </c>
      <c r="R86" s="314">
        <v>64.631851630587065</v>
      </c>
      <c r="S86" s="314">
        <v>70.816165764188639</v>
      </c>
      <c r="T86" s="314">
        <v>74.016780598207987</v>
      </c>
      <c r="U86" s="314">
        <v>70.709958308914423</v>
      </c>
      <c r="V86" s="314">
        <v>66.027684881530334</v>
      </c>
      <c r="W86" s="314">
        <v>67.52751942081396</v>
      </c>
      <c r="X86" s="314">
        <v>65.32624815371976</v>
      </c>
      <c r="Y86" s="314">
        <v>86.150482508586151</v>
      </c>
      <c r="Z86" s="314">
        <v>76.403073576825904</v>
      </c>
      <c r="AA86" s="312" t="s">
        <v>339</v>
      </c>
      <c r="AB86" s="319" t="s">
        <v>133</v>
      </c>
      <c r="AC86" s="314">
        <v>70.328536074642514</v>
      </c>
      <c r="AD86" s="314">
        <v>69.905880296253585</v>
      </c>
      <c r="AE86" s="314">
        <v>73.192996305740039</v>
      </c>
      <c r="AF86" s="314">
        <v>83.812681602840044</v>
      </c>
      <c r="AG86" s="314">
        <v>85.109371937176618</v>
      </c>
      <c r="AH86" s="314">
        <v>78.829348074652088</v>
      </c>
      <c r="AI86" s="314">
        <v>88.749734100053914</v>
      </c>
      <c r="AJ86" s="314">
        <v>73.192996305740039</v>
      </c>
      <c r="AK86" s="314">
        <v>83.812681602840044</v>
      </c>
      <c r="AL86" s="314">
        <v>85.109371937176618</v>
      </c>
      <c r="AM86" s="314">
        <v>78.829348074652088</v>
      </c>
      <c r="AN86" s="314">
        <v>88.749734100053914</v>
      </c>
      <c r="AO86" s="314">
        <v>87.535241064618234</v>
      </c>
      <c r="AP86" s="314">
        <v>73.159808783449037</v>
      </c>
      <c r="AQ86" s="314">
        <v>68.509810838580464</v>
      </c>
      <c r="AR86" s="314">
        <v>67.870998661021233</v>
      </c>
      <c r="AS86" s="314">
        <v>76.856130648383385</v>
      </c>
      <c r="AT86" s="314">
        <v>73.322119604833304</v>
      </c>
      <c r="AU86" s="314">
        <v>69.061448138730668</v>
      </c>
      <c r="AV86" s="314">
        <v>71.139410217078066</v>
      </c>
      <c r="AW86" s="314">
        <v>85.027659547075757</v>
      </c>
      <c r="AX86" s="314">
        <v>88.124218861386765</v>
      </c>
      <c r="AY86" s="314">
        <v>83.504422142192624</v>
      </c>
      <c r="AZ86" s="314">
        <v>88.544678453769791</v>
      </c>
      <c r="BA86" s="314">
        <v>89.118140659179858</v>
      </c>
      <c r="BB86" s="314">
        <v>80.955443084506186</v>
      </c>
      <c r="BC86" s="312" t="s">
        <v>339</v>
      </c>
      <c r="BD86" s="319" t="s">
        <v>133</v>
      </c>
      <c r="BE86" s="314">
        <v>73.292015981614369</v>
      </c>
      <c r="BF86" s="314">
        <v>64.631851630587065</v>
      </c>
      <c r="BG86" s="314">
        <v>70.816165764188639</v>
      </c>
      <c r="BH86" s="314">
        <v>74.016780598207987</v>
      </c>
      <c r="BI86" s="314">
        <v>70.709958308914423</v>
      </c>
      <c r="BJ86" s="314">
        <v>66.027684881530334</v>
      </c>
      <c r="BK86" s="314">
        <v>67.52751942081396</v>
      </c>
      <c r="BL86" s="314">
        <v>65.32624815371976</v>
      </c>
      <c r="BM86" s="314">
        <v>86.150482508586151</v>
      </c>
      <c r="BN86" s="314">
        <v>76.403073576825904</v>
      </c>
      <c r="BO86" s="314">
        <v>70.328536074642514</v>
      </c>
      <c r="BP86" s="314">
        <v>69.905880296253585</v>
      </c>
      <c r="BQ86" s="314">
        <v>73.192996305740039</v>
      </c>
      <c r="BR86" s="314">
        <v>83.812681602840044</v>
      </c>
      <c r="BS86" s="314">
        <v>85.109371937176618</v>
      </c>
      <c r="BT86" s="314">
        <v>78.829348074652088</v>
      </c>
      <c r="BU86" s="314">
        <v>88.749734100053914</v>
      </c>
      <c r="BV86" s="314">
        <v>73.192996305740039</v>
      </c>
      <c r="BW86" s="314">
        <v>83.812681602840044</v>
      </c>
      <c r="BX86" s="314">
        <v>85.109371937176618</v>
      </c>
      <c r="BY86" s="314">
        <v>78.829348074652088</v>
      </c>
      <c r="BZ86" s="314">
        <v>88.749734100053914</v>
      </c>
      <c r="CA86" s="314">
        <v>87.535241064618234</v>
      </c>
      <c r="CB86" s="314">
        <v>73.159808783449037</v>
      </c>
      <c r="CC86" s="314">
        <v>68.509810838580464</v>
      </c>
      <c r="CD86" s="314">
        <v>67.870998661021233</v>
      </c>
      <c r="CE86" s="312" t="s">
        <v>339</v>
      </c>
      <c r="CF86" s="319" t="s">
        <v>133</v>
      </c>
      <c r="CG86" s="314">
        <v>76.856130648383385</v>
      </c>
      <c r="CH86" s="314">
        <v>73.322119604833304</v>
      </c>
      <c r="CI86" s="314">
        <v>69.061448138730668</v>
      </c>
      <c r="CJ86" s="314">
        <v>71.139410217078066</v>
      </c>
      <c r="CK86" s="314">
        <v>85.027659547075757</v>
      </c>
      <c r="CL86" s="314">
        <v>88.124218861386765</v>
      </c>
      <c r="CM86" s="314">
        <v>83.504422142192624</v>
      </c>
      <c r="CN86" s="314">
        <v>88.544678453769791</v>
      </c>
      <c r="CO86" s="314">
        <v>89.118140659179858</v>
      </c>
      <c r="CP86" s="314">
        <v>80.955443084506186</v>
      </c>
      <c r="CQ86" s="314">
        <v>73.292015981614369</v>
      </c>
      <c r="CR86" s="314">
        <v>64.631851630587065</v>
      </c>
      <c r="CS86" s="314">
        <v>70.816165764188639</v>
      </c>
      <c r="CT86" s="314">
        <v>74.016780598207987</v>
      </c>
      <c r="CU86" s="314">
        <v>70.709958308914423</v>
      </c>
      <c r="CV86" s="314">
        <v>66.027684881530334</v>
      </c>
      <c r="CW86" s="314">
        <v>67.52751942081396</v>
      </c>
      <c r="CX86" s="314">
        <v>65.32624815371976</v>
      </c>
      <c r="CY86" s="314">
        <v>86.150482508586151</v>
      </c>
      <c r="CZ86" s="314">
        <v>76.403073576825904</v>
      </c>
      <c r="DA86" s="314">
        <v>70.328536074642514</v>
      </c>
      <c r="DB86" s="314">
        <v>69.905880296253585</v>
      </c>
      <c r="DC86" s="314">
        <v>73.192996305740039</v>
      </c>
      <c r="DD86" s="314">
        <v>73.192996305740039</v>
      </c>
      <c r="DE86" s="314">
        <v>73.192996305740039</v>
      </c>
      <c r="DF86" s="314">
        <v>73.192996305740039</v>
      </c>
      <c r="DG86" s="198"/>
      <c r="DH86" s="198"/>
      <c r="DI86" s="198"/>
      <c r="DJ86" s="198"/>
      <c r="DK86" s="198"/>
      <c r="DL86" s="198"/>
      <c r="DM86" s="198"/>
      <c r="DN86" s="198"/>
    </row>
    <row r="87" spans="1:118" s="162" customFormat="1" ht="95.1" hidden="1" customHeight="1">
      <c r="A87" s="312"/>
      <c r="B87" s="320" t="s">
        <v>408</v>
      </c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2"/>
      <c r="AB87" s="320" t="s">
        <v>408</v>
      </c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4"/>
      <c r="AV87" s="314"/>
      <c r="AW87" s="314"/>
      <c r="AX87" s="314"/>
      <c r="AY87" s="314"/>
      <c r="AZ87" s="314"/>
      <c r="BA87" s="314"/>
      <c r="BB87" s="314"/>
      <c r="BC87" s="312"/>
      <c r="BD87" s="320" t="s">
        <v>408</v>
      </c>
      <c r="BE87" s="314"/>
      <c r="BF87" s="314"/>
      <c r="BG87" s="314"/>
      <c r="BH87" s="314"/>
      <c r="BI87" s="314"/>
      <c r="BJ87" s="314"/>
      <c r="BK87" s="314"/>
      <c r="BL87" s="314"/>
      <c r="BM87" s="314"/>
      <c r="BN87" s="314"/>
      <c r="BO87" s="314"/>
      <c r="BP87" s="314"/>
      <c r="BQ87" s="314"/>
      <c r="BR87" s="314"/>
      <c r="BS87" s="314"/>
      <c r="BT87" s="314"/>
      <c r="BU87" s="314"/>
      <c r="BV87" s="314"/>
      <c r="BW87" s="314"/>
      <c r="BX87" s="314"/>
      <c r="BY87" s="314"/>
      <c r="BZ87" s="314"/>
      <c r="CA87" s="314"/>
      <c r="CB87" s="314"/>
      <c r="CC87" s="314"/>
      <c r="CD87" s="314"/>
      <c r="CE87" s="312"/>
      <c r="CF87" s="320" t="s">
        <v>408</v>
      </c>
      <c r="CG87" s="314"/>
      <c r="CH87" s="314"/>
      <c r="CI87" s="314"/>
      <c r="CJ87" s="314"/>
      <c r="CK87" s="314"/>
      <c r="CL87" s="314"/>
      <c r="CM87" s="314"/>
      <c r="CN87" s="314"/>
      <c r="CO87" s="314"/>
      <c r="CP87" s="314"/>
      <c r="CQ87" s="314"/>
      <c r="CR87" s="314"/>
      <c r="CS87" s="314"/>
      <c r="CT87" s="314"/>
      <c r="CU87" s="314"/>
      <c r="CV87" s="314"/>
      <c r="CW87" s="314"/>
      <c r="CX87" s="314"/>
      <c r="CY87" s="314"/>
      <c r="CZ87" s="314"/>
      <c r="DA87" s="314"/>
      <c r="DB87" s="314"/>
      <c r="DC87" s="314"/>
      <c r="DD87" s="314"/>
      <c r="DE87" s="314"/>
      <c r="DF87" s="314"/>
      <c r="DG87" s="198"/>
      <c r="DH87" s="198"/>
      <c r="DI87" s="198"/>
      <c r="DJ87" s="198"/>
      <c r="DK87" s="198"/>
      <c r="DL87" s="198"/>
      <c r="DM87" s="198"/>
      <c r="DN87" s="198"/>
    </row>
    <row r="88" spans="1:118" s="162" customFormat="1" ht="84.95" hidden="1" customHeight="1">
      <c r="A88" s="315">
        <v>271</v>
      </c>
      <c r="B88" s="319" t="s">
        <v>399</v>
      </c>
      <c r="C88" s="314">
        <v>74.876575235816901</v>
      </c>
      <c r="D88" s="314">
        <v>72.496666418566008</v>
      </c>
      <c r="E88" s="314">
        <v>70.381219026728459</v>
      </c>
      <c r="F88" s="314">
        <v>72.362527472843382</v>
      </c>
      <c r="G88" s="314">
        <v>73.378829695907726</v>
      </c>
      <c r="H88" s="314">
        <v>73.856999543062344</v>
      </c>
      <c r="I88" s="314">
        <v>75.594417955119681</v>
      </c>
      <c r="J88" s="314">
        <v>74.555349979051144</v>
      </c>
      <c r="K88" s="314">
        <v>76.701481940937484</v>
      </c>
      <c r="L88" s="314">
        <v>74.443771002813051</v>
      </c>
      <c r="M88" s="314">
        <v>74.467158216269013</v>
      </c>
      <c r="N88" s="314">
        <v>74.303962262726046</v>
      </c>
      <c r="O88" s="314">
        <v>76.478885653971943</v>
      </c>
      <c r="P88" s="314">
        <v>74.837805873247746</v>
      </c>
      <c r="Q88" s="314">
        <v>75.887464837062026</v>
      </c>
      <c r="R88" s="314">
        <v>75.049437171834043</v>
      </c>
      <c r="S88" s="314">
        <v>78.298895420549741</v>
      </c>
      <c r="T88" s="314">
        <v>79.923960529260114</v>
      </c>
      <c r="U88" s="314">
        <v>77.75736124277573</v>
      </c>
      <c r="V88" s="314">
        <v>80.439631342934447</v>
      </c>
      <c r="W88" s="314">
        <v>75.059029736476944</v>
      </c>
      <c r="X88" s="314">
        <v>73.961271534437614</v>
      </c>
      <c r="Y88" s="314">
        <v>78.056088491036064</v>
      </c>
      <c r="Z88" s="314">
        <v>76.815014618798003</v>
      </c>
      <c r="AA88" s="315">
        <v>271</v>
      </c>
      <c r="AB88" s="319" t="s">
        <v>399</v>
      </c>
      <c r="AC88" s="314">
        <v>76.517686277755757</v>
      </c>
      <c r="AD88" s="314">
        <v>71.20331450436521</v>
      </c>
      <c r="AE88" s="314">
        <v>78.456115399035198</v>
      </c>
      <c r="AF88" s="314">
        <v>80.23455915419926</v>
      </c>
      <c r="AG88" s="314">
        <v>82.920182891595033</v>
      </c>
      <c r="AH88" s="314">
        <v>82.947742666265697</v>
      </c>
      <c r="AI88" s="314">
        <v>81.427134727226402</v>
      </c>
      <c r="AJ88" s="314">
        <v>78.456115399035198</v>
      </c>
      <c r="AK88" s="314">
        <v>80.23455915419926</v>
      </c>
      <c r="AL88" s="314">
        <v>82.920182891595033</v>
      </c>
      <c r="AM88" s="314">
        <v>82.947742666265697</v>
      </c>
      <c r="AN88" s="314">
        <v>81.427134727226402</v>
      </c>
      <c r="AO88" s="314">
        <v>74.876575235816901</v>
      </c>
      <c r="AP88" s="314">
        <v>72.496666418566008</v>
      </c>
      <c r="AQ88" s="314">
        <v>70.381219026728459</v>
      </c>
      <c r="AR88" s="314">
        <v>72.362527472843382</v>
      </c>
      <c r="AS88" s="314">
        <v>73.378829695907726</v>
      </c>
      <c r="AT88" s="314">
        <v>73.856999543062344</v>
      </c>
      <c r="AU88" s="314">
        <v>75.594417955119681</v>
      </c>
      <c r="AV88" s="314">
        <v>74.555349979051144</v>
      </c>
      <c r="AW88" s="314">
        <v>76.701481940937484</v>
      </c>
      <c r="AX88" s="314">
        <v>74.443771002813051</v>
      </c>
      <c r="AY88" s="314">
        <v>74.467158216269013</v>
      </c>
      <c r="AZ88" s="314">
        <v>74.303962262726046</v>
      </c>
      <c r="BA88" s="314">
        <v>76.478885653971943</v>
      </c>
      <c r="BB88" s="314">
        <v>74.837805873247746</v>
      </c>
      <c r="BC88" s="315">
        <v>271</v>
      </c>
      <c r="BD88" s="319" t="s">
        <v>399</v>
      </c>
      <c r="BE88" s="314">
        <v>75.887464837062026</v>
      </c>
      <c r="BF88" s="314">
        <v>75.049437171834043</v>
      </c>
      <c r="BG88" s="314">
        <v>78.298895420549741</v>
      </c>
      <c r="BH88" s="314">
        <v>79.923960529260114</v>
      </c>
      <c r="BI88" s="314">
        <v>77.75736124277573</v>
      </c>
      <c r="BJ88" s="314">
        <v>80.439631342934447</v>
      </c>
      <c r="BK88" s="314">
        <v>75.059029736476944</v>
      </c>
      <c r="BL88" s="314">
        <v>73.961271534437614</v>
      </c>
      <c r="BM88" s="314">
        <v>78.056088491036064</v>
      </c>
      <c r="BN88" s="314">
        <v>76.815014618798003</v>
      </c>
      <c r="BO88" s="314">
        <v>76.517686277755757</v>
      </c>
      <c r="BP88" s="314">
        <v>71.20331450436521</v>
      </c>
      <c r="BQ88" s="314">
        <v>78.456115399035198</v>
      </c>
      <c r="BR88" s="314">
        <v>80.23455915419926</v>
      </c>
      <c r="BS88" s="314">
        <v>82.920182891595033</v>
      </c>
      <c r="BT88" s="314">
        <v>82.947742666265697</v>
      </c>
      <c r="BU88" s="314">
        <v>81.427134727226402</v>
      </c>
      <c r="BV88" s="314">
        <v>78.456115399035198</v>
      </c>
      <c r="BW88" s="314">
        <v>80.23455915419926</v>
      </c>
      <c r="BX88" s="314">
        <v>82.920182891595033</v>
      </c>
      <c r="BY88" s="314">
        <v>82.947742666265697</v>
      </c>
      <c r="BZ88" s="314">
        <v>81.427134727226402</v>
      </c>
      <c r="CA88" s="314">
        <v>74.876575235816901</v>
      </c>
      <c r="CB88" s="314">
        <v>72.496666418566008</v>
      </c>
      <c r="CC88" s="314">
        <v>70.381219026728459</v>
      </c>
      <c r="CD88" s="314">
        <v>72.362527472843382</v>
      </c>
      <c r="CE88" s="315">
        <v>271</v>
      </c>
      <c r="CF88" s="319" t="s">
        <v>399</v>
      </c>
      <c r="CG88" s="314">
        <v>73.378829695907726</v>
      </c>
      <c r="CH88" s="314">
        <v>73.856999543062344</v>
      </c>
      <c r="CI88" s="314">
        <v>75.594417955119681</v>
      </c>
      <c r="CJ88" s="314">
        <v>74.555349979051144</v>
      </c>
      <c r="CK88" s="314">
        <v>76.701481940937484</v>
      </c>
      <c r="CL88" s="314">
        <v>74.443771002813051</v>
      </c>
      <c r="CM88" s="314">
        <v>74.467158216269013</v>
      </c>
      <c r="CN88" s="314">
        <v>74.303962262726046</v>
      </c>
      <c r="CO88" s="314">
        <v>76.478885653971943</v>
      </c>
      <c r="CP88" s="314">
        <v>74.837805873247746</v>
      </c>
      <c r="CQ88" s="314">
        <v>75.887464837062026</v>
      </c>
      <c r="CR88" s="314">
        <v>75.049437171834043</v>
      </c>
      <c r="CS88" s="314">
        <v>78.298895420549741</v>
      </c>
      <c r="CT88" s="314">
        <v>79.923960529260114</v>
      </c>
      <c r="CU88" s="314">
        <v>77.75736124277573</v>
      </c>
      <c r="CV88" s="314">
        <v>80.439631342934447</v>
      </c>
      <c r="CW88" s="314">
        <v>75.059029736476944</v>
      </c>
      <c r="CX88" s="314">
        <v>73.961271534437614</v>
      </c>
      <c r="CY88" s="314">
        <v>78.056088491036064</v>
      </c>
      <c r="CZ88" s="314">
        <v>76.815014618798003</v>
      </c>
      <c r="DA88" s="314">
        <v>76.517686277755757</v>
      </c>
      <c r="DB88" s="314">
        <v>71.20331450436521</v>
      </c>
      <c r="DC88" s="314">
        <v>78.456115399035198</v>
      </c>
      <c r="DD88" s="314">
        <v>78.456115399035198</v>
      </c>
      <c r="DE88" s="314">
        <v>78.456115399035198</v>
      </c>
      <c r="DF88" s="314">
        <v>78.456115399035198</v>
      </c>
      <c r="DG88" s="198"/>
      <c r="DH88" s="198"/>
      <c r="DI88" s="198"/>
      <c r="DJ88" s="198"/>
      <c r="DK88" s="198"/>
      <c r="DL88" s="198"/>
      <c r="DM88" s="198"/>
      <c r="DN88" s="198"/>
    </row>
    <row r="89" spans="1:118" s="162" customFormat="1" ht="135" hidden="1" customHeight="1">
      <c r="A89" s="315"/>
      <c r="B89" s="320" t="s">
        <v>409</v>
      </c>
      <c r="C89" s="314"/>
      <c r="D89" s="314"/>
      <c r="E89" s="314"/>
      <c r="F89" s="314"/>
      <c r="G89" s="314"/>
      <c r="H89" s="314"/>
      <c r="I89" s="314"/>
      <c r="J89" s="314"/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5"/>
      <c r="AB89" s="320" t="s">
        <v>409</v>
      </c>
      <c r="AC89" s="314"/>
      <c r="AD89" s="314"/>
      <c r="AE89" s="314"/>
      <c r="AF89" s="314"/>
      <c r="AG89" s="314"/>
      <c r="AH89" s="314"/>
      <c r="AI89" s="314"/>
      <c r="AJ89" s="314"/>
      <c r="AK89" s="314"/>
      <c r="AL89" s="314"/>
      <c r="AM89" s="314"/>
      <c r="AN89" s="314"/>
      <c r="AO89" s="314"/>
      <c r="AP89" s="314"/>
      <c r="AQ89" s="314"/>
      <c r="AR89" s="314"/>
      <c r="AS89" s="314"/>
      <c r="AT89" s="314"/>
      <c r="AU89" s="314"/>
      <c r="AV89" s="314"/>
      <c r="AW89" s="314"/>
      <c r="AX89" s="314"/>
      <c r="AY89" s="314"/>
      <c r="AZ89" s="314"/>
      <c r="BA89" s="314"/>
      <c r="BB89" s="314"/>
      <c r="BC89" s="315"/>
      <c r="BD89" s="320" t="s">
        <v>409</v>
      </c>
      <c r="BE89" s="314"/>
      <c r="BF89" s="314"/>
      <c r="BG89" s="314"/>
      <c r="BH89" s="314"/>
      <c r="BI89" s="314"/>
      <c r="BJ89" s="314"/>
      <c r="BK89" s="314"/>
      <c r="BL89" s="314"/>
      <c r="BM89" s="314"/>
      <c r="BN89" s="314"/>
      <c r="BO89" s="314"/>
      <c r="BP89" s="314"/>
      <c r="BQ89" s="314"/>
      <c r="BR89" s="314"/>
      <c r="BS89" s="314"/>
      <c r="BT89" s="314"/>
      <c r="BU89" s="314"/>
      <c r="BV89" s="314"/>
      <c r="BW89" s="314"/>
      <c r="BX89" s="314"/>
      <c r="BY89" s="314"/>
      <c r="BZ89" s="314"/>
      <c r="CA89" s="314"/>
      <c r="CB89" s="314"/>
      <c r="CC89" s="314"/>
      <c r="CD89" s="314"/>
      <c r="CE89" s="315"/>
      <c r="CF89" s="320" t="s">
        <v>409</v>
      </c>
      <c r="CG89" s="314"/>
      <c r="CH89" s="314"/>
      <c r="CI89" s="314"/>
      <c r="CJ89" s="314"/>
      <c r="CK89" s="314"/>
      <c r="CL89" s="314"/>
      <c r="CM89" s="314"/>
      <c r="CN89" s="314"/>
      <c r="CO89" s="314"/>
      <c r="CP89" s="314"/>
      <c r="CQ89" s="314"/>
      <c r="CR89" s="314"/>
      <c r="CS89" s="314"/>
      <c r="CT89" s="314"/>
      <c r="CU89" s="314"/>
      <c r="CV89" s="314"/>
      <c r="CW89" s="314"/>
      <c r="CX89" s="314"/>
      <c r="CY89" s="314"/>
      <c r="CZ89" s="314"/>
      <c r="DA89" s="314"/>
      <c r="DB89" s="314"/>
      <c r="DC89" s="314"/>
      <c r="DD89" s="314"/>
      <c r="DE89" s="314"/>
      <c r="DF89" s="314"/>
      <c r="DG89" s="198"/>
      <c r="DH89" s="198"/>
      <c r="DI89" s="198"/>
      <c r="DJ89" s="198"/>
      <c r="DK89" s="198"/>
      <c r="DL89" s="198"/>
      <c r="DM89" s="198"/>
      <c r="DN89" s="198"/>
    </row>
    <row r="90" spans="1:118" s="162" customFormat="1" ht="48" hidden="1" customHeight="1">
      <c r="A90" s="312">
        <v>272</v>
      </c>
      <c r="B90" s="319" t="s">
        <v>78</v>
      </c>
      <c r="C90" s="314">
        <v>86.301887216419118</v>
      </c>
      <c r="D90" s="314">
        <v>79.886165163140603</v>
      </c>
      <c r="E90" s="314">
        <v>77.915028629749301</v>
      </c>
      <c r="F90" s="314">
        <v>80.358663336310656</v>
      </c>
      <c r="G90" s="314">
        <v>82.496995427741339</v>
      </c>
      <c r="H90" s="314">
        <v>82.51261204685791</v>
      </c>
      <c r="I90" s="314">
        <v>78.913209195550493</v>
      </c>
      <c r="J90" s="314">
        <v>59.86470849255258</v>
      </c>
      <c r="K90" s="314">
        <v>89.7491608925625</v>
      </c>
      <c r="L90" s="314">
        <v>93.63802073715739</v>
      </c>
      <c r="M90" s="314">
        <v>94.078963525330593</v>
      </c>
      <c r="N90" s="314">
        <v>92.407066634109938</v>
      </c>
      <c r="O90" s="314">
        <v>91.447769307370109</v>
      </c>
      <c r="P90" s="314">
        <v>92.19120889341751</v>
      </c>
      <c r="Q90" s="314">
        <v>91.455599667074509</v>
      </c>
      <c r="R90" s="314">
        <v>92.705645111163236</v>
      </c>
      <c r="S90" s="314">
        <v>95.024938164849559</v>
      </c>
      <c r="T90" s="314">
        <v>92.61528824125304</v>
      </c>
      <c r="U90" s="314">
        <v>84.305575362527463</v>
      </c>
      <c r="V90" s="314">
        <v>80.243268925665248</v>
      </c>
      <c r="W90" s="314">
        <v>66.826816197045702</v>
      </c>
      <c r="X90" s="314">
        <v>75.863471311048229</v>
      </c>
      <c r="Y90" s="314">
        <v>91.059332411023149</v>
      </c>
      <c r="Z90" s="314">
        <v>89.118063401629001</v>
      </c>
      <c r="AA90" s="312">
        <v>272</v>
      </c>
      <c r="AB90" s="319" t="s">
        <v>78</v>
      </c>
      <c r="AC90" s="314">
        <v>77.48157276225389</v>
      </c>
      <c r="AD90" s="314">
        <v>79.48451337296224</v>
      </c>
      <c r="AE90" s="314">
        <v>88.303064249741524</v>
      </c>
      <c r="AF90" s="314">
        <v>82.952250662165525</v>
      </c>
      <c r="AG90" s="314">
        <v>78.35733625883465</v>
      </c>
      <c r="AH90" s="314">
        <v>88.485816383450597</v>
      </c>
      <c r="AI90" s="314">
        <v>80.76425375537022</v>
      </c>
      <c r="AJ90" s="314">
        <v>88.303064249741524</v>
      </c>
      <c r="AK90" s="314">
        <v>82.952250662165525</v>
      </c>
      <c r="AL90" s="314">
        <v>78.35733625883465</v>
      </c>
      <c r="AM90" s="314">
        <v>88.485816383450597</v>
      </c>
      <c r="AN90" s="314">
        <v>80.76425375537022</v>
      </c>
      <c r="AO90" s="314">
        <v>86.301887216419118</v>
      </c>
      <c r="AP90" s="314">
        <v>79.886165163140603</v>
      </c>
      <c r="AQ90" s="314">
        <v>77.915028629749301</v>
      </c>
      <c r="AR90" s="314">
        <v>80.358663336310656</v>
      </c>
      <c r="AS90" s="314">
        <v>82.496995427741339</v>
      </c>
      <c r="AT90" s="314">
        <v>82.51261204685791</v>
      </c>
      <c r="AU90" s="314">
        <v>78.913209195550493</v>
      </c>
      <c r="AV90" s="314">
        <v>59.86470849255258</v>
      </c>
      <c r="AW90" s="314">
        <v>89.7491608925625</v>
      </c>
      <c r="AX90" s="314">
        <v>93.63802073715739</v>
      </c>
      <c r="AY90" s="314">
        <v>94.078963525330593</v>
      </c>
      <c r="AZ90" s="314">
        <v>92.407066634109938</v>
      </c>
      <c r="BA90" s="314">
        <v>91.447769307370109</v>
      </c>
      <c r="BB90" s="314">
        <v>92.19120889341751</v>
      </c>
      <c r="BC90" s="312">
        <v>272</v>
      </c>
      <c r="BD90" s="319" t="s">
        <v>78</v>
      </c>
      <c r="BE90" s="314">
        <v>91.455599667074509</v>
      </c>
      <c r="BF90" s="314">
        <v>92.705645111163236</v>
      </c>
      <c r="BG90" s="314">
        <v>95.024938164849559</v>
      </c>
      <c r="BH90" s="314">
        <v>92.61528824125304</v>
      </c>
      <c r="BI90" s="314">
        <v>84.305575362527463</v>
      </c>
      <c r="BJ90" s="314">
        <v>80.243268925665248</v>
      </c>
      <c r="BK90" s="314">
        <v>66.826816197045702</v>
      </c>
      <c r="BL90" s="314">
        <v>75.863471311048229</v>
      </c>
      <c r="BM90" s="314">
        <v>91.059332411023149</v>
      </c>
      <c r="BN90" s="314">
        <v>89.118063401629001</v>
      </c>
      <c r="BO90" s="314">
        <v>77.48157276225389</v>
      </c>
      <c r="BP90" s="314">
        <v>79.48451337296224</v>
      </c>
      <c r="BQ90" s="314">
        <v>88.303064249741524</v>
      </c>
      <c r="BR90" s="314">
        <v>82.952250662165525</v>
      </c>
      <c r="BS90" s="314">
        <v>78.35733625883465</v>
      </c>
      <c r="BT90" s="314">
        <v>88.485816383450597</v>
      </c>
      <c r="BU90" s="314">
        <v>80.76425375537022</v>
      </c>
      <c r="BV90" s="314">
        <v>88.303064249741524</v>
      </c>
      <c r="BW90" s="314">
        <v>82.952250662165525</v>
      </c>
      <c r="BX90" s="314">
        <v>78.35733625883465</v>
      </c>
      <c r="BY90" s="314">
        <v>88.485816383450597</v>
      </c>
      <c r="BZ90" s="314">
        <v>80.76425375537022</v>
      </c>
      <c r="CA90" s="314">
        <v>86.301887216419118</v>
      </c>
      <c r="CB90" s="314">
        <v>79.886165163140603</v>
      </c>
      <c r="CC90" s="314">
        <v>77.915028629749301</v>
      </c>
      <c r="CD90" s="314">
        <v>80.358663336310656</v>
      </c>
      <c r="CE90" s="312">
        <v>272</v>
      </c>
      <c r="CF90" s="319" t="s">
        <v>78</v>
      </c>
      <c r="CG90" s="314">
        <v>82.496995427741339</v>
      </c>
      <c r="CH90" s="314">
        <v>82.51261204685791</v>
      </c>
      <c r="CI90" s="314">
        <v>78.913209195550493</v>
      </c>
      <c r="CJ90" s="314">
        <v>59.86470849255258</v>
      </c>
      <c r="CK90" s="314">
        <v>89.7491608925625</v>
      </c>
      <c r="CL90" s="314">
        <v>93.63802073715739</v>
      </c>
      <c r="CM90" s="314">
        <v>94.078963525330593</v>
      </c>
      <c r="CN90" s="314">
        <v>92.407066634109938</v>
      </c>
      <c r="CO90" s="314">
        <v>91.447769307370109</v>
      </c>
      <c r="CP90" s="314">
        <v>92.19120889341751</v>
      </c>
      <c r="CQ90" s="314">
        <v>91.455599667074509</v>
      </c>
      <c r="CR90" s="314">
        <v>92.705645111163236</v>
      </c>
      <c r="CS90" s="314">
        <v>95.024938164849559</v>
      </c>
      <c r="CT90" s="314">
        <v>92.61528824125304</v>
      </c>
      <c r="CU90" s="314">
        <v>84.305575362527463</v>
      </c>
      <c r="CV90" s="314">
        <v>80.243268925665248</v>
      </c>
      <c r="CW90" s="314">
        <v>66.826816197045702</v>
      </c>
      <c r="CX90" s="314">
        <v>75.863471311048229</v>
      </c>
      <c r="CY90" s="314">
        <v>91.059332411023149</v>
      </c>
      <c r="CZ90" s="314">
        <v>89.118063401629001</v>
      </c>
      <c r="DA90" s="314">
        <v>77.48157276225389</v>
      </c>
      <c r="DB90" s="314">
        <v>79.48451337296224</v>
      </c>
      <c r="DC90" s="314">
        <v>88.303064249741524</v>
      </c>
      <c r="DD90" s="314">
        <v>88.303064249741524</v>
      </c>
      <c r="DE90" s="314">
        <v>88.303064249741524</v>
      </c>
      <c r="DF90" s="314">
        <v>88.303064249741524</v>
      </c>
      <c r="DG90" s="198"/>
      <c r="DH90" s="198"/>
      <c r="DI90" s="198"/>
      <c r="DJ90" s="198"/>
      <c r="DK90" s="198"/>
      <c r="DL90" s="198"/>
      <c r="DM90" s="198"/>
      <c r="DN90" s="198"/>
    </row>
    <row r="91" spans="1:118" s="162" customFormat="1" ht="60" hidden="1" customHeight="1">
      <c r="A91" s="312"/>
      <c r="B91" s="320" t="s">
        <v>410</v>
      </c>
      <c r="C91" s="314"/>
      <c r="D91" s="314"/>
      <c r="E91" s="314"/>
      <c r="F91" s="314"/>
      <c r="G91" s="314"/>
      <c r="H91" s="314"/>
      <c r="I91" s="314"/>
      <c r="J91" s="314"/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2"/>
      <c r="AB91" s="320" t="s">
        <v>410</v>
      </c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14"/>
      <c r="AU91" s="314"/>
      <c r="AV91" s="314"/>
      <c r="AW91" s="314"/>
      <c r="AX91" s="314"/>
      <c r="AY91" s="314"/>
      <c r="AZ91" s="314"/>
      <c r="BA91" s="314"/>
      <c r="BB91" s="314"/>
      <c r="BC91" s="312"/>
      <c r="BD91" s="320" t="s">
        <v>410</v>
      </c>
      <c r="BE91" s="314"/>
      <c r="BF91" s="314"/>
      <c r="BG91" s="314"/>
      <c r="BH91" s="314"/>
      <c r="BI91" s="314"/>
      <c r="BJ91" s="314"/>
      <c r="BK91" s="314"/>
      <c r="BL91" s="314"/>
      <c r="BM91" s="314"/>
      <c r="BN91" s="314"/>
      <c r="BO91" s="314"/>
      <c r="BP91" s="314"/>
      <c r="BQ91" s="314"/>
      <c r="BR91" s="314"/>
      <c r="BS91" s="314"/>
      <c r="BT91" s="314"/>
      <c r="BU91" s="314"/>
      <c r="BV91" s="314"/>
      <c r="BW91" s="314"/>
      <c r="BX91" s="314"/>
      <c r="BY91" s="314"/>
      <c r="BZ91" s="314"/>
      <c r="CA91" s="314"/>
      <c r="CB91" s="314"/>
      <c r="CC91" s="314"/>
      <c r="CD91" s="314"/>
      <c r="CE91" s="312"/>
      <c r="CF91" s="320" t="s">
        <v>410</v>
      </c>
      <c r="CG91" s="314"/>
      <c r="CH91" s="314"/>
      <c r="CI91" s="314"/>
      <c r="CJ91" s="314"/>
      <c r="CK91" s="314"/>
      <c r="CL91" s="314"/>
      <c r="CM91" s="314"/>
      <c r="CN91" s="314"/>
      <c r="CO91" s="314"/>
      <c r="CP91" s="314"/>
      <c r="CQ91" s="314"/>
      <c r="CR91" s="314"/>
      <c r="CS91" s="314"/>
      <c r="CT91" s="314"/>
      <c r="CU91" s="314"/>
      <c r="CV91" s="314"/>
      <c r="CW91" s="314"/>
      <c r="CX91" s="314"/>
      <c r="CY91" s="314"/>
      <c r="CZ91" s="314"/>
      <c r="DA91" s="314"/>
      <c r="DB91" s="314"/>
      <c r="DC91" s="314"/>
      <c r="DD91" s="314"/>
      <c r="DE91" s="314"/>
      <c r="DF91" s="314"/>
      <c r="DG91" s="198"/>
      <c r="DH91" s="198"/>
      <c r="DI91" s="198"/>
      <c r="DJ91" s="198"/>
      <c r="DK91" s="198"/>
      <c r="DL91" s="198"/>
      <c r="DM91" s="198"/>
      <c r="DN91" s="198"/>
    </row>
    <row r="92" spans="1:118" s="162" customFormat="1" ht="48" hidden="1" customHeight="1">
      <c r="A92" s="315">
        <v>273</v>
      </c>
      <c r="B92" s="319" t="s">
        <v>79</v>
      </c>
      <c r="C92" s="314">
        <v>73.147567258872186</v>
      </c>
      <c r="D92" s="314">
        <v>70.741070790109021</v>
      </c>
      <c r="E92" s="314">
        <v>72.438326612764797</v>
      </c>
      <c r="F92" s="314">
        <v>72.834723141769359</v>
      </c>
      <c r="G92" s="314">
        <v>75.223150318166461</v>
      </c>
      <c r="H92" s="314">
        <v>74.417809974089636</v>
      </c>
      <c r="I92" s="314">
        <v>71.638738298763812</v>
      </c>
      <c r="J92" s="314">
        <v>72.867202154952068</v>
      </c>
      <c r="K92" s="314">
        <v>81.642255746233445</v>
      </c>
      <c r="L92" s="314">
        <v>77.614941160916104</v>
      </c>
      <c r="M92" s="314">
        <v>77.460233571097703</v>
      </c>
      <c r="N92" s="314">
        <v>76.267348627725937</v>
      </c>
      <c r="O92" s="314">
        <v>78.63850403535649</v>
      </c>
      <c r="P92" s="314">
        <v>77.384952210070068</v>
      </c>
      <c r="Q92" s="314">
        <v>74.308257722079176</v>
      </c>
      <c r="R92" s="314">
        <v>75.815138387128584</v>
      </c>
      <c r="S92" s="314">
        <v>77.521141095639436</v>
      </c>
      <c r="T92" s="314">
        <v>75.70291773177685</v>
      </c>
      <c r="U92" s="314">
        <v>75.943084918855178</v>
      </c>
      <c r="V92" s="314">
        <v>76.150326405611267</v>
      </c>
      <c r="W92" s="314">
        <v>74.647380809333143</v>
      </c>
      <c r="X92" s="314">
        <v>61.897172634966687</v>
      </c>
      <c r="Y92" s="314">
        <v>68.437441536106974</v>
      </c>
      <c r="Z92" s="314">
        <v>68.158056974759475</v>
      </c>
      <c r="AA92" s="315">
        <v>273</v>
      </c>
      <c r="AB92" s="319" t="s">
        <v>79</v>
      </c>
      <c r="AC92" s="314">
        <v>70.636182064673449</v>
      </c>
      <c r="AD92" s="314">
        <v>65.297742172875019</v>
      </c>
      <c r="AE92" s="314">
        <v>72.52882955006703</v>
      </c>
      <c r="AF92" s="314">
        <v>68.233730334287443</v>
      </c>
      <c r="AG92" s="314">
        <v>78.404279288947976</v>
      </c>
      <c r="AH92" s="314">
        <v>80.77766027294696</v>
      </c>
      <c r="AI92" s="314">
        <v>75.326911895330696</v>
      </c>
      <c r="AJ92" s="314">
        <v>72.52882955006703</v>
      </c>
      <c r="AK92" s="314">
        <v>68.233730334287443</v>
      </c>
      <c r="AL92" s="314">
        <v>78.404279288947976</v>
      </c>
      <c r="AM92" s="314">
        <v>80.77766027294696</v>
      </c>
      <c r="AN92" s="314">
        <v>75.326911895330696</v>
      </c>
      <c r="AO92" s="314">
        <v>73.147567258872186</v>
      </c>
      <c r="AP92" s="314">
        <v>70.741070790109021</v>
      </c>
      <c r="AQ92" s="314">
        <v>72.438326612764797</v>
      </c>
      <c r="AR92" s="314">
        <v>72.834723141769359</v>
      </c>
      <c r="AS92" s="314">
        <v>75.223150318166461</v>
      </c>
      <c r="AT92" s="314">
        <v>74.417809974089636</v>
      </c>
      <c r="AU92" s="314">
        <v>71.638738298763812</v>
      </c>
      <c r="AV92" s="314">
        <v>72.867202154952068</v>
      </c>
      <c r="AW92" s="314">
        <v>81.642255746233445</v>
      </c>
      <c r="AX92" s="314">
        <v>77.614941160916104</v>
      </c>
      <c r="AY92" s="314">
        <v>77.460233571097703</v>
      </c>
      <c r="AZ92" s="314">
        <v>76.267348627725937</v>
      </c>
      <c r="BA92" s="314">
        <v>78.63850403535649</v>
      </c>
      <c r="BB92" s="314">
        <v>77.384952210070068</v>
      </c>
      <c r="BC92" s="315">
        <v>273</v>
      </c>
      <c r="BD92" s="319" t="s">
        <v>79</v>
      </c>
      <c r="BE92" s="314">
        <v>74.308257722079176</v>
      </c>
      <c r="BF92" s="314">
        <v>75.815138387128584</v>
      </c>
      <c r="BG92" s="314">
        <v>77.521141095639436</v>
      </c>
      <c r="BH92" s="314">
        <v>75.70291773177685</v>
      </c>
      <c r="BI92" s="314">
        <v>75.943084918855178</v>
      </c>
      <c r="BJ92" s="314">
        <v>76.150326405611267</v>
      </c>
      <c r="BK92" s="314">
        <v>74.647380809333143</v>
      </c>
      <c r="BL92" s="314">
        <v>61.897172634966687</v>
      </c>
      <c r="BM92" s="314">
        <v>68.437441536106974</v>
      </c>
      <c r="BN92" s="314">
        <v>68.158056974759475</v>
      </c>
      <c r="BO92" s="314">
        <v>70.636182064673449</v>
      </c>
      <c r="BP92" s="314">
        <v>65.297742172875019</v>
      </c>
      <c r="BQ92" s="314">
        <v>72.52882955006703</v>
      </c>
      <c r="BR92" s="314">
        <v>68.233730334287443</v>
      </c>
      <c r="BS92" s="314">
        <v>78.404279288947976</v>
      </c>
      <c r="BT92" s="314">
        <v>80.77766027294696</v>
      </c>
      <c r="BU92" s="314">
        <v>75.326911895330696</v>
      </c>
      <c r="BV92" s="314">
        <v>72.52882955006703</v>
      </c>
      <c r="BW92" s="314">
        <v>68.233730334287443</v>
      </c>
      <c r="BX92" s="314">
        <v>78.404279288947976</v>
      </c>
      <c r="BY92" s="314">
        <v>80.77766027294696</v>
      </c>
      <c r="BZ92" s="314">
        <v>75.326911895330696</v>
      </c>
      <c r="CA92" s="314">
        <v>73.147567258872186</v>
      </c>
      <c r="CB92" s="314">
        <v>70.741070790109021</v>
      </c>
      <c r="CC92" s="314">
        <v>72.438326612764797</v>
      </c>
      <c r="CD92" s="314">
        <v>72.834723141769359</v>
      </c>
      <c r="CE92" s="315">
        <v>273</v>
      </c>
      <c r="CF92" s="319" t="s">
        <v>79</v>
      </c>
      <c r="CG92" s="314">
        <v>75.223150318166461</v>
      </c>
      <c r="CH92" s="314">
        <v>74.417809974089636</v>
      </c>
      <c r="CI92" s="314">
        <v>71.638738298763812</v>
      </c>
      <c r="CJ92" s="314">
        <v>72.867202154952068</v>
      </c>
      <c r="CK92" s="314">
        <v>81.642255746233445</v>
      </c>
      <c r="CL92" s="314">
        <v>77.614941160916104</v>
      </c>
      <c r="CM92" s="314">
        <v>77.460233571097703</v>
      </c>
      <c r="CN92" s="314">
        <v>76.267348627725937</v>
      </c>
      <c r="CO92" s="314">
        <v>78.63850403535649</v>
      </c>
      <c r="CP92" s="314">
        <v>77.384952210070068</v>
      </c>
      <c r="CQ92" s="314">
        <v>74.308257722079176</v>
      </c>
      <c r="CR92" s="314">
        <v>75.815138387128584</v>
      </c>
      <c r="CS92" s="314">
        <v>77.521141095639436</v>
      </c>
      <c r="CT92" s="314">
        <v>75.70291773177685</v>
      </c>
      <c r="CU92" s="314">
        <v>75.943084918855178</v>
      </c>
      <c r="CV92" s="314">
        <v>76.150326405611267</v>
      </c>
      <c r="CW92" s="314">
        <v>74.647380809333143</v>
      </c>
      <c r="CX92" s="314">
        <v>61.897172634966687</v>
      </c>
      <c r="CY92" s="314">
        <v>68.437441536106974</v>
      </c>
      <c r="CZ92" s="314">
        <v>68.158056974759475</v>
      </c>
      <c r="DA92" s="314">
        <v>70.636182064673449</v>
      </c>
      <c r="DB92" s="314">
        <v>65.297742172875019</v>
      </c>
      <c r="DC92" s="314">
        <v>72.52882955006703</v>
      </c>
      <c r="DD92" s="314">
        <v>72.52882955006703</v>
      </c>
      <c r="DE92" s="314">
        <v>72.52882955006703</v>
      </c>
      <c r="DF92" s="314">
        <v>72.52882955006703</v>
      </c>
      <c r="DG92" s="198"/>
      <c r="DH92" s="198"/>
      <c r="DI92" s="198"/>
      <c r="DJ92" s="198"/>
      <c r="DK92" s="198"/>
      <c r="DL92" s="198"/>
      <c r="DM92" s="198"/>
      <c r="DN92" s="198"/>
    </row>
    <row r="93" spans="1:118" s="162" customFormat="1" ht="60" hidden="1" customHeight="1">
      <c r="A93" s="315"/>
      <c r="B93" s="320" t="s">
        <v>411</v>
      </c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5"/>
      <c r="AB93" s="320" t="s">
        <v>411</v>
      </c>
      <c r="AC93" s="314"/>
      <c r="AD93" s="314"/>
      <c r="AE93" s="314"/>
      <c r="AF93" s="314"/>
      <c r="AG93" s="314"/>
      <c r="AH93" s="314"/>
      <c r="AI93" s="314"/>
      <c r="AJ93" s="314"/>
      <c r="AK93" s="314"/>
      <c r="AL93" s="314"/>
      <c r="AM93" s="314"/>
      <c r="AN93" s="314"/>
      <c r="AO93" s="314"/>
      <c r="AP93" s="314"/>
      <c r="AQ93" s="314"/>
      <c r="AR93" s="314"/>
      <c r="AS93" s="314"/>
      <c r="AT93" s="314"/>
      <c r="AU93" s="314"/>
      <c r="AV93" s="314"/>
      <c r="AW93" s="314"/>
      <c r="AX93" s="314"/>
      <c r="AY93" s="314"/>
      <c r="AZ93" s="314"/>
      <c r="BA93" s="314"/>
      <c r="BB93" s="314"/>
      <c r="BC93" s="315"/>
      <c r="BD93" s="320" t="s">
        <v>411</v>
      </c>
      <c r="BE93" s="314"/>
      <c r="BF93" s="314"/>
      <c r="BG93" s="314"/>
      <c r="BH93" s="314"/>
      <c r="BI93" s="314"/>
      <c r="BJ93" s="314"/>
      <c r="BK93" s="314"/>
      <c r="BL93" s="314"/>
      <c r="BM93" s="314"/>
      <c r="BN93" s="314"/>
      <c r="BO93" s="314"/>
      <c r="BP93" s="314"/>
      <c r="BQ93" s="314"/>
      <c r="BR93" s="314"/>
      <c r="BS93" s="314"/>
      <c r="BT93" s="314"/>
      <c r="BU93" s="314"/>
      <c r="BV93" s="314"/>
      <c r="BW93" s="314"/>
      <c r="BX93" s="314"/>
      <c r="BY93" s="314"/>
      <c r="BZ93" s="314"/>
      <c r="CA93" s="314"/>
      <c r="CB93" s="314"/>
      <c r="CC93" s="314"/>
      <c r="CD93" s="314"/>
      <c r="CE93" s="315"/>
      <c r="CF93" s="320" t="s">
        <v>411</v>
      </c>
      <c r="CG93" s="314"/>
      <c r="CH93" s="314"/>
      <c r="CI93" s="314"/>
      <c r="CJ93" s="314"/>
      <c r="CK93" s="314"/>
      <c r="CL93" s="314"/>
      <c r="CM93" s="314"/>
      <c r="CN93" s="314"/>
      <c r="CO93" s="314"/>
      <c r="CP93" s="314"/>
      <c r="CQ93" s="314"/>
      <c r="CR93" s="314"/>
      <c r="CS93" s="314"/>
      <c r="CT93" s="314"/>
      <c r="CU93" s="314"/>
      <c r="CV93" s="314"/>
      <c r="CW93" s="314"/>
      <c r="CX93" s="314"/>
      <c r="CY93" s="314"/>
      <c r="CZ93" s="314"/>
      <c r="DA93" s="314"/>
      <c r="DB93" s="314"/>
      <c r="DC93" s="314"/>
      <c r="DD93" s="314"/>
      <c r="DE93" s="314"/>
      <c r="DF93" s="314"/>
      <c r="DG93" s="198"/>
      <c r="DH93" s="198"/>
      <c r="DI93" s="198"/>
      <c r="DJ93" s="198"/>
      <c r="DK93" s="198"/>
      <c r="DL93" s="198"/>
      <c r="DM93" s="198"/>
      <c r="DN93" s="198"/>
    </row>
    <row r="94" spans="1:118" s="162" customFormat="1" ht="48" hidden="1" customHeight="1">
      <c r="A94" s="312">
        <v>274</v>
      </c>
      <c r="B94" s="319" t="s">
        <v>80</v>
      </c>
      <c r="C94" s="314">
        <v>61.341416687637384</v>
      </c>
      <c r="D94" s="314">
        <v>64.822513158605972</v>
      </c>
      <c r="E94" s="314">
        <v>58.175577834020025</v>
      </c>
      <c r="F94" s="314">
        <v>58.180455862749255</v>
      </c>
      <c r="G94" s="314">
        <v>61.508557788024071</v>
      </c>
      <c r="H94" s="314">
        <v>58.280857823119959</v>
      </c>
      <c r="I94" s="314">
        <v>56.021351322507833</v>
      </c>
      <c r="J94" s="314">
        <v>57.971663533473738</v>
      </c>
      <c r="K94" s="314">
        <v>65.874608521211101</v>
      </c>
      <c r="L94" s="314">
        <v>68.176553955710617</v>
      </c>
      <c r="M94" s="314">
        <v>65.328047554540447</v>
      </c>
      <c r="N94" s="314">
        <v>64.428322817183286</v>
      </c>
      <c r="O94" s="314">
        <v>73.631474913825627</v>
      </c>
      <c r="P94" s="314">
        <v>76.907190829729302</v>
      </c>
      <c r="Q94" s="314">
        <v>74.948751330649245</v>
      </c>
      <c r="R94" s="314">
        <v>76.142671597234369</v>
      </c>
      <c r="S94" s="314">
        <v>67.808807156160086</v>
      </c>
      <c r="T94" s="314">
        <v>68.365430620883615</v>
      </c>
      <c r="U94" s="314">
        <v>68.640979679934389</v>
      </c>
      <c r="V94" s="314">
        <v>71.206138511899198</v>
      </c>
      <c r="W94" s="314">
        <v>61.024743778862806</v>
      </c>
      <c r="X94" s="314">
        <v>58.233432406867259</v>
      </c>
      <c r="Y94" s="314">
        <v>66.636800057176785</v>
      </c>
      <c r="Z94" s="314">
        <v>61.554393768891266</v>
      </c>
      <c r="AA94" s="312">
        <v>274</v>
      </c>
      <c r="AB94" s="319" t="s">
        <v>80</v>
      </c>
      <c r="AC94" s="314">
        <v>64.907305067895052</v>
      </c>
      <c r="AD94" s="314">
        <v>62.939392073404498</v>
      </c>
      <c r="AE94" s="314">
        <v>66.519250032949273</v>
      </c>
      <c r="AF94" s="314">
        <v>76.448300567073986</v>
      </c>
      <c r="AG94" s="314">
        <v>70.594485602557867</v>
      </c>
      <c r="AH94" s="314">
        <v>68.974784220701949</v>
      </c>
      <c r="AI94" s="314">
        <v>75.058345520103558</v>
      </c>
      <c r="AJ94" s="314">
        <v>66.519250032949273</v>
      </c>
      <c r="AK94" s="314">
        <v>76.448300567073986</v>
      </c>
      <c r="AL94" s="314">
        <v>70.594485602557867</v>
      </c>
      <c r="AM94" s="314">
        <v>68.974784220701949</v>
      </c>
      <c r="AN94" s="314">
        <v>75.058345520103558</v>
      </c>
      <c r="AO94" s="314">
        <v>61.341416687637384</v>
      </c>
      <c r="AP94" s="314">
        <v>64.822513158605972</v>
      </c>
      <c r="AQ94" s="314">
        <v>58.175577834020025</v>
      </c>
      <c r="AR94" s="314">
        <v>58.180455862749255</v>
      </c>
      <c r="AS94" s="314">
        <v>61.508557788024071</v>
      </c>
      <c r="AT94" s="314">
        <v>58.280857823119959</v>
      </c>
      <c r="AU94" s="314">
        <v>56.021351322507833</v>
      </c>
      <c r="AV94" s="314">
        <v>57.971663533473738</v>
      </c>
      <c r="AW94" s="314">
        <v>65.874608521211101</v>
      </c>
      <c r="AX94" s="314">
        <v>68.176553955710617</v>
      </c>
      <c r="AY94" s="314">
        <v>65.328047554540447</v>
      </c>
      <c r="AZ94" s="314">
        <v>64.428322817183286</v>
      </c>
      <c r="BA94" s="314">
        <v>73.631474913825627</v>
      </c>
      <c r="BB94" s="314">
        <v>76.907190829729302</v>
      </c>
      <c r="BC94" s="312">
        <v>274</v>
      </c>
      <c r="BD94" s="319" t="s">
        <v>80</v>
      </c>
      <c r="BE94" s="314">
        <v>74.948751330649245</v>
      </c>
      <c r="BF94" s="314">
        <v>76.142671597234369</v>
      </c>
      <c r="BG94" s="314">
        <v>67.808807156160086</v>
      </c>
      <c r="BH94" s="314">
        <v>68.365430620883615</v>
      </c>
      <c r="BI94" s="314">
        <v>68.640979679934389</v>
      </c>
      <c r="BJ94" s="314">
        <v>71.206138511899198</v>
      </c>
      <c r="BK94" s="314">
        <v>61.024743778862806</v>
      </c>
      <c r="BL94" s="314">
        <v>58.233432406867259</v>
      </c>
      <c r="BM94" s="314">
        <v>66.636800057176785</v>
      </c>
      <c r="BN94" s="314">
        <v>61.554393768891266</v>
      </c>
      <c r="BO94" s="314">
        <v>64.907305067895052</v>
      </c>
      <c r="BP94" s="314">
        <v>62.939392073404498</v>
      </c>
      <c r="BQ94" s="314">
        <v>66.519250032949273</v>
      </c>
      <c r="BR94" s="314">
        <v>76.448300567073986</v>
      </c>
      <c r="BS94" s="314">
        <v>70.594485602557867</v>
      </c>
      <c r="BT94" s="314">
        <v>68.974784220701949</v>
      </c>
      <c r="BU94" s="314">
        <v>75.058345520103558</v>
      </c>
      <c r="BV94" s="314">
        <v>66.519250032949273</v>
      </c>
      <c r="BW94" s="314">
        <v>76.448300567073986</v>
      </c>
      <c r="BX94" s="314">
        <v>70.594485602557867</v>
      </c>
      <c r="BY94" s="314">
        <v>68.974784220701949</v>
      </c>
      <c r="BZ94" s="314">
        <v>75.058345520103558</v>
      </c>
      <c r="CA94" s="314">
        <v>61.341416687637384</v>
      </c>
      <c r="CB94" s="314">
        <v>64.822513158605972</v>
      </c>
      <c r="CC94" s="314">
        <v>58.175577834020025</v>
      </c>
      <c r="CD94" s="314">
        <v>58.180455862749255</v>
      </c>
      <c r="CE94" s="312">
        <v>274</v>
      </c>
      <c r="CF94" s="319" t="s">
        <v>80</v>
      </c>
      <c r="CG94" s="314">
        <v>61.508557788024071</v>
      </c>
      <c r="CH94" s="314">
        <v>58.280857823119959</v>
      </c>
      <c r="CI94" s="314">
        <v>56.021351322507833</v>
      </c>
      <c r="CJ94" s="314">
        <v>57.971663533473738</v>
      </c>
      <c r="CK94" s="314">
        <v>65.874608521211101</v>
      </c>
      <c r="CL94" s="314">
        <v>68.176553955710617</v>
      </c>
      <c r="CM94" s="314">
        <v>65.328047554540447</v>
      </c>
      <c r="CN94" s="314">
        <v>64.428322817183286</v>
      </c>
      <c r="CO94" s="314">
        <v>73.631474913825627</v>
      </c>
      <c r="CP94" s="314">
        <v>76.907190829729302</v>
      </c>
      <c r="CQ94" s="314">
        <v>74.948751330649245</v>
      </c>
      <c r="CR94" s="314">
        <v>76.142671597234369</v>
      </c>
      <c r="CS94" s="314">
        <v>67.808807156160086</v>
      </c>
      <c r="CT94" s="314">
        <v>68.365430620883615</v>
      </c>
      <c r="CU94" s="314">
        <v>68.640979679934389</v>
      </c>
      <c r="CV94" s="314">
        <v>71.206138511899198</v>
      </c>
      <c r="CW94" s="314">
        <v>61.024743778862806</v>
      </c>
      <c r="CX94" s="314">
        <v>58.233432406867259</v>
      </c>
      <c r="CY94" s="314">
        <v>66.636800057176785</v>
      </c>
      <c r="CZ94" s="314">
        <v>61.554393768891266</v>
      </c>
      <c r="DA94" s="314">
        <v>64.907305067895052</v>
      </c>
      <c r="DB94" s="314">
        <v>62.939392073404498</v>
      </c>
      <c r="DC94" s="314">
        <v>66.519250032949273</v>
      </c>
      <c r="DD94" s="314">
        <v>66.519250032949273</v>
      </c>
      <c r="DE94" s="314">
        <v>66.519250032949273</v>
      </c>
      <c r="DF94" s="314">
        <v>66.519250032949273</v>
      </c>
      <c r="DG94" s="198"/>
      <c r="DH94" s="198"/>
      <c r="DI94" s="198"/>
      <c r="DJ94" s="198"/>
      <c r="DK94" s="198"/>
      <c r="DL94" s="198"/>
      <c r="DM94" s="198"/>
      <c r="DN94" s="198"/>
    </row>
    <row r="95" spans="1:118" s="162" customFormat="1" ht="60" hidden="1" customHeight="1">
      <c r="A95" s="312"/>
      <c r="B95" s="320" t="s">
        <v>412</v>
      </c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2"/>
      <c r="AB95" s="320" t="s">
        <v>412</v>
      </c>
      <c r="AC95" s="314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  <c r="AO95" s="314"/>
      <c r="AP95" s="314"/>
      <c r="AQ95" s="314"/>
      <c r="AR95" s="314"/>
      <c r="AS95" s="314"/>
      <c r="AT95" s="314"/>
      <c r="AU95" s="314"/>
      <c r="AV95" s="314"/>
      <c r="AW95" s="314"/>
      <c r="AX95" s="314"/>
      <c r="AY95" s="314"/>
      <c r="AZ95" s="314"/>
      <c r="BA95" s="314"/>
      <c r="BB95" s="314"/>
      <c r="BC95" s="312"/>
      <c r="BD95" s="320" t="s">
        <v>412</v>
      </c>
      <c r="BE95" s="314"/>
      <c r="BF95" s="314"/>
      <c r="BG95" s="314"/>
      <c r="BH95" s="314"/>
      <c r="BI95" s="314"/>
      <c r="BJ95" s="314"/>
      <c r="BK95" s="314"/>
      <c r="BL95" s="314"/>
      <c r="BM95" s="314"/>
      <c r="BN95" s="314"/>
      <c r="BO95" s="314"/>
      <c r="BP95" s="314"/>
      <c r="BQ95" s="314"/>
      <c r="BR95" s="314"/>
      <c r="BS95" s="314"/>
      <c r="BT95" s="314"/>
      <c r="BU95" s="314"/>
      <c r="BV95" s="314"/>
      <c r="BW95" s="314"/>
      <c r="BX95" s="314"/>
      <c r="BY95" s="314"/>
      <c r="BZ95" s="314"/>
      <c r="CA95" s="314"/>
      <c r="CB95" s="314"/>
      <c r="CC95" s="314"/>
      <c r="CD95" s="314"/>
      <c r="CE95" s="312"/>
      <c r="CF95" s="320" t="s">
        <v>412</v>
      </c>
      <c r="CG95" s="314"/>
      <c r="CH95" s="314"/>
      <c r="CI95" s="314"/>
      <c r="CJ95" s="314"/>
      <c r="CK95" s="314"/>
      <c r="CL95" s="314"/>
      <c r="CM95" s="314"/>
      <c r="CN95" s="314"/>
      <c r="CO95" s="314"/>
      <c r="CP95" s="314"/>
      <c r="CQ95" s="314"/>
      <c r="CR95" s="314"/>
      <c r="CS95" s="314"/>
      <c r="CT95" s="314"/>
      <c r="CU95" s="314"/>
      <c r="CV95" s="314"/>
      <c r="CW95" s="314"/>
      <c r="CX95" s="314"/>
      <c r="CY95" s="314"/>
      <c r="CZ95" s="314"/>
      <c r="DA95" s="314"/>
      <c r="DB95" s="314"/>
      <c r="DC95" s="314"/>
      <c r="DD95" s="314"/>
      <c r="DE95" s="314"/>
      <c r="DF95" s="314"/>
      <c r="DG95" s="198"/>
      <c r="DH95" s="198"/>
      <c r="DI95" s="198"/>
      <c r="DJ95" s="198"/>
      <c r="DK95" s="198"/>
      <c r="DL95" s="198"/>
      <c r="DM95" s="198"/>
      <c r="DN95" s="198"/>
    </row>
    <row r="96" spans="1:118" s="162" customFormat="1" ht="48" hidden="1" customHeight="1">
      <c r="A96" s="312">
        <v>275</v>
      </c>
      <c r="B96" s="319" t="s">
        <v>81</v>
      </c>
      <c r="C96" s="314">
        <v>74.550905632705494</v>
      </c>
      <c r="D96" s="314">
        <v>71.561020656526111</v>
      </c>
      <c r="E96" s="314">
        <v>80.687656104931179</v>
      </c>
      <c r="F96" s="314">
        <v>73.560670476655176</v>
      </c>
      <c r="G96" s="314">
        <v>70.93015278506023</v>
      </c>
      <c r="H96" s="314">
        <v>73.62171420310672</v>
      </c>
      <c r="I96" s="314">
        <v>78.54672837562741</v>
      </c>
      <c r="J96" s="314">
        <v>78.554660753662816</v>
      </c>
      <c r="K96" s="314">
        <v>70.870159943472615</v>
      </c>
      <c r="L96" s="314">
        <v>80.811159054170417</v>
      </c>
      <c r="M96" s="314">
        <v>87.103924672150711</v>
      </c>
      <c r="N96" s="314">
        <v>84.221602084802882</v>
      </c>
      <c r="O96" s="314">
        <v>86.086190672558971</v>
      </c>
      <c r="P96" s="314">
        <v>89.5130828164733</v>
      </c>
      <c r="Q96" s="314">
        <v>86.891972230462514</v>
      </c>
      <c r="R96" s="314">
        <v>84.248026721795227</v>
      </c>
      <c r="S96" s="314">
        <v>87.586383973695192</v>
      </c>
      <c r="T96" s="314">
        <v>83.902380067242476</v>
      </c>
      <c r="U96" s="314">
        <v>86.103381851660131</v>
      </c>
      <c r="V96" s="314">
        <v>87.242735469875171</v>
      </c>
      <c r="W96" s="314">
        <v>78.356223952451373</v>
      </c>
      <c r="X96" s="314">
        <v>66.63133660136009</v>
      </c>
      <c r="Y96" s="314">
        <v>76.490106288549342</v>
      </c>
      <c r="Z96" s="314">
        <v>74.80076300213041</v>
      </c>
      <c r="AA96" s="312">
        <v>275</v>
      </c>
      <c r="AB96" s="319" t="s">
        <v>81</v>
      </c>
      <c r="AC96" s="314">
        <v>71.043393669475748</v>
      </c>
      <c r="AD96" s="314">
        <v>68.711813303678241</v>
      </c>
      <c r="AE96" s="314">
        <v>73.498226767822928</v>
      </c>
      <c r="AF96" s="314">
        <v>82.381470478838594</v>
      </c>
      <c r="AG96" s="314">
        <v>82.210793373868412</v>
      </c>
      <c r="AH96" s="314">
        <v>64.899187523418206</v>
      </c>
      <c r="AI96" s="314">
        <v>84.080366954144679</v>
      </c>
      <c r="AJ96" s="314">
        <v>73.498226767822928</v>
      </c>
      <c r="AK96" s="314">
        <v>82.381470478838594</v>
      </c>
      <c r="AL96" s="314">
        <v>82.210793373868412</v>
      </c>
      <c r="AM96" s="314">
        <v>64.899187523418206</v>
      </c>
      <c r="AN96" s="314">
        <v>84.080366954144679</v>
      </c>
      <c r="AO96" s="314">
        <v>74.550905632705494</v>
      </c>
      <c r="AP96" s="314">
        <v>71.561020656526111</v>
      </c>
      <c r="AQ96" s="314">
        <v>80.687656104931179</v>
      </c>
      <c r="AR96" s="314">
        <v>73.560670476655176</v>
      </c>
      <c r="AS96" s="314">
        <v>70.93015278506023</v>
      </c>
      <c r="AT96" s="314">
        <v>73.62171420310672</v>
      </c>
      <c r="AU96" s="314">
        <v>78.54672837562741</v>
      </c>
      <c r="AV96" s="314">
        <v>78.554660753662816</v>
      </c>
      <c r="AW96" s="314">
        <v>70.870159943472615</v>
      </c>
      <c r="AX96" s="314">
        <v>80.811159054170417</v>
      </c>
      <c r="AY96" s="314">
        <v>87.103924672150711</v>
      </c>
      <c r="AZ96" s="314">
        <v>84.221602084802882</v>
      </c>
      <c r="BA96" s="314">
        <v>86.086190672558971</v>
      </c>
      <c r="BB96" s="314">
        <v>89.5130828164733</v>
      </c>
      <c r="BC96" s="312">
        <v>275</v>
      </c>
      <c r="BD96" s="319" t="s">
        <v>81</v>
      </c>
      <c r="BE96" s="314">
        <v>86.891972230462514</v>
      </c>
      <c r="BF96" s="314">
        <v>84.248026721795227</v>
      </c>
      <c r="BG96" s="314">
        <v>87.586383973695192</v>
      </c>
      <c r="BH96" s="314">
        <v>83.902380067242476</v>
      </c>
      <c r="BI96" s="314">
        <v>86.103381851660131</v>
      </c>
      <c r="BJ96" s="314">
        <v>87.242735469875171</v>
      </c>
      <c r="BK96" s="314">
        <v>78.356223952451373</v>
      </c>
      <c r="BL96" s="314">
        <v>66.63133660136009</v>
      </c>
      <c r="BM96" s="314">
        <v>76.490106288549342</v>
      </c>
      <c r="BN96" s="314">
        <v>74.80076300213041</v>
      </c>
      <c r="BO96" s="314">
        <v>71.043393669475748</v>
      </c>
      <c r="BP96" s="314">
        <v>68.711813303678241</v>
      </c>
      <c r="BQ96" s="314">
        <v>73.498226767822928</v>
      </c>
      <c r="BR96" s="314">
        <v>82.381470478838594</v>
      </c>
      <c r="BS96" s="314">
        <v>82.210793373868412</v>
      </c>
      <c r="BT96" s="314">
        <v>64.899187523418206</v>
      </c>
      <c r="BU96" s="314">
        <v>84.080366954144679</v>
      </c>
      <c r="BV96" s="314">
        <v>73.498226767822928</v>
      </c>
      <c r="BW96" s="314">
        <v>82.381470478838594</v>
      </c>
      <c r="BX96" s="314">
        <v>82.210793373868412</v>
      </c>
      <c r="BY96" s="314">
        <v>64.899187523418206</v>
      </c>
      <c r="BZ96" s="314">
        <v>84.080366954144679</v>
      </c>
      <c r="CA96" s="314">
        <v>74.550905632705494</v>
      </c>
      <c r="CB96" s="314">
        <v>71.561020656526111</v>
      </c>
      <c r="CC96" s="314">
        <v>80.687656104931179</v>
      </c>
      <c r="CD96" s="314">
        <v>73.560670476655176</v>
      </c>
      <c r="CE96" s="312">
        <v>275</v>
      </c>
      <c r="CF96" s="319" t="s">
        <v>81</v>
      </c>
      <c r="CG96" s="314">
        <v>70.93015278506023</v>
      </c>
      <c r="CH96" s="314">
        <v>73.62171420310672</v>
      </c>
      <c r="CI96" s="314">
        <v>78.54672837562741</v>
      </c>
      <c r="CJ96" s="314">
        <v>78.554660753662816</v>
      </c>
      <c r="CK96" s="314">
        <v>70.870159943472615</v>
      </c>
      <c r="CL96" s="314">
        <v>80.811159054170417</v>
      </c>
      <c r="CM96" s="314">
        <v>87.103924672150711</v>
      </c>
      <c r="CN96" s="314">
        <v>84.221602084802882</v>
      </c>
      <c r="CO96" s="314">
        <v>86.086190672558971</v>
      </c>
      <c r="CP96" s="314">
        <v>89.5130828164733</v>
      </c>
      <c r="CQ96" s="314">
        <v>86.891972230462514</v>
      </c>
      <c r="CR96" s="314">
        <v>84.248026721795227</v>
      </c>
      <c r="CS96" s="314">
        <v>87.586383973695192</v>
      </c>
      <c r="CT96" s="314">
        <v>83.902380067242476</v>
      </c>
      <c r="CU96" s="314">
        <v>86.103381851660131</v>
      </c>
      <c r="CV96" s="314">
        <v>87.242735469875171</v>
      </c>
      <c r="CW96" s="314">
        <v>78.356223952451373</v>
      </c>
      <c r="CX96" s="314">
        <v>66.63133660136009</v>
      </c>
      <c r="CY96" s="314">
        <v>76.490106288549342</v>
      </c>
      <c r="CZ96" s="314">
        <v>74.80076300213041</v>
      </c>
      <c r="DA96" s="314">
        <v>71.043393669475748</v>
      </c>
      <c r="DB96" s="314">
        <v>68.711813303678241</v>
      </c>
      <c r="DC96" s="314">
        <v>73.498226767822928</v>
      </c>
      <c r="DD96" s="314">
        <v>73.498226767822928</v>
      </c>
      <c r="DE96" s="314">
        <v>73.498226767822928</v>
      </c>
      <c r="DF96" s="314">
        <v>73.498226767822928</v>
      </c>
      <c r="DG96" s="198"/>
      <c r="DH96" s="198"/>
      <c r="DI96" s="198"/>
      <c r="DJ96" s="198"/>
      <c r="DK96" s="198"/>
      <c r="DL96" s="198"/>
      <c r="DM96" s="198"/>
      <c r="DN96" s="198"/>
    </row>
    <row r="97" spans="1:118" s="162" customFormat="1" ht="60" hidden="1" customHeight="1">
      <c r="A97" s="312"/>
      <c r="B97" s="320" t="s">
        <v>413</v>
      </c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2"/>
      <c r="AB97" s="320" t="s">
        <v>413</v>
      </c>
      <c r="AC97" s="314"/>
      <c r="AD97" s="314"/>
      <c r="AE97" s="314"/>
      <c r="AF97" s="314"/>
      <c r="AG97" s="314"/>
      <c r="AH97" s="314"/>
      <c r="AI97" s="314"/>
      <c r="AJ97" s="314"/>
      <c r="AK97" s="314"/>
      <c r="AL97" s="314"/>
      <c r="AM97" s="314"/>
      <c r="AN97" s="314"/>
      <c r="AO97" s="314"/>
      <c r="AP97" s="314"/>
      <c r="AQ97" s="314"/>
      <c r="AR97" s="314"/>
      <c r="AS97" s="314"/>
      <c r="AT97" s="314"/>
      <c r="AU97" s="314"/>
      <c r="AV97" s="314"/>
      <c r="AW97" s="314"/>
      <c r="AX97" s="314"/>
      <c r="AY97" s="314"/>
      <c r="AZ97" s="314"/>
      <c r="BA97" s="314"/>
      <c r="BB97" s="314"/>
      <c r="BC97" s="312"/>
      <c r="BD97" s="320" t="s">
        <v>413</v>
      </c>
      <c r="BE97" s="314"/>
      <c r="BF97" s="314"/>
      <c r="BG97" s="314"/>
      <c r="BH97" s="314"/>
      <c r="BI97" s="314"/>
      <c r="BJ97" s="314"/>
      <c r="BK97" s="314"/>
      <c r="BL97" s="314"/>
      <c r="BM97" s="314"/>
      <c r="BN97" s="314"/>
      <c r="BO97" s="314"/>
      <c r="BP97" s="314"/>
      <c r="BQ97" s="314"/>
      <c r="BR97" s="314"/>
      <c r="BS97" s="314"/>
      <c r="BT97" s="314"/>
      <c r="BU97" s="314"/>
      <c r="BV97" s="314"/>
      <c r="BW97" s="314"/>
      <c r="BX97" s="314"/>
      <c r="BY97" s="314"/>
      <c r="BZ97" s="314"/>
      <c r="CA97" s="314"/>
      <c r="CB97" s="314"/>
      <c r="CC97" s="314"/>
      <c r="CD97" s="314"/>
      <c r="CE97" s="312"/>
      <c r="CF97" s="320" t="s">
        <v>413</v>
      </c>
      <c r="CG97" s="314"/>
      <c r="CH97" s="314"/>
      <c r="CI97" s="314"/>
      <c r="CJ97" s="314"/>
      <c r="CK97" s="314"/>
      <c r="CL97" s="314"/>
      <c r="CM97" s="314"/>
      <c r="CN97" s="314"/>
      <c r="CO97" s="314"/>
      <c r="CP97" s="314"/>
      <c r="CQ97" s="314"/>
      <c r="CR97" s="314"/>
      <c r="CS97" s="314"/>
      <c r="CT97" s="314"/>
      <c r="CU97" s="314"/>
      <c r="CV97" s="314"/>
      <c r="CW97" s="314"/>
      <c r="CX97" s="314"/>
      <c r="CY97" s="314"/>
      <c r="CZ97" s="314"/>
      <c r="DA97" s="314"/>
      <c r="DB97" s="314"/>
      <c r="DC97" s="314"/>
      <c r="DD97" s="314"/>
      <c r="DE97" s="314"/>
      <c r="DF97" s="314"/>
      <c r="DG97" s="198"/>
      <c r="DH97" s="198"/>
      <c r="DI97" s="198"/>
      <c r="DJ97" s="198"/>
      <c r="DK97" s="198"/>
      <c r="DL97" s="198"/>
      <c r="DM97" s="198"/>
      <c r="DN97" s="198"/>
    </row>
    <row r="98" spans="1:118" s="162" customFormat="1" ht="48" hidden="1" customHeight="1">
      <c r="A98" s="312">
        <v>279</v>
      </c>
      <c r="B98" s="319" t="s">
        <v>82</v>
      </c>
      <c r="C98" s="314">
        <v>83.583481113882343</v>
      </c>
      <c r="D98" s="314">
        <v>83.989143399949072</v>
      </c>
      <c r="E98" s="314">
        <v>82.747781948076991</v>
      </c>
      <c r="F98" s="314">
        <v>83.752462502303572</v>
      </c>
      <c r="G98" s="314">
        <v>85.359111073765277</v>
      </c>
      <c r="H98" s="314">
        <v>87.402777757142573</v>
      </c>
      <c r="I98" s="314">
        <v>81.67231204810264</v>
      </c>
      <c r="J98" s="314">
        <v>82.439285206924851</v>
      </c>
      <c r="K98" s="314">
        <v>85.622750868292812</v>
      </c>
      <c r="L98" s="314">
        <v>85.502906538875052</v>
      </c>
      <c r="M98" s="314">
        <v>89.513958890478307</v>
      </c>
      <c r="N98" s="314">
        <v>88.007450646080144</v>
      </c>
      <c r="O98" s="314">
        <v>88.00472636172708</v>
      </c>
      <c r="P98" s="314">
        <v>87.651082934094902</v>
      </c>
      <c r="Q98" s="314">
        <v>88.377522387257329</v>
      </c>
      <c r="R98" s="314">
        <v>86.060718677099942</v>
      </c>
      <c r="S98" s="314">
        <v>84.052111815888594</v>
      </c>
      <c r="T98" s="314">
        <v>84.784316827643323</v>
      </c>
      <c r="U98" s="314">
        <v>88.203195063047772</v>
      </c>
      <c r="V98" s="314">
        <v>88.041150523883175</v>
      </c>
      <c r="W98" s="314">
        <v>86.449371473517047</v>
      </c>
      <c r="X98" s="314">
        <v>81.089366618639886</v>
      </c>
      <c r="Y98" s="314">
        <v>88.845277142847593</v>
      </c>
      <c r="Z98" s="314">
        <v>86.960471568068328</v>
      </c>
      <c r="AA98" s="312">
        <v>279</v>
      </c>
      <c r="AB98" s="319" t="s">
        <v>82</v>
      </c>
      <c r="AC98" s="314">
        <v>90.25531069500164</v>
      </c>
      <c r="AD98" s="314">
        <v>80.243213135236246</v>
      </c>
      <c r="AE98" s="314">
        <v>88.250356102602041</v>
      </c>
      <c r="AF98" s="314">
        <v>87.943405070832668</v>
      </c>
      <c r="AG98" s="314">
        <v>89.099003830268998</v>
      </c>
      <c r="AH98" s="314">
        <v>88.741372397917345</v>
      </c>
      <c r="AI98" s="314">
        <v>88.851549410440313</v>
      </c>
      <c r="AJ98" s="314">
        <v>88.250356102602041</v>
      </c>
      <c r="AK98" s="314">
        <v>87.943405070832668</v>
      </c>
      <c r="AL98" s="314">
        <v>89.099003830268998</v>
      </c>
      <c r="AM98" s="314">
        <v>88.741372397917345</v>
      </c>
      <c r="AN98" s="314">
        <v>88.851549410440313</v>
      </c>
      <c r="AO98" s="314">
        <v>83.583481113882343</v>
      </c>
      <c r="AP98" s="314">
        <v>83.989143399949072</v>
      </c>
      <c r="AQ98" s="314">
        <v>82.747781948076991</v>
      </c>
      <c r="AR98" s="314">
        <v>83.752462502303572</v>
      </c>
      <c r="AS98" s="314">
        <v>85.359111073765277</v>
      </c>
      <c r="AT98" s="314">
        <v>87.402777757142573</v>
      </c>
      <c r="AU98" s="314">
        <v>81.67231204810264</v>
      </c>
      <c r="AV98" s="314">
        <v>82.439285206924851</v>
      </c>
      <c r="AW98" s="314">
        <v>85.622750868292812</v>
      </c>
      <c r="AX98" s="314">
        <v>85.502906538875052</v>
      </c>
      <c r="AY98" s="314">
        <v>89.513958890478307</v>
      </c>
      <c r="AZ98" s="314">
        <v>88.007450646080144</v>
      </c>
      <c r="BA98" s="314">
        <v>88.00472636172708</v>
      </c>
      <c r="BB98" s="314">
        <v>87.651082934094902</v>
      </c>
      <c r="BC98" s="312">
        <v>279</v>
      </c>
      <c r="BD98" s="319" t="s">
        <v>82</v>
      </c>
      <c r="BE98" s="314">
        <v>88.377522387257329</v>
      </c>
      <c r="BF98" s="314">
        <v>86.060718677099942</v>
      </c>
      <c r="BG98" s="314">
        <v>84.052111815888594</v>
      </c>
      <c r="BH98" s="314">
        <v>84.784316827643323</v>
      </c>
      <c r="BI98" s="314">
        <v>88.203195063047772</v>
      </c>
      <c r="BJ98" s="314">
        <v>88.041150523883175</v>
      </c>
      <c r="BK98" s="314">
        <v>86.449371473517047</v>
      </c>
      <c r="BL98" s="314">
        <v>81.089366618639886</v>
      </c>
      <c r="BM98" s="314">
        <v>88.845277142847593</v>
      </c>
      <c r="BN98" s="314">
        <v>86.960471568068328</v>
      </c>
      <c r="BO98" s="314">
        <v>90.25531069500164</v>
      </c>
      <c r="BP98" s="314">
        <v>80.243213135236246</v>
      </c>
      <c r="BQ98" s="314">
        <v>88.250356102602041</v>
      </c>
      <c r="BR98" s="314">
        <v>87.943405070832668</v>
      </c>
      <c r="BS98" s="314">
        <v>89.099003830268998</v>
      </c>
      <c r="BT98" s="314">
        <v>88.741372397917345</v>
      </c>
      <c r="BU98" s="314">
        <v>88.851549410440313</v>
      </c>
      <c r="BV98" s="314">
        <v>88.250356102602041</v>
      </c>
      <c r="BW98" s="314">
        <v>87.943405070832668</v>
      </c>
      <c r="BX98" s="314">
        <v>89.099003830268998</v>
      </c>
      <c r="BY98" s="314">
        <v>88.741372397917345</v>
      </c>
      <c r="BZ98" s="314">
        <v>88.851549410440313</v>
      </c>
      <c r="CA98" s="314">
        <v>83.583481113882343</v>
      </c>
      <c r="CB98" s="314">
        <v>83.989143399949072</v>
      </c>
      <c r="CC98" s="314">
        <v>82.747781948076991</v>
      </c>
      <c r="CD98" s="314">
        <v>83.752462502303572</v>
      </c>
      <c r="CE98" s="312">
        <v>279</v>
      </c>
      <c r="CF98" s="319" t="s">
        <v>82</v>
      </c>
      <c r="CG98" s="314">
        <v>85.359111073765277</v>
      </c>
      <c r="CH98" s="314">
        <v>87.402777757142573</v>
      </c>
      <c r="CI98" s="314">
        <v>81.67231204810264</v>
      </c>
      <c r="CJ98" s="314">
        <v>82.439285206924851</v>
      </c>
      <c r="CK98" s="314">
        <v>85.622750868292812</v>
      </c>
      <c r="CL98" s="314">
        <v>85.502906538875052</v>
      </c>
      <c r="CM98" s="314">
        <v>89.513958890478307</v>
      </c>
      <c r="CN98" s="314">
        <v>88.007450646080144</v>
      </c>
      <c r="CO98" s="314">
        <v>88.00472636172708</v>
      </c>
      <c r="CP98" s="314">
        <v>87.651082934094902</v>
      </c>
      <c r="CQ98" s="314">
        <v>88.377522387257329</v>
      </c>
      <c r="CR98" s="314">
        <v>86.060718677099942</v>
      </c>
      <c r="CS98" s="314">
        <v>84.052111815888594</v>
      </c>
      <c r="CT98" s="314">
        <v>84.784316827643323</v>
      </c>
      <c r="CU98" s="314">
        <v>88.203195063047772</v>
      </c>
      <c r="CV98" s="314">
        <v>88.041150523883175</v>
      </c>
      <c r="CW98" s="314">
        <v>86.449371473517047</v>
      </c>
      <c r="CX98" s="314">
        <v>81.089366618639886</v>
      </c>
      <c r="CY98" s="314">
        <v>88.845277142847593</v>
      </c>
      <c r="CZ98" s="314">
        <v>86.960471568068328</v>
      </c>
      <c r="DA98" s="314">
        <v>90.25531069500164</v>
      </c>
      <c r="DB98" s="314">
        <v>80.243213135236246</v>
      </c>
      <c r="DC98" s="314">
        <v>88.250356102602041</v>
      </c>
      <c r="DD98" s="314">
        <v>88.250356102602041</v>
      </c>
      <c r="DE98" s="314">
        <v>88.250356102602041</v>
      </c>
      <c r="DF98" s="314">
        <v>88.250356102602041</v>
      </c>
      <c r="DG98" s="198"/>
      <c r="DH98" s="198"/>
      <c r="DI98" s="198"/>
      <c r="DJ98" s="198"/>
      <c r="DK98" s="198"/>
      <c r="DL98" s="198"/>
      <c r="DM98" s="198"/>
      <c r="DN98" s="198"/>
    </row>
    <row r="99" spans="1:118" s="162" customFormat="1" ht="60" hidden="1" customHeight="1">
      <c r="A99" s="312"/>
      <c r="B99" s="320" t="s">
        <v>414</v>
      </c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2"/>
      <c r="AB99" s="320" t="s">
        <v>414</v>
      </c>
      <c r="AC99" s="314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  <c r="AO99" s="314"/>
      <c r="AP99" s="314"/>
      <c r="AQ99" s="314"/>
      <c r="AR99" s="314"/>
      <c r="AS99" s="314"/>
      <c r="AT99" s="314"/>
      <c r="AU99" s="314"/>
      <c r="AV99" s="314"/>
      <c r="AW99" s="314"/>
      <c r="AX99" s="314"/>
      <c r="AY99" s="314"/>
      <c r="AZ99" s="314"/>
      <c r="BA99" s="314"/>
      <c r="BB99" s="314"/>
      <c r="BC99" s="312"/>
      <c r="BD99" s="320" t="s">
        <v>414</v>
      </c>
      <c r="BE99" s="314"/>
      <c r="BF99" s="314"/>
      <c r="BG99" s="314"/>
      <c r="BH99" s="314"/>
      <c r="BI99" s="314"/>
      <c r="BJ99" s="314"/>
      <c r="BK99" s="314"/>
      <c r="BL99" s="314"/>
      <c r="BM99" s="314"/>
      <c r="BN99" s="314"/>
      <c r="BO99" s="314"/>
      <c r="BP99" s="314"/>
      <c r="BQ99" s="314"/>
      <c r="BR99" s="314"/>
      <c r="BS99" s="314"/>
      <c r="BT99" s="314"/>
      <c r="BU99" s="314"/>
      <c r="BV99" s="314"/>
      <c r="BW99" s="314"/>
      <c r="BX99" s="314"/>
      <c r="BY99" s="314"/>
      <c r="BZ99" s="314"/>
      <c r="CA99" s="314"/>
      <c r="CB99" s="314"/>
      <c r="CC99" s="314"/>
      <c r="CD99" s="314"/>
      <c r="CE99" s="312"/>
      <c r="CF99" s="320" t="s">
        <v>414</v>
      </c>
      <c r="CG99" s="314"/>
      <c r="CH99" s="314"/>
      <c r="CI99" s="314"/>
      <c r="CJ99" s="314"/>
      <c r="CK99" s="314"/>
      <c r="CL99" s="314"/>
      <c r="CM99" s="314"/>
      <c r="CN99" s="314"/>
      <c r="CO99" s="314"/>
      <c r="CP99" s="314"/>
      <c r="CQ99" s="314"/>
      <c r="CR99" s="314"/>
      <c r="CS99" s="314"/>
      <c r="CT99" s="314"/>
      <c r="CU99" s="314"/>
      <c r="CV99" s="314"/>
      <c r="CW99" s="314"/>
      <c r="CX99" s="314"/>
      <c r="CY99" s="314"/>
      <c r="CZ99" s="314"/>
      <c r="DA99" s="314"/>
      <c r="DB99" s="314"/>
      <c r="DC99" s="314"/>
      <c r="DD99" s="314"/>
      <c r="DE99" s="314"/>
      <c r="DF99" s="314"/>
      <c r="DG99" s="198"/>
      <c r="DH99" s="198"/>
      <c r="DI99" s="198"/>
      <c r="DJ99" s="198"/>
      <c r="DK99" s="198"/>
      <c r="DL99" s="198"/>
      <c r="DM99" s="198"/>
      <c r="DN99" s="198"/>
    </row>
    <row r="100" spans="1:118" s="162" customFormat="1" ht="84.95" hidden="1" customHeight="1">
      <c r="A100" s="312" t="s">
        <v>352</v>
      </c>
      <c r="B100" s="319" t="s">
        <v>353</v>
      </c>
      <c r="C100" s="314">
        <v>77.859815931951516</v>
      </c>
      <c r="D100" s="314">
        <v>78.265578161872355</v>
      </c>
      <c r="E100" s="314">
        <v>77.482792203134736</v>
      </c>
      <c r="F100" s="314">
        <v>76.600492763574493</v>
      </c>
      <c r="G100" s="314">
        <v>77.354808442462314</v>
      </c>
      <c r="H100" s="314">
        <v>76.693209603086189</v>
      </c>
      <c r="I100" s="314">
        <v>74.972674753458932</v>
      </c>
      <c r="J100" s="314">
        <v>77.213794843094234</v>
      </c>
      <c r="K100" s="314">
        <v>79.13771928318684</v>
      </c>
      <c r="L100" s="314">
        <v>76.624372026034692</v>
      </c>
      <c r="M100" s="314">
        <v>75.570690767096522</v>
      </c>
      <c r="N100" s="314">
        <v>75.352176169318739</v>
      </c>
      <c r="O100" s="314">
        <v>77.647235438515906</v>
      </c>
      <c r="P100" s="314">
        <v>75.912292117326771</v>
      </c>
      <c r="Q100" s="314">
        <v>74.419869949210636</v>
      </c>
      <c r="R100" s="314">
        <v>73.871206190880457</v>
      </c>
      <c r="S100" s="314">
        <v>73.769878477366802</v>
      </c>
      <c r="T100" s="314">
        <v>75.257210664746935</v>
      </c>
      <c r="U100" s="314">
        <v>74.252327538426073</v>
      </c>
      <c r="V100" s="314">
        <v>76.272994474791673</v>
      </c>
      <c r="W100" s="314">
        <v>71.787480150555069</v>
      </c>
      <c r="X100" s="314">
        <v>66.524904415537023</v>
      </c>
      <c r="Y100" s="314">
        <v>70.864767235714709</v>
      </c>
      <c r="Z100" s="314">
        <v>74.552148753123532</v>
      </c>
      <c r="AA100" s="312" t="s">
        <v>352</v>
      </c>
      <c r="AB100" s="319" t="s">
        <v>353</v>
      </c>
      <c r="AC100" s="314">
        <v>76.314877935722961</v>
      </c>
      <c r="AD100" s="314">
        <v>75.808535534392931</v>
      </c>
      <c r="AE100" s="314">
        <v>78.14242322776856</v>
      </c>
      <c r="AF100" s="314">
        <v>80.410226667676767</v>
      </c>
      <c r="AG100" s="314">
        <v>71.490612101850942</v>
      </c>
      <c r="AH100" s="314">
        <v>76.11839668228491</v>
      </c>
      <c r="AI100" s="314">
        <v>80.474178244438221</v>
      </c>
      <c r="AJ100" s="314">
        <v>78.14242322776856</v>
      </c>
      <c r="AK100" s="314">
        <v>80.410226667676767</v>
      </c>
      <c r="AL100" s="314">
        <v>71.490612101850942</v>
      </c>
      <c r="AM100" s="314">
        <v>76.11839668228491</v>
      </c>
      <c r="AN100" s="314">
        <v>80.474178244438221</v>
      </c>
      <c r="AO100" s="314">
        <v>77.859815931951516</v>
      </c>
      <c r="AP100" s="314">
        <v>78.265578161872355</v>
      </c>
      <c r="AQ100" s="314">
        <v>77.482792203134736</v>
      </c>
      <c r="AR100" s="314">
        <v>76.600492763574493</v>
      </c>
      <c r="AS100" s="314">
        <v>77.354808442462314</v>
      </c>
      <c r="AT100" s="314">
        <v>76.693209603086189</v>
      </c>
      <c r="AU100" s="314">
        <v>74.972674753458932</v>
      </c>
      <c r="AV100" s="314">
        <v>77.213794843094234</v>
      </c>
      <c r="AW100" s="314">
        <v>79.13771928318684</v>
      </c>
      <c r="AX100" s="314">
        <v>76.624372026034692</v>
      </c>
      <c r="AY100" s="314">
        <v>75.570690767096522</v>
      </c>
      <c r="AZ100" s="314">
        <v>75.352176169318739</v>
      </c>
      <c r="BA100" s="314">
        <v>77.647235438515906</v>
      </c>
      <c r="BB100" s="314">
        <v>75.912292117326771</v>
      </c>
      <c r="BC100" s="312" t="s">
        <v>352</v>
      </c>
      <c r="BD100" s="319" t="s">
        <v>353</v>
      </c>
      <c r="BE100" s="314">
        <v>74.419869949210636</v>
      </c>
      <c r="BF100" s="314">
        <v>73.871206190880457</v>
      </c>
      <c r="BG100" s="314">
        <v>73.769878477366802</v>
      </c>
      <c r="BH100" s="314">
        <v>75.257210664746935</v>
      </c>
      <c r="BI100" s="314">
        <v>74.252327538426073</v>
      </c>
      <c r="BJ100" s="314">
        <v>76.272994474791673</v>
      </c>
      <c r="BK100" s="314">
        <v>71.787480150555069</v>
      </c>
      <c r="BL100" s="314">
        <v>66.524904415537023</v>
      </c>
      <c r="BM100" s="314">
        <v>70.864767235714709</v>
      </c>
      <c r="BN100" s="314">
        <v>74.552148753123532</v>
      </c>
      <c r="BO100" s="314">
        <v>76.314877935722961</v>
      </c>
      <c r="BP100" s="314">
        <v>75.808535534392931</v>
      </c>
      <c r="BQ100" s="314">
        <v>78.14242322776856</v>
      </c>
      <c r="BR100" s="314">
        <v>80.410226667676767</v>
      </c>
      <c r="BS100" s="314">
        <v>71.490612101850942</v>
      </c>
      <c r="BT100" s="314">
        <v>76.11839668228491</v>
      </c>
      <c r="BU100" s="314">
        <v>80.474178244438221</v>
      </c>
      <c r="BV100" s="314">
        <v>78.14242322776856</v>
      </c>
      <c r="BW100" s="314">
        <v>80.410226667676767</v>
      </c>
      <c r="BX100" s="314">
        <v>71.490612101850942</v>
      </c>
      <c r="BY100" s="314">
        <v>76.11839668228491</v>
      </c>
      <c r="BZ100" s="314">
        <v>80.474178244438221</v>
      </c>
      <c r="CA100" s="314">
        <v>77.859815931951516</v>
      </c>
      <c r="CB100" s="314">
        <v>78.265578161872355</v>
      </c>
      <c r="CC100" s="314">
        <v>77.482792203134736</v>
      </c>
      <c r="CD100" s="314">
        <v>76.600492763574493</v>
      </c>
      <c r="CE100" s="312" t="s">
        <v>352</v>
      </c>
      <c r="CF100" s="319" t="s">
        <v>353</v>
      </c>
      <c r="CG100" s="314">
        <v>77.354808442462314</v>
      </c>
      <c r="CH100" s="314">
        <v>76.693209603086189</v>
      </c>
      <c r="CI100" s="314">
        <v>74.972674753458932</v>
      </c>
      <c r="CJ100" s="314">
        <v>77.213794843094234</v>
      </c>
      <c r="CK100" s="314">
        <v>79.13771928318684</v>
      </c>
      <c r="CL100" s="314">
        <v>76.624372026034692</v>
      </c>
      <c r="CM100" s="314">
        <v>75.570690767096522</v>
      </c>
      <c r="CN100" s="314">
        <v>75.352176169318739</v>
      </c>
      <c r="CO100" s="314">
        <v>77.647235438515906</v>
      </c>
      <c r="CP100" s="314">
        <v>75.912292117326771</v>
      </c>
      <c r="CQ100" s="314">
        <v>74.419869949210636</v>
      </c>
      <c r="CR100" s="314">
        <v>73.871206190880457</v>
      </c>
      <c r="CS100" s="314">
        <v>73.769878477366802</v>
      </c>
      <c r="CT100" s="314">
        <v>75.257210664746935</v>
      </c>
      <c r="CU100" s="314">
        <v>74.252327538426073</v>
      </c>
      <c r="CV100" s="314">
        <v>76.272994474791673</v>
      </c>
      <c r="CW100" s="314">
        <v>71.787480150555069</v>
      </c>
      <c r="CX100" s="314">
        <v>66.524904415537023</v>
      </c>
      <c r="CY100" s="314">
        <v>70.864767235714709</v>
      </c>
      <c r="CZ100" s="314">
        <v>74.552148753123532</v>
      </c>
      <c r="DA100" s="314">
        <v>76.314877935722961</v>
      </c>
      <c r="DB100" s="314">
        <v>75.808535534392931</v>
      </c>
      <c r="DC100" s="314">
        <v>78.14242322776856</v>
      </c>
      <c r="DD100" s="314">
        <v>78.14242322776856</v>
      </c>
      <c r="DE100" s="314">
        <v>78.14242322776856</v>
      </c>
      <c r="DF100" s="314">
        <v>78.14242322776856</v>
      </c>
      <c r="DG100" s="198"/>
      <c r="DH100" s="198"/>
      <c r="DI100" s="198"/>
      <c r="DJ100" s="198"/>
      <c r="DK100" s="198"/>
      <c r="DL100" s="198"/>
      <c r="DM100" s="198"/>
      <c r="DN100" s="198"/>
    </row>
    <row r="101" spans="1:118" s="162" customFormat="1" ht="95.1" hidden="1" customHeight="1">
      <c r="A101" s="312"/>
      <c r="B101" s="320" t="s">
        <v>415</v>
      </c>
      <c r="C101" s="314"/>
      <c r="D101" s="314"/>
      <c r="E101" s="314"/>
      <c r="F101" s="314"/>
      <c r="G101" s="314"/>
      <c r="H101" s="314"/>
      <c r="I101" s="314"/>
      <c r="J101" s="314"/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2"/>
      <c r="AB101" s="320" t="s">
        <v>415</v>
      </c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4"/>
      <c r="AS101" s="314"/>
      <c r="AT101" s="314"/>
      <c r="AU101" s="314"/>
      <c r="AV101" s="314"/>
      <c r="AW101" s="314"/>
      <c r="AX101" s="314"/>
      <c r="AY101" s="314"/>
      <c r="AZ101" s="314"/>
      <c r="BA101" s="314"/>
      <c r="BB101" s="314"/>
      <c r="BC101" s="312"/>
      <c r="BD101" s="320" t="s">
        <v>415</v>
      </c>
      <c r="BE101" s="314"/>
      <c r="BF101" s="314"/>
      <c r="BG101" s="314"/>
      <c r="BH101" s="314"/>
      <c r="BI101" s="314"/>
      <c r="BJ101" s="314"/>
      <c r="BK101" s="314"/>
      <c r="BL101" s="314"/>
      <c r="BM101" s="314"/>
      <c r="BN101" s="314"/>
      <c r="BO101" s="314"/>
      <c r="BP101" s="314"/>
      <c r="BQ101" s="314"/>
      <c r="BR101" s="314"/>
      <c r="BS101" s="314"/>
      <c r="BT101" s="314"/>
      <c r="BU101" s="314"/>
      <c r="BV101" s="314"/>
      <c r="BW101" s="314"/>
      <c r="BX101" s="314"/>
      <c r="BY101" s="314"/>
      <c r="BZ101" s="314"/>
      <c r="CA101" s="314"/>
      <c r="CB101" s="314"/>
      <c r="CC101" s="314"/>
      <c r="CD101" s="314"/>
      <c r="CE101" s="312"/>
      <c r="CF101" s="320" t="s">
        <v>415</v>
      </c>
      <c r="CG101" s="314"/>
      <c r="CH101" s="314"/>
      <c r="CI101" s="314"/>
      <c r="CJ101" s="314"/>
      <c r="CK101" s="314"/>
      <c r="CL101" s="314"/>
      <c r="CM101" s="314"/>
      <c r="CN101" s="314"/>
      <c r="CO101" s="314"/>
      <c r="CP101" s="314"/>
      <c r="CQ101" s="314"/>
      <c r="CR101" s="314"/>
      <c r="CS101" s="314"/>
      <c r="CT101" s="314"/>
      <c r="CU101" s="314"/>
      <c r="CV101" s="314"/>
      <c r="CW101" s="314"/>
      <c r="CX101" s="314"/>
      <c r="CY101" s="314"/>
      <c r="CZ101" s="314"/>
      <c r="DA101" s="314"/>
      <c r="DB101" s="314"/>
      <c r="DC101" s="314"/>
      <c r="DD101" s="314"/>
      <c r="DE101" s="314"/>
      <c r="DF101" s="314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162" customFormat="1" ht="48" hidden="1" customHeight="1">
      <c r="A102" s="312">
        <v>291</v>
      </c>
      <c r="B102" s="319" t="s">
        <v>83</v>
      </c>
      <c r="C102" s="314">
        <v>70.206441156912206</v>
      </c>
      <c r="D102" s="314">
        <v>71.190473975153225</v>
      </c>
      <c r="E102" s="314">
        <v>72.723002058550193</v>
      </c>
      <c r="F102" s="314">
        <v>78.759232686059079</v>
      </c>
      <c r="G102" s="314">
        <v>69.561416753612932</v>
      </c>
      <c r="H102" s="314">
        <v>67.613956735593078</v>
      </c>
      <c r="I102" s="314">
        <v>62.700543059539314</v>
      </c>
      <c r="J102" s="314">
        <v>68.668030839156089</v>
      </c>
      <c r="K102" s="314">
        <v>67.233506998871476</v>
      </c>
      <c r="L102" s="314">
        <v>68.184710269194724</v>
      </c>
      <c r="M102" s="314">
        <v>64.521571908175844</v>
      </c>
      <c r="N102" s="314">
        <v>69.877711992449804</v>
      </c>
      <c r="O102" s="314">
        <v>76.545578228743807</v>
      </c>
      <c r="P102" s="314">
        <v>78.661568791903747</v>
      </c>
      <c r="Q102" s="314">
        <v>73.29440031527362</v>
      </c>
      <c r="R102" s="314">
        <v>79.271513401718067</v>
      </c>
      <c r="S102" s="314">
        <v>83.153377082910879</v>
      </c>
      <c r="T102" s="314">
        <v>83.110140717350873</v>
      </c>
      <c r="U102" s="314">
        <v>83.459036828009985</v>
      </c>
      <c r="V102" s="314">
        <v>83.355167693886756</v>
      </c>
      <c r="W102" s="314">
        <v>70.248090199631562</v>
      </c>
      <c r="X102" s="314">
        <v>59.145710599660454</v>
      </c>
      <c r="Y102" s="314">
        <v>76.430677817671594</v>
      </c>
      <c r="Z102" s="314">
        <v>70.95972174347105</v>
      </c>
      <c r="AA102" s="312">
        <v>291</v>
      </c>
      <c r="AB102" s="319" t="s">
        <v>83</v>
      </c>
      <c r="AC102" s="314">
        <v>78.791436766477375</v>
      </c>
      <c r="AD102" s="314">
        <v>72.138775723278997</v>
      </c>
      <c r="AE102" s="314">
        <v>70.141184577559031</v>
      </c>
      <c r="AF102" s="314">
        <v>78.335227025226814</v>
      </c>
      <c r="AG102" s="314">
        <v>84.10945438549372</v>
      </c>
      <c r="AH102" s="314">
        <v>85.031503007386249</v>
      </c>
      <c r="AI102" s="314">
        <v>83.964484565448416</v>
      </c>
      <c r="AJ102" s="314">
        <v>70.141184577559031</v>
      </c>
      <c r="AK102" s="314">
        <v>78.335227025226814</v>
      </c>
      <c r="AL102" s="314">
        <v>84.10945438549372</v>
      </c>
      <c r="AM102" s="314">
        <v>85.031503007386249</v>
      </c>
      <c r="AN102" s="314">
        <v>83.964484565448416</v>
      </c>
      <c r="AO102" s="314">
        <v>70.206441156912206</v>
      </c>
      <c r="AP102" s="314">
        <v>71.190473975153225</v>
      </c>
      <c r="AQ102" s="314">
        <v>72.723002058550193</v>
      </c>
      <c r="AR102" s="314">
        <v>78.759232686059079</v>
      </c>
      <c r="AS102" s="314">
        <v>69.561416753612932</v>
      </c>
      <c r="AT102" s="314">
        <v>67.613956735593078</v>
      </c>
      <c r="AU102" s="314">
        <v>62.700543059539314</v>
      </c>
      <c r="AV102" s="314">
        <v>68.668030839156089</v>
      </c>
      <c r="AW102" s="314">
        <v>67.233506998871476</v>
      </c>
      <c r="AX102" s="314">
        <v>68.184710269194724</v>
      </c>
      <c r="AY102" s="314">
        <v>64.521571908175844</v>
      </c>
      <c r="AZ102" s="314">
        <v>69.877711992449804</v>
      </c>
      <c r="BA102" s="314">
        <v>76.545578228743807</v>
      </c>
      <c r="BB102" s="314">
        <v>78.661568791903747</v>
      </c>
      <c r="BC102" s="312">
        <v>291</v>
      </c>
      <c r="BD102" s="319" t="s">
        <v>83</v>
      </c>
      <c r="BE102" s="314">
        <v>73.29440031527362</v>
      </c>
      <c r="BF102" s="314">
        <v>79.271513401718067</v>
      </c>
      <c r="BG102" s="314">
        <v>83.153377082910879</v>
      </c>
      <c r="BH102" s="314">
        <v>83.110140717350873</v>
      </c>
      <c r="BI102" s="314">
        <v>83.459036828009985</v>
      </c>
      <c r="BJ102" s="314">
        <v>83.355167693886756</v>
      </c>
      <c r="BK102" s="314">
        <v>70.248090199631562</v>
      </c>
      <c r="BL102" s="314">
        <v>59.145710599660454</v>
      </c>
      <c r="BM102" s="314">
        <v>76.430677817671594</v>
      </c>
      <c r="BN102" s="314">
        <v>70.95972174347105</v>
      </c>
      <c r="BO102" s="314">
        <v>78.791436766477375</v>
      </c>
      <c r="BP102" s="314">
        <v>72.138775723278997</v>
      </c>
      <c r="BQ102" s="314">
        <v>70.141184577559031</v>
      </c>
      <c r="BR102" s="314">
        <v>78.335227025226814</v>
      </c>
      <c r="BS102" s="314">
        <v>84.10945438549372</v>
      </c>
      <c r="BT102" s="314">
        <v>85.031503007386249</v>
      </c>
      <c r="BU102" s="314">
        <v>83.964484565448416</v>
      </c>
      <c r="BV102" s="314">
        <v>70.141184577559031</v>
      </c>
      <c r="BW102" s="314">
        <v>78.335227025226814</v>
      </c>
      <c r="BX102" s="314">
        <v>84.10945438549372</v>
      </c>
      <c r="BY102" s="314">
        <v>85.031503007386249</v>
      </c>
      <c r="BZ102" s="314">
        <v>83.964484565448416</v>
      </c>
      <c r="CA102" s="314">
        <v>70.206441156912206</v>
      </c>
      <c r="CB102" s="314">
        <v>71.190473975153225</v>
      </c>
      <c r="CC102" s="314">
        <v>72.723002058550193</v>
      </c>
      <c r="CD102" s="314">
        <v>78.759232686059079</v>
      </c>
      <c r="CE102" s="312">
        <v>291</v>
      </c>
      <c r="CF102" s="319" t="s">
        <v>83</v>
      </c>
      <c r="CG102" s="314">
        <v>69.561416753612932</v>
      </c>
      <c r="CH102" s="314">
        <v>67.613956735593078</v>
      </c>
      <c r="CI102" s="314">
        <v>62.700543059539314</v>
      </c>
      <c r="CJ102" s="314">
        <v>68.668030839156089</v>
      </c>
      <c r="CK102" s="314">
        <v>67.233506998871476</v>
      </c>
      <c r="CL102" s="314">
        <v>68.184710269194724</v>
      </c>
      <c r="CM102" s="314">
        <v>64.521571908175844</v>
      </c>
      <c r="CN102" s="314">
        <v>69.877711992449804</v>
      </c>
      <c r="CO102" s="314">
        <v>76.545578228743807</v>
      </c>
      <c r="CP102" s="314">
        <v>78.661568791903747</v>
      </c>
      <c r="CQ102" s="314">
        <v>73.29440031527362</v>
      </c>
      <c r="CR102" s="314">
        <v>79.271513401718067</v>
      </c>
      <c r="CS102" s="314">
        <v>83.153377082910879</v>
      </c>
      <c r="CT102" s="314">
        <v>83.110140717350873</v>
      </c>
      <c r="CU102" s="314">
        <v>83.459036828009985</v>
      </c>
      <c r="CV102" s="314">
        <v>83.355167693886756</v>
      </c>
      <c r="CW102" s="314">
        <v>70.248090199631562</v>
      </c>
      <c r="CX102" s="314">
        <v>59.145710599660454</v>
      </c>
      <c r="CY102" s="314">
        <v>76.430677817671594</v>
      </c>
      <c r="CZ102" s="314">
        <v>70.95972174347105</v>
      </c>
      <c r="DA102" s="314">
        <v>78.791436766477375</v>
      </c>
      <c r="DB102" s="314">
        <v>72.138775723278997</v>
      </c>
      <c r="DC102" s="314">
        <v>70.141184577559031</v>
      </c>
      <c r="DD102" s="314">
        <v>70.141184577559031</v>
      </c>
      <c r="DE102" s="314">
        <v>70.141184577559031</v>
      </c>
      <c r="DF102" s="314">
        <v>70.141184577559031</v>
      </c>
      <c r="DG102" s="198"/>
      <c r="DH102" s="198"/>
      <c r="DI102" s="198"/>
      <c r="DJ102" s="198"/>
      <c r="DK102" s="198"/>
      <c r="DL102" s="198"/>
      <c r="DM102" s="198"/>
      <c r="DN102" s="198"/>
    </row>
    <row r="103" spans="1:118" s="162" customFormat="1" ht="60" hidden="1" customHeight="1">
      <c r="A103" s="312"/>
      <c r="B103" s="320" t="s">
        <v>416</v>
      </c>
      <c r="C103" s="314"/>
      <c r="D103" s="314"/>
      <c r="E103" s="314"/>
      <c r="F103" s="314"/>
      <c r="G103" s="314"/>
      <c r="H103" s="314"/>
      <c r="I103" s="314"/>
      <c r="J103" s="314"/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2"/>
      <c r="AB103" s="320" t="s">
        <v>416</v>
      </c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314"/>
      <c r="AP103" s="314"/>
      <c r="AQ103" s="314"/>
      <c r="AR103" s="314"/>
      <c r="AS103" s="314"/>
      <c r="AT103" s="314"/>
      <c r="AU103" s="314"/>
      <c r="AV103" s="314"/>
      <c r="AW103" s="314"/>
      <c r="AX103" s="314"/>
      <c r="AY103" s="314"/>
      <c r="AZ103" s="314"/>
      <c r="BA103" s="314"/>
      <c r="BB103" s="314"/>
      <c r="BC103" s="312"/>
      <c r="BD103" s="320" t="s">
        <v>416</v>
      </c>
      <c r="BE103" s="314"/>
      <c r="BF103" s="314"/>
      <c r="BG103" s="314"/>
      <c r="BH103" s="314"/>
      <c r="BI103" s="314"/>
      <c r="BJ103" s="314"/>
      <c r="BK103" s="314"/>
      <c r="BL103" s="314"/>
      <c r="BM103" s="314"/>
      <c r="BN103" s="314"/>
      <c r="BO103" s="314"/>
      <c r="BP103" s="314"/>
      <c r="BQ103" s="314"/>
      <c r="BR103" s="314"/>
      <c r="BS103" s="314"/>
      <c r="BT103" s="314"/>
      <c r="BU103" s="314"/>
      <c r="BV103" s="314"/>
      <c r="BW103" s="314"/>
      <c r="BX103" s="314"/>
      <c r="BY103" s="314"/>
      <c r="BZ103" s="314"/>
      <c r="CA103" s="314"/>
      <c r="CB103" s="314"/>
      <c r="CC103" s="314"/>
      <c r="CD103" s="314"/>
      <c r="CE103" s="312"/>
      <c r="CF103" s="320" t="s">
        <v>416</v>
      </c>
      <c r="CG103" s="314"/>
      <c r="CH103" s="314"/>
      <c r="CI103" s="314"/>
      <c r="CJ103" s="314"/>
      <c r="CK103" s="314"/>
      <c r="CL103" s="314"/>
      <c r="CM103" s="314"/>
      <c r="CN103" s="314"/>
      <c r="CO103" s="314"/>
      <c r="CP103" s="314"/>
      <c r="CQ103" s="314"/>
      <c r="CR103" s="314"/>
      <c r="CS103" s="314"/>
      <c r="CT103" s="314"/>
      <c r="CU103" s="314"/>
      <c r="CV103" s="314"/>
      <c r="CW103" s="314"/>
      <c r="CX103" s="314"/>
      <c r="CY103" s="314"/>
      <c r="CZ103" s="314"/>
      <c r="DA103" s="314"/>
      <c r="DB103" s="314"/>
      <c r="DC103" s="314"/>
      <c r="DD103" s="314"/>
      <c r="DE103" s="314"/>
      <c r="DF103" s="314"/>
      <c r="DG103" s="198"/>
      <c r="DH103" s="198"/>
      <c r="DI103" s="198"/>
      <c r="DJ103" s="198"/>
      <c r="DK103" s="198"/>
      <c r="DL103" s="198"/>
      <c r="DM103" s="198"/>
      <c r="DN103" s="198"/>
    </row>
    <row r="104" spans="1:118" s="162" customFormat="1" ht="84.95" hidden="1" customHeight="1">
      <c r="A104" s="312">
        <v>292</v>
      </c>
      <c r="B104" s="319" t="s">
        <v>429</v>
      </c>
      <c r="C104" s="314">
        <v>71.114253472915152</v>
      </c>
      <c r="D104" s="314">
        <v>62.739277560561554</v>
      </c>
      <c r="E104" s="314">
        <v>74.614606479913633</v>
      </c>
      <c r="F104" s="314">
        <v>78.592772318687722</v>
      </c>
      <c r="G104" s="314">
        <v>73.289587983899395</v>
      </c>
      <c r="H104" s="314">
        <v>74.536712723293149</v>
      </c>
      <c r="I104" s="314">
        <v>64.364028956095225</v>
      </c>
      <c r="J104" s="314">
        <v>67.757913739495635</v>
      </c>
      <c r="K104" s="314">
        <v>79.11400035830836</v>
      </c>
      <c r="L104" s="314">
        <v>80.755951374116819</v>
      </c>
      <c r="M104" s="314">
        <v>80.590998515872698</v>
      </c>
      <c r="N104" s="314">
        <v>81.425135590637325</v>
      </c>
      <c r="O104" s="314">
        <v>79.584914699815798</v>
      </c>
      <c r="P104" s="314">
        <v>78.367358463384463</v>
      </c>
      <c r="Q104" s="314">
        <v>78.936945038965916</v>
      </c>
      <c r="R104" s="314">
        <v>76.847354701703736</v>
      </c>
      <c r="S104" s="314">
        <v>76.932245227980857</v>
      </c>
      <c r="T104" s="314">
        <v>79.116734561804165</v>
      </c>
      <c r="U104" s="314">
        <v>77.312237906193559</v>
      </c>
      <c r="V104" s="314">
        <v>75.905105548832594</v>
      </c>
      <c r="W104" s="314">
        <v>74.388767523379656</v>
      </c>
      <c r="X104" s="314">
        <v>59.852661511428835</v>
      </c>
      <c r="Y104" s="314">
        <v>71.289200612662853</v>
      </c>
      <c r="Z104" s="314">
        <v>76.719778360771116</v>
      </c>
      <c r="AA104" s="312">
        <v>292</v>
      </c>
      <c r="AB104" s="319" t="s">
        <v>429</v>
      </c>
      <c r="AC104" s="314">
        <v>71.84845531114405</v>
      </c>
      <c r="AD104" s="314">
        <v>68.656942363955622</v>
      </c>
      <c r="AE104" s="314">
        <v>69.454990974464366</v>
      </c>
      <c r="AF104" s="314">
        <v>72.642604286867268</v>
      </c>
      <c r="AG104" s="314">
        <v>65.658613089899305</v>
      </c>
      <c r="AH104" s="314">
        <v>82.875104809397484</v>
      </c>
      <c r="AI104" s="314">
        <v>70.43310328088242</v>
      </c>
      <c r="AJ104" s="314">
        <v>69.454990974464366</v>
      </c>
      <c r="AK104" s="314">
        <v>72.642604286867268</v>
      </c>
      <c r="AL104" s="314">
        <v>65.658613089899305</v>
      </c>
      <c r="AM104" s="314">
        <v>82.875104809397484</v>
      </c>
      <c r="AN104" s="314">
        <v>70.43310328088242</v>
      </c>
      <c r="AO104" s="314">
        <v>71.114253472915152</v>
      </c>
      <c r="AP104" s="314">
        <v>62.739277560561554</v>
      </c>
      <c r="AQ104" s="314">
        <v>74.614606479913633</v>
      </c>
      <c r="AR104" s="314">
        <v>78.592772318687722</v>
      </c>
      <c r="AS104" s="314">
        <v>73.289587983899395</v>
      </c>
      <c r="AT104" s="314">
        <v>74.536712723293149</v>
      </c>
      <c r="AU104" s="314">
        <v>64.364028956095225</v>
      </c>
      <c r="AV104" s="314">
        <v>67.757913739495635</v>
      </c>
      <c r="AW104" s="314">
        <v>79.11400035830836</v>
      </c>
      <c r="AX104" s="314">
        <v>80.755951374116819</v>
      </c>
      <c r="AY104" s="314">
        <v>80.590998515872698</v>
      </c>
      <c r="AZ104" s="314">
        <v>81.425135590637325</v>
      </c>
      <c r="BA104" s="314">
        <v>79.584914699815798</v>
      </c>
      <c r="BB104" s="314">
        <v>78.367358463384463</v>
      </c>
      <c r="BC104" s="312">
        <v>292</v>
      </c>
      <c r="BD104" s="319" t="s">
        <v>429</v>
      </c>
      <c r="BE104" s="314">
        <v>78.936945038965916</v>
      </c>
      <c r="BF104" s="314">
        <v>76.847354701703736</v>
      </c>
      <c r="BG104" s="314">
        <v>76.932245227980857</v>
      </c>
      <c r="BH104" s="314">
        <v>79.116734561804165</v>
      </c>
      <c r="BI104" s="314">
        <v>77.312237906193559</v>
      </c>
      <c r="BJ104" s="314">
        <v>75.905105548832594</v>
      </c>
      <c r="BK104" s="314">
        <v>74.388767523379656</v>
      </c>
      <c r="BL104" s="314">
        <v>59.852661511428835</v>
      </c>
      <c r="BM104" s="314">
        <v>71.289200612662853</v>
      </c>
      <c r="BN104" s="314">
        <v>76.719778360771116</v>
      </c>
      <c r="BO104" s="314">
        <v>71.84845531114405</v>
      </c>
      <c r="BP104" s="314">
        <v>68.656942363955622</v>
      </c>
      <c r="BQ104" s="314">
        <v>69.454990974464366</v>
      </c>
      <c r="BR104" s="314">
        <v>72.642604286867268</v>
      </c>
      <c r="BS104" s="314">
        <v>65.658613089899305</v>
      </c>
      <c r="BT104" s="314">
        <v>82.875104809397484</v>
      </c>
      <c r="BU104" s="314">
        <v>70.43310328088242</v>
      </c>
      <c r="BV104" s="314">
        <v>69.454990974464366</v>
      </c>
      <c r="BW104" s="314">
        <v>72.642604286867268</v>
      </c>
      <c r="BX104" s="314">
        <v>65.658613089899305</v>
      </c>
      <c r="BY104" s="314">
        <v>82.875104809397484</v>
      </c>
      <c r="BZ104" s="314">
        <v>70.43310328088242</v>
      </c>
      <c r="CA104" s="314">
        <v>71.114253472915152</v>
      </c>
      <c r="CB104" s="314">
        <v>62.739277560561554</v>
      </c>
      <c r="CC104" s="314">
        <v>74.614606479913633</v>
      </c>
      <c r="CD104" s="314">
        <v>78.592772318687722</v>
      </c>
      <c r="CE104" s="312">
        <v>292</v>
      </c>
      <c r="CF104" s="319" t="s">
        <v>429</v>
      </c>
      <c r="CG104" s="314">
        <v>73.289587983899395</v>
      </c>
      <c r="CH104" s="314">
        <v>74.536712723293149</v>
      </c>
      <c r="CI104" s="314">
        <v>64.364028956095225</v>
      </c>
      <c r="CJ104" s="314">
        <v>67.757913739495635</v>
      </c>
      <c r="CK104" s="314">
        <v>79.11400035830836</v>
      </c>
      <c r="CL104" s="314">
        <v>80.755951374116819</v>
      </c>
      <c r="CM104" s="314">
        <v>80.590998515872698</v>
      </c>
      <c r="CN104" s="314">
        <v>81.425135590637325</v>
      </c>
      <c r="CO104" s="314">
        <v>79.584914699815798</v>
      </c>
      <c r="CP104" s="314">
        <v>78.367358463384463</v>
      </c>
      <c r="CQ104" s="314">
        <v>78.936945038965916</v>
      </c>
      <c r="CR104" s="314">
        <v>76.847354701703736</v>
      </c>
      <c r="CS104" s="314">
        <v>76.932245227980857</v>
      </c>
      <c r="CT104" s="314">
        <v>79.116734561804165</v>
      </c>
      <c r="CU104" s="314">
        <v>77.312237906193559</v>
      </c>
      <c r="CV104" s="314">
        <v>75.905105548832594</v>
      </c>
      <c r="CW104" s="314">
        <v>74.388767523379656</v>
      </c>
      <c r="CX104" s="314">
        <v>59.852661511428835</v>
      </c>
      <c r="CY104" s="314">
        <v>71.289200612662853</v>
      </c>
      <c r="CZ104" s="314">
        <v>76.719778360771116</v>
      </c>
      <c r="DA104" s="314">
        <v>71.84845531114405</v>
      </c>
      <c r="DB104" s="314">
        <v>68.656942363955622</v>
      </c>
      <c r="DC104" s="314">
        <v>69.454990974464366</v>
      </c>
      <c r="DD104" s="314">
        <v>69.454990974464366</v>
      </c>
      <c r="DE104" s="314">
        <v>69.454990974464366</v>
      </c>
      <c r="DF104" s="314">
        <v>69.454990974464366</v>
      </c>
      <c r="DG104" s="198"/>
      <c r="DH104" s="198"/>
      <c r="DI104" s="198"/>
      <c r="DJ104" s="198"/>
      <c r="DK104" s="198"/>
      <c r="DL104" s="198"/>
      <c r="DM104" s="198"/>
      <c r="DN104" s="198"/>
    </row>
    <row r="105" spans="1:118" s="162" customFormat="1" ht="95.1" hidden="1" customHeight="1">
      <c r="A105" s="312"/>
      <c r="B105" s="320" t="s">
        <v>417</v>
      </c>
      <c r="C105" s="314"/>
      <c r="D105" s="314"/>
      <c r="E105" s="314"/>
      <c r="F105" s="314"/>
      <c r="G105" s="314"/>
      <c r="H105" s="314"/>
      <c r="I105" s="314"/>
      <c r="J105" s="314"/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2"/>
      <c r="AB105" s="320" t="s">
        <v>417</v>
      </c>
      <c r="AC105" s="314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  <c r="AO105" s="314"/>
      <c r="AP105" s="314"/>
      <c r="AQ105" s="314"/>
      <c r="AR105" s="314"/>
      <c r="AS105" s="314"/>
      <c r="AT105" s="314"/>
      <c r="AU105" s="314"/>
      <c r="AV105" s="314"/>
      <c r="AW105" s="314"/>
      <c r="AX105" s="314"/>
      <c r="AY105" s="314"/>
      <c r="AZ105" s="314"/>
      <c r="BA105" s="314"/>
      <c r="BB105" s="314"/>
      <c r="BC105" s="312"/>
      <c r="BD105" s="320" t="s">
        <v>417</v>
      </c>
      <c r="BE105" s="314"/>
      <c r="BF105" s="314"/>
      <c r="BG105" s="314"/>
      <c r="BH105" s="314"/>
      <c r="BI105" s="314"/>
      <c r="BJ105" s="314"/>
      <c r="BK105" s="314"/>
      <c r="BL105" s="314"/>
      <c r="BM105" s="314"/>
      <c r="BN105" s="314"/>
      <c r="BO105" s="314"/>
      <c r="BP105" s="314"/>
      <c r="BQ105" s="314"/>
      <c r="BR105" s="314"/>
      <c r="BS105" s="314"/>
      <c r="BT105" s="314"/>
      <c r="BU105" s="314"/>
      <c r="BV105" s="314"/>
      <c r="BW105" s="314"/>
      <c r="BX105" s="314"/>
      <c r="BY105" s="314"/>
      <c r="BZ105" s="314"/>
      <c r="CA105" s="314"/>
      <c r="CB105" s="314"/>
      <c r="CC105" s="314"/>
      <c r="CD105" s="314"/>
      <c r="CE105" s="312"/>
      <c r="CF105" s="320" t="s">
        <v>417</v>
      </c>
      <c r="CG105" s="314"/>
      <c r="CH105" s="314"/>
      <c r="CI105" s="314"/>
      <c r="CJ105" s="314"/>
      <c r="CK105" s="314"/>
      <c r="CL105" s="314"/>
      <c r="CM105" s="314"/>
      <c r="CN105" s="314"/>
      <c r="CO105" s="314"/>
      <c r="CP105" s="314"/>
      <c r="CQ105" s="314"/>
      <c r="CR105" s="314"/>
      <c r="CS105" s="314"/>
      <c r="CT105" s="314"/>
      <c r="CU105" s="314"/>
      <c r="CV105" s="314"/>
      <c r="CW105" s="314"/>
      <c r="CX105" s="314"/>
      <c r="CY105" s="314"/>
      <c r="CZ105" s="314"/>
      <c r="DA105" s="314"/>
      <c r="DB105" s="314"/>
      <c r="DC105" s="314"/>
      <c r="DD105" s="314"/>
      <c r="DE105" s="314"/>
      <c r="DF105" s="314"/>
      <c r="DG105" s="198"/>
      <c r="DH105" s="198"/>
      <c r="DI105" s="198"/>
      <c r="DJ105" s="198"/>
      <c r="DK105" s="198"/>
      <c r="DL105" s="198"/>
      <c r="DM105" s="198"/>
      <c r="DN105" s="198"/>
    </row>
    <row r="106" spans="1:118" s="162" customFormat="1" ht="84.95" hidden="1" customHeight="1">
      <c r="A106" s="312">
        <v>293</v>
      </c>
      <c r="B106" s="319" t="s">
        <v>134</v>
      </c>
      <c r="C106" s="314">
        <v>78.918064416380787</v>
      </c>
      <c r="D106" s="314">
        <v>78.110932691148392</v>
      </c>
      <c r="E106" s="314">
        <v>75.347094287452336</v>
      </c>
      <c r="F106" s="314">
        <v>77.458773333635875</v>
      </c>
      <c r="G106" s="314">
        <v>78.544838949970284</v>
      </c>
      <c r="H106" s="314">
        <v>78.790501931058486</v>
      </c>
      <c r="I106" s="314">
        <v>76.00087607804619</v>
      </c>
      <c r="J106" s="314">
        <v>77.990271445774795</v>
      </c>
      <c r="K106" s="314">
        <v>74.224240182371261</v>
      </c>
      <c r="L106" s="314">
        <v>72.93408935629644</v>
      </c>
      <c r="M106" s="314">
        <v>74.773715775873939</v>
      </c>
      <c r="N106" s="314">
        <v>76.291319072338425</v>
      </c>
      <c r="O106" s="314">
        <v>80.635173221986861</v>
      </c>
      <c r="P106" s="314">
        <v>79.411329358969382</v>
      </c>
      <c r="Q106" s="314">
        <v>77.151177360607178</v>
      </c>
      <c r="R106" s="314">
        <v>77.982166822521705</v>
      </c>
      <c r="S106" s="314">
        <v>81.388468274518104</v>
      </c>
      <c r="T106" s="314">
        <v>84.01811587733043</v>
      </c>
      <c r="U106" s="314">
        <v>80.106006884468798</v>
      </c>
      <c r="V106" s="314">
        <v>81.161399741600448</v>
      </c>
      <c r="W106" s="314">
        <v>72.10404885062394</v>
      </c>
      <c r="X106" s="314">
        <v>54.452491676430249</v>
      </c>
      <c r="Y106" s="314">
        <v>76.413024122063291</v>
      </c>
      <c r="Z106" s="314">
        <v>77.989047280575974</v>
      </c>
      <c r="AA106" s="312">
        <v>293</v>
      </c>
      <c r="AB106" s="319" t="s">
        <v>134</v>
      </c>
      <c r="AC106" s="314">
        <v>81.11154678717503</v>
      </c>
      <c r="AD106" s="314">
        <v>74.094170799742201</v>
      </c>
      <c r="AE106" s="314">
        <v>73.365303301579559</v>
      </c>
      <c r="AF106" s="314">
        <v>82.225769283012497</v>
      </c>
      <c r="AG106" s="314">
        <v>86.369715000337791</v>
      </c>
      <c r="AH106" s="314">
        <v>90.913969709740783</v>
      </c>
      <c r="AI106" s="314">
        <v>88.496629139832024</v>
      </c>
      <c r="AJ106" s="314">
        <v>73.365303301579559</v>
      </c>
      <c r="AK106" s="314">
        <v>82.225769283012497</v>
      </c>
      <c r="AL106" s="314">
        <v>86.369715000337791</v>
      </c>
      <c r="AM106" s="314">
        <v>90.913969709740783</v>
      </c>
      <c r="AN106" s="314">
        <v>88.496629139832024</v>
      </c>
      <c r="AO106" s="314">
        <v>78.918064416380787</v>
      </c>
      <c r="AP106" s="314">
        <v>78.110932691148392</v>
      </c>
      <c r="AQ106" s="314">
        <v>75.347094287452336</v>
      </c>
      <c r="AR106" s="314">
        <v>77.458773333635875</v>
      </c>
      <c r="AS106" s="314">
        <v>78.544838949970284</v>
      </c>
      <c r="AT106" s="314">
        <v>78.790501931058486</v>
      </c>
      <c r="AU106" s="314">
        <v>76.00087607804619</v>
      </c>
      <c r="AV106" s="314">
        <v>77.990271445774795</v>
      </c>
      <c r="AW106" s="314">
        <v>74.224240182371261</v>
      </c>
      <c r="AX106" s="314">
        <v>72.93408935629644</v>
      </c>
      <c r="AY106" s="314">
        <v>74.773715775873939</v>
      </c>
      <c r="AZ106" s="314">
        <v>76.291319072338425</v>
      </c>
      <c r="BA106" s="314">
        <v>80.635173221986861</v>
      </c>
      <c r="BB106" s="314">
        <v>79.411329358969382</v>
      </c>
      <c r="BC106" s="312">
        <v>293</v>
      </c>
      <c r="BD106" s="319" t="s">
        <v>134</v>
      </c>
      <c r="BE106" s="314">
        <v>77.151177360607178</v>
      </c>
      <c r="BF106" s="314">
        <v>77.982166822521705</v>
      </c>
      <c r="BG106" s="314">
        <v>81.388468274518104</v>
      </c>
      <c r="BH106" s="314">
        <v>84.01811587733043</v>
      </c>
      <c r="BI106" s="314">
        <v>80.106006884468798</v>
      </c>
      <c r="BJ106" s="314">
        <v>81.161399741600448</v>
      </c>
      <c r="BK106" s="314">
        <v>72.10404885062394</v>
      </c>
      <c r="BL106" s="314">
        <v>54.452491676430249</v>
      </c>
      <c r="BM106" s="314">
        <v>76.413024122063291</v>
      </c>
      <c r="BN106" s="314">
        <v>77.989047280575974</v>
      </c>
      <c r="BO106" s="314">
        <v>81.11154678717503</v>
      </c>
      <c r="BP106" s="314">
        <v>74.094170799742201</v>
      </c>
      <c r="BQ106" s="314">
        <v>73.365303301579559</v>
      </c>
      <c r="BR106" s="314">
        <v>82.225769283012497</v>
      </c>
      <c r="BS106" s="314">
        <v>86.369715000337791</v>
      </c>
      <c r="BT106" s="314">
        <v>90.913969709740783</v>
      </c>
      <c r="BU106" s="314">
        <v>88.496629139832024</v>
      </c>
      <c r="BV106" s="314">
        <v>73.365303301579559</v>
      </c>
      <c r="BW106" s="314">
        <v>82.225769283012497</v>
      </c>
      <c r="BX106" s="314">
        <v>86.369715000337791</v>
      </c>
      <c r="BY106" s="314">
        <v>90.913969709740783</v>
      </c>
      <c r="BZ106" s="314">
        <v>88.496629139832024</v>
      </c>
      <c r="CA106" s="314">
        <v>78.918064416380787</v>
      </c>
      <c r="CB106" s="314">
        <v>78.110932691148392</v>
      </c>
      <c r="CC106" s="314">
        <v>75.347094287452336</v>
      </c>
      <c r="CD106" s="314">
        <v>77.458773333635875</v>
      </c>
      <c r="CE106" s="312">
        <v>293</v>
      </c>
      <c r="CF106" s="319" t="s">
        <v>134</v>
      </c>
      <c r="CG106" s="314">
        <v>78.544838949970284</v>
      </c>
      <c r="CH106" s="314">
        <v>78.790501931058486</v>
      </c>
      <c r="CI106" s="314">
        <v>76.00087607804619</v>
      </c>
      <c r="CJ106" s="314">
        <v>77.990271445774795</v>
      </c>
      <c r="CK106" s="314">
        <v>74.224240182371261</v>
      </c>
      <c r="CL106" s="314">
        <v>72.93408935629644</v>
      </c>
      <c r="CM106" s="314">
        <v>74.773715775873939</v>
      </c>
      <c r="CN106" s="314">
        <v>76.291319072338425</v>
      </c>
      <c r="CO106" s="314">
        <v>80.635173221986861</v>
      </c>
      <c r="CP106" s="314">
        <v>79.411329358969382</v>
      </c>
      <c r="CQ106" s="314">
        <v>77.151177360607178</v>
      </c>
      <c r="CR106" s="314">
        <v>77.982166822521705</v>
      </c>
      <c r="CS106" s="314">
        <v>81.388468274518104</v>
      </c>
      <c r="CT106" s="314">
        <v>84.01811587733043</v>
      </c>
      <c r="CU106" s="314">
        <v>80.106006884468798</v>
      </c>
      <c r="CV106" s="314">
        <v>81.161399741600448</v>
      </c>
      <c r="CW106" s="314">
        <v>72.10404885062394</v>
      </c>
      <c r="CX106" s="314">
        <v>54.452491676430249</v>
      </c>
      <c r="CY106" s="314">
        <v>76.413024122063291</v>
      </c>
      <c r="CZ106" s="314">
        <v>77.989047280575974</v>
      </c>
      <c r="DA106" s="314">
        <v>81.11154678717503</v>
      </c>
      <c r="DB106" s="314">
        <v>74.094170799742201</v>
      </c>
      <c r="DC106" s="314">
        <v>73.365303301579559</v>
      </c>
      <c r="DD106" s="314">
        <v>73.365303301579559</v>
      </c>
      <c r="DE106" s="314">
        <v>73.365303301579559</v>
      </c>
      <c r="DF106" s="314">
        <v>73.365303301579559</v>
      </c>
      <c r="DG106" s="198"/>
      <c r="DH106" s="198"/>
      <c r="DI106" s="198"/>
      <c r="DJ106" s="198"/>
      <c r="DK106" s="198"/>
      <c r="DL106" s="198"/>
      <c r="DM106" s="198"/>
      <c r="DN106" s="198"/>
    </row>
    <row r="107" spans="1:118" s="162" customFormat="1" ht="95.1" hidden="1" customHeight="1">
      <c r="A107" s="312"/>
      <c r="B107" s="320" t="s">
        <v>418</v>
      </c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2"/>
      <c r="AB107" s="320" t="s">
        <v>418</v>
      </c>
      <c r="AC107" s="314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  <c r="AO107" s="314"/>
      <c r="AP107" s="314"/>
      <c r="AQ107" s="314"/>
      <c r="AR107" s="314"/>
      <c r="AS107" s="314"/>
      <c r="AT107" s="314"/>
      <c r="AU107" s="314"/>
      <c r="AV107" s="314"/>
      <c r="AW107" s="314"/>
      <c r="AX107" s="314"/>
      <c r="AY107" s="314"/>
      <c r="AZ107" s="314"/>
      <c r="BA107" s="314"/>
      <c r="BB107" s="314"/>
      <c r="BC107" s="312"/>
      <c r="BD107" s="320" t="s">
        <v>418</v>
      </c>
      <c r="BE107" s="314"/>
      <c r="BF107" s="314"/>
      <c r="BG107" s="314"/>
      <c r="BH107" s="314"/>
      <c r="BI107" s="314"/>
      <c r="BJ107" s="314"/>
      <c r="BK107" s="314"/>
      <c r="BL107" s="314"/>
      <c r="BM107" s="314"/>
      <c r="BN107" s="314"/>
      <c r="BO107" s="314"/>
      <c r="BP107" s="314"/>
      <c r="BQ107" s="314"/>
      <c r="BR107" s="314"/>
      <c r="BS107" s="314"/>
      <c r="BT107" s="314"/>
      <c r="BU107" s="314"/>
      <c r="BV107" s="314"/>
      <c r="BW107" s="314"/>
      <c r="BX107" s="314"/>
      <c r="BY107" s="314"/>
      <c r="BZ107" s="314"/>
      <c r="CA107" s="314"/>
      <c r="CB107" s="314"/>
      <c r="CC107" s="314"/>
      <c r="CD107" s="314"/>
      <c r="CE107" s="312"/>
      <c r="CF107" s="320" t="s">
        <v>418</v>
      </c>
      <c r="CG107" s="314"/>
      <c r="CH107" s="314"/>
      <c r="CI107" s="314"/>
      <c r="CJ107" s="314"/>
      <c r="CK107" s="314"/>
      <c r="CL107" s="314"/>
      <c r="CM107" s="314"/>
      <c r="CN107" s="314"/>
      <c r="CO107" s="314"/>
      <c r="CP107" s="314"/>
      <c r="CQ107" s="314"/>
      <c r="CR107" s="314"/>
      <c r="CS107" s="314"/>
      <c r="CT107" s="314"/>
      <c r="CU107" s="314"/>
      <c r="CV107" s="314"/>
      <c r="CW107" s="314"/>
      <c r="CX107" s="314"/>
      <c r="CY107" s="314"/>
      <c r="CZ107" s="314"/>
      <c r="DA107" s="314"/>
      <c r="DB107" s="314"/>
      <c r="DC107" s="314"/>
      <c r="DD107" s="314"/>
      <c r="DE107" s="314"/>
      <c r="DF107" s="314"/>
      <c r="DG107" s="198"/>
      <c r="DH107" s="198"/>
      <c r="DI107" s="198"/>
      <c r="DJ107" s="198"/>
      <c r="DK107" s="198"/>
      <c r="DL107" s="198"/>
      <c r="DM107" s="198"/>
      <c r="DN107" s="198"/>
    </row>
    <row r="108" spans="1:118" s="162" customFormat="1" ht="48" hidden="1" customHeight="1">
      <c r="A108" s="312">
        <v>301</v>
      </c>
      <c r="B108" s="319" t="s">
        <v>84</v>
      </c>
      <c r="C108" s="314">
        <v>73.113695206162774</v>
      </c>
      <c r="D108" s="314">
        <v>70.993392300261021</v>
      </c>
      <c r="E108" s="314">
        <v>66.898933029034353</v>
      </c>
      <c r="F108" s="314">
        <v>65.444733014387339</v>
      </c>
      <c r="G108" s="314">
        <v>74.441412688618144</v>
      </c>
      <c r="H108" s="314">
        <v>67.854593928531415</v>
      </c>
      <c r="I108" s="314">
        <v>77.795252136201597</v>
      </c>
      <c r="J108" s="314">
        <v>80.776008137304018</v>
      </c>
      <c r="K108" s="314">
        <v>81.881715698148255</v>
      </c>
      <c r="L108" s="314">
        <v>73.448143484106978</v>
      </c>
      <c r="M108" s="314">
        <v>75.706035933123871</v>
      </c>
      <c r="N108" s="314">
        <v>76.258056528530531</v>
      </c>
      <c r="O108" s="314">
        <v>71.051759435158104</v>
      </c>
      <c r="P108" s="314">
        <v>78.423721657810276</v>
      </c>
      <c r="Q108" s="314">
        <v>71.234517768671182</v>
      </c>
      <c r="R108" s="314">
        <v>76.647527007551261</v>
      </c>
      <c r="S108" s="314">
        <v>77.557183856672381</v>
      </c>
      <c r="T108" s="314">
        <v>82.244040330523276</v>
      </c>
      <c r="U108" s="314">
        <v>79.071846199354113</v>
      </c>
      <c r="V108" s="314">
        <v>77.205334521823829</v>
      </c>
      <c r="W108" s="314">
        <v>85.087936396320018</v>
      </c>
      <c r="X108" s="314">
        <v>56.937198628613693</v>
      </c>
      <c r="Y108" s="314">
        <v>71.020903164066439</v>
      </c>
      <c r="Z108" s="314">
        <v>68.178501331306634</v>
      </c>
      <c r="AA108" s="312">
        <v>301</v>
      </c>
      <c r="AB108" s="319" t="s">
        <v>84</v>
      </c>
      <c r="AC108" s="314">
        <v>61.433177674564291</v>
      </c>
      <c r="AD108" s="314">
        <v>67.993059799020344</v>
      </c>
      <c r="AE108" s="314">
        <v>76.73393727268575</v>
      </c>
      <c r="AF108" s="314">
        <v>70.438827645895188</v>
      </c>
      <c r="AG108" s="314">
        <v>67.368117371671289</v>
      </c>
      <c r="AH108" s="314">
        <v>67.660307342485069</v>
      </c>
      <c r="AI108" s="314">
        <v>68.60237557710586</v>
      </c>
      <c r="AJ108" s="314">
        <v>76.73393727268575</v>
      </c>
      <c r="AK108" s="314">
        <v>70.438827645895188</v>
      </c>
      <c r="AL108" s="314">
        <v>67.368117371671289</v>
      </c>
      <c r="AM108" s="314">
        <v>67.660307342485069</v>
      </c>
      <c r="AN108" s="314">
        <v>68.60237557710586</v>
      </c>
      <c r="AO108" s="314">
        <v>73.113695206162774</v>
      </c>
      <c r="AP108" s="314">
        <v>70.993392300261021</v>
      </c>
      <c r="AQ108" s="314">
        <v>66.898933029034353</v>
      </c>
      <c r="AR108" s="314">
        <v>65.444733014387339</v>
      </c>
      <c r="AS108" s="314">
        <v>74.441412688618144</v>
      </c>
      <c r="AT108" s="314">
        <v>67.854593928531415</v>
      </c>
      <c r="AU108" s="314">
        <v>77.795252136201597</v>
      </c>
      <c r="AV108" s="314">
        <v>80.776008137304018</v>
      </c>
      <c r="AW108" s="314">
        <v>81.881715698148255</v>
      </c>
      <c r="AX108" s="314">
        <v>73.448143484106978</v>
      </c>
      <c r="AY108" s="314">
        <v>75.706035933123871</v>
      </c>
      <c r="AZ108" s="314">
        <v>76.258056528530531</v>
      </c>
      <c r="BA108" s="314">
        <v>71.051759435158104</v>
      </c>
      <c r="BB108" s="314">
        <v>78.423721657810276</v>
      </c>
      <c r="BC108" s="312">
        <v>301</v>
      </c>
      <c r="BD108" s="319" t="s">
        <v>84</v>
      </c>
      <c r="BE108" s="314">
        <v>71.234517768671182</v>
      </c>
      <c r="BF108" s="314">
        <v>76.647527007551261</v>
      </c>
      <c r="BG108" s="314">
        <v>77.557183856672381</v>
      </c>
      <c r="BH108" s="314">
        <v>82.244040330523276</v>
      </c>
      <c r="BI108" s="314">
        <v>79.071846199354113</v>
      </c>
      <c r="BJ108" s="314">
        <v>77.205334521823829</v>
      </c>
      <c r="BK108" s="314">
        <v>85.087936396320018</v>
      </c>
      <c r="BL108" s="314">
        <v>56.937198628613693</v>
      </c>
      <c r="BM108" s="314">
        <v>71.020903164066439</v>
      </c>
      <c r="BN108" s="314">
        <v>68.178501331306634</v>
      </c>
      <c r="BO108" s="314">
        <v>61.433177674564291</v>
      </c>
      <c r="BP108" s="314">
        <v>67.993059799020344</v>
      </c>
      <c r="BQ108" s="314">
        <v>76.73393727268575</v>
      </c>
      <c r="BR108" s="314">
        <v>70.438827645895188</v>
      </c>
      <c r="BS108" s="314">
        <v>67.368117371671289</v>
      </c>
      <c r="BT108" s="314">
        <v>67.660307342485069</v>
      </c>
      <c r="BU108" s="314">
        <v>68.60237557710586</v>
      </c>
      <c r="BV108" s="314">
        <v>76.73393727268575</v>
      </c>
      <c r="BW108" s="314">
        <v>70.438827645895188</v>
      </c>
      <c r="BX108" s="314">
        <v>67.368117371671289</v>
      </c>
      <c r="BY108" s="314">
        <v>67.660307342485069</v>
      </c>
      <c r="BZ108" s="314">
        <v>68.60237557710586</v>
      </c>
      <c r="CA108" s="314">
        <v>73.113695206162774</v>
      </c>
      <c r="CB108" s="314">
        <v>70.993392300261021</v>
      </c>
      <c r="CC108" s="314">
        <v>66.898933029034353</v>
      </c>
      <c r="CD108" s="314">
        <v>65.444733014387339</v>
      </c>
      <c r="CE108" s="312">
        <v>301</v>
      </c>
      <c r="CF108" s="319" t="s">
        <v>84</v>
      </c>
      <c r="CG108" s="314">
        <v>74.441412688618144</v>
      </c>
      <c r="CH108" s="314">
        <v>67.854593928531415</v>
      </c>
      <c r="CI108" s="314">
        <v>77.795252136201597</v>
      </c>
      <c r="CJ108" s="314">
        <v>80.776008137304018</v>
      </c>
      <c r="CK108" s="314">
        <v>81.881715698148255</v>
      </c>
      <c r="CL108" s="314">
        <v>73.448143484106978</v>
      </c>
      <c r="CM108" s="314">
        <v>75.706035933123871</v>
      </c>
      <c r="CN108" s="314">
        <v>76.258056528530531</v>
      </c>
      <c r="CO108" s="314">
        <v>71.051759435158104</v>
      </c>
      <c r="CP108" s="314">
        <v>78.423721657810276</v>
      </c>
      <c r="CQ108" s="314">
        <v>71.234517768671182</v>
      </c>
      <c r="CR108" s="314">
        <v>76.647527007551261</v>
      </c>
      <c r="CS108" s="314">
        <v>77.557183856672381</v>
      </c>
      <c r="CT108" s="314">
        <v>82.244040330523276</v>
      </c>
      <c r="CU108" s="314">
        <v>79.071846199354113</v>
      </c>
      <c r="CV108" s="314">
        <v>77.205334521823829</v>
      </c>
      <c r="CW108" s="314">
        <v>85.087936396320018</v>
      </c>
      <c r="CX108" s="314">
        <v>56.937198628613693</v>
      </c>
      <c r="CY108" s="314">
        <v>71.020903164066439</v>
      </c>
      <c r="CZ108" s="314">
        <v>68.178501331306634</v>
      </c>
      <c r="DA108" s="314">
        <v>61.433177674564291</v>
      </c>
      <c r="DB108" s="314">
        <v>67.993059799020344</v>
      </c>
      <c r="DC108" s="314">
        <v>76.73393727268575</v>
      </c>
      <c r="DD108" s="314">
        <v>76.73393727268575</v>
      </c>
      <c r="DE108" s="314">
        <v>76.73393727268575</v>
      </c>
      <c r="DF108" s="314">
        <v>76.73393727268575</v>
      </c>
    </row>
    <row r="109" spans="1:118" s="162" customFormat="1" ht="60" hidden="1" customHeight="1">
      <c r="A109" s="312"/>
      <c r="B109" s="320" t="s">
        <v>419</v>
      </c>
      <c r="C109" s="314"/>
      <c r="D109" s="314"/>
      <c r="E109" s="314"/>
      <c r="F109" s="314"/>
      <c r="G109" s="314"/>
      <c r="H109" s="314"/>
      <c r="I109" s="314"/>
      <c r="J109" s="314"/>
      <c r="K109" s="314"/>
      <c r="L109" s="314"/>
      <c r="M109" s="314"/>
      <c r="N109" s="314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2"/>
      <c r="AB109" s="320" t="s">
        <v>419</v>
      </c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4"/>
      <c r="AZ109" s="314"/>
      <c r="BA109" s="314"/>
      <c r="BB109" s="314"/>
      <c r="BC109" s="312"/>
      <c r="BD109" s="320" t="s">
        <v>419</v>
      </c>
      <c r="BE109" s="314"/>
      <c r="BF109" s="314"/>
      <c r="BG109" s="314"/>
      <c r="BH109" s="314"/>
      <c r="BI109" s="314"/>
      <c r="BJ109" s="314"/>
      <c r="BK109" s="314"/>
      <c r="BL109" s="314"/>
      <c r="BM109" s="314"/>
      <c r="BN109" s="314"/>
      <c r="BO109" s="314"/>
      <c r="BP109" s="314"/>
      <c r="BQ109" s="314"/>
      <c r="BR109" s="314"/>
      <c r="BS109" s="314"/>
      <c r="BT109" s="314"/>
      <c r="BU109" s="314"/>
      <c r="BV109" s="314"/>
      <c r="BW109" s="314"/>
      <c r="BX109" s="314"/>
      <c r="BY109" s="314"/>
      <c r="BZ109" s="314"/>
      <c r="CA109" s="314"/>
      <c r="CB109" s="314"/>
      <c r="CC109" s="314"/>
      <c r="CD109" s="314"/>
      <c r="CE109" s="312"/>
      <c r="CF109" s="320" t="s">
        <v>419</v>
      </c>
      <c r="CG109" s="314"/>
      <c r="CH109" s="314"/>
      <c r="CI109" s="314"/>
      <c r="CJ109" s="314"/>
      <c r="CK109" s="314"/>
      <c r="CL109" s="314"/>
      <c r="CM109" s="314"/>
      <c r="CN109" s="314"/>
      <c r="CO109" s="314"/>
      <c r="CP109" s="314"/>
      <c r="CQ109" s="314"/>
      <c r="CR109" s="314"/>
      <c r="CS109" s="314"/>
      <c r="CT109" s="314"/>
      <c r="CU109" s="314"/>
      <c r="CV109" s="314"/>
      <c r="CW109" s="314"/>
      <c r="CX109" s="314"/>
      <c r="CY109" s="314"/>
      <c r="CZ109" s="314"/>
      <c r="DA109" s="314"/>
      <c r="DB109" s="314"/>
      <c r="DC109" s="314"/>
      <c r="DD109" s="314"/>
      <c r="DE109" s="314"/>
      <c r="DF109" s="314"/>
      <c r="DG109" s="198"/>
      <c r="DH109" s="198"/>
      <c r="DI109" s="198"/>
      <c r="DJ109" s="198"/>
      <c r="DK109" s="198"/>
      <c r="DL109" s="198"/>
      <c r="DM109" s="198"/>
      <c r="DN109" s="198"/>
    </row>
    <row r="110" spans="1:118" s="162" customFormat="1" ht="165" hidden="1" customHeight="1">
      <c r="A110" s="312" t="s">
        <v>355</v>
      </c>
      <c r="B110" s="319" t="s">
        <v>356</v>
      </c>
      <c r="C110" s="314">
        <v>81.462229030033484</v>
      </c>
      <c r="D110" s="314">
        <v>78.378203186101331</v>
      </c>
      <c r="E110" s="314">
        <v>77.157351118216312</v>
      </c>
      <c r="F110" s="314">
        <v>77.394354144338166</v>
      </c>
      <c r="G110" s="314">
        <v>80.151850983358713</v>
      </c>
      <c r="H110" s="314">
        <v>81.355010409573552</v>
      </c>
      <c r="I110" s="314">
        <v>74.493214787472709</v>
      </c>
      <c r="J110" s="314">
        <v>76.730504884255851</v>
      </c>
      <c r="K110" s="314">
        <v>61.612981370196444</v>
      </c>
      <c r="L110" s="314">
        <v>59.229353740549186</v>
      </c>
      <c r="M110" s="314">
        <v>63.914481918408967</v>
      </c>
      <c r="N110" s="314">
        <v>66.183975983027622</v>
      </c>
      <c r="O110" s="314">
        <v>65.161783101280619</v>
      </c>
      <c r="P110" s="314">
        <v>66.255292235597082</v>
      </c>
      <c r="Q110" s="314">
        <v>63.71078912331604</v>
      </c>
      <c r="R110" s="314">
        <v>64.17456051635736</v>
      </c>
      <c r="S110" s="314">
        <v>84.288600734617276</v>
      </c>
      <c r="T110" s="314">
        <v>82.995520107738017</v>
      </c>
      <c r="U110" s="314">
        <v>82.9605364729332</v>
      </c>
      <c r="V110" s="314">
        <v>80.893584693082019</v>
      </c>
      <c r="W110" s="314">
        <v>79.306234495860679</v>
      </c>
      <c r="X110" s="314">
        <v>65.339556148958664</v>
      </c>
      <c r="Y110" s="314">
        <v>74.238740765277456</v>
      </c>
      <c r="Z110" s="314">
        <v>82.53386011943735</v>
      </c>
      <c r="AA110" s="312" t="s">
        <v>355</v>
      </c>
      <c r="AB110" s="319" t="s">
        <v>356</v>
      </c>
      <c r="AC110" s="314">
        <v>83.436222404330067</v>
      </c>
      <c r="AD110" s="314">
        <v>73.363043937600693</v>
      </c>
      <c r="AE110" s="314">
        <v>67.687822674236699</v>
      </c>
      <c r="AF110" s="314">
        <v>72.03097962274704</v>
      </c>
      <c r="AG110" s="314">
        <v>85.232839602642073</v>
      </c>
      <c r="AH110" s="314">
        <v>80.927783836553076</v>
      </c>
      <c r="AI110" s="314">
        <v>81.853913424579545</v>
      </c>
      <c r="AJ110" s="314">
        <v>67.687822674236699</v>
      </c>
      <c r="AK110" s="314">
        <v>72.03097962274704</v>
      </c>
      <c r="AL110" s="314">
        <v>85.232839602642073</v>
      </c>
      <c r="AM110" s="314">
        <v>80.927783836553076</v>
      </c>
      <c r="AN110" s="314">
        <v>81.853913424579545</v>
      </c>
      <c r="AO110" s="314">
        <v>81.462229030033484</v>
      </c>
      <c r="AP110" s="314">
        <v>78.378203186101331</v>
      </c>
      <c r="AQ110" s="314">
        <v>77.157351118216312</v>
      </c>
      <c r="AR110" s="314">
        <v>77.394354144338166</v>
      </c>
      <c r="AS110" s="314">
        <v>80.151850983358713</v>
      </c>
      <c r="AT110" s="314">
        <v>81.355010409573552</v>
      </c>
      <c r="AU110" s="314">
        <v>74.493214787472709</v>
      </c>
      <c r="AV110" s="314">
        <v>76.730504884255851</v>
      </c>
      <c r="AW110" s="314">
        <v>61.612981370196444</v>
      </c>
      <c r="AX110" s="314">
        <v>59.229353740549186</v>
      </c>
      <c r="AY110" s="314">
        <v>63.914481918408967</v>
      </c>
      <c r="AZ110" s="314">
        <v>66.183975983027622</v>
      </c>
      <c r="BA110" s="314">
        <v>65.161783101280619</v>
      </c>
      <c r="BB110" s="314">
        <v>66.255292235597082</v>
      </c>
      <c r="BC110" s="312" t="s">
        <v>355</v>
      </c>
      <c r="BD110" s="319" t="s">
        <v>356</v>
      </c>
      <c r="BE110" s="314">
        <v>63.71078912331604</v>
      </c>
      <c r="BF110" s="314">
        <v>64.17456051635736</v>
      </c>
      <c r="BG110" s="314">
        <v>84.288600734617276</v>
      </c>
      <c r="BH110" s="314">
        <v>82.995520107738017</v>
      </c>
      <c r="BI110" s="314">
        <v>82.9605364729332</v>
      </c>
      <c r="BJ110" s="314">
        <v>80.893584693082019</v>
      </c>
      <c r="BK110" s="314">
        <v>79.306234495860679</v>
      </c>
      <c r="BL110" s="314">
        <v>65.339556148958664</v>
      </c>
      <c r="BM110" s="314">
        <v>74.238740765277456</v>
      </c>
      <c r="BN110" s="314">
        <v>82.53386011943735</v>
      </c>
      <c r="BO110" s="314">
        <v>83.436222404330067</v>
      </c>
      <c r="BP110" s="314">
        <v>73.363043937600693</v>
      </c>
      <c r="BQ110" s="314">
        <v>67.687822674236699</v>
      </c>
      <c r="BR110" s="314">
        <v>72.03097962274704</v>
      </c>
      <c r="BS110" s="314">
        <v>85.232839602642073</v>
      </c>
      <c r="BT110" s="314">
        <v>80.927783836553076</v>
      </c>
      <c r="BU110" s="314">
        <v>81.853913424579545</v>
      </c>
      <c r="BV110" s="314">
        <v>67.687822674236699</v>
      </c>
      <c r="BW110" s="314">
        <v>72.03097962274704</v>
      </c>
      <c r="BX110" s="314">
        <v>85.232839602642073</v>
      </c>
      <c r="BY110" s="314">
        <v>80.927783836553076</v>
      </c>
      <c r="BZ110" s="314">
        <v>81.853913424579545</v>
      </c>
      <c r="CA110" s="314">
        <v>81.462229030033484</v>
      </c>
      <c r="CB110" s="314">
        <v>78.378203186101331</v>
      </c>
      <c r="CC110" s="314">
        <v>77.157351118216312</v>
      </c>
      <c r="CD110" s="314">
        <v>77.394354144338166</v>
      </c>
      <c r="CE110" s="312" t="s">
        <v>355</v>
      </c>
      <c r="CF110" s="319" t="s">
        <v>356</v>
      </c>
      <c r="CG110" s="314">
        <v>80.151850983358713</v>
      </c>
      <c r="CH110" s="314">
        <v>81.355010409573552</v>
      </c>
      <c r="CI110" s="314">
        <v>74.493214787472709</v>
      </c>
      <c r="CJ110" s="314">
        <v>76.730504884255851</v>
      </c>
      <c r="CK110" s="314">
        <v>61.612981370196444</v>
      </c>
      <c r="CL110" s="314">
        <v>59.229353740549186</v>
      </c>
      <c r="CM110" s="314">
        <v>63.914481918408967</v>
      </c>
      <c r="CN110" s="314">
        <v>66.183975983027622</v>
      </c>
      <c r="CO110" s="314">
        <v>65.161783101280619</v>
      </c>
      <c r="CP110" s="314">
        <v>66.255292235597082</v>
      </c>
      <c r="CQ110" s="314">
        <v>63.71078912331604</v>
      </c>
      <c r="CR110" s="314">
        <v>64.17456051635736</v>
      </c>
      <c r="CS110" s="314">
        <v>84.288600734617276</v>
      </c>
      <c r="CT110" s="314">
        <v>82.995520107738017</v>
      </c>
      <c r="CU110" s="314">
        <v>82.9605364729332</v>
      </c>
      <c r="CV110" s="314">
        <v>80.893584693082019</v>
      </c>
      <c r="CW110" s="314">
        <v>79.306234495860679</v>
      </c>
      <c r="CX110" s="314">
        <v>65.339556148958664</v>
      </c>
      <c r="CY110" s="314">
        <v>74.238740765277456</v>
      </c>
      <c r="CZ110" s="314">
        <v>82.53386011943735</v>
      </c>
      <c r="DA110" s="314">
        <v>83.436222404330067</v>
      </c>
      <c r="DB110" s="314">
        <v>73.363043937600693</v>
      </c>
      <c r="DC110" s="314">
        <v>67.687822674236699</v>
      </c>
      <c r="DD110" s="314">
        <v>67.687822674236699</v>
      </c>
      <c r="DE110" s="314">
        <v>67.687822674236699</v>
      </c>
      <c r="DF110" s="314">
        <v>67.687822674236699</v>
      </c>
      <c r="DG110" s="198"/>
      <c r="DH110" s="198"/>
      <c r="DI110" s="198"/>
      <c r="DJ110" s="198"/>
      <c r="DK110" s="198"/>
      <c r="DL110" s="198"/>
      <c r="DM110" s="198"/>
      <c r="DN110" s="198"/>
    </row>
    <row r="111" spans="1:118" s="162" customFormat="1" ht="135" hidden="1" customHeight="1">
      <c r="A111" s="312"/>
      <c r="B111" s="320" t="s">
        <v>420</v>
      </c>
      <c r="C111" s="314"/>
      <c r="D111" s="314"/>
      <c r="E111" s="314"/>
      <c r="F111" s="314"/>
      <c r="G111" s="314"/>
      <c r="H111" s="314"/>
      <c r="I111" s="314"/>
      <c r="J111" s="314"/>
      <c r="K111" s="314"/>
      <c r="L111" s="314"/>
      <c r="M111" s="314"/>
      <c r="N111" s="314"/>
      <c r="O111" s="314"/>
      <c r="P111" s="314"/>
      <c r="Q111" s="314"/>
      <c r="R111" s="314"/>
      <c r="S111" s="314"/>
      <c r="T111" s="314"/>
      <c r="U111" s="314"/>
      <c r="V111" s="314"/>
      <c r="W111" s="314"/>
      <c r="X111" s="314"/>
      <c r="Y111" s="314"/>
      <c r="Z111" s="314"/>
      <c r="AA111" s="312"/>
      <c r="AB111" s="320" t="s">
        <v>420</v>
      </c>
      <c r="AC111" s="314"/>
      <c r="AD111" s="314"/>
      <c r="AE111" s="314"/>
      <c r="AF111" s="314"/>
      <c r="AG111" s="314"/>
      <c r="AH111" s="314"/>
      <c r="AI111" s="314"/>
      <c r="AJ111" s="314"/>
      <c r="AK111" s="314"/>
      <c r="AL111" s="314"/>
      <c r="AM111" s="314"/>
      <c r="AN111" s="314"/>
      <c r="AO111" s="314"/>
      <c r="AP111" s="314"/>
      <c r="AQ111" s="314"/>
      <c r="AR111" s="314"/>
      <c r="AS111" s="314"/>
      <c r="AT111" s="314"/>
      <c r="AU111" s="314"/>
      <c r="AV111" s="314"/>
      <c r="AW111" s="314"/>
      <c r="AX111" s="314"/>
      <c r="AY111" s="314"/>
      <c r="AZ111" s="314"/>
      <c r="BA111" s="314"/>
      <c r="BB111" s="314"/>
      <c r="BC111" s="312"/>
      <c r="BD111" s="320" t="s">
        <v>420</v>
      </c>
      <c r="BE111" s="314"/>
      <c r="BF111" s="314"/>
      <c r="BG111" s="314"/>
      <c r="BH111" s="314"/>
      <c r="BI111" s="314"/>
      <c r="BJ111" s="314"/>
      <c r="BK111" s="314"/>
      <c r="BL111" s="314"/>
      <c r="BM111" s="314"/>
      <c r="BN111" s="314"/>
      <c r="BO111" s="314"/>
      <c r="BP111" s="314"/>
      <c r="BQ111" s="314"/>
      <c r="BR111" s="314"/>
      <c r="BS111" s="314"/>
      <c r="BT111" s="314"/>
      <c r="BU111" s="314"/>
      <c r="BV111" s="314"/>
      <c r="BW111" s="314"/>
      <c r="BX111" s="314"/>
      <c r="BY111" s="314"/>
      <c r="BZ111" s="314"/>
      <c r="CA111" s="314"/>
      <c r="CB111" s="314"/>
      <c r="CC111" s="314"/>
      <c r="CD111" s="314"/>
      <c r="CE111" s="312"/>
      <c r="CF111" s="320" t="s">
        <v>420</v>
      </c>
      <c r="CG111" s="314"/>
      <c r="CH111" s="314"/>
      <c r="CI111" s="314"/>
      <c r="CJ111" s="314"/>
      <c r="CK111" s="314"/>
      <c r="CL111" s="314"/>
      <c r="CM111" s="314"/>
      <c r="CN111" s="314"/>
      <c r="CO111" s="314"/>
      <c r="CP111" s="314"/>
      <c r="CQ111" s="314"/>
      <c r="CR111" s="314"/>
      <c r="CS111" s="314"/>
      <c r="CT111" s="314"/>
      <c r="CU111" s="314"/>
      <c r="CV111" s="314"/>
      <c r="CW111" s="314"/>
      <c r="CX111" s="314"/>
      <c r="CY111" s="314"/>
      <c r="CZ111" s="314"/>
      <c r="DA111" s="314"/>
      <c r="DB111" s="314"/>
      <c r="DC111" s="314"/>
      <c r="DD111" s="314"/>
      <c r="DE111" s="314"/>
      <c r="DF111" s="314"/>
      <c r="DG111" s="198"/>
      <c r="DH111" s="198"/>
      <c r="DI111" s="198"/>
      <c r="DJ111" s="198"/>
      <c r="DK111" s="198"/>
      <c r="DL111" s="198"/>
      <c r="DM111" s="198"/>
      <c r="DN111" s="198"/>
    </row>
    <row r="112" spans="1:118" s="162" customFormat="1" ht="48" hidden="1" customHeight="1">
      <c r="A112" s="315">
        <v>310</v>
      </c>
      <c r="B112" s="319" t="s">
        <v>23</v>
      </c>
      <c r="C112" s="314">
        <v>76.579867762913594</v>
      </c>
      <c r="D112" s="314">
        <v>78.218285057313537</v>
      </c>
      <c r="E112" s="314">
        <v>77.633784136020736</v>
      </c>
      <c r="F112" s="314">
        <v>78.082360766878878</v>
      </c>
      <c r="G112" s="314">
        <v>78.071948602419482</v>
      </c>
      <c r="H112" s="314">
        <v>78.245429815124098</v>
      </c>
      <c r="I112" s="314">
        <v>80.603768742795197</v>
      </c>
      <c r="J112" s="314">
        <v>82.008266293046731</v>
      </c>
      <c r="K112" s="314">
        <v>82.480398580677104</v>
      </c>
      <c r="L112" s="314">
        <v>80.560423672798279</v>
      </c>
      <c r="M112" s="314">
        <v>81.676575180663704</v>
      </c>
      <c r="N112" s="314">
        <v>82.642529965380632</v>
      </c>
      <c r="O112" s="314">
        <v>80.544220205217073</v>
      </c>
      <c r="P112" s="314">
        <v>80.993613123474262</v>
      </c>
      <c r="Q112" s="314">
        <v>80.847783345140172</v>
      </c>
      <c r="R112" s="314">
        <v>80.765754682509751</v>
      </c>
      <c r="S112" s="314">
        <v>81.591526659898292</v>
      </c>
      <c r="T112" s="314">
        <v>78.790058130265493</v>
      </c>
      <c r="U112" s="314">
        <v>80.203923590791362</v>
      </c>
      <c r="V112" s="314">
        <v>82.254188438757353</v>
      </c>
      <c r="W112" s="314">
        <v>75.994285729460515</v>
      </c>
      <c r="X112" s="314">
        <v>68.277427729106122</v>
      </c>
      <c r="Y112" s="314">
        <v>77.110704475525765</v>
      </c>
      <c r="Z112" s="314">
        <v>77.338297014541936</v>
      </c>
      <c r="AA112" s="315">
        <v>310</v>
      </c>
      <c r="AB112" s="319" t="s">
        <v>23</v>
      </c>
      <c r="AC112" s="314">
        <v>77.788027001444817</v>
      </c>
      <c r="AD112" s="314">
        <v>72.160082309812466</v>
      </c>
      <c r="AE112" s="314">
        <v>69.626919486954748</v>
      </c>
      <c r="AF112" s="314">
        <v>79.377676547586205</v>
      </c>
      <c r="AG112" s="314">
        <v>80.350092879762215</v>
      </c>
      <c r="AH112" s="314">
        <v>78.426068695018316</v>
      </c>
      <c r="AI112" s="314">
        <v>78.440104395906033</v>
      </c>
      <c r="AJ112" s="314">
        <v>69.626919486954748</v>
      </c>
      <c r="AK112" s="314">
        <v>79.377676547586205</v>
      </c>
      <c r="AL112" s="314">
        <v>80.350092879762215</v>
      </c>
      <c r="AM112" s="314">
        <v>78.426068695018316</v>
      </c>
      <c r="AN112" s="314">
        <v>78.440104395906033</v>
      </c>
      <c r="AO112" s="314">
        <v>76.579867762913594</v>
      </c>
      <c r="AP112" s="314">
        <v>78.218285057313537</v>
      </c>
      <c r="AQ112" s="314">
        <v>77.633784136020736</v>
      </c>
      <c r="AR112" s="314">
        <v>78.082360766878878</v>
      </c>
      <c r="AS112" s="314">
        <v>78.071948602419482</v>
      </c>
      <c r="AT112" s="314">
        <v>78.245429815124098</v>
      </c>
      <c r="AU112" s="314">
        <v>80.603768742795197</v>
      </c>
      <c r="AV112" s="314">
        <v>82.008266293046731</v>
      </c>
      <c r="AW112" s="314">
        <v>82.480398580677104</v>
      </c>
      <c r="AX112" s="314">
        <v>80.560423672798279</v>
      </c>
      <c r="AY112" s="314">
        <v>81.676575180663704</v>
      </c>
      <c r="AZ112" s="314">
        <v>82.642529965380632</v>
      </c>
      <c r="BA112" s="314">
        <v>80.544220205217073</v>
      </c>
      <c r="BB112" s="314">
        <v>80.993613123474262</v>
      </c>
      <c r="BC112" s="315">
        <v>310</v>
      </c>
      <c r="BD112" s="319" t="s">
        <v>23</v>
      </c>
      <c r="BE112" s="314">
        <v>80.847783345140172</v>
      </c>
      <c r="BF112" s="314">
        <v>80.765754682509751</v>
      </c>
      <c r="BG112" s="314">
        <v>81.591526659898292</v>
      </c>
      <c r="BH112" s="314">
        <v>78.790058130265493</v>
      </c>
      <c r="BI112" s="314">
        <v>80.203923590791362</v>
      </c>
      <c r="BJ112" s="314">
        <v>82.254188438757353</v>
      </c>
      <c r="BK112" s="314">
        <v>75.994285729460515</v>
      </c>
      <c r="BL112" s="314">
        <v>68.277427729106122</v>
      </c>
      <c r="BM112" s="314">
        <v>77.110704475525765</v>
      </c>
      <c r="BN112" s="314">
        <v>77.338297014541936</v>
      </c>
      <c r="BO112" s="314">
        <v>77.788027001444817</v>
      </c>
      <c r="BP112" s="314">
        <v>72.160082309812466</v>
      </c>
      <c r="BQ112" s="314">
        <v>69.626919486954748</v>
      </c>
      <c r="BR112" s="314">
        <v>79.377676547586205</v>
      </c>
      <c r="BS112" s="314">
        <v>80.350092879762215</v>
      </c>
      <c r="BT112" s="314">
        <v>78.426068695018316</v>
      </c>
      <c r="BU112" s="314">
        <v>78.440104395906033</v>
      </c>
      <c r="BV112" s="314">
        <v>69.626919486954748</v>
      </c>
      <c r="BW112" s="314">
        <v>79.377676547586205</v>
      </c>
      <c r="BX112" s="314">
        <v>80.350092879762215</v>
      </c>
      <c r="BY112" s="314">
        <v>78.426068695018316</v>
      </c>
      <c r="BZ112" s="314">
        <v>78.440104395906033</v>
      </c>
      <c r="CA112" s="314">
        <v>76.579867762913594</v>
      </c>
      <c r="CB112" s="314">
        <v>78.218285057313537</v>
      </c>
      <c r="CC112" s="314">
        <v>77.633784136020736</v>
      </c>
      <c r="CD112" s="314">
        <v>78.082360766878878</v>
      </c>
      <c r="CE112" s="315">
        <v>310</v>
      </c>
      <c r="CF112" s="319" t="s">
        <v>23</v>
      </c>
      <c r="CG112" s="314">
        <v>78.071948602419482</v>
      </c>
      <c r="CH112" s="314">
        <v>78.245429815124098</v>
      </c>
      <c r="CI112" s="314">
        <v>80.603768742795197</v>
      </c>
      <c r="CJ112" s="314">
        <v>82.008266293046731</v>
      </c>
      <c r="CK112" s="314">
        <v>82.480398580677104</v>
      </c>
      <c r="CL112" s="314">
        <v>80.560423672798279</v>
      </c>
      <c r="CM112" s="314">
        <v>81.676575180663704</v>
      </c>
      <c r="CN112" s="314">
        <v>82.642529965380632</v>
      </c>
      <c r="CO112" s="314">
        <v>80.544220205217073</v>
      </c>
      <c r="CP112" s="314">
        <v>80.993613123474262</v>
      </c>
      <c r="CQ112" s="314">
        <v>80.847783345140172</v>
      </c>
      <c r="CR112" s="314">
        <v>80.765754682509751</v>
      </c>
      <c r="CS112" s="314">
        <v>81.591526659898292</v>
      </c>
      <c r="CT112" s="314">
        <v>78.790058130265493</v>
      </c>
      <c r="CU112" s="314">
        <v>80.203923590791362</v>
      </c>
      <c r="CV112" s="314">
        <v>82.254188438757353</v>
      </c>
      <c r="CW112" s="314">
        <v>75.994285729460515</v>
      </c>
      <c r="CX112" s="314">
        <v>68.277427729106122</v>
      </c>
      <c r="CY112" s="314">
        <v>77.110704475525765</v>
      </c>
      <c r="CZ112" s="314">
        <v>77.338297014541936</v>
      </c>
      <c r="DA112" s="314">
        <v>77.788027001444817</v>
      </c>
      <c r="DB112" s="314">
        <v>72.160082309812466</v>
      </c>
      <c r="DC112" s="314">
        <v>69.626919486954748</v>
      </c>
      <c r="DD112" s="314">
        <v>69.626919486954748</v>
      </c>
      <c r="DE112" s="314">
        <v>69.626919486954748</v>
      </c>
      <c r="DF112" s="314">
        <v>69.626919486954748</v>
      </c>
      <c r="DG112" s="198"/>
      <c r="DH112" s="198"/>
      <c r="DI112" s="198"/>
      <c r="DJ112" s="198"/>
      <c r="DK112" s="198"/>
      <c r="DL112" s="198"/>
      <c r="DM112" s="198"/>
      <c r="DN112" s="198"/>
    </row>
    <row r="113" spans="1:118" s="162" customFormat="1" ht="60" hidden="1" customHeight="1">
      <c r="A113" s="315"/>
      <c r="B113" s="320" t="s">
        <v>91</v>
      </c>
      <c r="C113" s="314"/>
      <c r="D113" s="314"/>
      <c r="E113" s="314"/>
      <c r="F113" s="314"/>
      <c r="G113" s="314"/>
      <c r="H113" s="314"/>
      <c r="I113" s="314"/>
      <c r="J113" s="314"/>
      <c r="K113" s="314"/>
      <c r="L113" s="314"/>
      <c r="M113" s="314"/>
      <c r="N113" s="314"/>
      <c r="O113" s="314"/>
      <c r="P113" s="314"/>
      <c r="Q113" s="314"/>
      <c r="R113" s="314"/>
      <c r="S113" s="314"/>
      <c r="T113" s="314"/>
      <c r="U113" s="314"/>
      <c r="V113" s="314"/>
      <c r="W113" s="314"/>
      <c r="X113" s="314"/>
      <c r="Y113" s="314"/>
      <c r="Z113" s="314"/>
      <c r="AA113" s="315"/>
      <c r="AB113" s="320" t="s">
        <v>91</v>
      </c>
      <c r="AC113" s="314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  <c r="AO113" s="314"/>
      <c r="AP113" s="314"/>
      <c r="AQ113" s="314"/>
      <c r="AR113" s="314"/>
      <c r="AS113" s="314"/>
      <c r="AT113" s="314"/>
      <c r="AU113" s="314"/>
      <c r="AV113" s="314"/>
      <c r="AW113" s="314"/>
      <c r="AX113" s="314"/>
      <c r="AY113" s="314"/>
      <c r="AZ113" s="314"/>
      <c r="BA113" s="314"/>
      <c r="BB113" s="314"/>
      <c r="BC113" s="315"/>
      <c r="BD113" s="320" t="s">
        <v>91</v>
      </c>
      <c r="BE113" s="314"/>
      <c r="BF113" s="314"/>
      <c r="BG113" s="314"/>
      <c r="BH113" s="314"/>
      <c r="BI113" s="314"/>
      <c r="BJ113" s="314"/>
      <c r="BK113" s="314"/>
      <c r="BL113" s="314"/>
      <c r="BM113" s="314"/>
      <c r="BN113" s="314"/>
      <c r="BO113" s="314"/>
      <c r="BP113" s="314"/>
      <c r="BQ113" s="314"/>
      <c r="BR113" s="314"/>
      <c r="BS113" s="314"/>
      <c r="BT113" s="314"/>
      <c r="BU113" s="314"/>
      <c r="BV113" s="314"/>
      <c r="BW113" s="314"/>
      <c r="BX113" s="314"/>
      <c r="BY113" s="314"/>
      <c r="BZ113" s="314"/>
      <c r="CA113" s="314"/>
      <c r="CB113" s="314"/>
      <c r="CC113" s="314"/>
      <c r="CD113" s="314"/>
      <c r="CE113" s="315"/>
      <c r="CF113" s="320" t="s">
        <v>91</v>
      </c>
      <c r="CG113" s="314"/>
      <c r="CH113" s="314"/>
      <c r="CI113" s="314"/>
      <c r="CJ113" s="314"/>
      <c r="CK113" s="314"/>
      <c r="CL113" s="314"/>
      <c r="CM113" s="314"/>
      <c r="CN113" s="314"/>
      <c r="CO113" s="314"/>
      <c r="CP113" s="314"/>
      <c r="CQ113" s="314"/>
      <c r="CR113" s="314"/>
      <c r="CS113" s="314"/>
      <c r="CT113" s="314"/>
      <c r="CU113" s="314"/>
      <c r="CV113" s="314"/>
      <c r="CW113" s="314"/>
      <c r="CX113" s="314"/>
      <c r="CY113" s="314"/>
      <c r="CZ113" s="314"/>
      <c r="DA113" s="314"/>
      <c r="DB113" s="314"/>
      <c r="DC113" s="314"/>
      <c r="DD113" s="314"/>
      <c r="DE113" s="314"/>
      <c r="DF113" s="314"/>
      <c r="DG113" s="198"/>
      <c r="DH113" s="198"/>
      <c r="DI113" s="198"/>
      <c r="DJ113" s="198"/>
      <c r="DK113" s="198"/>
      <c r="DL113" s="198"/>
      <c r="DM113" s="198"/>
      <c r="DN113" s="198"/>
    </row>
    <row r="114" spans="1:118" s="162" customFormat="1" ht="84.95" hidden="1" customHeight="1">
      <c r="A114" s="312">
        <v>321</v>
      </c>
      <c r="B114" s="319" t="s">
        <v>430</v>
      </c>
      <c r="C114" s="314">
        <v>77.35482473246725</v>
      </c>
      <c r="D114" s="314">
        <v>71.562694090458194</v>
      </c>
      <c r="E114" s="314">
        <v>73.290588659373455</v>
      </c>
      <c r="F114" s="314">
        <v>70.902604717583458</v>
      </c>
      <c r="G114" s="314">
        <v>69.91972969155951</v>
      </c>
      <c r="H114" s="314">
        <v>75.698341775602842</v>
      </c>
      <c r="I114" s="314">
        <v>70.458403818238466</v>
      </c>
      <c r="J114" s="314">
        <v>71.955491933482676</v>
      </c>
      <c r="K114" s="314">
        <v>78.434060587488901</v>
      </c>
      <c r="L114" s="314">
        <v>78.061500087086358</v>
      </c>
      <c r="M114" s="314">
        <v>78.34448219699199</v>
      </c>
      <c r="N114" s="314">
        <v>72.746532209355792</v>
      </c>
      <c r="O114" s="314">
        <v>80.502346867728576</v>
      </c>
      <c r="P114" s="314">
        <v>80.550072331600617</v>
      </c>
      <c r="Q114" s="314">
        <v>78.549666326432018</v>
      </c>
      <c r="R114" s="314">
        <v>83.701439841876081</v>
      </c>
      <c r="S114" s="314">
        <v>78.303856290578395</v>
      </c>
      <c r="T114" s="314">
        <v>82.4131371760093</v>
      </c>
      <c r="U114" s="314">
        <v>81.242656600604434</v>
      </c>
      <c r="V114" s="314">
        <v>82.932781977301275</v>
      </c>
      <c r="W114" s="314">
        <v>74.039246346342807</v>
      </c>
      <c r="X114" s="314">
        <v>57.423232626042932</v>
      </c>
      <c r="Y114" s="314">
        <v>67.272332393068325</v>
      </c>
      <c r="Z114" s="314">
        <v>81.247730084078242</v>
      </c>
      <c r="AA114" s="312">
        <v>321</v>
      </c>
      <c r="AB114" s="319" t="s">
        <v>430</v>
      </c>
      <c r="AC114" s="314">
        <v>72.568295029617317</v>
      </c>
      <c r="AD114" s="314">
        <v>66.426115017626941</v>
      </c>
      <c r="AE114" s="314">
        <v>66.918618071509783</v>
      </c>
      <c r="AF114" s="314">
        <v>71.264082189702279</v>
      </c>
      <c r="AG114" s="314">
        <v>87.630472038780184</v>
      </c>
      <c r="AH114" s="314">
        <v>87.425016522585679</v>
      </c>
      <c r="AI114" s="314">
        <v>82.136967715465332</v>
      </c>
      <c r="AJ114" s="314">
        <v>66.918618071509783</v>
      </c>
      <c r="AK114" s="314">
        <v>71.264082189702279</v>
      </c>
      <c r="AL114" s="314">
        <v>87.630472038780184</v>
      </c>
      <c r="AM114" s="314">
        <v>87.425016522585679</v>
      </c>
      <c r="AN114" s="314">
        <v>82.136967715465332</v>
      </c>
      <c r="AO114" s="314">
        <v>77.35482473246725</v>
      </c>
      <c r="AP114" s="314">
        <v>71.562694090458194</v>
      </c>
      <c r="AQ114" s="314">
        <v>73.290588659373455</v>
      </c>
      <c r="AR114" s="314">
        <v>70.902604717583458</v>
      </c>
      <c r="AS114" s="314">
        <v>69.91972969155951</v>
      </c>
      <c r="AT114" s="314">
        <v>75.698341775602842</v>
      </c>
      <c r="AU114" s="314">
        <v>70.458403818238466</v>
      </c>
      <c r="AV114" s="314">
        <v>71.955491933482676</v>
      </c>
      <c r="AW114" s="314">
        <v>78.434060587488901</v>
      </c>
      <c r="AX114" s="314">
        <v>78.061500087086358</v>
      </c>
      <c r="AY114" s="314">
        <v>78.34448219699199</v>
      </c>
      <c r="AZ114" s="314">
        <v>72.746532209355792</v>
      </c>
      <c r="BA114" s="314">
        <v>80.502346867728576</v>
      </c>
      <c r="BB114" s="314">
        <v>80.550072331600617</v>
      </c>
      <c r="BC114" s="312">
        <v>321</v>
      </c>
      <c r="BD114" s="319" t="s">
        <v>430</v>
      </c>
      <c r="BE114" s="314">
        <v>78.549666326432018</v>
      </c>
      <c r="BF114" s="314">
        <v>83.701439841876081</v>
      </c>
      <c r="BG114" s="314">
        <v>78.303856290578395</v>
      </c>
      <c r="BH114" s="314">
        <v>82.4131371760093</v>
      </c>
      <c r="BI114" s="314">
        <v>81.242656600604434</v>
      </c>
      <c r="BJ114" s="314">
        <v>82.932781977301275</v>
      </c>
      <c r="BK114" s="314">
        <v>74.039246346342807</v>
      </c>
      <c r="BL114" s="314">
        <v>57.423232626042932</v>
      </c>
      <c r="BM114" s="314">
        <v>67.272332393068325</v>
      </c>
      <c r="BN114" s="314">
        <v>81.247730084078242</v>
      </c>
      <c r="BO114" s="314">
        <v>72.568295029617317</v>
      </c>
      <c r="BP114" s="314">
        <v>66.426115017626941</v>
      </c>
      <c r="BQ114" s="314">
        <v>66.918618071509783</v>
      </c>
      <c r="BR114" s="314">
        <v>71.264082189702279</v>
      </c>
      <c r="BS114" s="314">
        <v>87.630472038780184</v>
      </c>
      <c r="BT114" s="314">
        <v>87.425016522585679</v>
      </c>
      <c r="BU114" s="314">
        <v>82.136967715465332</v>
      </c>
      <c r="BV114" s="314">
        <v>66.918618071509783</v>
      </c>
      <c r="BW114" s="314">
        <v>71.264082189702279</v>
      </c>
      <c r="BX114" s="314">
        <v>87.630472038780184</v>
      </c>
      <c r="BY114" s="314">
        <v>87.425016522585679</v>
      </c>
      <c r="BZ114" s="314">
        <v>82.136967715465332</v>
      </c>
      <c r="CA114" s="314">
        <v>77.35482473246725</v>
      </c>
      <c r="CB114" s="314">
        <v>71.562694090458194</v>
      </c>
      <c r="CC114" s="314">
        <v>73.290588659373455</v>
      </c>
      <c r="CD114" s="314">
        <v>70.902604717583458</v>
      </c>
      <c r="CE114" s="312">
        <v>321</v>
      </c>
      <c r="CF114" s="319" t="s">
        <v>430</v>
      </c>
      <c r="CG114" s="314">
        <v>69.91972969155951</v>
      </c>
      <c r="CH114" s="314">
        <v>75.698341775602842</v>
      </c>
      <c r="CI114" s="314">
        <v>70.458403818238466</v>
      </c>
      <c r="CJ114" s="314">
        <v>71.955491933482676</v>
      </c>
      <c r="CK114" s="314">
        <v>78.434060587488901</v>
      </c>
      <c r="CL114" s="314">
        <v>78.061500087086358</v>
      </c>
      <c r="CM114" s="314">
        <v>78.34448219699199</v>
      </c>
      <c r="CN114" s="314">
        <v>72.746532209355792</v>
      </c>
      <c r="CO114" s="314">
        <v>80.502346867728576</v>
      </c>
      <c r="CP114" s="314">
        <v>80.550072331600617</v>
      </c>
      <c r="CQ114" s="314">
        <v>78.549666326432018</v>
      </c>
      <c r="CR114" s="314">
        <v>83.701439841876081</v>
      </c>
      <c r="CS114" s="314">
        <v>78.303856290578395</v>
      </c>
      <c r="CT114" s="314">
        <v>82.4131371760093</v>
      </c>
      <c r="CU114" s="314">
        <v>81.242656600604434</v>
      </c>
      <c r="CV114" s="314">
        <v>82.932781977301275</v>
      </c>
      <c r="CW114" s="314">
        <v>74.039246346342807</v>
      </c>
      <c r="CX114" s="314">
        <v>57.423232626042932</v>
      </c>
      <c r="CY114" s="314">
        <v>67.272332393068325</v>
      </c>
      <c r="CZ114" s="314">
        <v>81.247730084078242</v>
      </c>
      <c r="DA114" s="314">
        <v>72.568295029617317</v>
      </c>
      <c r="DB114" s="314">
        <v>66.426115017626941</v>
      </c>
      <c r="DC114" s="314">
        <v>66.918618071509783</v>
      </c>
      <c r="DD114" s="314">
        <v>66.918618071509783</v>
      </c>
      <c r="DE114" s="314">
        <v>66.918618071509783</v>
      </c>
      <c r="DF114" s="314">
        <v>66.918618071509783</v>
      </c>
      <c r="DG114" s="198"/>
      <c r="DH114" s="198"/>
      <c r="DI114" s="198"/>
      <c r="DJ114" s="198"/>
      <c r="DK114" s="198"/>
      <c r="DL114" s="198"/>
      <c r="DM114" s="198"/>
      <c r="DN114" s="198"/>
    </row>
    <row r="115" spans="1:118" s="162" customFormat="1" ht="95.1" hidden="1" customHeight="1">
      <c r="A115" s="312"/>
      <c r="B115" s="320" t="s">
        <v>421</v>
      </c>
      <c r="C115" s="314"/>
      <c r="D115" s="314"/>
      <c r="E115" s="314"/>
      <c r="F115" s="314"/>
      <c r="G115" s="314"/>
      <c r="H115" s="314"/>
      <c r="I115" s="314"/>
      <c r="J115" s="314"/>
      <c r="K115" s="314"/>
      <c r="L115" s="314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2"/>
      <c r="AB115" s="320" t="s">
        <v>421</v>
      </c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4"/>
      <c r="AS115" s="314"/>
      <c r="AT115" s="314"/>
      <c r="AU115" s="314"/>
      <c r="AV115" s="314"/>
      <c r="AW115" s="314"/>
      <c r="AX115" s="314"/>
      <c r="AY115" s="314"/>
      <c r="AZ115" s="314"/>
      <c r="BA115" s="314"/>
      <c r="BB115" s="314"/>
      <c r="BC115" s="312"/>
      <c r="BD115" s="320" t="s">
        <v>421</v>
      </c>
      <c r="BE115" s="314"/>
      <c r="BF115" s="314"/>
      <c r="BG115" s="314"/>
      <c r="BH115" s="314"/>
      <c r="BI115" s="314"/>
      <c r="BJ115" s="314"/>
      <c r="BK115" s="314"/>
      <c r="BL115" s="314"/>
      <c r="BM115" s="314"/>
      <c r="BN115" s="314"/>
      <c r="BO115" s="314"/>
      <c r="BP115" s="314"/>
      <c r="BQ115" s="314"/>
      <c r="BR115" s="314"/>
      <c r="BS115" s="314"/>
      <c r="BT115" s="314"/>
      <c r="BU115" s="314"/>
      <c r="BV115" s="314"/>
      <c r="BW115" s="314"/>
      <c r="BX115" s="314"/>
      <c r="BY115" s="314"/>
      <c r="BZ115" s="314"/>
      <c r="CA115" s="314"/>
      <c r="CB115" s="314"/>
      <c r="CC115" s="314"/>
      <c r="CD115" s="314"/>
      <c r="CE115" s="312"/>
      <c r="CF115" s="320" t="s">
        <v>421</v>
      </c>
      <c r="CG115" s="314"/>
      <c r="CH115" s="314"/>
      <c r="CI115" s="314"/>
      <c r="CJ115" s="314"/>
      <c r="CK115" s="314"/>
      <c r="CL115" s="314"/>
      <c r="CM115" s="314"/>
      <c r="CN115" s="314"/>
      <c r="CO115" s="314"/>
      <c r="CP115" s="314"/>
      <c r="CQ115" s="314"/>
      <c r="CR115" s="314"/>
      <c r="CS115" s="314"/>
      <c r="CT115" s="314"/>
      <c r="CU115" s="314"/>
      <c r="CV115" s="314"/>
      <c r="CW115" s="314"/>
      <c r="CX115" s="314"/>
      <c r="CY115" s="314"/>
      <c r="CZ115" s="314"/>
      <c r="DA115" s="314"/>
      <c r="DB115" s="314"/>
      <c r="DC115" s="314"/>
      <c r="DD115" s="314"/>
      <c r="DE115" s="314"/>
      <c r="DF115" s="314"/>
      <c r="DG115" s="198"/>
      <c r="DH115" s="198"/>
      <c r="DI115" s="198"/>
      <c r="DJ115" s="198"/>
      <c r="DK115" s="198"/>
      <c r="DL115" s="198"/>
      <c r="DM115" s="198"/>
      <c r="DN115" s="198"/>
    </row>
    <row r="116" spans="1:118" s="162" customFormat="1" ht="84.95" hidden="1" customHeight="1">
      <c r="A116" s="321" t="s">
        <v>357</v>
      </c>
      <c r="B116" s="322" t="s">
        <v>358</v>
      </c>
      <c r="C116" s="314">
        <v>52.616060664298658</v>
      </c>
      <c r="D116" s="314">
        <v>55.294293494804741</v>
      </c>
      <c r="E116" s="314">
        <v>54.573540807024699</v>
      </c>
      <c r="F116" s="314">
        <v>54.195558984044823</v>
      </c>
      <c r="G116" s="314">
        <v>78.301669669780665</v>
      </c>
      <c r="H116" s="314">
        <v>77.745845319441074</v>
      </c>
      <c r="I116" s="314">
        <v>74.883175974787477</v>
      </c>
      <c r="J116" s="314">
        <v>74.381211856393861</v>
      </c>
      <c r="K116" s="314">
        <v>76.761248710119389</v>
      </c>
      <c r="L116" s="314">
        <v>75.565031757011695</v>
      </c>
      <c r="M116" s="314">
        <v>76.37502761934131</v>
      </c>
      <c r="N116" s="314">
        <v>75.599412540054161</v>
      </c>
      <c r="O116" s="314">
        <v>71.08536879640701</v>
      </c>
      <c r="P116" s="314">
        <v>67.065711644615604</v>
      </c>
      <c r="Q116" s="314">
        <v>68.168825026107967</v>
      </c>
      <c r="R116" s="314">
        <v>66.065871979433169</v>
      </c>
      <c r="S116" s="314">
        <v>71.374433500393295</v>
      </c>
      <c r="T116" s="314">
        <v>74.234082550867797</v>
      </c>
      <c r="U116" s="314">
        <v>75.071734369720687</v>
      </c>
      <c r="V116" s="314">
        <v>70.965676983811917</v>
      </c>
      <c r="W116" s="314">
        <v>78.857489322485392</v>
      </c>
      <c r="X116" s="314">
        <v>64.579266428881098</v>
      </c>
      <c r="Y116" s="314">
        <v>82.100534815117399</v>
      </c>
      <c r="Z116" s="314">
        <v>79.623441467923058</v>
      </c>
      <c r="AA116" s="321" t="s">
        <v>357</v>
      </c>
      <c r="AB116" s="322" t="s">
        <v>358</v>
      </c>
      <c r="AC116" s="314">
        <v>80.578232508348904</v>
      </c>
      <c r="AD116" s="314">
        <v>74.453861327495986</v>
      </c>
      <c r="AE116" s="314">
        <v>77.567714229301501</v>
      </c>
      <c r="AF116" s="314">
        <v>84.440606020037151</v>
      </c>
      <c r="AG116" s="314">
        <v>85.182492404471091</v>
      </c>
      <c r="AH116" s="314">
        <v>84.544730213120133</v>
      </c>
      <c r="AI116" s="314">
        <v>83.672215900882009</v>
      </c>
      <c r="AJ116" s="314">
        <v>77.567714229301501</v>
      </c>
      <c r="AK116" s="314">
        <v>84.440606020037151</v>
      </c>
      <c r="AL116" s="314">
        <v>85.182492404471091</v>
      </c>
      <c r="AM116" s="314">
        <v>84.544730213120133</v>
      </c>
      <c r="AN116" s="314">
        <v>83.672215900882009</v>
      </c>
      <c r="AO116" s="314">
        <v>52.616060664298658</v>
      </c>
      <c r="AP116" s="314">
        <v>55.294293494804741</v>
      </c>
      <c r="AQ116" s="314">
        <v>54.573540807024699</v>
      </c>
      <c r="AR116" s="314">
        <v>54.195558984044823</v>
      </c>
      <c r="AS116" s="314">
        <v>78.301669669780665</v>
      </c>
      <c r="AT116" s="314">
        <v>77.745845319441074</v>
      </c>
      <c r="AU116" s="314">
        <v>74.883175974787477</v>
      </c>
      <c r="AV116" s="314">
        <v>74.381211856393861</v>
      </c>
      <c r="AW116" s="314">
        <v>76.761248710119389</v>
      </c>
      <c r="AX116" s="314">
        <v>75.565031757011695</v>
      </c>
      <c r="AY116" s="314">
        <v>76.37502761934131</v>
      </c>
      <c r="AZ116" s="314">
        <v>75.599412540054161</v>
      </c>
      <c r="BA116" s="314">
        <v>71.08536879640701</v>
      </c>
      <c r="BB116" s="314">
        <v>67.065711644615604</v>
      </c>
      <c r="BC116" s="321" t="s">
        <v>357</v>
      </c>
      <c r="BD116" s="322" t="s">
        <v>358</v>
      </c>
      <c r="BE116" s="314">
        <v>68.168825026107967</v>
      </c>
      <c r="BF116" s="314">
        <v>66.065871979433169</v>
      </c>
      <c r="BG116" s="314">
        <v>71.374433500393295</v>
      </c>
      <c r="BH116" s="314">
        <v>74.234082550867797</v>
      </c>
      <c r="BI116" s="314">
        <v>75.071734369720687</v>
      </c>
      <c r="BJ116" s="314">
        <v>70.965676983811917</v>
      </c>
      <c r="BK116" s="314">
        <v>78.857489322485392</v>
      </c>
      <c r="BL116" s="314">
        <v>64.579266428881098</v>
      </c>
      <c r="BM116" s="314">
        <v>82.100534815117399</v>
      </c>
      <c r="BN116" s="314">
        <v>79.623441467923058</v>
      </c>
      <c r="BO116" s="314">
        <v>80.578232508348904</v>
      </c>
      <c r="BP116" s="314">
        <v>74.453861327495986</v>
      </c>
      <c r="BQ116" s="314">
        <v>77.567714229301501</v>
      </c>
      <c r="BR116" s="314">
        <v>84.440606020037151</v>
      </c>
      <c r="BS116" s="314">
        <v>85.182492404471091</v>
      </c>
      <c r="BT116" s="314">
        <v>84.544730213120133</v>
      </c>
      <c r="BU116" s="314">
        <v>83.672215900882009</v>
      </c>
      <c r="BV116" s="314">
        <v>77.567714229301501</v>
      </c>
      <c r="BW116" s="314">
        <v>84.440606020037151</v>
      </c>
      <c r="BX116" s="314">
        <v>85.182492404471091</v>
      </c>
      <c r="BY116" s="314">
        <v>84.544730213120133</v>
      </c>
      <c r="BZ116" s="314">
        <v>83.672215900882009</v>
      </c>
      <c r="CA116" s="314">
        <v>52.616060664298658</v>
      </c>
      <c r="CB116" s="314">
        <v>55.294293494804741</v>
      </c>
      <c r="CC116" s="314">
        <v>54.573540807024699</v>
      </c>
      <c r="CD116" s="314">
        <v>54.195558984044823</v>
      </c>
      <c r="CE116" s="321" t="s">
        <v>357</v>
      </c>
      <c r="CF116" s="322" t="s">
        <v>358</v>
      </c>
      <c r="CG116" s="314">
        <v>78.301669669780665</v>
      </c>
      <c r="CH116" s="314">
        <v>77.745845319441074</v>
      </c>
      <c r="CI116" s="314">
        <v>74.883175974787477</v>
      </c>
      <c r="CJ116" s="314">
        <v>74.381211856393861</v>
      </c>
      <c r="CK116" s="314">
        <v>76.761248710119389</v>
      </c>
      <c r="CL116" s="314">
        <v>75.565031757011695</v>
      </c>
      <c r="CM116" s="314">
        <v>76.37502761934131</v>
      </c>
      <c r="CN116" s="314">
        <v>75.599412540054161</v>
      </c>
      <c r="CO116" s="314">
        <v>71.08536879640701</v>
      </c>
      <c r="CP116" s="314">
        <v>67.065711644615604</v>
      </c>
      <c r="CQ116" s="314">
        <v>68.168825026107967</v>
      </c>
      <c r="CR116" s="314">
        <v>66.065871979433169</v>
      </c>
      <c r="CS116" s="314">
        <v>71.374433500393295</v>
      </c>
      <c r="CT116" s="314">
        <v>74.234082550867797</v>
      </c>
      <c r="CU116" s="314">
        <v>75.071734369720687</v>
      </c>
      <c r="CV116" s="314">
        <v>70.965676983811917</v>
      </c>
      <c r="CW116" s="314">
        <v>78.857489322485392</v>
      </c>
      <c r="CX116" s="314">
        <v>64.579266428881098</v>
      </c>
      <c r="CY116" s="314">
        <v>82.100534815117399</v>
      </c>
      <c r="CZ116" s="314">
        <v>79.623441467923058</v>
      </c>
      <c r="DA116" s="314">
        <v>80.578232508348904</v>
      </c>
      <c r="DB116" s="314">
        <v>74.453861327495986</v>
      </c>
      <c r="DC116" s="314">
        <v>77.567714229301501</v>
      </c>
      <c r="DD116" s="314">
        <v>77.567714229301501</v>
      </c>
      <c r="DE116" s="314">
        <v>77.567714229301501</v>
      </c>
      <c r="DF116" s="314">
        <v>77.567714229301501</v>
      </c>
      <c r="DG116" s="198"/>
      <c r="DH116" s="198"/>
      <c r="DI116" s="198"/>
      <c r="DJ116" s="198"/>
      <c r="DK116" s="198"/>
      <c r="DL116" s="198"/>
      <c r="DM116" s="198"/>
      <c r="DN116" s="198"/>
    </row>
    <row r="117" spans="1:118" s="183" customFormat="1" ht="135" hidden="1" customHeight="1">
      <c r="A117" s="321"/>
      <c r="B117" s="323" t="s">
        <v>422</v>
      </c>
      <c r="C117" s="314"/>
      <c r="D117" s="314"/>
      <c r="E117" s="314"/>
      <c r="F117" s="314"/>
      <c r="G117" s="314"/>
      <c r="H117" s="314"/>
      <c r="I117" s="314"/>
      <c r="J117" s="314"/>
      <c r="K117" s="314"/>
      <c r="L117" s="314"/>
      <c r="M117" s="314"/>
      <c r="N117" s="314"/>
      <c r="O117" s="314"/>
      <c r="P117" s="314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21"/>
      <c r="AB117" s="323" t="s">
        <v>422</v>
      </c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314"/>
      <c r="AU117" s="314"/>
      <c r="AV117" s="314"/>
      <c r="AW117" s="314"/>
      <c r="AX117" s="314"/>
      <c r="AY117" s="314"/>
      <c r="AZ117" s="314"/>
      <c r="BA117" s="314"/>
      <c r="BB117" s="314"/>
      <c r="BC117" s="321"/>
      <c r="BD117" s="323" t="s">
        <v>422</v>
      </c>
      <c r="BE117" s="314"/>
      <c r="BF117" s="314"/>
      <c r="BG117" s="314"/>
      <c r="BH117" s="314"/>
      <c r="BI117" s="314"/>
      <c r="BJ117" s="314"/>
      <c r="BK117" s="314"/>
      <c r="BL117" s="314"/>
      <c r="BM117" s="314"/>
      <c r="BN117" s="314"/>
      <c r="BO117" s="314"/>
      <c r="BP117" s="314"/>
      <c r="BQ117" s="314"/>
      <c r="BR117" s="314"/>
      <c r="BS117" s="314"/>
      <c r="BT117" s="314"/>
      <c r="BU117" s="314"/>
      <c r="BV117" s="314"/>
      <c r="BW117" s="314"/>
      <c r="BX117" s="314"/>
      <c r="BY117" s="314"/>
      <c r="BZ117" s="314"/>
      <c r="CA117" s="314"/>
      <c r="CB117" s="314"/>
      <c r="CC117" s="314"/>
      <c r="CD117" s="314"/>
      <c r="CE117" s="321"/>
      <c r="CF117" s="323" t="s">
        <v>422</v>
      </c>
      <c r="CG117" s="314"/>
      <c r="CH117" s="314"/>
      <c r="CI117" s="314"/>
      <c r="CJ117" s="314"/>
      <c r="CK117" s="314"/>
      <c r="CL117" s="314"/>
      <c r="CM117" s="314"/>
      <c r="CN117" s="314"/>
      <c r="CO117" s="314"/>
      <c r="CP117" s="314"/>
      <c r="CQ117" s="314"/>
      <c r="CR117" s="314"/>
      <c r="CS117" s="314"/>
      <c r="CT117" s="314"/>
      <c r="CU117" s="314"/>
      <c r="CV117" s="314"/>
      <c r="CW117" s="314"/>
      <c r="CX117" s="314"/>
      <c r="CY117" s="314"/>
      <c r="CZ117" s="314"/>
      <c r="DA117" s="314"/>
      <c r="DB117" s="314"/>
      <c r="DC117" s="314"/>
      <c r="DD117" s="314"/>
      <c r="DE117" s="314"/>
      <c r="DF117" s="314"/>
      <c r="DG117" s="200"/>
      <c r="DH117" s="200"/>
      <c r="DI117" s="200"/>
      <c r="DJ117" s="200"/>
      <c r="DK117" s="200"/>
      <c r="DL117" s="200"/>
      <c r="DM117" s="200"/>
      <c r="DN117" s="200"/>
    </row>
    <row r="118" spans="1:118" s="183" customFormat="1" ht="48" hidden="1" customHeight="1">
      <c r="A118" s="321">
        <v>323</v>
      </c>
      <c r="B118" s="322" t="s">
        <v>85</v>
      </c>
      <c r="C118" s="314">
        <v>78.437888462753506</v>
      </c>
      <c r="D118" s="314">
        <v>74.276445792264653</v>
      </c>
      <c r="E118" s="314">
        <v>73.14358542037472</v>
      </c>
      <c r="F118" s="314">
        <v>75.02276913213403</v>
      </c>
      <c r="G118" s="314">
        <v>76.616420745867501</v>
      </c>
      <c r="H118" s="314">
        <v>77.720473033649128</v>
      </c>
      <c r="I118" s="314">
        <v>76.431111633945264</v>
      </c>
      <c r="J118" s="314">
        <v>75.881569035827837</v>
      </c>
      <c r="K118" s="314">
        <v>75.560548457186414</v>
      </c>
      <c r="L118" s="314">
        <v>73.872380930296828</v>
      </c>
      <c r="M118" s="314">
        <v>74.075448523047058</v>
      </c>
      <c r="N118" s="314">
        <v>73.196024837081708</v>
      </c>
      <c r="O118" s="314">
        <v>74.873093630525901</v>
      </c>
      <c r="P118" s="314">
        <v>74.787013234445297</v>
      </c>
      <c r="Q118" s="314">
        <v>72.727927320844074</v>
      </c>
      <c r="R118" s="314">
        <v>74.872044595609722</v>
      </c>
      <c r="S118" s="314">
        <v>74.693771751069406</v>
      </c>
      <c r="T118" s="314">
        <v>73.802658119193268</v>
      </c>
      <c r="U118" s="314">
        <v>72.315830979705765</v>
      </c>
      <c r="V118" s="314">
        <v>72.836581080150168</v>
      </c>
      <c r="W118" s="314">
        <v>70.273981038486411</v>
      </c>
      <c r="X118" s="314">
        <v>58.831507072016372</v>
      </c>
      <c r="Y118" s="314">
        <v>69.840205280218171</v>
      </c>
      <c r="Z118" s="314">
        <v>70.677305930057514</v>
      </c>
      <c r="AA118" s="321">
        <v>323</v>
      </c>
      <c r="AB118" s="322" t="s">
        <v>85</v>
      </c>
      <c r="AC118" s="314">
        <v>76.952747326425779</v>
      </c>
      <c r="AD118" s="314">
        <v>69.148052452367182</v>
      </c>
      <c r="AE118" s="314">
        <v>71.57523687639366</v>
      </c>
      <c r="AF118" s="314">
        <v>76.007494439293126</v>
      </c>
      <c r="AG118" s="314">
        <v>90.915061953089847</v>
      </c>
      <c r="AH118" s="314">
        <v>94.286180301945294</v>
      </c>
      <c r="AI118" s="314">
        <v>87.91985900724292</v>
      </c>
      <c r="AJ118" s="314">
        <v>71.57523687639366</v>
      </c>
      <c r="AK118" s="314">
        <v>76.007494439293126</v>
      </c>
      <c r="AL118" s="314">
        <v>90.915061953089847</v>
      </c>
      <c r="AM118" s="314">
        <v>94.286180301945294</v>
      </c>
      <c r="AN118" s="314">
        <v>87.91985900724292</v>
      </c>
      <c r="AO118" s="314">
        <v>78.437888462753506</v>
      </c>
      <c r="AP118" s="314">
        <v>74.276445792264653</v>
      </c>
      <c r="AQ118" s="314">
        <v>73.14358542037472</v>
      </c>
      <c r="AR118" s="314">
        <v>75.02276913213403</v>
      </c>
      <c r="AS118" s="314">
        <v>76.616420745867501</v>
      </c>
      <c r="AT118" s="314">
        <v>77.720473033649128</v>
      </c>
      <c r="AU118" s="314">
        <v>76.431111633945264</v>
      </c>
      <c r="AV118" s="314">
        <v>75.881569035827837</v>
      </c>
      <c r="AW118" s="314">
        <v>75.560548457186414</v>
      </c>
      <c r="AX118" s="314">
        <v>73.872380930296828</v>
      </c>
      <c r="AY118" s="314">
        <v>74.075448523047058</v>
      </c>
      <c r="AZ118" s="314">
        <v>73.196024837081708</v>
      </c>
      <c r="BA118" s="314">
        <v>74.873093630525901</v>
      </c>
      <c r="BB118" s="314">
        <v>74.787013234445297</v>
      </c>
      <c r="BC118" s="321">
        <v>323</v>
      </c>
      <c r="BD118" s="322" t="s">
        <v>85</v>
      </c>
      <c r="BE118" s="314">
        <v>72.727927320844074</v>
      </c>
      <c r="BF118" s="314">
        <v>74.872044595609722</v>
      </c>
      <c r="BG118" s="314">
        <v>74.693771751069406</v>
      </c>
      <c r="BH118" s="314">
        <v>73.802658119193268</v>
      </c>
      <c r="BI118" s="314">
        <v>72.315830979705765</v>
      </c>
      <c r="BJ118" s="314">
        <v>72.836581080150168</v>
      </c>
      <c r="BK118" s="314">
        <v>70.273981038486411</v>
      </c>
      <c r="BL118" s="314">
        <v>58.831507072016372</v>
      </c>
      <c r="BM118" s="314">
        <v>69.840205280218171</v>
      </c>
      <c r="BN118" s="314">
        <v>70.677305930057514</v>
      </c>
      <c r="BO118" s="314">
        <v>76.952747326425779</v>
      </c>
      <c r="BP118" s="314">
        <v>69.148052452367182</v>
      </c>
      <c r="BQ118" s="314">
        <v>71.57523687639366</v>
      </c>
      <c r="BR118" s="314">
        <v>76.007494439293126</v>
      </c>
      <c r="BS118" s="314">
        <v>90.915061953089847</v>
      </c>
      <c r="BT118" s="314">
        <v>94.286180301945294</v>
      </c>
      <c r="BU118" s="314">
        <v>87.91985900724292</v>
      </c>
      <c r="BV118" s="314">
        <v>71.57523687639366</v>
      </c>
      <c r="BW118" s="314">
        <v>76.007494439293126</v>
      </c>
      <c r="BX118" s="314">
        <v>90.915061953089847</v>
      </c>
      <c r="BY118" s="314">
        <v>94.286180301945294</v>
      </c>
      <c r="BZ118" s="314">
        <v>87.91985900724292</v>
      </c>
      <c r="CA118" s="314">
        <v>78.437888462753506</v>
      </c>
      <c r="CB118" s="314">
        <v>74.276445792264653</v>
      </c>
      <c r="CC118" s="314">
        <v>73.14358542037472</v>
      </c>
      <c r="CD118" s="314">
        <v>75.02276913213403</v>
      </c>
      <c r="CE118" s="321">
        <v>323</v>
      </c>
      <c r="CF118" s="322" t="s">
        <v>85</v>
      </c>
      <c r="CG118" s="314">
        <v>76.616420745867501</v>
      </c>
      <c r="CH118" s="314">
        <v>77.720473033649128</v>
      </c>
      <c r="CI118" s="314">
        <v>76.431111633945264</v>
      </c>
      <c r="CJ118" s="314">
        <v>75.881569035827837</v>
      </c>
      <c r="CK118" s="314">
        <v>75.560548457186414</v>
      </c>
      <c r="CL118" s="314">
        <v>73.872380930296828</v>
      </c>
      <c r="CM118" s="314">
        <v>74.075448523047058</v>
      </c>
      <c r="CN118" s="314">
        <v>73.196024837081708</v>
      </c>
      <c r="CO118" s="314">
        <v>74.873093630525901</v>
      </c>
      <c r="CP118" s="314">
        <v>74.787013234445297</v>
      </c>
      <c r="CQ118" s="314">
        <v>72.727927320844074</v>
      </c>
      <c r="CR118" s="314">
        <v>74.872044595609722</v>
      </c>
      <c r="CS118" s="314">
        <v>74.693771751069406</v>
      </c>
      <c r="CT118" s="314">
        <v>73.802658119193268</v>
      </c>
      <c r="CU118" s="314">
        <v>72.315830979705765</v>
      </c>
      <c r="CV118" s="314">
        <v>72.836581080150168</v>
      </c>
      <c r="CW118" s="314">
        <v>70.273981038486411</v>
      </c>
      <c r="CX118" s="314">
        <v>58.831507072016372</v>
      </c>
      <c r="CY118" s="314">
        <v>69.840205280218171</v>
      </c>
      <c r="CZ118" s="314">
        <v>70.677305930057514</v>
      </c>
      <c r="DA118" s="314">
        <v>76.952747326425779</v>
      </c>
      <c r="DB118" s="314">
        <v>69.148052452367182</v>
      </c>
      <c r="DC118" s="314">
        <v>71.57523687639366</v>
      </c>
      <c r="DD118" s="314">
        <v>71.57523687639366</v>
      </c>
      <c r="DE118" s="314">
        <v>71.57523687639366</v>
      </c>
      <c r="DF118" s="314">
        <v>71.57523687639366</v>
      </c>
      <c r="DG118" s="200"/>
      <c r="DH118" s="200"/>
      <c r="DI118" s="200"/>
      <c r="DJ118" s="200"/>
      <c r="DK118" s="200"/>
      <c r="DL118" s="200"/>
      <c r="DM118" s="200"/>
      <c r="DN118" s="200"/>
    </row>
    <row r="119" spans="1:118" s="183" customFormat="1" ht="60" hidden="1" customHeight="1">
      <c r="A119" s="321"/>
      <c r="B119" s="320" t="s">
        <v>423</v>
      </c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314"/>
      <c r="O119" s="314"/>
      <c r="P119" s="314"/>
      <c r="Q119" s="314"/>
      <c r="R119" s="314"/>
      <c r="S119" s="314"/>
      <c r="T119" s="314"/>
      <c r="U119" s="314"/>
      <c r="V119" s="314"/>
      <c r="W119" s="314"/>
      <c r="X119" s="314"/>
      <c r="Y119" s="314"/>
      <c r="Z119" s="314"/>
      <c r="AA119" s="321"/>
      <c r="AB119" s="320" t="s">
        <v>423</v>
      </c>
      <c r="AC119" s="314"/>
      <c r="AD119" s="314"/>
      <c r="AE119" s="314"/>
      <c r="AF119" s="314"/>
      <c r="AG119" s="314"/>
      <c r="AH119" s="314"/>
      <c r="AI119" s="314"/>
      <c r="AJ119" s="314"/>
      <c r="AK119" s="314"/>
      <c r="AL119" s="314"/>
      <c r="AM119" s="314"/>
      <c r="AN119" s="314"/>
      <c r="AO119" s="314"/>
      <c r="AP119" s="314"/>
      <c r="AQ119" s="314"/>
      <c r="AR119" s="314"/>
      <c r="AS119" s="314"/>
      <c r="AT119" s="314"/>
      <c r="AU119" s="314"/>
      <c r="AV119" s="314"/>
      <c r="AW119" s="314"/>
      <c r="AX119" s="314"/>
      <c r="AY119" s="314"/>
      <c r="AZ119" s="314"/>
      <c r="BA119" s="314"/>
      <c r="BB119" s="314"/>
      <c r="BC119" s="321"/>
      <c r="BD119" s="320" t="s">
        <v>423</v>
      </c>
      <c r="BE119" s="314"/>
      <c r="BF119" s="314"/>
      <c r="BG119" s="314"/>
      <c r="BH119" s="314"/>
      <c r="BI119" s="314"/>
      <c r="BJ119" s="314"/>
      <c r="BK119" s="314"/>
      <c r="BL119" s="314"/>
      <c r="BM119" s="314"/>
      <c r="BN119" s="314"/>
      <c r="BO119" s="314"/>
      <c r="BP119" s="314"/>
      <c r="BQ119" s="314"/>
      <c r="BR119" s="314"/>
      <c r="BS119" s="314"/>
      <c r="BT119" s="314"/>
      <c r="BU119" s="314"/>
      <c r="BV119" s="314"/>
      <c r="BW119" s="314"/>
      <c r="BX119" s="314"/>
      <c r="BY119" s="314"/>
      <c r="BZ119" s="314"/>
      <c r="CA119" s="314"/>
      <c r="CB119" s="314"/>
      <c r="CC119" s="314"/>
      <c r="CD119" s="314"/>
      <c r="CE119" s="321"/>
      <c r="CF119" s="320" t="s">
        <v>423</v>
      </c>
      <c r="CG119" s="314"/>
      <c r="CH119" s="314"/>
      <c r="CI119" s="314"/>
      <c r="CJ119" s="314"/>
      <c r="CK119" s="314"/>
      <c r="CL119" s="314"/>
      <c r="CM119" s="314"/>
      <c r="CN119" s="314"/>
      <c r="CO119" s="314"/>
      <c r="CP119" s="314"/>
      <c r="CQ119" s="314"/>
      <c r="CR119" s="314"/>
      <c r="CS119" s="314"/>
      <c r="CT119" s="314"/>
      <c r="CU119" s="314"/>
      <c r="CV119" s="314"/>
      <c r="CW119" s="314"/>
      <c r="CX119" s="314"/>
      <c r="CY119" s="314"/>
      <c r="CZ119" s="314"/>
      <c r="DA119" s="314"/>
      <c r="DB119" s="314"/>
      <c r="DC119" s="314"/>
      <c r="DD119" s="314"/>
      <c r="DE119" s="314"/>
      <c r="DF119" s="314"/>
      <c r="DG119" s="200"/>
      <c r="DH119" s="200"/>
      <c r="DI119" s="200"/>
      <c r="DJ119" s="200"/>
      <c r="DK119" s="200"/>
      <c r="DL119" s="200"/>
      <c r="DM119" s="200"/>
      <c r="DN119" s="200"/>
    </row>
    <row r="120" spans="1:118" s="162" customFormat="1" ht="48" hidden="1" customHeight="1">
      <c r="A120" s="312">
        <v>324</v>
      </c>
      <c r="B120" s="319" t="s">
        <v>86</v>
      </c>
      <c r="C120" s="314">
        <v>77.03849460741138</v>
      </c>
      <c r="D120" s="314">
        <v>80.853516629635649</v>
      </c>
      <c r="E120" s="314">
        <v>82.380153219037012</v>
      </c>
      <c r="F120" s="314">
        <v>83.331607983018998</v>
      </c>
      <c r="G120" s="314">
        <v>69.67286454010646</v>
      </c>
      <c r="H120" s="314">
        <v>70.270885640991324</v>
      </c>
      <c r="I120" s="314">
        <v>81.41942466995782</v>
      </c>
      <c r="J120" s="314">
        <v>79.325120689796066</v>
      </c>
      <c r="K120" s="314">
        <v>68.02564963151913</v>
      </c>
      <c r="L120" s="314">
        <v>58.351848323332881</v>
      </c>
      <c r="M120" s="314">
        <v>54.341674181180487</v>
      </c>
      <c r="N120" s="314">
        <v>48.370328519392466</v>
      </c>
      <c r="O120" s="314">
        <v>64.01493778188626</v>
      </c>
      <c r="P120" s="314">
        <v>68.269859659978238</v>
      </c>
      <c r="Q120" s="314">
        <v>70.781107024417125</v>
      </c>
      <c r="R120" s="314">
        <v>68.033077799338827</v>
      </c>
      <c r="S120" s="314">
        <v>81.353925378736108</v>
      </c>
      <c r="T120" s="314">
        <v>80.309693842644506</v>
      </c>
      <c r="U120" s="314">
        <v>78.855288747238944</v>
      </c>
      <c r="V120" s="314">
        <v>80.595094431559218</v>
      </c>
      <c r="W120" s="314">
        <v>68.671934984791136</v>
      </c>
      <c r="X120" s="314">
        <v>66.564845828843929</v>
      </c>
      <c r="Y120" s="314">
        <v>78.653818139068832</v>
      </c>
      <c r="Z120" s="314">
        <v>69.510996979999675</v>
      </c>
      <c r="AA120" s="312">
        <v>324</v>
      </c>
      <c r="AB120" s="319" t="s">
        <v>86</v>
      </c>
      <c r="AC120" s="314">
        <v>64.567347034813864</v>
      </c>
      <c r="AD120" s="314">
        <v>60.341394894565134</v>
      </c>
      <c r="AE120" s="314">
        <v>64.083985040561387</v>
      </c>
      <c r="AF120" s="314">
        <v>64.419116757543492</v>
      </c>
      <c r="AG120" s="314">
        <v>68.007496006746237</v>
      </c>
      <c r="AH120" s="314">
        <v>76.304757926334347</v>
      </c>
      <c r="AI120" s="314">
        <v>79.774824866943234</v>
      </c>
      <c r="AJ120" s="314">
        <v>64.083985040561387</v>
      </c>
      <c r="AK120" s="314">
        <v>64.419116757543492</v>
      </c>
      <c r="AL120" s="314">
        <v>68.007496006746237</v>
      </c>
      <c r="AM120" s="314">
        <v>76.304757926334347</v>
      </c>
      <c r="AN120" s="314">
        <v>79.774824866943234</v>
      </c>
      <c r="AO120" s="314">
        <v>77.03849460741138</v>
      </c>
      <c r="AP120" s="314">
        <v>80.853516629635649</v>
      </c>
      <c r="AQ120" s="314">
        <v>82.380153219037012</v>
      </c>
      <c r="AR120" s="314">
        <v>83.331607983018998</v>
      </c>
      <c r="AS120" s="314">
        <v>69.67286454010646</v>
      </c>
      <c r="AT120" s="314">
        <v>70.270885640991324</v>
      </c>
      <c r="AU120" s="314">
        <v>81.41942466995782</v>
      </c>
      <c r="AV120" s="314">
        <v>79.325120689796066</v>
      </c>
      <c r="AW120" s="314">
        <v>68.02564963151913</v>
      </c>
      <c r="AX120" s="314">
        <v>58.351848323332881</v>
      </c>
      <c r="AY120" s="314">
        <v>54.341674181180487</v>
      </c>
      <c r="AZ120" s="314">
        <v>48.370328519392466</v>
      </c>
      <c r="BA120" s="314">
        <v>64.01493778188626</v>
      </c>
      <c r="BB120" s="314">
        <v>68.269859659978238</v>
      </c>
      <c r="BC120" s="312">
        <v>324</v>
      </c>
      <c r="BD120" s="319" t="s">
        <v>86</v>
      </c>
      <c r="BE120" s="314">
        <v>70.781107024417125</v>
      </c>
      <c r="BF120" s="314">
        <v>68.033077799338827</v>
      </c>
      <c r="BG120" s="314">
        <v>81.353925378736108</v>
      </c>
      <c r="BH120" s="314">
        <v>80.309693842644506</v>
      </c>
      <c r="BI120" s="314">
        <v>78.855288747238944</v>
      </c>
      <c r="BJ120" s="314">
        <v>80.595094431559218</v>
      </c>
      <c r="BK120" s="314">
        <v>68.671934984791136</v>
      </c>
      <c r="BL120" s="314">
        <v>66.564845828843929</v>
      </c>
      <c r="BM120" s="314">
        <v>78.653818139068832</v>
      </c>
      <c r="BN120" s="314">
        <v>69.510996979999675</v>
      </c>
      <c r="BO120" s="314">
        <v>64.567347034813864</v>
      </c>
      <c r="BP120" s="314">
        <v>60.341394894565134</v>
      </c>
      <c r="BQ120" s="314">
        <v>64.083985040561387</v>
      </c>
      <c r="BR120" s="314">
        <v>64.419116757543492</v>
      </c>
      <c r="BS120" s="314">
        <v>68.007496006746237</v>
      </c>
      <c r="BT120" s="314">
        <v>76.304757926334347</v>
      </c>
      <c r="BU120" s="314">
        <v>79.774824866943234</v>
      </c>
      <c r="BV120" s="314">
        <v>64.083985040561387</v>
      </c>
      <c r="BW120" s="314">
        <v>64.419116757543492</v>
      </c>
      <c r="BX120" s="314">
        <v>68.007496006746237</v>
      </c>
      <c r="BY120" s="314">
        <v>76.304757926334347</v>
      </c>
      <c r="BZ120" s="314">
        <v>79.774824866943234</v>
      </c>
      <c r="CA120" s="314">
        <v>77.03849460741138</v>
      </c>
      <c r="CB120" s="314">
        <v>80.853516629635649</v>
      </c>
      <c r="CC120" s="314">
        <v>82.380153219037012</v>
      </c>
      <c r="CD120" s="314">
        <v>83.331607983018998</v>
      </c>
      <c r="CE120" s="312">
        <v>324</v>
      </c>
      <c r="CF120" s="319" t="s">
        <v>86</v>
      </c>
      <c r="CG120" s="314">
        <v>69.67286454010646</v>
      </c>
      <c r="CH120" s="314">
        <v>70.270885640991324</v>
      </c>
      <c r="CI120" s="314">
        <v>81.41942466995782</v>
      </c>
      <c r="CJ120" s="314">
        <v>79.325120689796066</v>
      </c>
      <c r="CK120" s="314">
        <v>68.02564963151913</v>
      </c>
      <c r="CL120" s="314">
        <v>58.351848323332881</v>
      </c>
      <c r="CM120" s="314">
        <v>54.341674181180487</v>
      </c>
      <c r="CN120" s="314">
        <v>48.370328519392466</v>
      </c>
      <c r="CO120" s="314">
        <v>64.01493778188626</v>
      </c>
      <c r="CP120" s="314">
        <v>68.269859659978238</v>
      </c>
      <c r="CQ120" s="314">
        <v>70.781107024417125</v>
      </c>
      <c r="CR120" s="314">
        <v>68.033077799338827</v>
      </c>
      <c r="CS120" s="314">
        <v>81.353925378736108</v>
      </c>
      <c r="CT120" s="314">
        <v>80.309693842644506</v>
      </c>
      <c r="CU120" s="314">
        <v>78.855288747238944</v>
      </c>
      <c r="CV120" s="314">
        <v>80.595094431559218</v>
      </c>
      <c r="CW120" s="314">
        <v>68.671934984791136</v>
      </c>
      <c r="CX120" s="314">
        <v>66.564845828843929</v>
      </c>
      <c r="CY120" s="314">
        <v>78.653818139068832</v>
      </c>
      <c r="CZ120" s="314">
        <v>69.510996979999675</v>
      </c>
      <c r="DA120" s="314">
        <v>64.567347034813864</v>
      </c>
      <c r="DB120" s="314">
        <v>60.341394894565134</v>
      </c>
      <c r="DC120" s="314">
        <v>64.083985040561387</v>
      </c>
      <c r="DD120" s="314">
        <v>64.083985040561387</v>
      </c>
      <c r="DE120" s="314">
        <v>64.083985040561387</v>
      </c>
      <c r="DF120" s="314">
        <v>64.083985040561387</v>
      </c>
      <c r="DG120" s="198"/>
      <c r="DH120" s="198"/>
      <c r="DI120" s="198"/>
      <c r="DJ120" s="198"/>
      <c r="DK120" s="198"/>
      <c r="DL120" s="198"/>
      <c r="DM120" s="198"/>
      <c r="DN120" s="198"/>
    </row>
    <row r="121" spans="1:118" s="162" customFormat="1" ht="60" hidden="1" customHeight="1">
      <c r="A121" s="312"/>
      <c r="B121" s="323" t="s">
        <v>424</v>
      </c>
      <c r="C121" s="314"/>
      <c r="D121" s="314"/>
      <c r="E121" s="314"/>
      <c r="F121" s="314"/>
      <c r="G121" s="314"/>
      <c r="H121" s="314"/>
      <c r="I121" s="314"/>
      <c r="J121" s="314"/>
      <c r="K121" s="314"/>
      <c r="L121" s="314"/>
      <c r="M121" s="314"/>
      <c r="N121" s="314"/>
      <c r="O121" s="314"/>
      <c r="P121" s="314"/>
      <c r="Q121" s="314"/>
      <c r="R121" s="314"/>
      <c r="S121" s="314"/>
      <c r="T121" s="314"/>
      <c r="U121" s="314"/>
      <c r="V121" s="314"/>
      <c r="W121" s="314"/>
      <c r="X121" s="314"/>
      <c r="Y121" s="314"/>
      <c r="Z121" s="314"/>
      <c r="AA121" s="312"/>
      <c r="AB121" s="323" t="s">
        <v>424</v>
      </c>
      <c r="AC121" s="314"/>
      <c r="AD121" s="314"/>
      <c r="AE121" s="314"/>
      <c r="AF121" s="314"/>
      <c r="AG121" s="314"/>
      <c r="AH121" s="314"/>
      <c r="AI121" s="314"/>
      <c r="AJ121" s="314"/>
      <c r="AK121" s="314"/>
      <c r="AL121" s="314"/>
      <c r="AM121" s="314"/>
      <c r="AN121" s="314"/>
      <c r="AO121" s="314"/>
      <c r="AP121" s="314"/>
      <c r="AQ121" s="314"/>
      <c r="AR121" s="314"/>
      <c r="AS121" s="314"/>
      <c r="AT121" s="314"/>
      <c r="AU121" s="314"/>
      <c r="AV121" s="314"/>
      <c r="AW121" s="314"/>
      <c r="AX121" s="314"/>
      <c r="AY121" s="314"/>
      <c r="AZ121" s="314"/>
      <c r="BA121" s="314"/>
      <c r="BB121" s="314"/>
      <c r="BC121" s="312"/>
      <c r="BD121" s="323" t="s">
        <v>424</v>
      </c>
      <c r="BE121" s="314"/>
      <c r="BF121" s="314"/>
      <c r="BG121" s="314"/>
      <c r="BH121" s="314"/>
      <c r="BI121" s="314"/>
      <c r="BJ121" s="314"/>
      <c r="BK121" s="314"/>
      <c r="BL121" s="314"/>
      <c r="BM121" s="314"/>
      <c r="BN121" s="314"/>
      <c r="BO121" s="314"/>
      <c r="BP121" s="314"/>
      <c r="BQ121" s="314"/>
      <c r="BR121" s="314"/>
      <c r="BS121" s="314"/>
      <c r="BT121" s="314"/>
      <c r="BU121" s="314"/>
      <c r="BV121" s="314"/>
      <c r="BW121" s="314"/>
      <c r="BX121" s="314"/>
      <c r="BY121" s="314"/>
      <c r="BZ121" s="314"/>
      <c r="CA121" s="314"/>
      <c r="CB121" s="314"/>
      <c r="CC121" s="314"/>
      <c r="CD121" s="314"/>
      <c r="CE121" s="312"/>
      <c r="CF121" s="323" t="s">
        <v>424</v>
      </c>
      <c r="CG121" s="314"/>
      <c r="CH121" s="314"/>
      <c r="CI121" s="314"/>
      <c r="CJ121" s="314"/>
      <c r="CK121" s="314"/>
      <c r="CL121" s="314"/>
      <c r="CM121" s="314"/>
      <c r="CN121" s="314"/>
      <c r="CO121" s="314"/>
      <c r="CP121" s="314"/>
      <c r="CQ121" s="314"/>
      <c r="CR121" s="314"/>
      <c r="CS121" s="314"/>
      <c r="CT121" s="314"/>
      <c r="CU121" s="314"/>
      <c r="CV121" s="314"/>
      <c r="CW121" s="314"/>
      <c r="CX121" s="314"/>
      <c r="CY121" s="314"/>
      <c r="CZ121" s="314"/>
      <c r="DA121" s="314"/>
      <c r="DB121" s="314"/>
      <c r="DC121" s="314"/>
      <c r="DD121" s="314"/>
      <c r="DE121" s="314"/>
      <c r="DF121" s="314"/>
      <c r="DG121" s="198"/>
      <c r="DH121" s="198"/>
      <c r="DI121" s="198"/>
      <c r="DJ121" s="198"/>
      <c r="DK121" s="198"/>
      <c r="DL121" s="198"/>
      <c r="DM121" s="198"/>
      <c r="DN121" s="198"/>
    </row>
    <row r="122" spans="1:118" s="183" customFormat="1" ht="125.1" hidden="1" customHeight="1">
      <c r="A122" s="312" t="s">
        <v>383</v>
      </c>
      <c r="B122" s="319" t="s">
        <v>476</v>
      </c>
      <c r="C122" s="314">
        <v>77.775976224451753</v>
      </c>
      <c r="D122" s="314">
        <v>63.242437384667589</v>
      </c>
      <c r="E122" s="314">
        <v>66.685230757986801</v>
      </c>
      <c r="F122" s="314">
        <v>80.213843998149898</v>
      </c>
      <c r="G122" s="314">
        <v>78.133525071296575</v>
      </c>
      <c r="H122" s="314">
        <v>75.840342752867784</v>
      </c>
      <c r="I122" s="314">
        <v>76.020044930270032</v>
      </c>
      <c r="J122" s="314">
        <v>55.78228914147703</v>
      </c>
      <c r="K122" s="314">
        <v>81.337157106592485</v>
      </c>
      <c r="L122" s="314">
        <v>81.622833113622107</v>
      </c>
      <c r="M122" s="314">
        <v>83.792842176370229</v>
      </c>
      <c r="N122" s="314">
        <v>81.834382330162043</v>
      </c>
      <c r="O122" s="314">
        <v>81.687814746503449</v>
      </c>
      <c r="P122" s="314">
        <v>72.560049727006827</v>
      </c>
      <c r="Q122" s="314">
        <v>75.197979507621739</v>
      </c>
      <c r="R122" s="314">
        <v>74.367789765059712</v>
      </c>
      <c r="S122" s="314">
        <v>70.803386683924401</v>
      </c>
      <c r="T122" s="314">
        <v>71.786987554099056</v>
      </c>
      <c r="U122" s="314">
        <v>72.236327264955023</v>
      </c>
      <c r="V122" s="314">
        <v>74.116319150469124</v>
      </c>
      <c r="W122" s="314">
        <v>66.064533000834501</v>
      </c>
      <c r="X122" s="314">
        <v>65.096856822515178</v>
      </c>
      <c r="Y122" s="314">
        <v>68.365376414287581</v>
      </c>
      <c r="Z122" s="314">
        <v>73.333542326491767</v>
      </c>
      <c r="AA122" s="312" t="s">
        <v>383</v>
      </c>
      <c r="AB122" s="319" t="s">
        <v>476</v>
      </c>
      <c r="AC122" s="314">
        <v>73.739805588839886</v>
      </c>
      <c r="AD122" s="314">
        <v>68.736632310428632</v>
      </c>
      <c r="AE122" s="314">
        <v>71.38330832328046</v>
      </c>
      <c r="AF122" s="314">
        <v>75.535874190380071</v>
      </c>
      <c r="AG122" s="314">
        <v>82.208343371625332</v>
      </c>
      <c r="AH122" s="314">
        <v>82.450872434128769</v>
      </c>
      <c r="AI122" s="314">
        <v>77.255069001942957</v>
      </c>
      <c r="AJ122" s="314">
        <v>71.38330832328046</v>
      </c>
      <c r="AK122" s="314">
        <v>75.535874190380071</v>
      </c>
      <c r="AL122" s="314">
        <v>82.208343371625332</v>
      </c>
      <c r="AM122" s="314">
        <v>82.450872434128769</v>
      </c>
      <c r="AN122" s="314">
        <v>77.255069001942957</v>
      </c>
      <c r="AO122" s="314">
        <v>77.775976224451753</v>
      </c>
      <c r="AP122" s="314">
        <v>63.242437384667589</v>
      </c>
      <c r="AQ122" s="314">
        <v>66.685230757986801</v>
      </c>
      <c r="AR122" s="314">
        <v>80.213843998149898</v>
      </c>
      <c r="AS122" s="314">
        <v>78.133525071296575</v>
      </c>
      <c r="AT122" s="314">
        <v>75.840342752867784</v>
      </c>
      <c r="AU122" s="314">
        <v>76.020044930270032</v>
      </c>
      <c r="AV122" s="314">
        <v>55.78228914147703</v>
      </c>
      <c r="AW122" s="314">
        <v>81.337157106592485</v>
      </c>
      <c r="AX122" s="314">
        <v>81.622833113622107</v>
      </c>
      <c r="AY122" s="314">
        <v>83.792842176370229</v>
      </c>
      <c r="AZ122" s="314">
        <v>81.834382330162043</v>
      </c>
      <c r="BA122" s="314">
        <v>81.687814746503449</v>
      </c>
      <c r="BB122" s="314">
        <v>72.560049727006827</v>
      </c>
      <c r="BC122" s="312" t="s">
        <v>383</v>
      </c>
      <c r="BD122" s="319" t="s">
        <v>476</v>
      </c>
      <c r="BE122" s="314">
        <v>75.197979507621739</v>
      </c>
      <c r="BF122" s="314">
        <v>74.367789765059712</v>
      </c>
      <c r="BG122" s="314">
        <v>70.803386683924401</v>
      </c>
      <c r="BH122" s="314">
        <v>71.786987554099056</v>
      </c>
      <c r="BI122" s="314">
        <v>72.236327264955023</v>
      </c>
      <c r="BJ122" s="314">
        <v>74.116319150469124</v>
      </c>
      <c r="BK122" s="314">
        <v>66.064533000834501</v>
      </c>
      <c r="BL122" s="314">
        <v>65.096856822515178</v>
      </c>
      <c r="BM122" s="314">
        <v>68.365376414287581</v>
      </c>
      <c r="BN122" s="314">
        <v>73.333542326491767</v>
      </c>
      <c r="BO122" s="314">
        <v>73.739805588839886</v>
      </c>
      <c r="BP122" s="314">
        <v>68.736632310428632</v>
      </c>
      <c r="BQ122" s="314">
        <v>71.38330832328046</v>
      </c>
      <c r="BR122" s="314">
        <v>75.535874190380071</v>
      </c>
      <c r="BS122" s="314">
        <v>82.208343371625332</v>
      </c>
      <c r="BT122" s="314">
        <v>82.450872434128769</v>
      </c>
      <c r="BU122" s="314">
        <v>77.255069001942957</v>
      </c>
      <c r="BV122" s="314">
        <v>71.38330832328046</v>
      </c>
      <c r="BW122" s="314">
        <v>75.535874190380071</v>
      </c>
      <c r="BX122" s="314">
        <v>82.208343371625332</v>
      </c>
      <c r="BY122" s="314">
        <v>82.450872434128769</v>
      </c>
      <c r="BZ122" s="314">
        <v>77.255069001942957</v>
      </c>
      <c r="CA122" s="314">
        <v>77.775976224451753</v>
      </c>
      <c r="CB122" s="314">
        <v>63.242437384667589</v>
      </c>
      <c r="CC122" s="314">
        <v>66.685230757986801</v>
      </c>
      <c r="CD122" s="314">
        <v>80.213843998149898</v>
      </c>
      <c r="CE122" s="312" t="s">
        <v>383</v>
      </c>
      <c r="CF122" s="319" t="s">
        <v>476</v>
      </c>
      <c r="CG122" s="314">
        <v>78.133525071296575</v>
      </c>
      <c r="CH122" s="314">
        <v>75.840342752867784</v>
      </c>
      <c r="CI122" s="314">
        <v>76.020044930270032</v>
      </c>
      <c r="CJ122" s="314">
        <v>55.78228914147703</v>
      </c>
      <c r="CK122" s="314">
        <v>81.337157106592485</v>
      </c>
      <c r="CL122" s="314">
        <v>81.622833113622107</v>
      </c>
      <c r="CM122" s="314">
        <v>83.792842176370229</v>
      </c>
      <c r="CN122" s="314">
        <v>81.834382330162043</v>
      </c>
      <c r="CO122" s="314">
        <v>81.687814746503449</v>
      </c>
      <c r="CP122" s="314">
        <v>72.560049727006827</v>
      </c>
      <c r="CQ122" s="314">
        <v>75.197979507621739</v>
      </c>
      <c r="CR122" s="314">
        <v>74.367789765059712</v>
      </c>
      <c r="CS122" s="314">
        <v>70.803386683924401</v>
      </c>
      <c r="CT122" s="314">
        <v>71.786987554099056</v>
      </c>
      <c r="CU122" s="314">
        <v>72.236327264955023</v>
      </c>
      <c r="CV122" s="314">
        <v>74.116319150469124</v>
      </c>
      <c r="CW122" s="314">
        <v>66.064533000834501</v>
      </c>
      <c r="CX122" s="314">
        <v>65.096856822515178</v>
      </c>
      <c r="CY122" s="314">
        <v>68.365376414287581</v>
      </c>
      <c r="CZ122" s="314">
        <v>73.333542326491767</v>
      </c>
      <c r="DA122" s="314">
        <v>73.739805588839886</v>
      </c>
      <c r="DB122" s="314">
        <v>68.736632310428632</v>
      </c>
      <c r="DC122" s="314">
        <v>71.38330832328046</v>
      </c>
      <c r="DD122" s="314">
        <v>71.38330832328046</v>
      </c>
      <c r="DE122" s="314">
        <v>71.38330832328046</v>
      </c>
      <c r="DF122" s="314">
        <v>71.38330832328046</v>
      </c>
      <c r="DG122" s="200"/>
      <c r="DH122" s="200"/>
      <c r="DI122" s="200"/>
      <c r="DJ122" s="200"/>
      <c r="DK122" s="200"/>
      <c r="DL122" s="200"/>
      <c r="DM122" s="200"/>
      <c r="DN122" s="200"/>
    </row>
    <row r="123" spans="1:118" s="162" customFormat="1" ht="135" hidden="1" customHeight="1" thickBot="1">
      <c r="A123" s="324"/>
      <c r="B123" s="320" t="s">
        <v>425</v>
      </c>
      <c r="C123" s="314"/>
      <c r="D123" s="314"/>
      <c r="E123" s="314"/>
      <c r="F123" s="314"/>
      <c r="G123" s="314"/>
      <c r="H123" s="314"/>
      <c r="I123" s="314"/>
      <c r="J123" s="314"/>
      <c r="K123" s="314"/>
      <c r="L123" s="314"/>
      <c r="M123" s="314"/>
      <c r="N123" s="314"/>
      <c r="O123" s="314"/>
      <c r="P123" s="314"/>
      <c r="Q123" s="314"/>
      <c r="R123" s="314"/>
      <c r="S123" s="314"/>
      <c r="T123" s="314"/>
      <c r="U123" s="314"/>
      <c r="V123" s="314"/>
      <c r="W123" s="314"/>
      <c r="X123" s="314"/>
      <c r="Y123" s="314"/>
      <c r="Z123" s="314"/>
      <c r="AA123" s="324"/>
      <c r="AB123" s="320" t="s">
        <v>425</v>
      </c>
      <c r="AC123" s="314"/>
      <c r="AD123" s="314"/>
      <c r="AE123" s="329"/>
      <c r="AF123" s="329"/>
      <c r="AG123" s="329"/>
      <c r="AH123" s="329"/>
      <c r="AI123" s="329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4"/>
      <c r="AZ123" s="314"/>
      <c r="BA123" s="314"/>
      <c r="BB123" s="314"/>
      <c r="BC123" s="324"/>
      <c r="BD123" s="320" t="s">
        <v>425</v>
      </c>
      <c r="BE123" s="314"/>
      <c r="BF123" s="314"/>
      <c r="BG123" s="314"/>
      <c r="BH123" s="314"/>
      <c r="BI123" s="314"/>
      <c r="BJ123" s="314"/>
      <c r="BK123" s="314"/>
      <c r="BL123" s="314"/>
      <c r="BM123" s="314"/>
      <c r="BN123" s="314"/>
      <c r="BO123" s="314"/>
      <c r="BP123" s="314"/>
      <c r="BQ123" s="314"/>
      <c r="BR123" s="314"/>
      <c r="BS123" s="314"/>
      <c r="BT123" s="314"/>
      <c r="BU123" s="314"/>
      <c r="BV123" s="314"/>
      <c r="BW123" s="314"/>
      <c r="BX123" s="314"/>
      <c r="BY123" s="314"/>
      <c r="BZ123" s="314"/>
      <c r="CA123" s="314"/>
      <c r="CB123" s="314"/>
      <c r="CC123" s="314"/>
      <c r="CD123" s="314"/>
      <c r="CE123" s="324"/>
      <c r="CF123" s="320" t="s">
        <v>425</v>
      </c>
      <c r="CG123" s="314"/>
      <c r="CH123" s="314"/>
      <c r="CI123" s="314"/>
      <c r="CJ123" s="314"/>
      <c r="CK123" s="314"/>
      <c r="CL123" s="314"/>
      <c r="CM123" s="314"/>
      <c r="CN123" s="314"/>
      <c r="CO123" s="314"/>
      <c r="CP123" s="314"/>
      <c r="CQ123" s="314"/>
      <c r="CR123" s="314"/>
      <c r="CS123" s="314"/>
      <c r="CT123" s="314"/>
      <c r="CU123" s="314"/>
      <c r="CV123" s="314"/>
      <c r="CW123" s="314"/>
      <c r="CX123" s="314"/>
      <c r="CY123" s="314"/>
      <c r="CZ123" s="314"/>
      <c r="DA123" s="314"/>
      <c r="DB123" s="314"/>
      <c r="DC123" s="314"/>
      <c r="DD123" s="314"/>
      <c r="DE123" s="314"/>
      <c r="DF123" s="314"/>
      <c r="DG123" s="198"/>
      <c r="DH123" s="198"/>
      <c r="DI123" s="198"/>
      <c r="DJ123" s="198"/>
      <c r="DK123" s="198"/>
      <c r="DL123" s="198"/>
      <c r="DM123" s="198"/>
      <c r="DN123" s="198"/>
    </row>
    <row r="124" spans="1:118" s="162" customFormat="1" ht="80.099999999999994" hidden="1" customHeight="1" thickBot="1">
      <c r="A124" s="326"/>
      <c r="B124" s="327" t="s">
        <v>362</v>
      </c>
      <c r="C124" s="328">
        <v>78.637762731085672</v>
      </c>
      <c r="D124" s="328">
        <v>78.315741844113489</v>
      </c>
      <c r="E124" s="328">
        <v>77.997685158152862</v>
      </c>
      <c r="F124" s="328">
        <v>78.070465105042885</v>
      </c>
      <c r="G124" s="328">
        <v>79.229293660191715</v>
      </c>
      <c r="H124" s="328">
        <v>78.721886035600789</v>
      </c>
      <c r="I124" s="328">
        <v>77.972083486414633</v>
      </c>
      <c r="J124" s="328">
        <v>80.057743587232309</v>
      </c>
      <c r="K124" s="328">
        <v>79.320173385741597</v>
      </c>
      <c r="L124" s="328">
        <v>78.255920185141676</v>
      </c>
      <c r="M124" s="328">
        <v>79.774145760251272</v>
      </c>
      <c r="N124" s="328">
        <v>80.342136383091315</v>
      </c>
      <c r="O124" s="328">
        <v>80.33764852287986</v>
      </c>
      <c r="P124" s="328">
        <v>80.355761113124387</v>
      </c>
      <c r="Q124" s="328">
        <v>79.559176393971441</v>
      </c>
      <c r="R124" s="328">
        <v>80.063498847517806</v>
      </c>
      <c r="S124" s="328">
        <v>80.740287807665808</v>
      </c>
      <c r="T124" s="328">
        <v>80.874467275520985</v>
      </c>
      <c r="U124" s="328">
        <v>80.822064607640598</v>
      </c>
      <c r="V124" s="328">
        <v>80.996471457263553</v>
      </c>
      <c r="W124" s="328">
        <v>76.342669436598058</v>
      </c>
      <c r="X124" s="328">
        <v>70.71549081280061</v>
      </c>
      <c r="Y124" s="328">
        <v>77.330798007225113</v>
      </c>
      <c r="Z124" s="328">
        <v>77.452667613972508</v>
      </c>
      <c r="AA124" s="326"/>
      <c r="AB124" s="327" t="s">
        <v>362</v>
      </c>
      <c r="AC124" s="328">
        <v>78.059651984655986</v>
      </c>
      <c r="AD124" s="328">
        <v>76.880454160481079</v>
      </c>
      <c r="AE124" s="328">
        <v>77.83897132878765</v>
      </c>
      <c r="AF124" s="328">
        <v>79.748883526056957</v>
      </c>
      <c r="AG124" s="328">
        <v>79.000442248857738</v>
      </c>
      <c r="AH124" s="328">
        <v>79.102269007552181</v>
      </c>
      <c r="AI124" s="328">
        <v>80.064309218033131</v>
      </c>
      <c r="AJ124" s="328">
        <v>80.292193443853407</v>
      </c>
      <c r="AK124" s="328">
        <v>80.672599569851997</v>
      </c>
      <c r="AL124" s="328">
        <v>81.053005695850601</v>
      </c>
      <c r="AM124" s="328">
        <v>81.433411821849205</v>
      </c>
      <c r="AN124" s="328">
        <v>81.813817947847895</v>
      </c>
      <c r="AO124" s="328">
        <v>78.637762731085672</v>
      </c>
      <c r="AP124" s="328">
        <v>78.315741844113489</v>
      </c>
      <c r="AQ124" s="328">
        <v>77.997685158152862</v>
      </c>
      <c r="AR124" s="328">
        <v>78.070465105042885</v>
      </c>
      <c r="AS124" s="328">
        <v>79.229293660191715</v>
      </c>
      <c r="AT124" s="328">
        <v>78.721886035600789</v>
      </c>
      <c r="AU124" s="328">
        <v>77.972083486414633</v>
      </c>
      <c r="AV124" s="328">
        <v>80.057743587232309</v>
      </c>
      <c r="AW124" s="328">
        <v>79.320173385741597</v>
      </c>
      <c r="AX124" s="328">
        <v>78.255920185141676</v>
      </c>
      <c r="AY124" s="328">
        <v>79.774145760251272</v>
      </c>
      <c r="AZ124" s="328">
        <v>80.342136383091315</v>
      </c>
      <c r="BA124" s="328">
        <v>80.33764852287986</v>
      </c>
      <c r="BB124" s="328">
        <v>80.355761113124387</v>
      </c>
      <c r="BC124" s="326"/>
      <c r="BD124" s="327" t="s">
        <v>362</v>
      </c>
      <c r="BE124" s="328">
        <v>79.559176393971441</v>
      </c>
      <c r="BF124" s="328">
        <v>80.063498847517806</v>
      </c>
      <c r="BG124" s="328">
        <v>80.740287807665808</v>
      </c>
      <c r="BH124" s="328">
        <v>80.874467275520985</v>
      </c>
      <c r="BI124" s="328">
        <v>80.822064607640598</v>
      </c>
      <c r="BJ124" s="328">
        <v>80.996471457263553</v>
      </c>
      <c r="BK124" s="328">
        <v>76.342669436598058</v>
      </c>
      <c r="BL124" s="328">
        <v>70.71549081280061</v>
      </c>
      <c r="BM124" s="328">
        <v>77.330798007225113</v>
      </c>
      <c r="BN124" s="328">
        <v>77.452667613972508</v>
      </c>
      <c r="BO124" s="328">
        <v>78.059651984655986</v>
      </c>
      <c r="BP124" s="328">
        <v>76.880454160481079</v>
      </c>
      <c r="BQ124" s="328">
        <v>77.83897132878765</v>
      </c>
      <c r="BR124" s="328">
        <v>79.748883526056957</v>
      </c>
      <c r="BS124" s="328">
        <v>79.000442248857738</v>
      </c>
      <c r="BT124" s="328">
        <v>79.102269007552181</v>
      </c>
      <c r="BU124" s="328">
        <v>80.064309218033131</v>
      </c>
      <c r="BV124" s="328">
        <v>80.292193443853407</v>
      </c>
      <c r="BW124" s="328">
        <v>80.672599569851997</v>
      </c>
      <c r="BX124" s="328">
        <v>81.053005695850601</v>
      </c>
      <c r="BY124" s="328">
        <v>81.433411821849205</v>
      </c>
      <c r="BZ124" s="328">
        <v>81.813817947847895</v>
      </c>
      <c r="CA124" s="328">
        <v>78.637762731085672</v>
      </c>
      <c r="CB124" s="328">
        <v>78.315741844113489</v>
      </c>
      <c r="CC124" s="328">
        <v>77.997685158152862</v>
      </c>
      <c r="CD124" s="328">
        <v>78.070465105042885</v>
      </c>
      <c r="CE124" s="326"/>
      <c r="CF124" s="327" t="s">
        <v>362</v>
      </c>
      <c r="CG124" s="328">
        <v>79.229293660191715</v>
      </c>
      <c r="CH124" s="328">
        <v>78.721886035600789</v>
      </c>
      <c r="CI124" s="328">
        <v>77.972083486414633</v>
      </c>
      <c r="CJ124" s="328">
        <v>80.057743587232309</v>
      </c>
      <c r="CK124" s="328">
        <v>79.320173385741597</v>
      </c>
      <c r="CL124" s="328">
        <v>78.255920185141676</v>
      </c>
      <c r="CM124" s="328">
        <v>79.774145760251272</v>
      </c>
      <c r="CN124" s="328">
        <v>80.342136383091315</v>
      </c>
      <c r="CO124" s="328">
        <v>80.33764852287986</v>
      </c>
      <c r="CP124" s="328">
        <v>80.355761113124387</v>
      </c>
      <c r="CQ124" s="328">
        <v>79.559176393971441</v>
      </c>
      <c r="CR124" s="328">
        <v>80.063498847517806</v>
      </c>
      <c r="CS124" s="328">
        <v>80.740287807665808</v>
      </c>
      <c r="CT124" s="328">
        <v>80.874467275520985</v>
      </c>
      <c r="CU124" s="328">
        <v>80.822064607640598</v>
      </c>
      <c r="CV124" s="328">
        <v>80.996471457263553</v>
      </c>
      <c r="CW124" s="328">
        <v>76.342669436598058</v>
      </c>
      <c r="CX124" s="328">
        <v>70.71549081280061</v>
      </c>
      <c r="CY124" s="328">
        <v>77.330798007225113</v>
      </c>
      <c r="CZ124" s="328">
        <v>77.452667613972508</v>
      </c>
      <c r="DA124" s="328">
        <v>78.059651984655986</v>
      </c>
      <c r="DB124" s="328">
        <v>76.880454160481079</v>
      </c>
      <c r="DC124" s="328">
        <v>77.83897132878765</v>
      </c>
      <c r="DD124" s="328">
        <v>77.83897132878765</v>
      </c>
      <c r="DE124" s="328">
        <v>77.83897132878765</v>
      </c>
      <c r="DF124" s="328">
        <v>77.83897132878765</v>
      </c>
      <c r="DG124" s="198"/>
      <c r="DH124" s="198"/>
      <c r="DI124" s="198"/>
      <c r="DJ124" s="198"/>
      <c r="DK124" s="198"/>
      <c r="DL124" s="198"/>
      <c r="DM124" s="198"/>
      <c r="DN124" s="198"/>
    </row>
    <row r="125" spans="1:118" s="157" customFormat="1" ht="80.099999999999994" customHeight="1">
      <c r="A125" s="181"/>
      <c r="B125" s="181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1"/>
      <c r="AB125" s="181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1"/>
      <c r="BD125" s="181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1"/>
      <c r="CF125" s="181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96"/>
      <c r="DH125" s="196"/>
      <c r="DI125" s="196"/>
      <c r="DJ125" s="196"/>
      <c r="DK125" s="196"/>
      <c r="DL125" s="196"/>
      <c r="DM125" s="196"/>
      <c r="DN125" s="196"/>
    </row>
    <row r="126" spans="1:118" s="162" customFormat="1" ht="18" customHeight="1">
      <c r="A126" s="185"/>
      <c r="B126" s="185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9"/>
      <c r="V126" s="189"/>
      <c r="W126" s="189"/>
      <c r="X126" s="189"/>
      <c r="Y126" s="189"/>
      <c r="Z126" s="189"/>
      <c r="AA126" s="185"/>
      <c r="AB126" s="185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5"/>
      <c r="BD126" s="185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5"/>
      <c r="CF126" s="185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</row>
    <row r="127" spans="1:118" ht="23.25">
      <c r="A127" s="185"/>
      <c r="B127" s="185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9"/>
      <c r="V127" s="189"/>
      <c r="W127" s="189"/>
      <c r="X127" s="189"/>
      <c r="Y127" s="189"/>
      <c r="Z127" s="189"/>
      <c r="AA127" s="185"/>
      <c r="AB127" s="185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5"/>
      <c r="BD127" s="185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5"/>
      <c r="CF127" s="185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</row>
    <row r="128" spans="1:118" ht="23.25">
      <c r="A128" s="185"/>
      <c r="B128" s="185"/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85"/>
      <c r="AB128" s="185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85"/>
      <c r="BD128" s="185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85"/>
      <c r="CF128" s="185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</row>
    <row r="129" spans="1:110" ht="23.25">
      <c r="A129" s="185"/>
      <c r="B129" s="185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92"/>
      <c r="X129" s="192"/>
      <c r="Y129" s="192"/>
      <c r="Z129" s="192"/>
      <c r="AA129" s="185"/>
      <c r="AB129" s="185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85"/>
      <c r="BD129" s="185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85"/>
      <c r="CF129" s="185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</row>
    <row r="130" spans="1:110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57"/>
      <c r="V130" s="157"/>
      <c r="W130" s="157"/>
      <c r="X130" s="157"/>
      <c r="Y130" s="157"/>
      <c r="Z130" s="157"/>
      <c r="AA130" s="185"/>
      <c r="AB130" s="185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85"/>
      <c r="BD130" s="185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85"/>
      <c r="CF130" s="185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</row>
    <row r="131" spans="1:110" ht="23.25">
      <c r="A131" s="185"/>
      <c r="B131" s="185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85"/>
      <c r="AB131" s="185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85"/>
      <c r="BD131" s="185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85"/>
      <c r="CF131" s="185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</row>
    <row r="132" spans="1:110" ht="23.25">
      <c r="A132" s="185"/>
      <c r="B132" s="185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85"/>
      <c r="AB132" s="185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85"/>
      <c r="BD132" s="185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85"/>
      <c r="CF132" s="185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</row>
    <row r="133" spans="1:110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57"/>
      <c r="V133" s="157"/>
      <c r="W133" s="157"/>
      <c r="X133" s="157"/>
      <c r="Y133" s="157"/>
      <c r="Z133" s="157"/>
      <c r="AA133" s="185"/>
      <c r="AB133" s="185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85"/>
      <c r="BD133" s="185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85"/>
      <c r="CF133" s="185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</row>
    <row r="134" spans="1:110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57"/>
      <c r="V134" s="157"/>
      <c r="W134" s="157"/>
      <c r="X134" s="157"/>
      <c r="Y134" s="157"/>
      <c r="Z134" s="157"/>
      <c r="AA134" s="185"/>
      <c r="AB134" s="185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85"/>
      <c r="BD134" s="185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85"/>
      <c r="CF134" s="185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</row>
    <row r="135" spans="1:110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57"/>
      <c r="V135" s="157"/>
      <c r="W135" s="157"/>
      <c r="X135" s="157"/>
      <c r="Y135" s="157"/>
      <c r="Z135" s="157"/>
      <c r="AA135" s="185"/>
      <c r="AB135" s="185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85"/>
      <c r="BD135" s="185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85"/>
      <c r="CF135" s="185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</row>
    <row r="136" spans="1:110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57"/>
      <c r="V136" s="157"/>
      <c r="W136" s="157"/>
      <c r="X136" s="157"/>
      <c r="Y136" s="157"/>
      <c r="Z136" s="157"/>
      <c r="AA136" s="185"/>
      <c r="AB136" s="185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85"/>
      <c r="BD136" s="185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85"/>
      <c r="CF136" s="185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</row>
    <row r="137" spans="1:110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57"/>
      <c r="V137" s="157"/>
      <c r="W137" s="157"/>
      <c r="X137" s="157"/>
      <c r="Y137" s="157"/>
      <c r="Z137" s="157"/>
      <c r="AA137" s="185"/>
      <c r="AB137" s="185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85"/>
      <c r="BD137" s="185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85"/>
      <c r="CF137" s="185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</row>
    <row r="138" spans="1:110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57"/>
      <c r="V138" s="157"/>
      <c r="W138" s="157"/>
      <c r="X138" s="157"/>
      <c r="Y138" s="157"/>
      <c r="Z138" s="157"/>
      <c r="AA138" s="185"/>
      <c r="AB138" s="185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85"/>
      <c r="BD138" s="185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85"/>
      <c r="CF138" s="185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</row>
    <row r="139" spans="1:110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57"/>
      <c r="V139" s="157"/>
      <c r="W139" s="157"/>
      <c r="X139" s="157"/>
      <c r="Y139" s="157"/>
      <c r="Z139" s="157"/>
      <c r="AA139" s="185"/>
      <c r="AB139" s="185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85"/>
      <c r="BD139" s="185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85"/>
      <c r="CF139" s="185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</row>
    <row r="140" spans="1:110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57"/>
      <c r="V140" s="157"/>
      <c r="W140" s="157"/>
      <c r="X140" s="157"/>
      <c r="Y140" s="157"/>
      <c r="Z140" s="157"/>
      <c r="AA140" s="185"/>
      <c r="AB140" s="185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85"/>
      <c r="BD140" s="185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85"/>
      <c r="CF140" s="185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</row>
    <row r="141" spans="1:110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57"/>
      <c r="V141" s="157"/>
      <c r="W141" s="157"/>
      <c r="X141" s="157"/>
      <c r="Y141" s="157"/>
      <c r="Z141" s="157"/>
      <c r="AA141" s="185"/>
      <c r="AB141" s="185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85"/>
      <c r="BD141" s="185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85"/>
      <c r="CF141" s="185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</row>
    <row r="142" spans="1:110" ht="23.25">
      <c r="A142" s="185"/>
      <c r="B142" s="185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57"/>
      <c r="V142" s="157"/>
      <c r="W142" s="157"/>
      <c r="X142" s="157"/>
      <c r="Y142" s="157"/>
      <c r="Z142" s="157"/>
      <c r="AA142" s="185"/>
      <c r="AB142" s="185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85"/>
      <c r="BD142" s="185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85"/>
      <c r="CF142" s="185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</row>
    <row r="143" spans="1:110" ht="23.25">
      <c r="A143" s="185"/>
      <c r="B143" s="185"/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57"/>
      <c r="V143" s="157"/>
      <c r="W143" s="157"/>
      <c r="X143" s="157"/>
      <c r="Y143" s="157"/>
      <c r="Z143" s="157"/>
      <c r="AA143" s="185"/>
      <c r="AB143" s="185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85"/>
      <c r="BD143" s="185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85"/>
      <c r="CF143" s="185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</row>
    <row r="144" spans="1:110" ht="23.25">
      <c r="A144" s="185"/>
      <c r="B144" s="185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57"/>
      <c r="V144" s="157"/>
      <c r="W144" s="157"/>
      <c r="X144" s="157"/>
      <c r="Y144" s="157"/>
      <c r="Z144" s="157"/>
      <c r="AA144" s="185"/>
      <c r="AB144" s="185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85"/>
      <c r="BD144" s="185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85"/>
      <c r="CF144" s="185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</row>
    <row r="145" spans="1:110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57"/>
      <c r="V145" s="157"/>
      <c r="W145" s="157"/>
      <c r="X145" s="157"/>
      <c r="Y145" s="157"/>
      <c r="Z145" s="157"/>
      <c r="AA145" s="185"/>
      <c r="AB145" s="185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85"/>
      <c r="BD145" s="185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85"/>
      <c r="CF145" s="185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</row>
    <row r="146" spans="1:110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57"/>
      <c r="V146" s="157"/>
      <c r="W146" s="157"/>
      <c r="X146" s="157"/>
      <c r="Y146" s="157"/>
      <c r="Z146" s="157"/>
      <c r="AA146" s="185"/>
      <c r="AB146" s="185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85"/>
      <c r="BD146" s="185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85"/>
      <c r="CF146" s="185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</row>
    <row r="147" spans="1:110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57"/>
      <c r="V147" s="157"/>
      <c r="W147" s="157"/>
      <c r="X147" s="157"/>
      <c r="Y147" s="157"/>
      <c r="Z147" s="157"/>
      <c r="AA147" s="185"/>
      <c r="AB147" s="185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85"/>
      <c r="BD147" s="185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85"/>
      <c r="CF147" s="185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</row>
    <row r="148" spans="1:110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57"/>
      <c r="V148" s="157"/>
      <c r="W148" s="157"/>
      <c r="X148" s="157"/>
      <c r="Y148" s="157"/>
      <c r="Z148" s="157"/>
      <c r="AA148" s="185"/>
      <c r="AB148" s="185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85"/>
      <c r="BD148" s="185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85"/>
      <c r="CF148" s="185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</row>
    <row r="149" spans="1:110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57"/>
      <c r="V149" s="157"/>
      <c r="W149" s="157"/>
      <c r="X149" s="157"/>
      <c r="Y149" s="157"/>
      <c r="Z149" s="157"/>
      <c r="AA149" s="185"/>
      <c r="AB149" s="185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85"/>
      <c r="BD149" s="185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85"/>
      <c r="CF149" s="185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</row>
    <row r="150" spans="1:110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57"/>
      <c r="V150" s="157"/>
      <c r="W150" s="157"/>
      <c r="X150" s="157"/>
      <c r="Y150" s="157"/>
      <c r="Z150" s="157"/>
      <c r="AA150" s="185"/>
      <c r="AB150" s="185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85"/>
      <c r="BD150" s="185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85"/>
      <c r="CF150" s="185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</row>
    <row r="151" spans="1:110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57"/>
      <c r="V151" s="157"/>
      <c r="W151" s="157"/>
      <c r="X151" s="157"/>
      <c r="Y151" s="157"/>
      <c r="Z151" s="157"/>
      <c r="AA151" s="185"/>
      <c r="AB151" s="185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85"/>
      <c r="BD151" s="185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85"/>
      <c r="CF151" s="185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</row>
    <row r="152" spans="1:110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57"/>
      <c r="V152" s="157"/>
      <c r="W152" s="157"/>
      <c r="X152" s="157"/>
      <c r="Y152" s="157"/>
      <c r="Z152" s="157"/>
      <c r="AA152" s="185"/>
      <c r="AB152" s="185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85"/>
      <c r="BD152" s="185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85"/>
      <c r="CF152" s="185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</row>
    <row r="153" spans="1:110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57"/>
      <c r="V153" s="157"/>
      <c r="W153" s="157"/>
      <c r="X153" s="157"/>
      <c r="Y153" s="157"/>
      <c r="Z153" s="157"/>
      <c r="AA153" s="185"/>
      <c r="AB153" s="185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85"/>
      <c r="BD153" s="185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85"/>
      <c r="CF153" s="185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</row>
    <row r="154" spans="1:110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57"/>
      <c r="V154" s="157"/>
      <c r="W154" s="157"/>
      <c r="X154" s="157"/>
      <c r="Y154" s="157"/>
      <c r="Z154" s="157"/>
      <c r="AA154" s="185"/>
      <c r="AB154" s="185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85"/>
      <c r="BD154" s="185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85"/>
      <c r="CF154" s="185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</row>
    <row r="155" spans="1:110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57"/>
      <c r="V155" s="157"/>
      <c r="W155" s="157"/>
      <c r="X155" s="157"/>
      <c r="Y155" s="157"/>
      <c r="Z155" s="157"/>
      <c r="AA155" s="185"/>
      <c r="AB155" s="185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85"/>
      <c r="BD155" s="185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85"/>
      <c r="CF155" s="185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</row>
    <row r="156" spans="1:110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57"/>
      <c r="V156" s="157"/>
      <c r="W156" s="157"/>
      <c r="X156" s="157"/>
      <c r="Y156" s="157"/>
      <c r="Z156" s="157"/>
      <c r="AA156" s="185"/>
      <c r="AB156" s="185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85"/>
      <c r="BD156" s="185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85"/>
      <c r="CF156" s="185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</row>
    <row r="157" spans="1:110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57"/>
      <c r="V157" s="157"/>
      <c r="W157" s="157"/>
      <c r="X157" s="157"/>
      <c r="Y157" s="157"/>
      <c r="Z157" s="157"/>
      <c r="AA157" s="185"/>
      <c r="AB157" s="185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85"/>
      <c r="BD157" s="185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85"/>
      <c r="CF157" s="185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</row>
    <row r="158" spans="1:110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57"/>
      <c r="V158" s="157"/>
      <c r="W158" s="157"/>
      <c r="X158" s="157"/>
      <c r="Y158" s="157"/>
      <c r="Z158" s="157"/>
      <c r="AA158" s="185"/>
      <c r="AB158" s="185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85"/>
      <c r="BD158" s="185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85"/>
      <c r="CF158" s="185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</row>
    <row r="159" spans="1:110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57"/>
      <c r="V159" s="157"/>
      <c r="W159" s="157"/>
      <c r="X159" s="157"/>
      <c r="Y159" s="157"/>
      <c r="Z159" s="157"/>
      <c r="AA159" s="185"/>
      <c r="AB159" s="185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85"/>
      <c r="BD159" s="185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85"/>
      <c r="CF159" s="185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</row>
    <row r="160" spans="1:110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57"/>
      <c r="V160" s="157"/>
      <c r="W160" s="157"/>
      <c r="X160" s="157"/>
      <c r="Y160" s="157"/>
      <c r="Z160" s="157"/>
      <c r="AA160" s="185"/>
      <c r="AB160" s="185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85"/>
      <c r="BD160" s="185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85"/>
      <c r="CF160" s="185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</row>
    <row r="161" spans="1:110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57"/>
      <c r="V161" s="157"/>
      <c r="W161" s="157"/>
      <c r="X161" s="157"/>
      <c r="Y161" s="157"/>
      <c r="Z161" s="157"/>
      <c r="AA161" s="185"/>
      <c r="AB161" s="185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85"/>
      <c r="BD161" s="185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85"/>
      <c r="CF161" s="185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</row>
    <row r="162" spans="1:110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57"/>
      <c r="V162" s="157"/>
      <c r="W162" s="157"/>
      <c r="X162" s="157"/>
      <c r="Y162" s="157"/>
      <c r="Z162" s="157"/>
      <c r="AA162" s="185"/>
      <c r="AB162" s="185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85"/>
      <c r="BD162" s="185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85"/>
      <c r="CF162" s="185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</row>
    <row r="163" spans="1:110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57"/>
      <c r="V163" s="157"/>
      <c r="W163" s="157"/>
      <c r="X163" s="157"/>
      <c r="Y163" s="157"/>
      <c r="Z163" s="157"/>
      <c r="AA163" s="185"/>
      <c r="AB163" s="185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85"/>
      <c r="BD163" s="185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85"/>
      <c r="CF163" s="185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</row>
    <row r="164" spans="1:110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57"/>
      <c r="V164" s="157"/>
      <c r="W164" s="157"/>
      <c r="X164" s="157"/>
      <c r="Y164" s="157"/>
      <c r="Z164" s="157"/>
      <c r="AA164" s="185"/>
      <c r="AB164" s="185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85"/>
      <c r="BD164" s="185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85"/>
      <c r="CF164" s="185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</row>
    <row r="165" spans="1:110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57"/>
      <c r="V165" s="157"/>
      <c r="W165" s="157"/>
      <c r="X165" s="157"/>
      <c r="Y165" s="157"/>
      <c r="Z165" s="157"/>
      <c r="AA165" s="185"/>
      <c r="AB165" s="185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85"/>
      <c r="BD165" s="185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85"/>
      <c r="CF165" s="185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</row>
    <row r="166" spans="1:110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57"/>
      <c r="V166" s="157"/>
      <c r="W166" s="157"/>
      <c r="X166" s="157"/>
      <c r="Y166" s="157"/>
      <c r="Z166" s="157"/>
      <c r="AA166" s="185"/>
      <c r="AB166" s="185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85"/>
      <c r="BD166" s="185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85"/>
      <c r="CF166" s="185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</row>
    <row r="167" spans="1:110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57"/>
      <c r="V167" s="157"/>
      <c r="W167" s="157"/>
      <c r="X167" s="157"/>
      <c r="Y167" s="157"/>
      <c r="Z167" s="157"/>
      <c r="AA167" s="185"/>
      <c r="AB167" s="185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85"/>
      <c r="BD167" s="185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85"/>
      <c r="CF167" s="185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</row>
    <row r="168" spans="1:110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57"/>
      <c r="V168" s="157"/>
      <c r="W168" s="157"/>
      <c r="X168" s="157"/>
      <c r="Y168" s="157"/>
      <c r="Z168" s="157"/>
      <c r="AA168" s="185"/>
      <c r="AB168" s="185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85"/>
      <c r="BD168" s="185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85"/>
      <c r="CF168" s="185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</row>
    <row r="169" spans="1:110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57"/>
      <c r="V169" s="157"/>
      <c r="W169" s="157"/>
      <c r="X169" s="157"/>
      <c r="Y169" s="157"/>
      <c r="Z169" s="157"/>
      <c r="AA169" s="185"/>
      <c r="AB169" s="185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85"/>
      <c r="BD169" s="185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85"/>
      <c r="CF169" s="185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</row>
    <row r="170" spans="1:110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57"/>
      <c r="V170" s="157"/>
      <c r="W170" s="157"/>
      <c r="X170" s="157"/>
      <c r="Y170" s="157"/>
      <c r="Z170" s="157"/>
      <c r="AA170" s="185"/>
      <c r="AB170" s="185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85"/>
      <c r="BD170" s="185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85"/>
      <c r="CF170" s="185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</row>
    <row r="171" spans="1:110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57"/>
      <c r="V171" s="157"/>
      <c r="W171" s="157"/>
      <c r="X171" s="157"/>
      <c r="Y171" s="157"/>
      <c r="Z171" s="157"/>
      <c r="AA171" s="185"/>
      <c r="AB171" s="185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85"/>
      <c r="BD171" s="185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85"/>
      <c r="CF171" s="185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</row>
    <row r="172" spans="1:110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57"/>
      <c r="V172" s="157"/>
      <c r="W172" s="157"/>
      <c r="X172" s="157"/>
      <c r="Y172" s="157"/>
      <c r="Z172" s="157"/>
      <c r="AA172" s="185"/>
      <c r="AB172" s="185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85"/>
      <c r="BD172" s="185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85"/>
      <c r="CF172" s="185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</row>
    <row r="173" spans="1:110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57"/>
      <c r="V173" s="157"/>
      <c r="W173" s="157"/>
      <c r="X173" s="157"/>
      <c r="Y173" s="157"/>
      <c r="Z173" s="157"/>
      <c r="AA173" s="185"/>
      <c r="AB173" s="185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85"/>
      <c r="BD173" s="185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85"/>
      <c r="CF173" s="185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</row>
    <row r="174" spans="1:110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57"/>
      <c r="V174" s="157"/>
      <c r="W174" s="157"/>
      <c r="X174" s="157"/>
      <c r="Y174" s="157"/>
      <c r="Z174" s="157"/>
      <c r="AA174" s="185"/>
      <c r="AB174" s="185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85"/>
      <c r="BD174" s="185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85"/>
      <c r="CF174" s="185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</row>
    <row r="175" spans="1:110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57"/>
      <c r="V175" s="157"/>
      <c r="W175" s="157"/>
      <c r="X175" s="157"/>
      <c r="Y175" s="157"/>
      <c r="Z175" s="157"/>
      <c r="AA175" s="185"/>
      <c r="AB175" s="185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85"/>
      <c r="BD175" s="185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85"/>
      <c r="CF175" s="185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</row>
    <row r="176" spans="1:110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57"/>
      <c r="V176" s="157"/>
      <c r="W176" s="157"/>
      <c r="X176" s="157"/>
      <c r="Y176" s="157"/>
      <c r="Z176" s="157"/>
      <c r="AA176" s="185"/>
      <c r="AB176" s="185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85"/>
      <c r="BD176" s="185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85"/>
      <c r="CF176" s="185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</row>
    <row r="177" spans="1:110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57"/>
      <c r="V177" s="157"/>
      <c r="W177" s="157"/>
      <c r="X177" s="157"/>
      <c r="Y177" s="157"/>
      <c r="Z177" s="157"/>
      <c r="AA177" s="185"/>
      <c r="AB177" s="185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85"/>
      <c r="BD177" s="185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85"/>
      <c r="CF177" s="185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</row>
    <row r="178" spans="1:110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57"/>
      <c r="V178" s="157"/>
      <c r="W178" s="157"/>
      <c r="X178" s="157"/>
      <c r="Y178" s="157"/>
      <c r="Z178" s="157"/>
      <c r="AA178" s="185"/>
      <c r="AB178" s="185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85"/>
      <c r="BD178" s="185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85"/>
      <c r="CF178" s="185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</row>
    <row r="179" spans="1:110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57"/>
      <c r="V179" s="157"/>
      <c r="W179" s="157"/>
      <c r="X179" s="157"/>
      <c r="Y179" s="157"/>
      <c r="Z179" s="157"/>
      <c r="AA179" s="185"/>
      <c r="AB179" s="185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85"/>
      <c r="BD179" s="185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85"/>
      <c r="CF179" s="185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</row>
    <row r="180" spans="1:110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57"/>
      <c r="V180" s="157"/>
      <c r="W180" s="157"/>
      <c r="X180" s="157"/>
      <c r="Y180" s="157"/>
      <c r="Z180" s="157"/>
      <c r="AA180" s="185"/>
      <c r="AB180" s="185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85"/>
      <c r="BD180" s="185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85"/>
      <c r="CF180" s="185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</row>
    <row r="181" spans="1:110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57"/>
      <c r="V181" s="157"/>
      <c r="W181" s="157"/>
      <c r="X181" s="157"/>
      <c r="Y181" s="157"/>
      <c r="Z181" s="157"/>
      <c r="AA181" s="185"/>
      <c r="AB181" s="185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85"/>
      <c r="BD181" s="185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85"/>
      <c r="CF181" s="185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</row>
    <row r="182" spans="1:110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57"/>
      <c r="V182" s="157"/>
      <c r="W182" s="157"/>
      <c r="X182" s="157"/>
      <c r="Y182" s="157"/>
      <c r="Z182" s="157"/>
      <c r="AA182" s="185"/>
      <c r="AB182" s="185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85"/>
      <c r="BD182" s="185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85"/>
      <c r="CF182" s="185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</row>
    <row r="183" spans="1:110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57"/>
      <c r="V183" s="157"/>
      <c r="W183" s="157"/>
      <c r="X183" s="157"/>
      <c r="Y183" s="157"/>
      <c r="Z183" s="157"/>
      <c r="AA183" s="185"/>
      <c r="AB183" s="185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85"/>
      <c r="BD183" s="185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85"/>
      <c r="CF183" s="185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</row>
    <row r="184" spans="1:110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57"/>
      <c r="V184" s="157"/>
      <c r="W184" s="157"/>
      <c r="X184" s="157"/>
      <c r="Y184" s="157"/>
      <c r="Z184" s="157"/>
      <c r="AA184" s="185"/>
      <c r="AB184" s="185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85"/>
      <c r="BD184" s="185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85"/>
      <c r="CF184" s="185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</row>
    <row r="185" spans="1:110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57"/>
      <c r="V185" s="157"/>
      <c r="W185" s="157"/>
      <c r="X185" s="157"/>
      <c r="Y185" s="157"/>
      <c r="Z185" s="157"/>
      <c r="AA185" s="185"/>
      <c r="AB185" s="185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85"/>
      <c r="BD185" s="185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85"/>
      <c r="CF185" s="185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</row>
    <row r="186" spans="1:110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57"/>
      <c r="V186" s="157"/>
      <c r="W186" s="157"/>
      <c r="X186" s="157"/>
      <c r="Y186" s="157"/>
      <c r="Z186" s="157"/>
      <c r="AA186" s="185"/>
      <c r="AB186" s="185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85"/>
      <c r="BD186" s="185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85"/>
      <c r="CF186" s="185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</row>
    <row r="187" spans="1:110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57"/>
      <c r="V187" s="157"/>
      <c r="W187" s="157"/>
      <c r="X187" s="157"/>
      <c r="Y187" s="157"/>
      <c r="Z187" s="157"/>
      <c r="AA187" s="185"/>
      <c r="AB187" s="185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85"/>
      <c r="BD187" s="185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85"/>
      <c r="CF187" s="185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</row>
    <row r="188" spans="1:110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57"/>
      <c r="V188" s="157"/>
      <c r="W188" s="157"/>
      <c r="X188" s="157"/>
      <c r="Y188" s="157"/>
      <c r="Z188" s="157"/>
      <c r="AA188" s="185"/>
      <c r="AB188" s="185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85"/>
      <c r="BD188" s="185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85"/>
      <c r="CF188" s="185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</row>
    <row r="189" spans="1:110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57"/>
      <c r="V189" s="157"/>
      <c r="W189" s="157"/>
      <c r="X189" s="157"/>
      <c r="Y189" s="157"/>
      <c r="Z189" s="157"/>
      <c r="AA189" s="185"/>
      <c r="AB189" s="185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85"/>
      <c r="BD189" s="185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85"/>
      <c r="CF189" s="185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</row>
    <row r="190" spans="1:110" ht="23.25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AA190" s="152"/>
      <c r="AB190" s="152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52"/>
      <c r="BD190" s="152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52"/>
      <c r="CF190" s="152"/>
      <c r="CG190" s="185"/>
      <c r="CH190" s="185"/>
      <c r="CI190" s="185"/>
      <c r="CJ190" s="185"/>
      <c r="CK190" s="185"/>
      <c r="CL190" s="185"/>
      <c r="CM190" s="185"/>
      <c r="CN190" s="185"/>
      <c r="CO190" s="185"/>
      <c r="CP190" s="185"/>
      <c r="CQ190" s="185"/>
      <c r="CR190" s="185"/>
      <c r="CS190" s="185"/>
      <c r="CT190" s="185"/>
      <c r="CU190" s="185"/>
      <c r="CV190" s="185"/>
      <c r="CW190" s="185"/>
      <c r="CX190" s="185"/>
      <c r="CY190" s="185"/>
      <c r="CZ190" s="185"/>
      <c r="DA190" s="185"/>
      <c r="DB190" s="185"/>
      <c r="DC190" s="185"/>
      <c r="DD190" s="876"/>
      <c r="DE190" s="876"/>
      <c r="DF190" s="876"/>
    </row>
    <row r="191" spans="1:110" ht="23.25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AA191" s="152"/>
      <c r="AB191" s="152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52"/>
      <c r="BD191" s="152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  <c r="BU191" s="185"/>
      <c r="BV191" s="185"/>
      <c r="BW191" s="185"/>
      <c r="BX191" s="185"/>
      <c r="BY191" s="185"/>
      <c r="BZ191" s="185"/>
      <c r="CA191" s="185"/>
      <c r="CB191" s="185"/>
      <c r="CC191" s="185"/>
      <c r="CD191" s="185"/>
      <c r="CE191" s="152"/>
      <c r="CF191" s="152"/>
      <c r="CG191" s="185"/>
      <c r="CH191" s="185"/>
      <c r="CI191" s="185"/>
      <c r="CJ191" s="185"/>
      <c r="CK191" s="185"/>
      <c r="CL191" s="185"/>
      <c r="CM191" s="185"/>
      <c r="CN191" s="185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876"/>
      <c r="DE191" s="876"/>
      <c r="DF191" s="876"/>
    </row>
    <row r="192" spans="1:110" ht="23.25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AA192" s="152"/>
      <c r="AB192" s="152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52"/>
      <c r="BD192" s="152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  <c r="BU192" s="185"/>
      <c r="BV192" s="185"/>
      <c r="BW192" s="185"/>
      <c r="BX192" s="185"/>
      <c r="BY192" s="185"/>
      <c r="BZ192" s="185"/>
      <c r="CA192" s="185"/>
      <c r="CB192" s="185"/>
      <c r="CC192" s="185"/>
      <c r="CD192" s="185"/>
      <c r="CE192" s="152"/>
      <c r="CF192" s="152"/>
      <c r="CG192" s="185"/>
      <c r="CH192" s="185"/>
      <c r="CI192" s="185"/>
      <c r="CJ192" s="185"/>
      <c r="CK192" s="185"/>
      <c r="CL192" s="185"/>
      <c r="CM192" s="185"/>
      <c r="CN192" s="185"/>
      <c r="CO192" s="185"/>
      <c r="CP192" s="185"/>
      <c r="CQ192" s="185"/>
      <c r="CR192" s="185"/>
      <c r="CS192" s="185"/>
      <c r="CT192" s="185"/>
      <c r="CU192" s="185"/>
      <c r="CV192" s="185"/>
      <c r="CW192" s="185"/>
      <c r="CX192" s="185"/>
      <c r="CY192" s="185"/>
      <c r="CZ192" s="185"/>
      <c r="DA192" s="185"/>
      <c r="DB192" s="185"/>
      <c r="DC192" s="185"/>
      <c r="DD192" s="876"/>
      <c r="DE192" s="876"/>
      <c r="DF192" s="876"/>
    </row>
    <row r="193" spans="1:110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57"/>
      <c r="V193" s="157"/>
      <c r="W193" s="157"/>
      <c r="X193" s="157"/>
      <c r="Y193" s="157"/>
      <c r="Z193" s="157"/>
      <c r="AA193" s="185"/>
      <c r="AB193" s="185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85"/>
      <c r="BD193" s="185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85"/>
      <c r="CF193" s="185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</row>
    <row r="194" spans="1:110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57"/>
      <c r="V194" s="157"/>
      <c r="W194" s="157"/>
      <c r="X194" s="157"/>
      <c r="Y194" s="157"/>
      <c r="Z194" s="157"/>
      <c r="AA194" s="185"/>
      <c r="AB194" s="185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85"/>
      <c r="BD194" s="185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85"/>
      <c r="CF194" s="185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</row>
    <row r="195" spans="1:110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57"/>
      <c r="V195" s="157"/>
      <c r="W195" s="157"/>
      <c r="X195" s="157"/>
      <c r="Y195" s="157"/>
      <c r="Z195" s="157"/>
      <c r="AA195" s="185"/>
      <c r="AB195" s="185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85"/>
      <c r="BD195" s="185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85"/>
      <c r="CF195" s="185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</row>
    <row r="196" spans="1:110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57"/>
      <c r="V196" s="157"/>
      <c r="W196" s="157"/>
      <c r="X196" s="157"/>
      <c r="Y196" s="157"/>
      <c r="Z196" s="157"/>
      <c r="AA196" s="185"/>
      <c r="AB196" s="185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85"/>
      <c r="BD196" s="185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85"/>
      <c r="CF196" s="185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</row>
    <row r="197" spans="1:110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57"/>
      <c r="V197" s="157"/>
      <c r="W197" s="157"/>
      <c r="X197" s="157"/>
      <c r="Y197" s="157"/>
      <c r="Z197" s="157"/>
      <c r="AA197" s="185"/>
      <c r="AB197" s="185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85"/>
      <c r="BD197" s="185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85"/>
      <c r="CF197" s="185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</row>
    <row r="198" spans="1:110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57"/>
      <c r="V198" s="157"/>
      <c r="W198" s="157"/>
      <c r="X198" s="157"/>
      <c r="Y198" s="157"/>
      <c r="Z198" s="157"/>
      <c r="AA198" s="185"/>
      <c r="AB198" s="185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85"/>
      <c r="BD198" s="185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85"/>
      <c r="CF198" s="185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</row>
    <row r="199" spans="1:110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57"/>
      <c r="V199" s="157"/>
      <c r="W199" s="157"/>
      <c r="X199" s="157"/>
      <c r="Y199" s="157"/>
      <c r="Z199" s="157"/>
      <c r="AA199" s="185"/>
      <c r="AB199" s="185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85"/>
      <c r="BD199" s="185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85"/>
      <c r="CF199" s="185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</row>
    <row r="200" spans="1:110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57"/>
      <c r="V200" s="157"/>
      <c r="W200" s="157"/>
      <c r="X200" s="157"/>
      <c r="Y200" s="157"/>
      <c r="Z200" s="157"/>
      <c r="AA200" s="185"/>
      <c r="AB200" s="185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85"/>
      <c r="BD200" s="185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85"/>
      <c r="CF200" s="185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</row>
    <row r="201" spans="1:110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57"/>
      <c r="V201" s="157"/>
      <c r="W201" s="157"/>
      <c r="X201" s="157"/>
      <c r="Y201" s="157"/>
      <c r="Z201" s="157"/>
      <c r="AA201" s="185"/>
      <c r="AB201" s="185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85"/>
      <c r="BD201" s="185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85"/>
      <c r="CF201" s="185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</row>
    <row r="202" spans="1:110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57"/>
      <c r="V202" s="157"/>
      <c r="W202" s="157"/>
      <c r="X202" s="157"/>
      <c r="Y202" s="157"/>
      <c r="Z202" s="157"/>
      <c r="AA202" s="185"/>
      <c r="AB202" s="185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85"/>
      <c r="BD202" s="185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85"/>
      <c r="CF202" s="185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</row>
    <row r="203" spans="1:110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57"/>
      <c r="V203" s="157"/>
      <c r="W203" s="157"/>
      <c r="X203" s="157"/>
      <c r="Y203" s="157"/>
      <c r="Z203" s="157"/>
      <c r="AA203" s="185"/>
      <c r="AB203" s="185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85"/>
      <c r="BD203" s="185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85"/>
      <c r="CF203" s="185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</row>
    <row r="204" spans="1:110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57"/>
      <c r="V204" s="157"/>
      <c r="W204" s="157"/>
      <c r="X204" s="157"/>
      <c r="Y204" s="157"/>
      <c r="Z204" s="157"/>
      <c r="AA204" s="185"/>
      <c r="AB204" s="185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85"/>
      <c r="BD204" s="185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85"/>
      <c r="CF204" s="185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</row>
    <row r="205" spans="1:110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57"/>
      <c r="V205" s="157"/>
      <c r="W205" s="157"/>
      <c r="X205" s="157"/>
      <c r="Y205" s="157"/>
      <c r="Z205" s="157"/>
      <c r="AA205" s="185"/>
      <c r="AB205" s="185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85"/>
      <c r="BD205" s="185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85"/>
      <c r="CF205" s="185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</row>
    <row r="206" spans="1:110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57"/>
      <c r="V206" s="157"/>
      <c r="W206" s="157"/>
      <c r="X206" s="157"/>
      <c r="Y206" s="157"/>
      <c r="Z206" s="157"/>
      <c r="AA206" s="185"/>
      <c r="AB206" s="185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85"/>
      <c r="BD206" s="185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85"/>
      <c r="CF206" s="185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</row>
    <row r="207" spans="1:110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57"/>
      <c r="V207" s="157"/>
      <c r="W207" s="157"/>
      <c r="X207" s="157"/>
      <c r="Y207" s="157"/>
      <c r="Z207" s="157"/>
      <c r="AA207" s="185"/>
      <c r="AB207" s="185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85"/>
      <c r="BD207" s="185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85"/>
      <c r="CF207" s="185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</row>
    <row r="208" spans="1:110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57"/>
      <c r="V208" s="157"/>
      <c r="W208" s="157"/>
      <c r="X208" s="157"/>
      <c r="Y208" s="157"/>
      <c r="Z208" s="157"/>
      <c r="AA208" s="185"/>
      <c r="AB208" s="185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85"/>
      <c r="BD208" s="185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85"/>
      <c r="CF208" s="185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</row>
    <row r="209" spans="1:110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57"/>
      <c r="V209" s="157"/>
      <c r="W209" s="157"/>
      <c r="X209" s="157"/>
      <c r="Y209" s="157"/>
      <c r="Z209" s="157"/>
      <c r="AA209" s="185"/>
      <c r="AB209" s="185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85"/>
      <c r="BD209" s="185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85"/>
      <c r="CF209" s="185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</row>
    <row r="210" spans="1:110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57"/>
      <c r="V210" s="157"/>
      <c r="W210" s="157"/>
      <c r="X210" s="157"/>
      <c r="Y210" s="157"/>
      <c r="Z210" s="157"/>
      <c r="AA210" s="185"/>
      <c r="AB210" s="185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85"/>
      <c r="BD210" s="185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85"/>
      <c r="CF210" s="185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</row>
    <row r="211" spans="1:110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57"/>
      <c r="V211" s="157"/>
      <c r="W211" s="157"/>
      <c r="X211" s="157"/>
      <c r="Y211" s="157"/>
      <c r="Z211" s="157"/>
      <c r="AA211" s="185"/>
      <c r="AB211" s="185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85"/>
      <c r="BD211" s="185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85"/>
      <c r="CF211" s="185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</row>
    <row r="212" spans="1:110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57"/>
      <c r="V212" s="157"/>
      <c r="W212" s="157"/>
      <c r="X212" s="157"/>
      <c r="Y212" s="157"/>
      <c r="Z212" s="157"/>
      <c r="AA212" s="185"/>
      <c r="AB212" s="185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85"/>
      <c r="BD212" s="185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85"/>
      <c r="CF212" s="185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</row>
    <row r="213" spans="1:110" ht="23.25">
      <c r="A213" s="185"/>
      <c r="B213" s="185"/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57"/>
      <c r="V213" s="157"/>
      <c r="W213" s="157"/>
      <c r="X213" s="157"/>
      <c r="Y213" s="157"/>
      <c r="Z213" s="157"/>
      <c r="AA213" s="185"/>
      <c r="AB213" s="185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85"/>
      <c r="BD213" s="185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85"/>
      <c r="CF213" s="185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</row>
    <row r="214" spans="1:110" ht="23.25">
      <c r="A214" s="185"/>
      <c r="B214" s="185"/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57"/>
      <c r="V214" s="157"/>
      <c r="W214" s="157"/>
      <c r="X214" s="157"/>
      <c r="Y214" s="157"/>
      <c r="Z214" s="157"/>
      <c r="AA214" s="185"/>
      <c r="AB214" s="185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85"/>
      <c r="BD214" s="185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85"/>
      <c r="CF214" s="185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</row>
    <row r="215" spans="1:110" ht="23.25">
      <c r="A215" s="185"/>
      <c r="B215" s="185"/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57"/>
      <c r="V215" s="157"/>
      <c r="W215" s="157"/>
      <c r="X215" s="157"/>
      <c r="Y215" s="157"/>
      <c r="Z215" s="157"/>
      <c r="AA215" s="185"/>
      <c r="AB215" s="185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85"/>
      <c r="BD215" s="185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85"/>
      <c r="CF215" s="185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</row>
    <row r="216" spans="1:110" ht="23.25">
      <c r="A216" s="185"/>
      <c r="B216" s="185"/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57"/>
      <c r="V216" s="157"/>
      <c r="W216" s="157"/>
      <c r="X216" s="157"/>
      <c r="Y216" s="157"/>
      <c r="Z216" s="157"/>
      <c r="AA216" s="185"/>
      <c r="AB216" s="185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85"/>
      <c r="BD216" s="185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85"/>
      <c r="CF216" s="185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</row>
    <row r="217" spans="1:110" ht="23.25">
      <c r="A217" s="185"/>
      <c r="B217" s="185"/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57"/>
      <c r="V217" s="157"/>
      <c r="W217" s="157"/>
      <c r="X217" s="157"/>
      <c r="Y217" s="157"/>
      <c r="Z217" s="157"/>
      <c r="AA217" s="185"/>
      <c r="AB217" s="185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85"/>
      <c r="BD217" s="185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85"/>
      <c r="CF217" s="185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</row>
    <row r="218" spans="1:110" ht="23.25">
      <c r="A218" s="185"/>
      <c r="B218" s="185"/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57"/>
      <c r="V218" s="157"/>
      <c r="W218" s="157"/>
      <c r="X218" s="157"/>
      <c r="Y218" s="157"/>
      <c r="Z218" s="157"/>
      <c r="AA218" s="185"/>
      <c r="AB218" s="185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85"/>
      <c r="BD218" s="185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85"/>
      <c r="CF218" s="185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</row>
    <row r="219" spans="1:110" ht="23.25">
      <c r="A219" s="185"/>
      <c r="B219" s="185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57"/>
      <c r="V219" s="157"/>
      <c r="W219" s="157"/>
      <c r="X219" s="157"/>
      <c r="Y219" s="157"/>
      <c r="Z219" s="157"/>
      <c r="AA219" s="185"/>
      <c r="AB219" s="185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85"/>
      <c r="BD219" s="185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85"/>
      <c r="CF219" s="185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</row>
    <row r="220" spans="1:110" ht="23.25">
      <c r="A220" s="185"/>
      <c r="B220" s="185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57"/>
      <c r="V220" s="157"/>
      <c r="W220" s="157"/>
      <c r="X220" s="157"/>
      <c r="Y220" s="157"/>
      <c r="Z220" s="157"/>
      <c r="AA220" s="185"/>
      <c r="AB220" s="185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85"/>
      <c r="BD220" s="185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85"/>
      <c r="CF220" s="185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</row>
    <row r="221" spans="1:110" ht="23.25">
      <c r="A221" s="185"/>
      <c r="B221" s="185"/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57"/>
      <c r="V221" s="157"/>
      <c r="W221" s="157"/>
      <c r="X221" s="157"/>
      <c r="Y221" s="157"/>
      <c r="Z221" s="157"/>
      <c r="AA221" s="185"/>
      <c r="AB221" s="185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85"/>
      <c r="BD221" s="185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85"/>
      <c r="CF221" s="185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</row>
    <row r="222" spans="1:110" ht="23.25">
      <c r="A222" s="185"/>
      <c r="B222" s="185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57"/>
      <c r="V222" s="157"/>
      <c r="W222" s="157"/>
      <c r="X222" s="157"/>
      <c r="Y222" s="157"/>
      <c r="Z222" s="157"/>
      <c r="AA222" s="185"/>
      <c r="AB222" s="185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85"/>
      <c r="BD222" s="185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85"/>
      <c r="CF222" s="185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</row>
    <row r="223" spans="1:110" ht="23.25">
      <c r="A223" s="185"/>
      <c r="B223" s="185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57"/>
      <c r="V223" s="157"/>
      <c r="W223" s="157"/>
      <c r="X223" s="157"/>
      <c r="Y223" s="157"/>
      <c r="Z223" s="157"/>
      <c r="AA223" s="185"/>
      <c r="AB223" s="185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85"/>
      <c r="BD223" s="185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85"/>
      <c r="CF223" s="185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</row>
    <row r="224" spans="1:110" ht="23.25">
      <c r="A224" s="185"/>
      <c r="B224" s="185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57"/>
      <c r="V224" s="157"/>
      <c r="W224" s="157"/>
      <c r="X224" s="157"/>
      <c r="Y224" s="157"/>
      <c r="Z224" s="157"/>
      <c r="AA224" s="185"/>
      <c r="AB224" s="185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85"/>
      <c r="BD224" s="185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85"/>
      <c r="CF224" s="185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</row>
    <row r="225" spans="1:110" ht="23.25">
      <c r="A225" s="185"/>
      <c r="B225" s="185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57"/>
      <c r="V225" s="157"/>
      <c r="W225" s="157"/>
      <c r="X225" s="157"/>
      <c r="Y225" s="157"/>
      <c r="Z225" s="157"/>
      <c r="AA225" s="185"/>
      <c r="AB225" s="185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85"/>
      <c r="BD225" s="185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85"/>
      <c r="CF225" s="185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</row>
    <row r="226" spans="1:110" ht="23.25">
      <c r="A226" s="185"/>
      <c r="B226" s="185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57"/>
      <c r="V226" s="157"/>
      <c r="W226" s="157"/>
      <c r="X226" s="157"/>
      <c r="Y226" s="157"/>
      <c r="Z226" s="157"/>
      <c r="AA226" s="185"/>
      <c r="AB226" s="185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85"/>
      <c r="BD226" s="185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85"/>
      <c r="CF226" s="185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</row>
    <row r="227" spans="1:110" ht="23.25">
      <c r="A227" s="185"/>
      <c r="B227" s="185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57"/>
      <c r="V227" s="157"/>
      <c r="W227" s="157"/>
      <c r="X227" s="157"/>
      <c r="Y227" s="157"/>
      <c r="Z227" s="157"/>
      <c r="AA227" s="185"/>
      <c r="AB227" s="185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85"/>
      <c r="BD227" s="185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85"/>
      <c r="CF227" s="185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</row>
    <row r="228" spans="1:110" ht="23.25">
      <c r="A228" s="185"/>
      <c r="B228" s="185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57"/>
      <c r="V228" s="157"/>
      <c r="W228" s="157"/>
      <c r="X228" s="157"/>
      <c r="Y228" s="157"/>
      <c r="Z228" s="157"/>
      <c r="AA228" s="185"/>
      <c r="AB228" s="185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85"/>
      <c r="BD228" s="185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85"/>
      <c r="CF228" s="185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</row>
    <row r="229" spans="1:110" ht="23.25">
      <c r="A229" s="185"/>
      <c r="B229" s="185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57"/>
      <c r="V229" s="157"/>
      <c r="W229" s="157"/>
      <c r="X229" s="157"/>
      <c r="Y229" s="157"/>
      <c r="Z229" s="157"/>
      <c r="AA229" s="185"/>
      <c r="AB229" s="185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85"/>
      <c r="BD229" s="185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85"/>
      <c r="CF229" s="185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</row>
    <row r="230" spans="1:110" ht="23.25">
      <c r="A230" s="185"/>
      <c r="B230" s="185"/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57"/>
      <c r="V230" s="157"/>
      <c r="W230" s="157"/>
      <c r="X230" s="157"/>
      <c r="Y230" s="157"/>
      <c r="Z230" s="157"/>
      <c r="AA230" s="185"/>
      <c r="AB230" s="185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85"/>
      <c r="BD230" s="185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85"/>
      <c r="CF230" s="185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</row>
    <row r="231" spans="1:110" ht="23.25">
      <c r="A231" s="185"/>
      <c r="B231" s="185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57"/>
      <c r="V231" s="157"/>
      <c r="W231" s="157"/>
      <c r="X231" s="157"/>
      <c r="Y231" s="157"/>
      <c r="Z231" s="157"/>
      <c r="AA231" s="185"/>
      <c r="AB231" s="185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85"/>
      <c r="BD231" s="185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85"/>
      <c r="CF231" s="185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</row>
    <row r="232" spans="1:110" ht="23.25">
      <c r="A232" s="185"/>
      <c r="B232" s="185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57"/>
      <c r="V232" s="157"/>
      <c r="W232" s="157"/>
      <c r="X232" s="157"/>
      <c r="Y232" s="157"/>
      <c r="Z232" s="157"/>
      <c r="AA232" s="185"/>
      <c r="AB232" s="185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85"/>
      <c r="BD232" s="185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85"/>
      <c r="CF232" s="185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</row>
    <row r="233" spans="1:110" ht="23.25">
      <c r="A233" s="185"/>
      <c r="B233" s="185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57"/>
      <c r="V233" s="157"/>
      <c r="W233" s="157"/>
      <c r="X233" s="157"/>
      <c r="Y233" s="157"/>
      <c r="Z233" s="157"/>
      <c r="AA233" s="185"/>
      <c r="AB233" s="185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85"/>
      <c r="BD233" s="185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85"/>
      <c r="CF233" s="185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</row>
    <row r="234" spans="1:110" ht="23.25">
      <c r="A234" s="185"/>
      <c r="B234" s="185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57"/>
      <c r="V234" s="157"/>
      <c r="W234" s="157"/>
      <c r="X234" s="157"/>
      <c r="Y234" s="157"/>
      <c r="Z234" s="157"/>
      <c r="AA234" s="185"/>
      <c r="AB234" s="185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85"/>
      <c r="BD234" s="185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85"/>
      <c r="CF234" s="185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</row>
    <row r="235" spans="1:110" ht="23.25">
      <c r="A235" s="185"/>
      <c r="B235" s="185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57"/>
      <c r="V235" s="157"/>
      <c r="W235" s="157"/>
      <c r="X235" s="157"/>
      <c r="Y235" s="157"/>
      <c r="Z235" s="157"/>
      <c r="AA235" s="185"/>
      <c r="AB235" s="185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85"/>
      <c r="BD235" s="185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85"/>
      <c r="CF235" s="185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</row>
    <row r="236" spans="1:110" ht="23.25">
      <c r="A236" s="185"/>
      <c r="B236" s="185"/>
      <c r="C236" s="178"/>
      <c r="D236" s="178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57"/>
      <c r="V236" s="157"/>
      <c r="W236" s="157"/>
      <c r="X236" s="157"/>
      <c r="Y236" s="157"/>
      <c r="Z236" s="157"/>
      <c r="AA236" s="185"/>
      <c r="AB236" s="185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85"/>
      <c r="BD236" s="185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85"/>
      <c r="CF236" s="185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</row>
    <row r="237" spans="1:110" ht="23.25">
      <c r="A237" s="185"/>
      <c r="B237" s="185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57"/>
      <c r="V237" s="157"/>
      <c r="W237" s="157"/>
      <c r="X237" s="157"/>
      <c r="Y237" s="157"/>
      <c r="Z237" s="157"/>
      <c r="AA237" s="185"/>
      <c r="AB237" s="185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85"/>
      <c r="BD237" s="185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85"/>
      <c r="CF237" s="185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</row>
    <row r="238" spans="1:110" ht="23.25">
      <c r="A238" s="185"/>
      <c r="B238" s="185"/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57"/>
      <c r="V238" s="157"/>
      <c r="W238" s="157"/>
      <c r="X238" s="157"/>
      <c r="Y238" s="157"/>
      <c r="Z238" s="157"/>
      <c r="AA238" s="185"/>
      <c r="AB238" s="185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85"/>
      <c r="BD238" s="185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85"/>
      <c r="CF238" s="185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</row>
    <row r="239" spans="1:110" ht="23.25">
      <c r="A239" s="185"/>
      <c r="B239" s="185"/>
      <c r="C239" s="178"/>
      <c r="D239" s="178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57"/>
      <c r="V239" s="157"/>
      <c r="W239" s="157"/>
      <c r="X239" s="157"/>
      <c r="Y239" s="157"/>
      <c r="Z239" s="157"/>
      <c r="AA239" s="185"/>
      <c r="AB239" s="185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85"/>
      <c r="BD239" s="185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85"/>
      <c r="CF239" s="185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</row>
    <row r="240" spans="1:110" ht="23.25">
      <c r="A240" s="185"/>
      <c r="B240" s="185"/>
      <c r="C240" s="178"/>
      <c r="D240" s="178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57"/>
      <c r="V240" s="157"/>
      <c r="W240" s="157"/>
      <c r="X240" s="157"/>
      <c r="Y240" s="157"/>
      <c r="Z240" s="157"/>
      <c r="AA240" s="185"/>
      <c r="AB240" s="185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85"/>
      <c r="BD240" s="185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85"/>
      <c r="CF240" s="185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</row>
    <row r="241" spans="1:110" ht="23.25">
      <c r="A241" s="185"/>
      <c r="B241" s="185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57"/>
      <c r="V241" s="157"/>
      <c r="W241" s="157"/>
      <c r="X241" s="157"/>
      <c r="Y241" s="157"/>
      <c r="Z241" s="157"/>
      <c r="AA241" s="185"/>
      <c r="AB241" s="185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85"/>
      <c r="BD241" s="185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85"/>
      <c r="CF241" s="185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</row>
    <row r="242" spans="1:110" ht="23.25">
      <c r="A242" s="185"/>
      <c r="B242" s="185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57"/>
      <c r="V242" s="157"/>
      <c r="W242" s="157"/>
      <c r="X242" s="157"/>
      <c r="Y242" s="157"/>
      <c r="Z242" s="157"/>
      <c r="AA242" s="185"/>
      <c r="AB242" s="185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85"/>
      <c r="BD242" s="185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85"/>
      <c r="CF242" s="185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</row>
    <row r="243" spans="1:110" ht="23.25">
      <c r="A243" s="185"/>
      <c r="B243" s="185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57"/>
      <c r="V243" s="157"/>
      <c r="W243" s="157"/>
      <c r="X243" s="157"/>
      <c r="Y243" s="157"/>
      <c r="Z243" s="157"/>
      <c r="AA243" s="185"/>
      <c r="AB243" s="185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85"/>
      <c r="BD243" s="185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85"/>
      <c r="CF243" s="185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</row>
    <row r="244" spans="1:110" ht="23.25">
      <c r="A244" s="185"/>
      <c r="B244" s="185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57"/>
      <c r="V244" s="157"/>
      <c r="W244" s="157"/>
      <c r="X244" s="157"/>
      <c r="Y244" s="157"/>
      <c r="Z244" s="157"/>
      <c r="AA244" s="185"/>
      <c r="AB244" s="185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85"/>
      <c r="BD244" s="185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85"/>
      <c r="CF244" s="185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</row>
    <row r="245" spans="1:110" ht="23.25">
      <c r="A245" s="185"/>
      <c r="B245" s="185"/>
      <c r="C245" s="178"/>
      <c r="D245" s="178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57"/>
      <c r="V245" s="157"/>
      <c r="W245" s="157"/>
      <c r="X245" s="157"/>
      <c r="Y245" s="157"/>
      <c r="Z245" s="157"/>
      <c r="AA245" s="185"/>
      <c r="AB245" s="185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85"/>
      <c r="BD245" s="185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85"/>
      <c r="CF245" s="185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</row>
    <row r="246" spans="1:110" ht="23.25">
      <c r="A246" s="185"/>
      <c r="B246" s="185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57"/>
      <c r="V246" s="157"/>
      <c r="W246" s="157"/>
      <c r="X246" s="157"/>
      <c r="Y246" s="157"/>
      <c r="Z246" s="157"/>
      <c r="AA246" s="185"/>
      <c r="AB246" s="185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85"/>
      <c r="BD246" s="185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85"/>
      <c r="CF246" s="185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</row>
    <row r="247" spans="1:110" ht="23.25">
      <c r="A247" s="185"/>
      <c r="B247" s="185"/>
      <c r="C247" s="178"/>
      <c r="D247" s="178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57"/>
      <c r="V247" s="157"/>
      <c r="W247" s="157"/>
      <c r="X247" s="157"/>
      <c r="Y247" s="157"/>
      <c r="Z247" s="157"/>
      <c r="AA247" s="185"/>
      <c r="AB247" s="185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85"/>
      <c r="BD247" s="185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85"/>
      <c r="CF247" s="185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</row>
    <row r="248" spans="1:110" ht="23.25">
      <c r="A248" s="185"/>
      <c r="B248" s="185"/>
      <c r="C248" s="178"/>
      <c r="D248" s="178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57"/>
      <c r="V248" s="157"/>
      <c r="W248" s="157"/>
      <c r="X248" s="157"/>
      <c r="Y248" s="157"/>
      <c r="Z248" s="157"/>
      <c r="AA248" s="185"/>
      <c r="AB248" s="185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85"/>
      <c r="BD248" s="185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85"/>
      <c r="CF248" s="185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</row>
    <row r="249" spans="1:110" ht="23.25">
      <c r="A249" s="185"/>
      <c r="B249" s="185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57"/>
      <c r="V249" s="157"/>
      <c r="W249" s="157"/>
      <c r="X249" s="157"/>
      <c r="Y249" s="157"/>
      <c r="Z249" s="157"/>
      <c r="AA249" s="185"/>
      <c r="AB249" s="185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85"/>
      <c r="BD249" s="185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85"/>
      <c r="CF249" s="185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</row>
    <row r="250" spans="1:110" ht="23.25">
      <c r="A250" s="185"/>
      <c r="B250" s="185"/>
      <c r="C250" s="178"/>
      <c r="D250" s="178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57"/>
      <c r="V250" s="157"/>
      <c r="W250" s="157"/>
      <c r="X250" s="157"/>
      <c r="Y250" s="157"/>
      <c r="Z250" s="157"/>
      <c r="AA250" s="185"/>
      <c r="AB250" s="185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85"/>
      <c r="BD250" s="185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85"/>
      <c r="CF250" s="185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</row>
    <row r="251" spans="1:110" ht="23.25">
      <c r="A251" s="185"/>
      <c r="B251" s="185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57"/>
      <c r="V251" s="157"/>
      <c r="W251" s="157"/>
      <c r="X251" s="157"/>
      <c r="Y251" s="157"/>
      <c r="Z251" s="157"/>
      <c r="AA251" s="185"/>
      <c r="AB251" s="185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85"/>
      <c r="BD251" s="185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85"/>
      <c r="CF251" s="185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</row>
    <row r="252" spans="1:110" ht="23.25">
      <c r="A252" s="185"/>
      <c r="B252" s="185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57"/>
      <c r="V252" s="157"/>
      <c r="W252" s="157"/>
      <c r="X252" s="157"/>
      <c r="Y252" s="157"/>
      <c r="Z252" s="157"/>
      <c r="AA252" s="185"/>
      <c r="AB252" s="185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85"/>
      <c r="BD252" s="185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85"/>
      <c r="CF252" s="185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</row>
    <row r="253" spans="1:110" ht="23.25">
      <c r="A253" s="185"/>
      <c r="B253" s="185"/>
      <c r="C253" s="178"/>
      <c r="D253" s="178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57"/>
      <c r="V253" s="157"/>
      <c r="W253" s="157"/>
      <c r="X253" s="157"/>
      <c r="Y253" s="157"/>
      <c r="Z253" s="157"/>
      <c r="AA253" s="185"/>
      <c r="AB253" s="185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85"/>
      <c r="BD253" s="185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85"/>
      <c r="CF253" s="185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</row>
    <row r="254" spans="1:110" ht="23.25">
      <c r="A254" s="185"/>
      <c r="B254" s="185"/>
      <c r="C254" s="178"/>
      <c r="D254" s="178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57"/>
      <c r="V254" s="157"/>
      <c r="W254" s="157"/>
      <c r="X254" s="157"/>
      <c r="Y254" s="157"/>
      <c r="Z254" s="157"/>
      <c r="AA254" s="185"/>
      <c r="AB254" s="185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85"/>
      <c r="BD254" s="185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85"/>
      <c r="CF254" s="185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</row>
    <row r="255" spans="1:110" ht="23.25">
      <c r="A255" s="185"/>
      <c r="B255" s="185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57"/>
      <c r="V255" s="157"/>
      <c r="W255" s="157"/>
      <c r="X255" s="157"/>
      <c r="Y255" s="157"/>
      <c r="Z255" s="157"/>
      <c r="AA255" s="185"/>
      <c r="AB255" s="185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85"/>
      <c r="BD255" s="185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85"/>
      <c r="CF255" s="185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</row>
    <row r="256" spans="1:110" ht="23.25">
      <c r="A256" s="185"/>
      <c r="B256" s="185"/>
      <c r="C256" s="178"/>
      <c r="D256" s="178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57"/>
      <c r="V256" s="157"/>
      <c r="W256" s="157"/>
      <c r="X256" s="157"/>
      <c r="Y256" s="157"/>
      <c r="Z256" s="157"/>
      <c r="AA256" s="185"/>
      <c r="AB256" s="185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85"/>
      <c r="BD256" s="185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85"/>
      <c r="CF256" s="185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</row>
    <row r="257" spans="1:110" ht="23.25">
      <c r="A257" s="185"/>
      <c r="B257" s="18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57"/>
      <c r="V257" s="157"/>
      <c r="W257" s="157"/>
      <c r="X257" s="157"/>
      <c r="Y257" s="157"/>
      <c r="Z257" s="157"/>
      <c r="AA257" s="185"/>
      <c r="AB257" s="185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85"/>
      <c r="BD257" s="185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85"/>
      <c r="CF257" s="185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</row>
    <row r="258" spans="1:110" ht="23.25">
      <c r="A258" s="185"/>
      <c r="B258" s="185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57"/>
      <c r="V258" s="157"/>
      <c r="W258" s="157"/>
      <c r="X258" s="157"/>
      <c r="Y258" s="157"/>
      <c r="Z258" s="157"/>
      <c r="AA258" s="185"/>
      <c r="AB258" s="185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85"/>
      <c r="BD258" s="185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85"/>
      <c r="CF258" s="185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</row>
    <row r="259" spans="1:110" ht="23.25">
      <c r="A259" s="185"/>
      <c r="B259" s="185"/>
      <c r="C259" s="178"/>
      <c r="D259" s="178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57"/>
      <c r="V259" s="157"/>
      <c r="W259" s="157"/>
      <c r="X259" s="157"/>
      <c r="Y259" s="157"/>
      <c r="Z259" s="157"/>
      <c r="AA259" s="185"/>
      <c r="AB259" s="185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85"/>
      <c r="BD259" s="185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85"/>
      <c r="CF259" s="185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</row>
    <row r="260" spans="1:110" ht="23.25">
      <c r="A260" s="185"/>
      <c r="B260" s="185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57"/>
      <c r="V260" s="157"/>
      <c r="W260" s="157"/>
      <c r="X260" s="157"/>
      <c r="Y260" s="157"/>
      <c r="Z260" s="157"/>
      <c r="AA260" s="185"/>
      <c r="AB260" s="185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85"/>
      <c r="BD260" s="185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85"/>
      <c r="CF260" s="185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</row>
    <row r="261" spans="1:110" ht="23.25">
      <c r="A261" s="185"/>
      <c r="B261" s="185"/>
      <c r="C261" s="178"/>
      <c r="D261" s="178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57"/>
      <c r="V261" s="157"/>
      <c r="W261" s="157"/>
      <c r="X261" s="157"/>
      <c r="Y261" s="157"/>
      <c r="Z261" s="157"/>
      <c r="AA261" s="185"/>
      <c r="AB261" s="185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85"/>
      <c r="BD261" s="185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85"/>
      <c r="CF261" s="185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</row>
    <row r="262" spans="1:110" ht="23.25">
      <c r="A262" s="185"/>
      <c r="B262" s="185"/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57"/>
      <c r="V262" s="157"/>
      <c r="W262" s="157"/>
      <c r="X262" s="157"/>
      <c r="Y262" s="157"/>
      <c r="Z262" s="157"/>
      <c r="AA262" s="185"/>
      <c r="AB262" s="185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85"/>
      <c r="BD262" s="185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85"/>
      <c r="CF262" s="185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</row>
    <row r="263" spans="1:110" ht="23.25">
      <c r="A263" s="185"/>
      <c r="B263" s="185"/>
      <c r="C263" s="178"/>
      <c r="D263" s="178"/>
      <c r="E263" s="178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57"/>
      <c r="V263" s="157"/>
      <c r="W263" s="157"/>
      <c r="X263" s="157"/>
      <c r="Y263" s="157"/>
      <c r="Z263" s="157"/>
      <c r="AA263" s="185"/>
      <c r="AB263" s="185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85"/>
      <c r="BD263" s="185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85"/>
      <c r="CF263" s="185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</row>
    <row r="264" spans="1:110" ht="23.25">
      <c r="A264" s="185"/>
      <c r="B264" s="185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57"/>
      <c r="V264" s="157"/>
      <c r="W264" s="157"/>
      <c r="X264" s="157"/>
      <c r="Y264" s="157"/>
      <c r="Z264" s="157"/>
      <c r="AA264" s="185"/>
      <c r="AB264" s="185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85"/>
      <c r="BD264" s="185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85"/>
      <c r="CF264" s="185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</row>
    <row r="265" spans="1:110" ht="23.25">
      <c r="A265" s="185"/>
      <c r="B265" s="185"/>
      <c r="C265" s="178"/>
      <c r="D265" s="178"/>
      <c r="E265" s="178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57"/>
      <c r="V265" s="157"/>
      <c r="W265" s="157"/>
      <c r="X265" s="157"/>
      <c r="Y265" s="157"/>
      <c r="Z265" s="157"/>
      <c r="AA265" s="185"/>
      <c r="AB265" s="185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85"/>
      <c r="BD265" s="185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85"/>
      <c r="CF265" s="185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</row>
    <row r="266" spans="1:110" ht="23.25">
      <c r="A266" s="185"/>
      <c r="B266" s="185"/>
      <c r="C266" s="178"/>
      <c r="D266" s="178"/>
      <c r="E266" s="178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57"/>
      <c r="V266" s="157"/>
      <c r="W266" s="157"/>
      <c r="X266" s="157"/>
      <c r="Y266" s="157"/>
      <c r="Z266" s="157"/>
      <c r="AA266" s="185"/>
      <c r="AB266" s="185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85"/>
      <c r="BD266" s="185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85"/>
      <c r="CF266" s="185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</row>
    <row r="267" spans="1:110" ht="23.25">
      <c r="A267" s="185"/>
      <c r="B267" s="185"/>
      <c r="C267" s="178"/>
      <c r="D267" s="178"/>
      <c r="E267" s="178"/>
      <c r="F267" s="178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78"/>
      <c r="T267" s="178"/>
      <c r="U267" s="157"/>
      <c r="V267" s="157"/>
      <c r="W267" s="157"/>
      <c r="X267" s="157"/>
      <c r="Y267" s="157"/>
      <c r="Z267" s="157"/>
      <c r="AA267" s="185"/>
      <c r="AB267" s="185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85"/>
      <c r="BD267" s="185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85"/>
      <c r="CF267" s="185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</row>
    <row r="268" spans="1:110" ht="23.25">
      <c r="A268" s="185"/>
      <c r="B268" s="185"/>
      <c r="C268" s="178"/>
      <c r="D268" s="178"/>
      <c r="E268" s="178"/>
      <c r="F268" s="178"/>
      <c r="G268" s="178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  <c r="R268" s="178"/>
      <c r="S268" s="178"/>
      <c r="T268" s="178"/>
      <c r="U268" s="157"/>
      <c r="V268" s="157"/>
      <c r="W268" s="157"/>
      <c r="X268" s="157"/>
      <c r="Y268" s="157"/>
      <c r="Z268" s="157"/>
      <c r="AA268" s="185"/>
      <c r="AB268" s="185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85"/>
      <c r="BD268" s="185"/>
      <c r="BE268" s="157"/>
      <c r="BF268" s="157"/>
      <c r="BG268" s="157"/>
      <c r="BH268" s="157"/>
      <c r="BI268" s="157"/>
      <c r="BJ268" s="157"/>
      <c r="BK268" s="157"/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85"/>
      <c r="CF268" s="185"/>
      <c r="CG268" s="157"/>
      <c r="CH268" s="157"/>
      <c r="CI268" s="157"/>
      <c r="CJ268" s="157"/>
      <c r="CK268" s="157"/>
      <c r="CL268" s="157"/>
      <c r="CM268" s="157"/>
      <c r="CN268" s="157"/>
      <c r="CO268" s="157"/>
      <c r="CP268" s="157"/>
      <c r="CQ268" s="157"/>
      <c r="CR268" s="157"/>
      <c r="CS268" s="157"/>
      <c r="CT268" s="157"/>
      <c r="CU268" s="157"/>
      <c r="CV268" s="157"/>
      <c r="CW268" s="157"/>
      <c r="CX268" s="157"/>
      <c r="CY268" s="157"/>
      <c r="CZ268" s="157"/>
      <c r="DA268" s="157"/>
      <c r="DB268" s="157"/>
      <c r="DC268" s="157"/>
      <c r="DD268" s="157"/>
      <c r="DE268" s="157"/>
      <c r="DF268" s="157"/>
    </row>
    <row r="269" spans="1:110" ht="23.25">
      <c r="A269" s="185"/>
      <c r="B269" s="185"/>
      <c r="C269" s="178"/>
      <c r="D269" s="178"/>
      <c r="E269" s="178"/>
      <c r="F269" s="178"/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57"/>
      <c r="V269" s="157"/>
      <c r="W269" s="157"/>
      <c r="X269" s="157"/>
      <c r="Y269" s="157"/>
      <c r="Z269" s="157"/>
      <c r="AA269" s="185"/>
      <c r="AB269" s="185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85"/>
      <c r="BD269" s="185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85"/>
      <c r="CF269" s="185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</row>
    <row r="270" spans="1:110" ht="23.25">
      <c r="A270" s="185"/>
      <c r="B270" s="185"/>
      <c r="C270" s="178"/>
      <c r="D270" s="178"/>
      <c r="E270" s="178"/>
      <c r="F270" s="178"/>
      <c r="G270" s="178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78"/>
      <c r="S270" s="178"/>
      <c r="T270" s="178"/>
      <c r="U270" s="157"/>
      <c r="V270" s="157"/>
      <c r="W270" s="157"/>
      <c r="X270" s="157"/>
      <c r="Y270" s="157"/>
      <c r="Z270" s="157"/>
      <c r="AA270" s="185"/>
      <c r="AB270" s="185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85"/>
      <c r="BD270" s="185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85"/>
      <c r="CF270" s="185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</row>
    <row r="271" spans="1:110" ht="23.25">
      <c r="A271" s="185"/>
      <c r="B271" s="185"/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57"/>
      <c r="V271" s="157"/>
      <c r="W271" s="157"/>
      <c r="X271" s="157"/>
      <c r="Y271" s="157"/>
      <c r="Z271" s="157"/>
      <c r="AA271" s="185"/>
      <c r="AB271" s="185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85"/>
      <c r="BD271" s="185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85"/>
      <c r="CF271" s="185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</row>
    <row r="272" spans="1:110" ht="23.25">
      <c r="A272" s="185"/>
      <c r="B272" s="185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57"/>
      <c r="V272" s="157"/>
      <c r="W272" s="157"/>
      <c r="X272" s="157"/>
      <c r="Y272" s="157"/>
      <c r="Z272" s="157"/>
      <c r="AA272" s="185"/>
      <c r="AB272" s="185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85"/>
      <c r="BD272" s="185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85"/>
      <c r="CF272" s="185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</row>
    <row r="273" spans="1:110" ht="23.25">
      <c r="A273" s="185"/>
      <c r="B273" s="185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57"/>
      <c r="V273" s="157"/>
      <c r="W273" s="157"/>
      <c r="X273" s="157"/>
      <c r="Y273" s="157"/>
      <c r="Z273" s="157"/>
      <c r="AA273" s="185"/>
      <c r="AB273" s="185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85"/>
      <c r="BD273" s="185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85"/>
      <c r="CF273" s="185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</row>
    <row r="274" spans="1:110" ht="23.25">
      <c r="A274" s="185"/>
      <c r="B274" s="185"/>
      <c r="C274" s="178"/>
      <c r="D274" s="178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57"/>
      <c r="V274" s="157"/>
      <c r="W274" s="157"/>
      <c r="X274" s="157"/>
      <c r="Y274" s="157"/>
      <c r="Z274" s="157"/>
      <c r="AA274" s="185"/>
      <c r="AB274" s="185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85"/>
      <c r="BD274" s="185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85"/>
      <c r="CF274" s="185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</row>
    <row r="275" spans="1:110" ht="23.25">
      <c r="A275" s="185"/>
      <c r="B275" s="185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57"/>
      <c r="V275" s="157"/>
      <c r="W275" s="157"/>
      <c r="X275" s="157"/>
      <c r="Y275" s="157"/>
      <c r="Z275" s="157"/>
      <c r="AA275" s="185"/>
      <c r="AB275" s="185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85"/>
      <c r="BD275" s="185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85"/>
      <c r="CF275" s="185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</row>
    <row r="276" spans="1:110" ht="23.25">
      <c r="A276" s="185"/>
      <c r="B276" s="185"/>
      <c r="C276" s="178"/>
      <c r="D276" s="178"/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57"/>
      <c r="V276" s="157"/>
      <c r="W276" s="157"/>
      <c r="X276" s="157"/>
      <c r="Y276" s="157"/>
      <c r="Z276" s="157"/>
      <c r="AA276" s="185"/>
      <c r="AB276" s="185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85"/>
      <c r="BD276" s="185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85"/>
      <c r="CF276" s="185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</row>
    <row r="277" spans="1:110" ht="23.25">
      <c r="A277" s="185"/>
      <c r="B277" s="185"/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57"/>
      <c r="V277" s="157"/>
      <c r="W277" s="157"/>
      <c r="X277" s="157"/>
      <c r="Y277" s="157"/>
      <c r="Z277" s="157"/>
      <c r="AA277" s="185"/>
      <c r="AB277" s="185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85"/>
      <c r="BD277" s="185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85"/>
      <c r="CF277" s="185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</row>
    <row r="278" spans="1:110" ht="23.25">
      <c r="A278" s="185"/>
      <c r="B278" s="185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57"/>
      <c r="V278" s="157"/>
      <c r="W278" s="157"/>
      <c r="X278" s="157"/>
      <c r="Y278" s="157"/>
      <c r="Z278" s="157"/>
      <c r="AA278" s="185"/>
      <c r="AB278" s="185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85"/>
      <c r="BD278" s="185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85"/>
      <c r="CF278" s="185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</row>
    <row r="279" spans="1:110" ht="23.25">
      <c r="A279" s="185"/>
      <c r="B279" s="185"/>
      <c r="C279" s="178"/>
      <c r="D279" s="178"/>
      <c r="E279" s="178"/>
      <c r="F279" s="178"/>
      <c r="G279" s="178"/>
      <c r="H279" s="178"/>
      <c r="I279" s="178"/>
      <c r="J279" s="178"/>
      <c r="K279" s="178"/>
      <c r="L279" s="178"/>
      <c r="M279" s="178"/>
      <c r="N279" s="178"/>
      <c r="O279" s="178"/>
      <c r="P279" s="178"/>
      <c r="Q279" s="178"/>
      <c r="R279" s="178"/>
      <c r="S279" s="178"/>
      <c r="T279" s="178"/>
      <c r="U279" s="157"/>
      <c r="V279" s="157"/>
      <c r="W279" s="157"/>
      <c r="X279" s="157"/>
      <c r="Y279" s="157"/>
      <c r="Z279" s="157"/>
      <c r="AA279" s="185"/>
      <c r="AB279" s="185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85"/>
      <c r="BD279" s="185"/>
      <c r="BE279" s="157"/>
      <c r="BF279" s="157"/>
      <c r="BG279" s="157"/>
      <c r="BH279" s="157"/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85"/>
      <c r="CF279" s="185"/>
      <c r="CG279" s="157"/>
      <c r="CH279" s="157"/>
      <c r="CI279" s="157"/>
      <c r="CJ279" s="157"/>
      <c r="CK279" s="157"/>
      <c r="CL279" s="157"/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</row>
    <row r="280" spans="1:110" ht="23.25">
      <c r="A280" s="185"/>
      <c r="B280" s="185"/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57"/>
      <c r="V280" s="157"/>
      <c r="W280" s="157"/>
      <c r="X280" s="157"/>
      <c r="Y280" s="157"/>
      <c r="Z280" s="157"/>
      <c r="AA280" s="185"/>
      <c r="AB280" s="185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85"/>
      <c r="BD280" s="185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85"/>
      <c r="CF280" s="185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</row>
    <row r="281" spans="1:110" ht="23.25">
      <c r="A281" s="185"/>
      <c r="B281" s="185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57"/>
      <c r="V281" s="157"/>
      <c r="W281" s="157"/>
      <c r="X281" s="157"/>
      <c r="Y281" s="157"/>
      <c r="Z281" s="157"/>
      <c r="AA281" s="185"/>
      <c r="AB281" s="185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85"/>
      <c r="BD281" s="185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85"/>
      <c r="CF281" s="185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</row>
    <row r="282" spans="1:110" ht="23.25">
      <c r="A282" s="185"/>
      <c r="B282" s="185"/>
      <c r="C282" s="178"/>
      <c r="D282" s="178"/>
      <c r="E282" s="178"/>
      <c r="F282" s="178"/>
      <c r="G282" s="178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78"/>
      <c r="T282" s="178"/>
      <c r="U282" s="157"/>
      <c r="V282" s="157"/>
      <c r="W282" s="157"/>
      <c r="X282" s="157"/>
      <c r="Y282" s="157"/>
      <c r="Z282" s="157"/>
      <c r="AA282" s="185"/>
      <c r="AB282" s="185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85"/>
      <c r="BD282" s="185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85"/>
      <c r="CF282" s="185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</row>
    <row r="283" spans="1:110" ht="23.25">
      <c r="A283" s="185"/>
      <c r="B283" s="185"/>
      <c r="C283" s="178"/>
      <c r="D283" s="178"/>
      <c r="E283" s="178"/>
      <c r="F283" s="178"/>
      <c r="G283" s="178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78"/>
      <c r="T283" s="178"/>
      <c r="U283" s="157"/>
      <c r="V283" s="157"/>
      <c r="W283" s="157"/>
      <c r="X283" s="157"/>
      <c r="Y283" s="157"/>
      <c r="Z283" s="157"/>
      <c r="AA283" s="185"/>
      <c r="AB283" s="185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85"/>
      <c r="BD283" s="185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85"/>
      <c r="CF283" s="185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</row>
    <row r="284" spans="1:110" ht="23.25">
      <c r="A284" s="185"/>
      <c r="B284" s="185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57"/>
      <c r="V284" s="157"/>
      <c r="W284" s="157"/>
      <c r="X284" s="157"/>
      <c r="Y284" s="157"/>
      <c r="Z284" s="157"/>
      <c r="AA284" s="185"/>
      <c r="AB284" s="185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85"/>
      <c r="BD284" s="185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85"/>
      <c r="CF284" s="185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</row>
    <row r="285" spans="1:110" ht="23.25">
      <c r="A285" s="185"/>
      <c r="B285" s="185"/>
      <c r="C285" s="178"/>
      <c r="D285" s="178"/>
      <c r="E285" s="178"/>
      <c r="F285" s="178"/>
      <c r="G285" s="178"/>
      <c r="H285" s="178"/>
      <c r="I285" s="178"/>
      <c r="J285" s="178"/>
      <c r="K285" s="178"/>
      <c r="L285" s="178"/>
      <c r="M285" s="178"/>
      <c r="N285" s="178"/>
      <c r="O285" s="178"/>
      <c r="P285" s="178"/>
      <c r="Q285" s="178"/>
      <c r="R285" s="178"/>
      <c r="S285" s="178"/>
      <c r="T285" s="178"/>
      <c r="U285" s="157"/>
      <c r="V285" s="157"/>
      <c r="W285" s="157"/>
      <c r="X285" s="157"/>
      <c r="Y285" s="157"/>
      <c r="Z285" s="157"/>
      <c r="AA285" s="185"/>
      <c r="AB285" s="185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85"/>
      <c r="BD285" s="185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85"/>
      <c r="CF285" s="185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</row>
    <row r="286" spans="1:110" ht="23.25">
      <c r="A286" s="185"/>
      <c r="B286" s="185"/>
      <c r="C286" s="178"/>
      <c r="D286" s="178"/>
      <c r="E286" s="178"/>
      <c r="F286" s="178"/>
      <c r="G286" s="178"/>
      <c r="H286" s="178"/>
      <c r="I286" s="178"/>
      <c r="J286" s="178"/>
      <c r="K286" s="178"/>
      <c r="L286" s="178"/>
      <c r="M286" s="178"/>
      <c r="N286" s="178"/>
      <c r="O286" s="178"/>
      <c r="P286" s="178"/>
      <c r="Q286" s="178"/>
      <c r="R286" s="178"/>
      <c r="S286" s="178"/>
      <c r="T286" s="178"/>
      <c r="U286" s="157"/>
      <c r="V286" s="157"/>
      <c r="W286" s="157"/>
      <c r="X286" s="157"/>
      <c r="Y286" s="157"/>
      <c r="Z286" s="157"/>
      <c r="AA286" s="185"/>
      <c r="AB286" s="185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85"/>
      <c r="BD286" s="185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85"/>
      <c r="CF286" s="185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</row>
    <row r="287" spans="1:110" ht="23.25">
      <c r="A287" s="185"/>
      <c r="B287" s="185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57"/>
      <c r="V287" s="157"/>
      <c r="W287" s="157"/>
      <c r="X287" s="157"/>
      <c r="Y287" s="157"/>
      <c r="Z287" s="157"/>
      <c r="AA287" s="185"/>
      <c r="AB287" s="185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85"/>
      <c r="BD287" s="185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85"/>
      <c r="CF287" s="185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</row>
    <row r="288" spans="1:110" ht="23.25">
      <c r="A288" s="185"/>
      <c r="B288" s="185"/>
      <c r="C288" s="178"/>
      <c r="D288" s="178"/>
      <c r="E288" s="178"/>
      <c r="F288" s="178"/>
      <c r="G288" s="178"/>
      <c r="H288" s="178"/>
      <c r="I288" s="178"/>
      <c r="J288" s="178"/>
      <c r="K288" s="178"/>
      <c r="L288" s="178"/>
      <c r="M288" s="178"/>
      <c r="N288" s="178"/>
      <c r="O288" s="178"/>
      <c r="P288" s="178"/>
      <c r="Q288" s="178"/>
      <c r="R288" s="178"/>
      <c r="S288" s="178"/>
      <c r="T288" s="178"/>
      <c r="U288" s="157"/>
      <c r="V288" s="157"/>
      <c r="W288" s="157"/>
      <c r="X288" s="157"/>
      <c r="Y288" s="157"/>
      <c r="Z288" s="157"/>
      <c r="AA288" s="185"/>
      <c r="AB288" s="185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85"/>
      <c r="BD288" s="185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85"/>
      <c r="CF288" s="185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</row>
    <row r="289" spans="1:110" ht="23.25">
      <c r="A289" s="185"/>
      <c r="B289" s="185"/>
      <c r="C289" s="178"/>
      <c r="D289" s="178"/>
      <c r="E289" s="178"/>
      <c r="F289" s="178"/>
      <c r="G289" s="178"/>
      <c r="H289" s="178"/>
      <c r="I289" s="178"/>
      <c r="J289" s="178"/>
      <c r="K289" s="178"/>
      <c r="L289" s="178"/>
      <c r="M289" s="178"/>
      <c r="N289" s="178"/>
      <c r="O289" s="178"/>
      <c r="P289" s="178"/>
      <c r="Q289" s="178"/>
      <c r="R289" s="178"/>
      <c r="S289" s="178"/>
      <c r="T289" s="178"/>
      <c r="U289" s="157"/>
      <c r="V289" s="157"/>
      <c r="W289" s="157"/>
      <c r="X289" s="157"/>
      <c r="Y289" s="157"/>
      <c r="Z289" s="157"/>
      <c r="AA289" s="185"/>
      <c r="AB289" s="185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85"/>
      <c r="BD289" s="185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85"/>
      <c r="CF289" s="185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</row>
    <row r="290" spans="1:110" ht="23.25">
      <c r="A290" s="185"/>
      <c r="B290" s="185"/>
      <c r="C290" s="178"/>
      <c r="D290" s="178"/>
      <c r="E290" s="178"/>
      <c r="F290" s="178"/>
      <c r="G290" s="178"/>
      <c r="H290" s="178"/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  <c r="S290" s="178"/>
      <c r="T290" s="178"/>
      <c r="U290" s="157"/>
      <c r="V290" s="157"/>
      <c r="W290" s="157"/>
      <c r="X290" s="157"/>
      <c r="Y290" s="157"/>
      <c r="Z290" s="157"/>
      <c r="AA290" s="185"/>
      <c r="AB290" s="185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85"/>
      <c r="BD290" s="185"/>
      <c r="BE290" s="157"/>
      <c r="BF290" s="157"/>
      <c r="BG290" s="157"/>
      <c r="BH290" s="157"/>
      <c r="BI290" s="157"/>
      <c r="BJ290" s="157"/>
      <c r="BK290" s="157"/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85"/>
      <c r="CF290" s="185"/>
      <c r="CG290" s="157"/>
      <c r="CH290" s="157"/>
      <c r="CI290" s="157"/>
      <c r="CJ290" s="157"/>
      <c r="CK290" s="157"/>
      <c r="CL290" s="157"/>
      <c r="CM290" s="157"/>
      <c r="CN290" s="157"/>
      <c r="CO290" s="157"/>
      <c r="CP290" s="157"/>
      <c r="CQ290" s="157"/>
      <c r="CR290" s="157"/>
      <c r="CS290" s="157"/>
      <c r="CT290" s="157"/>
      <c r="CU290" s="157"/>
      <c r="CV290" s="157"/>
      <c r="CW290" s="157"/>
      <c r="CX290" s="157"/>
      <c r="CY290" s="157"/>
      <c r="CZ290" s="157"/>
      <c r="DA290" s="157"/>
      <c r="DB290" s="157"/>
      <c r="DC290" s="157"/>
      <c r="DD290" s="157"/>
      <c r="DE290" s="157"/>
      <c r="DF290" s="157"/>
    </row>
    <row r="291" spans="1:110" ht="23.25">
      <c r="A291" s="185"/>
      <c r="B291" s="185"/>
      <c r="C291" s="178"/>
      <c r="D291" s="178"/>
      <c r="E291" s="178"/>
      <c r="F291" s="178"/>
      <c r="G291" s="178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  <c r="S291" s="178"/>
      <c r="T291" s="178"/>
      <c r="U291" s="157"/>
      <c r="V291" s="157"/>
      <c r="W291" s="157"/>
      <c r="X291" s="157"/>
      <c r="Y291" s="157"/>
      <c r="Z291" s="157"/>
      <c r="AA291" s="185"/>
      <c r="AB291" s="185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85"/>
      <c r="BD291" s="185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85"/>
      <c r="CF291" s="185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</row>
    <row r="292" spans="1:110" ht="23.25">
      <c r="A292" s="185"/>
      <c r="B292" s="185"/>
      <c r="C292" s="178"/>
      <c r="D292" s="178"/>
      <c r="E292" s="178"/>
      <c r="F292" s="178"/>
      <c r="G292" s="178"/>
      <c r="H292" s="178"/>
      <c r="I292" s="178"/>
      <c r="J292" s="178"/>
      <c r="K292" s="178"/>
      <c r="L292" s="178"/>
      <c r="M292" s="178"/>
      <c r="N292" s="178"/>
      <c r="O292" s="178"/>
      <c r="P292" s="178"/>
      <c r="Q292" s="178"/>
      <c r="R292" s="178"/>
      <c r="S292" s="178"/>
      <c r="T292" s="178"/>
      <c r="U292" s="157"/>
      <c r="V292" s="157"/>
      <c r="W292" s="157"/>
      <c r="X292" s="157"/>
      <c r="Y292" s="157"/>
      <c r="Z292" s="157"/>
      <c r="AA292" s="185"/>
      <c r="AB292" s="185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85"/>
      <c r="BD292" s="185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85"/>
      <c r="CF292" s="185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</row>
    <row r="293" spans="1:110" ht="23.25">
      <c r="A293" s="185"/>
      <c r="B293" s="185"/>
      <c r="C293" s="178"/>
      <c r="D293" s="178"/>
      <c r="E293" s="178"/>
      <c r="F293" s="178"/>
      <c r="G293" s="178"/>
      <c r="H293" s="178"/>
      <c r="I293" s="178"/>
      <c r="J293" s="178"/>
      <c r="K293" s="178"/>
      <c r="L293" s="178"/>
      <c r="M293" s="178"/>
      <c r="N293" s="178"/>
      <c r="O293" s="178"/>
      <c r="P293" s="178"/>
      <c r="Q293" s="178"/>
      <c r="R293" s="178"/>
      <c r="S293" s="178"/>
      <c r="T293" s="178"/>
      <c r="U293" s="157"/>
      <c r="V293" s="157"/>
      <c r="W293" s="157"/>
      <c r="X293" s="157"/>
      <c r="Y293" s="157"/>
      <c r="Z293" s="157"/>
      <c r="AA293" s="185"/>
      <c r="AB293" s="185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85"/>
      <c r="BD293" s="185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85"/>
      <c r="CF293" s="185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</row>
    <row r="294" spans="1:110" ht="23.25">
      <c r="A294" s="185"/>
      <c r="B294" s="185"/>
      <c r="C294" s="178"/>
      <c r="D294" s="178"/>
      <c r="E294" s="178"/>
      <c r="F294" s="178"/>
      <c r="G294" s="178"/>
      <c r="H294" s="178"/>
      <c r="I294" s="178"/>
      <c r="J294" s="178"/>
      <c r="K294" s="178"/>
      <c r="L294" s="178"/>
      <c r="M294" s="178"/>
      <c r="N294" s="178"/>
      <c r="O294" s="178"/>
      <c r="P294" s="178"/>
      <c r="Q294" s="178"/>
      <c r="R294" s="178"/>
      <c r="S294" s="178"/>
      <c r="T294" s="178"/>
      <c r="U294" s="157"/>
      <c r="V294" s="157"/>
      <c r="W294" s="157"/>
      <c r="X294" s="157"/>
      <c r="Y294" s="157"/>
      <c r="Z294" s="157"/>
      <c r="AA294" s="185"/>
      <c r="AB294" s="185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85"/>
      <c r="BD294" s="185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85"/>
      <c r="CF294" s="185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</row>
    <row r="295" spans="1:110" ht="23.25">
      <c r="A295" s="185"/>
      <c r="B295" s="185"/>
      <c r="C295" s="178"/>
      <c r="D295" s="178"/>
      <c r="E295" s="178"/>
      <c r="F295" s="178"/>
      <c r="G295" s="178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57"/>
      <c r="V295" s="157"/>
      <c r="W295" s="157"/>
      <c r="X295" s="157"/>
      <c r="Y295" s="157"/>
      <c r="Z295" s="157"/>
      <c r="AA295" s="185"/>
      <c r="AB295" s="185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85"/>
      <c r="BD295" s="185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85"/>
      <c r="CF295" s="185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</row>
    <row r="296" spans="1:110" ht="23.25">
      <c r="A296" s="185"/>
      <c r="B296" s="185"/>
      <c r="C296" s="178"/>
      <c r="D296" s="178"/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57"/>
      <c r="V296" s="157"/>
      <c r="W296" s="157"/>
      <c r="X296" s="157"/>
      <c r="Y296" s="157"/>
      <c r="Z296" s="157"/>
      <c r="AA296" s="185"/>
      <c r="AB296" s="185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85"/>
      <c r="BD296" s="185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85"/>
      <c r="CF296" s="185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</row>
    <row r="297" spans="1:110" ht="23.25">
      <c r="A297" s="185"/>
      <c r="B297" s="185"/>
      <c r="C297" s="178"/>
      <c r="D297" s="178"/>
      <c r="E297" s="178"/>
      <c r="F297" s="178"/>
      <c r="G297" s="178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57"/>
      <c r="V297" s="157"/>
      <c r="W297" s="157"/>
      <c r="X297" s="157"/>
      <c r="Y297" s="157"/>
      <c r="Z297" s="157"/>
      <c r="AA297" s="185"/>
      <c r="AB297" s="185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85"/>
      <c r="BD297" s="185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85"/>
      <c r="CF297" s="185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</row>
    <row r="298" spans="1:110" ht="23.25">
      <c r="A298" s="185"/>
      <c r="B298" s="185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57"/>
      <c r="V298" s="157"/>
      <c r="W298" s="157"/>
      <c r="X298" s="157"/>
      <c r="Y298" s="157"/>
      <c r="Z298" s="157"/>
      <c r="AA298" s="185"/>
      <c r="AB298" s="185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85"/>
      <c r="BD298" s="185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85"/>
      <c r="CF298" s="185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</row>
    <row r="299" spans="1:110" ht="23.25">
      <c r="A299" s="185"/>
      <c r="B299" s="185"/>
      <c r="C299" s="178"/>
      <c r="D299" s="178"/>
      <c r="E299" s="178"/>
      <c r="F299" s="178"/>
      <c r="G299" s="178"/>
      <c r="H299" s="178"/>
      <c r="I299" s="178"/>
      <c r="J299" s="178"/>
      <c r="K299" s="178"/>
      <c r="L299" s="178"/>
      <c r="M299" s="178"/>
      <c r="N299" s="178"/>
      <c r="O299" s="178"/>
      <c r="P299" s="178"/>
      <c r="Q299" s="178"/>
      <c r="R299" s="178"/>
      <c r="S299" s="178"/>
      <c r="T299" s="178"/>
      <c r="U299" s="157"/>
      <c r="V299" s="157"/>
      <c r="W299" s="157"/>
      <c r="X299" s="157"/>
      <c r="Y299" s="157"/>
      <c r="Z299" s="157"/>
      <c r="AA299" s="185"/>
      <c r="AB299" s="185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85"/>
      <c r="BD299" s="185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85"/>
      <c r="CF299" s="185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</row>
    <row r="300" spans="1:110" ht="23.25">
      <c r="A300" s="185"/>
      <c r="B300" s="185"/>
      <c r="C300" s="178"/>
      <c r="D300" s="178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57"/>
      <c r="V300" s="157"/>
      <c r="W300" s="157"/>
      <c r="X300" s="157"/>
      <c r="Y300" s="157"/>
      <c r="Z300" s="157"/>
      <c r="AA300" s="185"/>
      <c r="AB300" s="185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85"/>
      <c r="BD300" s="185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85"/>
      <c r="CF300" s="185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</row>
    <row r="301" spans="1:110" ht="23.25">
      <c r="A301" s="185"/>
      <c r="B301" s="185"/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57"/>
      <c r="V301" s="157"/>
      <c r="W301" s="157"/>
      <c r="X301" s="157"/>
      <c r="Y301" s="157"/>
      <c r="Z301" s="157"/>
      <c r="AA301" s="185"/>
      <c r="AB301" s="185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85"/>
      <c r="BD301" s="185"/>
      <c r="BE301" s="157"/>
      <c r="BF301" s="157"/>
      <c r="BG301" s="157"/>
      <c r="BH301" s="157"/>
      <c r="BI301" s="157"/>
      <c r="BJ301" s="157"/>
      <c r="BK301" s="157"/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85"/>
      <c r="CF301" s="185"/>
      <c r="CG301" s="157"/>
      <c r="CH301" s="157"/>
      <c r="CI301" s="157"/>
      <c r="CJ301" s="157"/>
      <c r="CK301" s="157"/>
      <c r="CL301" s="157"/>
      <c r="CM301" s="157"/>
      <c r="CN301" s="157"/>
      <c r="CO301" s="157"/>
      <c r="CP301" s="157"/>
      <c r="CQ301" s="157"/>
      <c r="CR301" s="157"/>
      <c r="CS301" s="157"/>
      <c r="CT301" s="157"/>
      <c r="CU301" s="157"/>
      <c r="CV301" s="157"/>
      <c r="CW301" s="157"/>
      <c r="CX301" s="157"/>
      <c r="CY301" s="157"/>
      <c r="CZ301" s="157"/>
      <c r="DA301" s="157"/>
      <c r="DB301" s="157"/>
      <c r="DC301" s="157"/>
      <c r="DD301" s="157"/>
      <c r="DE301" s="157"/>
      <c r="DF301" s="157"/>
    </row>
    <row r="302" spans="1:110" ht="23.25">
      <c r="A302" s="185"/>
      <c r="B302" s="185"/>
      <c r="C302" s="178"/>
      <c r="D302" s="178"/>
      <c r="E302" s="178"/>
      <c r="F302" s="178"/>
      <c r="G302" s="178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57"/>
      <c r="V302" s="157"/>
      <c r="W302" s="157"/>
      <c r="X302" s="157"/>
      <c r="Y302" s="157"/>
      <c r="Z302" s="157"/>
      <c r="AA302" s="185"/>
      <c r="AB302" s="185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85"/>
      <c r="BD302" s="185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85"/>
      <c r="CF302" s="185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</row>
    <row r="303" spans="1:110" ht="23.25">
      <c r="A303" s="185"/>
      <c r="B303" s="185"/>
      <c r="C303" s="178"/>
      <c r="D303" s="178"/>
      <c r="E303" s="178"/>
      <c r="F303" s="178"/>
      <c r="G303" s="178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57"/>
      <c r="V303" s="157"/>
      <c r="W303" s="157"/>
      <c r="X303" s="157"/>
      <c r="Y303" s="157"/>
      <c r="Z303" s="157"/>
      <c r="AA303" s="185"/>
      <c r="AB303" s="185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85"/>
      <c r="BD303" s="185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85"/>
      <c r="CF303" s="185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</row>
    <row r="304" spans="1:110" ht="23.25">
      <c r="A304" s="185"/>
      <c r="B304" s="185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57"/>
      <c r="V304" s="157"/>
      <c r="W304" s="157"/>
      <c r="X304" s="157"/>
      <c r="Y304" s="157"/>
      <c r="Z304" s="157"/>
      <c r="AA304" s="185"/>
      <c r="AB304" s="185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85"/>
      <c r="BD304" s="185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85"/>
      <c r="CF304" s="185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</row>
    <row r="305" spans="1:118" ht="23.25">
      <c r="A305" s="185"/>
      <c r="B305" s="185"/>
      <c r="C305" s="178"/>
      <c r="D305" s="178"/>
      <c r="E305" s="178"/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57"/>
      <c r="V305" s="157"/>
      <c r="W305" s="157"/>
      <c r="X305" s="157"/>
      <c r="Y305" s="157"/>
      <c r="Z305" s="157"/>
      <c r="AA305" s="185"/>
      <c r="AB305" s="185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85"/>
      <c r="BD305" s="185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85"/>
      <c r="CF305" s="185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</row>
    <row r="306" spans="1:118" ht="23.25">
      <c r="A306" s="185"/>
      <c r="B306" s="185"/>
      <c r="C306" s="178"/>
      <c r="D306" s="178"/>
      <c r="E306" s="178"/>
      <c r="F306" s="178"/>
      <c r="G306" s="178"/>
      <c r="H306" s="178"/>
      <c r="I306" s="178"/>
      <c r="J306" s="178"/>
      <c r="K306" s="178"/>
      <c r="L306" s="178"/>
      <c r="M306" s="178"/>
      <c r="N306" s="178"/>
      <c r="O306" s="178"/>
      <c r="P306" s="178"/>
      <c r="Q306" s="178"/>
      <c r="R306" s="178"/>
      <c r="S306" s="178"/>
      <c r="T306" s="178"/>
      <c r="U306" s="157"/>
      <c r="V306" s="157"/>
      <c r="W306" s="157"/>
      <c r="X306" s="157"/>
      <c r="Y306" s="157"/>
      <c r="Z306" s="157"/>
      <c r="AA306" s="185"/>
      <c r="AB306" s="185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85"/>
      <c r="BD306" s="185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85"/>
      <c r="CF306" s="185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</row>
    <row r="307" spans="1:118" ht="23.25">
      <c r="A307" s="185"/>
      <c r="B307" s="185"/>
      <c r="C307" s="178"/>
      <c r="D307" s="178"/>
      <c r="E307" s="178"/>
      <c r="F307" s="178"/>
      <c r="G307" s="178"/>
      <c r="H307" s="178"/>
      <c r="I307" s="178"/>
      <c r="J307" s="178"/>
      <c r="K307" s="178"/>
      <c r="L307" s="178"/>
      <c r="M307" s="178"/>
      <c r="N307" s="178"/>
      <c r="O307" s="178"/>
      <c r="P307" s="178"/>
      <c r="Q307" s="178"/>
      <c r="R307" s="178"/>
      <c r="S307" s="178"/>
      <c r="T307" s="178"/>
      <c r="U307" s="157"/>
      <c r="V307" s="157"/>
      <c r="W307" s="157"/>
      <c r="X307" s="157"/>
      <c r="Y307" s="157"/>
      <c r="Z307" s="157"/>
      <c r="AA307" s="185"/>
      <c r="AB307" s="185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85"/>
      <c r="BD307" s="185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85"/>
      <c r="CF307" s="185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</row>
    <row r="308" spans="1:118" ht="23.25">
      <c r="A308" s="185"/>
      <c r="B308" s="185"/>
      <c r="C308" s="178"/>
      <c r="D308" s="178"/>
      <c r="E308" s="178"/>
      <c r="F308" s="178"/>
      <c r="G308" s="178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57"/>
      <c r="V308" s="157"/>
      <c r="W308" s="157"/>
      <c r="X308" s="157"/>
      <c r="Y308" s="157"/>
      <c r="Z308" s="157"/>
      <c r="AA308" s="185"/>
      <c r="AB308" s="185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85"/>
      <c r="BD308" s="185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85"/>
      <c r="CF308" s="185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</row>
    <row r="309" spans="1:118" ht="23.25">
      <c r="A309" s="185"/>
      <c r="B309" s="185"/>
      <c r="C309" s="178"/>
      <c r="D309" s="178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57"/>
      <c r="V309" s="157"/>
      <c r="W309" s="157"/>
      <c r="X309" s="157"/>
      <c r="Y309" s="157"/>
      <c r="Z309" s="157"/>
      <c r="AA309" s="185"/>
      <c r="AB309" s="185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85"/>
      <c r="BD309" s="185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85"/>
      <c r="CF309" s="185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</row>
    <row r="310" spans="1:118" ht="23.25">
      <c r="A310" s="185"/>
      <c r="B310" s="185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57"/>
      <c r="V310" s="157"/>
      <c r="W310" s="157"/>
      <c r="X310" s="157"/>
      <c r="Y310" s="157"/>
      <c r="Z310" s="157"/>
      <c r="AA310" s="185"/>
      <c r="AB310" s="185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85"/>
      <c r="BD310" s="185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85"/>
      <c r="CF310" s="185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</row>
    <row r="311" spans="1:118">
      <c r="A311" s="169"/>
      <c r="B311" s="169"/>
      <c r="AA311" s="169"/>
      <c r="AB311" s="169"/>
      <c r="BC311" s="169"/>
      <c r="BD311" s="169"/>
      <c r="CE311" s="169"/>
      <c r="CF311" s="169"/>
    </row>
    <row r="312" spans="1:118">
      <c r="A312" s="169"/>
      <c r="B312" s="169"/>
      <c r="AA312" s="169"/>
      <c r="AB312" s="169"/>
      <c r="BC312" s="169"/>
      <c r="BD312" s="169"/>
      <c r="CE312" s="169"/>
      <c r="CF312" s="169"/>
    </row>
    <row r="313" spans="1:118">
      <c r="A313" s="169"/>
      <c r="B313" s="169"/>
      <c r="AA313" s="169"/>
      <c r="AB313" s="169"/>
      <c r="BC313" s="169"/>
      <c r="BD313" s="169"/>
      <c r="CE313" s="169"/>
      <c r="CF313" s="169"/>
    </row>
    <row r="314" spans="1:118">
      <c r="A314" s="169"/>
      <c r="B314" s="169"/>
      <c r="AA314" s="169"/>
      <c r="AB314" s="169"/>
      <c r="BC314" s="169"/>
      <c r="BD314" s="169"/>
      <c r="CE314" s="169"/>
      <c r="CF314" s="169"/>
    </row>
    <row r="315" spans="1:118">
      <c r="A315" s="169"/>
      <c r="B315" s="169"/>
      <c r="AA315" s="169"/>
      <c r="AB315" s="169"/>
      <c r="BC315" s="169"/>
      <c r="BD315" s="169"/>
      <c r="CE315" s="169"/>
      <c r="CF315" s="169"/>
    </row>
    <row r="316" spans="1:118">
      <c r="A316" s="169"/>
      <c r="B316" s="169"/>
      <c r="AA316" s="169"/>
      <c r="AB316" s="169"/>
      <c r="BC316" s="169"/>
      <c r="BD316" s="169"/>
      <c r="CE316" s="169"/>
      <c r="CF316" s="169"/>
    </row>
    <row r="317" spans="1:118">
      <c r="A317" s="169"/>
      <c r="B317" s="169"/>
      <c r="AA317" s="169"/>
      <c r="AB317" s="169"/>
      <c r="BC317" s="169"/>
      <c r="BD317" s="169"/>
      <c r="CE317" s="169"/>
      <c r="CF317" s="169"/>
    </row>
    <row r="318" spans="1:118">
      <c r="A318" s="169"/>
      <c r="B318" s="169"/>
      <c r="AA318" s="169"/>
      <c r="AB318" s="169"/>
      <c r="BC318" s="169"/>
      <c r="BD318" s="169"/>
      <c r="CE318" s="169"/>
      <c r="CF318" s="169"/>
    </row>
    <row r="319" spans="1:118" s="153" customFormat="1">
      <c r="A319" s="169"/>
      <c r="B319" s="169"/>
      <c r="U319" s="152"/>
      <c r="V319" s="152"/>
      <c r="W319" s="152"/>
      <c r="X319" s="152"/>
      <c r="Y319" s="152"/>
      <c r="Z319" s="152"/>
      <c r="AA319" s="169"/>
      <c r="AB319" s="169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69"/>
      <c r="BD319" s="169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52"/>
      <c r="BW319" s="152"/>
      <c r="BX319" s="152"/>
      <c r="BY319" s="152"/>
      <c r="BZ319" s="152"/>
      <c r="CA319" s="152"/>
      <c r="CB319" s="152"/>
      <c r="CC319" s="152"/>
      <c r="CD319" s="152"/>
      <c r="CE319" s="169"/>
      <c r="CF319" s="169"/>
      <c r="CG319" s="152"/>
      <c r="CH319" s="152"/>
      <c r="CI319" s="152"/>
      <c r="CJ319" s="152"/>
      <c r="CK319" s="152"/>
      <c r="CL319" s="152"/>
      <c r="CM319" s="152"/>
      <c r="CN319" s="152"/>
      <c r="CO319" s="152"/>
      <c r="CP319" s="152"/>
      <c r="CQ319" s="152"/>
      <c r="CR319" s="152"/>
      <c r="CS319" s="152"/>
      <c r="CT319" s="152"/>
      <c r="CU319" s="152"/>
      <c r="CV319" s="152"/>
      <c r="CW319" s="152"/>
      <c r="CX319" s="152"/>
      <c r="CY319" s="152"/>
      <c r="CZ319" s="152"/>
      <c r="DA319" s="152"/>
      <c r="DB319" s="152"/>
      <c r="DC319" s="152"/>
      <c r="DD319" s="152"/>
      <c r="DE319" s="152"/>
      <c r="DF319" s="152"/>
      <c r="DG319" s="152"/>
      <c r="DH319" s="152"/>
      <c r="DI319" s="152"/>
      <c r="DJ319" s="152"/>
      <c r="DK319" s="152"/>
      <c r="DL319" s="152"/>
      <c r="DM319" s="152"/>
      <c r="DN319" s="152"/>
    </row>
    <row r="320" spans="1:118" s="153" customFormat="1">
      <c r="A320" s="169"/>
      <c r="B320" s="169"/>
      <c r="U320" s="152"/>
      <c r="V320" s="152"/>
      <c r="W320" s="152"/>
      <c r="X320" s="152"/>
      <c r="Y320" s="152"/>
      <c r="Z320" s="152"/>
      <c r="AA320" s="169"/>
      <c r="AB320" s="169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69"/>
      <c r="BD320" s="169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52"/>
      <c r="BW320" s="152"/>
      <c r="BX320" s="152"/>
      <c r="BY320" s="152"/>
      <c r="BZ320" s="152"/>
      <c r="CA320" s="152"/>
      <c r="CB320" s="152"/>
      <c r="CC320" s="152"/>
      <c r="CD320" s="152"/>
      <c r="CE320" s="169"/>
      <c r="CF320" s="169"/>
      <c r="CG320" s="152"/>
      <c r="CH320" s="152"/>
      <c r="CI320" s="152"/>
      <c r="CJ320" s="152"/>
      <c r="CK320" s="152"/>
      <c r="CL320" s="152"/>
      <c r="CM320" s="152"/>
      <c r="CN320" s="152"/>
      <c r="CO320" s="152"/>
      <c r="CP320" s="152"/>
      <c r="CQ320" s="152"/>
      <c r="CR320" s="152"/>
      <c r="CS320" s="152"/>
      <c r="CT320" s="152"/>
      <c r="CU320" s="152"/>
      <c r="CV320" s="152"/>
      <c r="CW320" s="152"/>
      <c r="CX320" s="152"/>
      <c r="CY320" s="152"/>
      <c r="CZ320" s="152"/>
      <c r="DA320" s="152"/>
      <c r="DB320" s="152"/>
      <c r="DC320" s="152"/>
      <c r="DD320" s="152"/>
      <c r="DE320" s="152"/>
      <c r="DF320" s="152"/>
      <c r="DG320" s="152"/>
      <c r="DH320" s="152"/>
      <c r="DI320" s="152"/>
      <c r="DJ320" s="152"/>
      <c r="DK320" s="152"/>
      <c r="DL320" s="152"/>
      <c r="DM320" s="152"/>
      <c r="DN320" s="152"/>
    </row>
    <row r="321" spans="1:118" s="153" customFormat="1">
      <c r="A321" s="169"/>
      <c r="B321" s="169"/>
      <c r="U321" s="152"/>
      <c r="V321" s="152"/>
      <c r="W321" s="152"/>
      <c r="X321" s="152"/>
      <c r="Y321" s="152"/>
      <c r="Z321" s="152"/>
      <c r="AA321" s="169"/>
      <c r="AB321" s="169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69"/>
      <c r="BD321" s="169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52"/>
      <c r="BW321" s="152"/>
      <c r="BX321" s="152"/>
      <c r="BY321" s="152"/>
      <c r="BZ321" s="152"/>
      <c r="CA321" s="152"/>
      <c r="CB321" s="152"/>
      <c r="CC321" s="152"/>
      <c r="CD321" s="152"/>
      <c r="CE321" s="169"/>
      <c r="CF321" s="169"/>
      <c r="CG321" s="152"/>
      <c r="CH321" s="152"/>
      <c r="CI321" s="152"/>
      <c r="CJ321" s="152"/>
      <c r="CK321" s="152"/>
      <c r="CL321" s="152"/>
      <c r="CM321" s="152"/>
      <c r="CN321" s="152"/>
      <c r="CO321" s="152"/>
      <c r="CP321" s="152"/>
      <c r="CQ321" s="152"/>
      <c r="CR321" s="152"/>
      <c r="CS321" s="152"/>
      <c r="CT321" s="152"/>
      <c r="CU321" s="152"/>
      <c r="CV321" s="152"/>
      <c r="CW321" s="152"/>
      <c r="CX321" s="152"/>
      <c r="CY321" s="152"/>
      <c r="CZ321" s="152"/>
      <c r="DA321" s="152"/>
      <c r="DB321" s="152"/>
      <c r="DC321" s="152"/>
      <c r="DD321" s="152"/>
      <c r="DE321" s="152"/>
      <c r="DF321" s="152"/>
      <c r="DG321" s="152"/>
      <c r="DH321" s="152"/>
      <c r="DI321" s="152"/>
      <c r="DJ321" s="152"/>
      <c r="DK321" s="152"/>
      <c r="DL321" s="152"/>
      <c r="DM321" s="152"/>
      <c r="DN321" s="152"/>
    </row>
    <row r="322" spans="1:118" s="153" customFormat="1">
      <c r="A322" s="169"/>
      <c r="B322" s="169"/>
      <c r="U322" s="152"/>
      <c r="V322" s="152"/>
      <c r="W322" s="152"/>
      <c r="X322" s="152"/>
      <c r="Y322" s="152"/>
      <c r="Z322" s="152"/>
      <c r="AA322" s="169"/>
      <c r="AB322" s="169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69"/>
      <c r="BD322" s="169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2"/>
      <c r="BW322" s="152"/>
      <c r="BX322" s="152"/>
      <c r="BY322" s="152"/>
      <c r="BZ322" s="152"/>
      <c r="CA322" s="152"/>
      <c r="CB322" s="152"/>
      <c r="CC322" s="152"/>
      <c r="CD322" s="152"/>
      <c r="CE322" s="169"/>
      <c r="CF322" s="169"/>
      <c r="CG322" s="152"/>
      <c r="CH322" s="152"/>
      <c r="CI322" s="152"/>
      <c r="CJ322" s="152"/>
      <c r="CK322" s="152"/>
      <c r="CL322" s="152"/>
      <c r="CM322" s="152"/>
      <c r="CN322" s="152"/>
      <c r="CO322" s="152"/>
      <c r="CP322" s="152"/>
      <c r="CQ322" s="152"/>
      <c r="CR322" s="152"/>
      <c r="CS322" s="152"/>
      <c r="CT322" s="152"/>
      <c r="CU322" s="152"/>
      <c r="CV322" s="152"/>
      <c r="CW322" s="152"/>
      <c r="CX322" s="152"/>
      <c r="CY322" s="152"/>
      <c r="CZ322" s="152"/>
      <c r="DA322" s="152"/>
      <c r="DB322" s="152"/>
      <c r="DC322" s="152"/>
      <c r="DD322" s="152"/>
      <c r="DE322" s="152"/>
      <c r="DF322" s="152"/>
      <c r="DG322" s="152"/>
      <c r="DH322" s="152"/>
      <c r="DI322" s="152"/>
      <c r="DJ322" s="152"/>
      <c r="DK322" s="152"/>
      <c r="DL322" s="152"/>
      <c r="DM322" s="152"/>
      <c r="DN322" s="152"/>
    </row>
    <row r="323" spans="1:118" s="153" customFormat="1">
      <c r="A323" s="169"/>
      <c r="B323" s="169"/>
      <c r="U323" s="152"/>
      <c r="V323" s="152"/>
      <c r="W323" s="152"/>
      <c r="X323" s="152"/>
      <c r="Y323" s="152"/>
      <c r="Z323" s="152"/>
      <c r="AA323" s="169"/>
      <c r="AB323" s="169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69"/>
      <c r="BD323" s="169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2"/>
      <c r="BW323" s="152"/>
      <c r="BX323" s="152"/>
      <c r="BY323" s="152"/>
      <c r="BZ323" s="152"/>
      <c r="CA323" s="152"/>
      <c r="CB323" s="152"/>
      <c r="CC323" s="152"/>
      <c r="CD323" s="152"/>
      <c r="CE323" s="169"/>
      <c r="CF323" s="169"/>
      <c r="CG323" s="152"/>
      <c r="CH323" s="152"/>
      <c r="CI323" s="152"/>
      <c r="CJ323" s="152"/>
      <c r="CK323" s="152"/>
      <c r="CL323" s="152"/>
      <c r="CM323" s="152"/>
      <c r="CN323" s="152"/>
      <c r="CO323" s="152"/>
      <c r="CP323" s="152"/>
      <c r="CQ323" s="152"/>
      <c r="CR323" s="152"/>
      <c r="CS323" s="152"/>
      <c r="CT323" s="152"/>
      <c r="CU323" s="152"/>
      <c r="CV323" s="152"/>
      <c r="CW323" s="152"/>
      <c r="CX323" s="152"/>
      <c r="CY323" s="152"/>
      <c r="CZ323" s="152"/>
      <c r="DA323" s="152"/>
      <c r="DB323" s="152"/>
      <c r="DC323" s="152"/>
      <c r="DD323" s="152"/>
      <c r="DE323" s="152"/>
      <c r="DF323" s="152"/>
      <c r="DG323" s="152"/>
      <c r="DH323" s="152"/>
      <c r="DI323" s="152"/>
      <c r="DJ323" s="152"/>
      <c r="DK323" s="152"/>
      <c r="DL323" s="152"/>
      <c r="DM323" s="152"/>
      <c r="DN323" s="152"/>
    </row>
    <row r="324" spans="1:118" s="153" customFormat="1">
      <c r="A324" s="169"/>
      <c r="B324" s="169"/>
      <c r="U324" s="152"/>
      <c r="V324" s="152"/>
      <c r="W324" s="152"/>
      <c r="X324" s="152"/>
      <c r="Y324" s="152"/>
      <c r="Z324" s="152"/>
      <c r="AA324" s="169"/>
      <c r="AB324" s="169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69"/>
      <c r="BD324" s="169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2"/>
      <c r="BW324" s="152"/>
      <c r="BX324" s="152"/>
      <c r="BY324" s="152"/>
      <c r="BZ324" s="152"/>
      <c r="CA324" s="152"/>
      <c r="CB324" s="152"/>
      <c r="CC324" s="152"/>
      <c r="CD324" s="152"/>
      <c r="CE324" s="169"/>
      <c r="CF324" s="169"/>
      <c r="CG324" s="152"/>
      <c r="CH324" s="152"/>
      <c r="CI324" s="152"/>
      <c r="CJ324" s="152"/>
      <c r="CK324" s="152"/>
      <c r="CL324" s="152"/>
      <c r="CM324" s="152"/>
      <c r="CN324" s="152"/>
      <c r="CO324" s="152"/>
      <c r="CP324" s="152"/>
      <c r="CQ324" s="152"/>
      <c r="CR324" s="152"/>
      <c r="CS324" s="152"/>
      <c r="CT324" s="152"/>
      <c r="CU324" s="152"/>
      <c r="CV324" s="152"/>
      <c r="CW324" s="152"/>
      <c r="CX324" s="152"/>
      <c r="CY324" s="152"/>
      <c r="CZ324" s="152"/>
      <c r="DA324" s="152"/>
      <c r="DB324" s="152"/>
      <c r="DC324" s="152"/>
      <c r="DD324" s="152"/>
      <c r="DE324" s="152"/>
      <c r="DF324" s="152"/>
      <c r="DG324" s="152"/>
      <c r="DH324" s="152"/>
      <c r="DI324" s="152"/>
      <c r="DJ324" s="152"/>
      <c r="DK324" s="152"/>
      <c r="DL324" s="152"/>
      <c r="DM324" s="152"/>
      <c r="DN324" s="152"/>
    </row>
    <row r="325" spans="1:118" s="153" customFormat="1">
      <c r="A325" s="169"/>
      <c r="B325" s="169"/>
      <c r="U325" s="152"/>
      <c r="V325" s="152"/>
      <c r="W325" s="152"/>
      <c r="X325" s="152"/>
      <c r="Y325" s="152"/>
      <c r="Z325" s="152"/>
      <c r="AA325" s="169"/>
      <c r="AB325" s="169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69"/>
      <c r="BD325" s="169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52"/>
      <c r="BW325" s="152"/>
      <c r="BX325" s="152"/>
      <c r="BY325" s="152"/>
      <c r="BZ325" s="152"/>
      <c r="CA325" s="152"/>
      <c r="CB325" s="152"/>
      <c r="CC325" s="152"/>
      <c r="CD325" s="152"/>
      <c r="CE325" s="169"/>
      <c r="CF325" s="169"/>
      <c r="CG325" s="152"/>
      <c r="CH325" s="152"/>
      <c r="CI325" s="152"/>
      <c r="CJ325" s="152"/>
      <c r="CK325" s="152"/>
      <c r="CL325" s="152"/>
      <c r="CM325" s="152"/>
      <c r="CN325" s="152"/>
      <c r="CO325" s="152"/>
      <c r="CP325" s="152"/>
      <c r="CQ325" s="152"/>
      <c r="CR325" s="152"/>
      <c r="CS325" s="152"/>
      <c r="CT325" s="152"/>
      <c r="CU325" s="152"/>
      <c r="CV325" s="152"/>
      <c r="CW325" s="152"/>
      <c r="CX325" s="152"/>
      <c r="CY325" s="152"/>
      <c r="CZ325" s="152"/>
      <c r="DA325" s="152"/>
      <c r="DB325" s="152"/>
      <c r="DC325" s="152"/>
      <c r="DD325" s="152"/>
      <c r="DE325" s="152"/>
      <c r="DF325" s="152"/>
      <c r="DG325" s="152"/>
      <c r="DH325" s="152"/>
      <c r="DI325" s="152"/>
      <c r="DJ325" s="152"/>
      <c r="DK325" s="152"/>
      <c r="DL325" s="152"/>
      <c r="DM325" s="152"/>
      <c r="DN325" s="152"/>
    </row>
    <row r="326" spans="1:118" s="153" customFormat="1">
      <c r="A326" s="169"/>
      <c r="B326" s="169"/>
      <c r="U326" s="152"/>
      <c r="V326" s="152"/>
      <c r="W326" s="152"/>
      <c r="X326" s="152"/>
      <c r="Y326" s="152"/>
      <c r="Z326" s="152"/>
      <c r="AA326" s="169"/>
      <c r="AB326" s="169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69"/>
      <c r="BD326" s="169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52"/>
      <c r="BW326" s="152"/>
      <c r="BX326" s="152"/>
      <c r="BY326" s="152"/>
      <c r="BZ326" s="152"/>
      <c r="CA326" s="152"/>
      <c r="CB326" s="152"/>
      <c r="CC326" s="152"/>
      <c r="CD326" s="152"/>
      <c r="CE326" s="169"/>
      <c r="CF326" s="169"/>
      <c r="CG326" s="152"/>
      <c r="CH326" s="152"/>
      <c r="CI326" s="152"/>
      <c r="CJ326" s="152"/>
      <c r="CK326" s="152"/>
      <c r="CL326" s="152"/>
      <c r="CM326" s="152"/>
      <c r="CN326" s="152"/>
      <c r="CO326" s="152"/>
      <c r="CP326" s="152"/>
      <c r="CQ326" s="152"/>
      <c r="CR326" s="152"/>
      <c r="CS326" s="152"/>
      <c r="CT326" s="152"/>
      <c r="CU326" s="152"/>
      <c r="CV326" s="152"/>
      <c r="CW326" s="152"/>
      <c r="CX326" s="152"/>
      <c r="CY326" s="152"/>
      <c r="CZ326" s="152"/>
      <c r="DA326" s="152"/>
      <c r="DB326" s="152"/>
      <c r="DC326" s="152"/>
      <c r="DD326" s="152"/>
      <c r="DE326" s="152"/>
      <c r="DF326" s="152"/>
      <c r="DG326" s="152"/>
      <c r="DH326" s="152"/>
      <c r="DI326" s="152"/>
      <c r="DJ326" s="152"/>
      <c r="DK326" s="152"/>
      <c r="DL326" s="152"/>
      <c r="DM326" s="152"/>
      <c r="DN326" s="152"/>
    </row>
    <row r="327" spans="1:118" s="153" customFormat="1">
      <c r="A327" s="169"/>
      <c r="B327" s="169"/>
      <c r="U327" s="152"/>
      <c r="V327" s="152"/>
      <c r="W327" s="152"/>
      <c r="X327" s="152"/>
      <c r="Y327" s="152"/>
      <c r="Z327" s="152"/>
      <c r="AA327" s="169"/>
      <c r="AB327" s="169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69"/>
      <c r="BD327" s="169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69"/>
      <c r="CF327" s="169"/>
      <c r="CG327" s="152"/>
      <c r="CH327" s="152"/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/>
      <c r="DI327" s="152"/>
      <c r="DJ327" s="152"/>
      <c r="DK327" s="152"/>
      <c r="DL327" s="152"/>
      <c r="DM327" s="152"/>
      <c r="DN327" s="152"/>
    </row>
    <row r="328" spans="1:118" s="153" customFormat="1">
      <c r="A328" s="169"/>
      <c r="B328" s="169"/>
      <c r="U328" s="152"/>
      <c r="V328" s="152"/>
      <c r="W328" s="152"/>
      <c r="X328" s="152"/>
      <c r="Y328" s="152"/>
      <c r="Z328" s="152"/>
      <c r="AA328" s="169"/>
      <c r="AB328" s="169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69"/>
      <c r="BD328" s="169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/>
      <c r="BX328" s="152"/>
      <c r="BY328" s="152"/>
      <c r="BZ328" s="152"/>
      <c r="CA328" s="152"/>
      <c r="CB328" s="152"/>
      <c r="CC328" s="152"/>
      <c r="CD328" s="152"/>
      <c r="CE328" s="169"/>
      <c r="CF328" s="169"/>
      <c r="CG328" s="152"/>
      <c r="CH328" s="152"/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/>
      <c r="CS328" s="152"/>
      <c r="CT328" s="152"/>
      <c r="CU328" s="152"/>
      <c r="CV328" s="152"/>
      <c r="CW328" s="152"/>
      <c r="CX328" s="152"/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/>
      <c r="DI328" s="152"/>
      <c r="DJ328" s="152"/>
      <c r="DK328" s="152"/>
      <c r="DL328" s="152"/>
      <c r="DM328" s="152"/>
      <c r="DN328" s="152"/>
    </row>
    <row r="329" spans="1:118" s="153" customFormat="1">
      <c r="A329" s="169"/>
      <c r="B329" s="169"/>
      <c r="U329" s="152"/>
      <c r="V329" s="152"/>
      <c r="W329" s="152"/>
      <c r="X329" s="152"/>
      <c r="Y329" s="152"/>
      <c r="Z329" s="152"/>
      <c r="AA329" s="169"/>
      <c r="AB329" s="169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69"/>
      <c r="BD329" s="169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52"/>
      <c r="BW329" s="152"/>
      <c r="BX329" s="152"/>
      <c r="BY329" s="152"/>
      <c r="BZ329" s="152"/>
      <c r="CA329" s="152"/>
      <c r="CB329" s="152"/>
      <c r="CC329" s="152"/>
      <c r="CD329" s="152"/>
      <c r="CE329" s="169"/>
      <c r="CF329" s="169"/>
      <c r="CG329" s="152"/>
      <c r="CH329" s="152"/>
      <c r="CI329" s="152"/>
      <c r="CJ329" s="152"/>
      <c r="CK329" s="152"/>
      <c r="CL329" s="152"/>
      <c r="CM329" s="152"/>
      <c r="CN329" s="152"/>
      <c r="CO329" s="152"/>
      <c r="CP329" s="152"/>
      <c r="CQ329" s="152"/>
      <c r="CR329" s="152"/>
      <c r="CS329" s="152"/>
      <c r="CT329" s="152"/>
      <c r="CU329" s="152"/>
      <c r="CV329" s="152"/>
      <c r="CW329" s="152"/>
      <c r="CX329" s="152"/>
      <c r="CY329" s="152"/>
      <c r="CZ329" s="152"/>
      <c r="DA329" s="152"/>
      <c r="DB329" s="152"/>
      <c r="DC329" s="152"/>
      <c r="DD329" s="152"/>
      <c r="DE329" s="152"/>
      <c r="DF329" s="152"/>
      <c r="DG329" s="152"/>
      <c r="DH329" s="152"/>
      <c r="DI329" s="152"/>
      <c r="DJ329" s="152"/>
      <c r="DK329" s="152"/>
      <c r="DL329" s="152"/>
      <c r="DM329" s="152"/>
      <c r="DN329" s="152"/>
    </row>
    <row r="330" spans="1:118" s="153" customFormat="1">
      <c r="A330" s="169"/>
      <c r="B330" s="169"/>
      <c r="U330" s="152"/>
      <c r="V330" s="152"/>
      <c r="W330" s="152"/>
      <c r="X330" s="152"/>
      <c r="Y330" s="152"/>
      <c r="Z330" s="152"/>
      <c r="AA330" s="169"/>
      <c r="AB330" s="169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69"/>
      <c r="BD330" s="169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52"/>
      <c r="BW330" s="152"/>
      <c r="BX330" s="152"/>
      <c r="BY330" s="152"/>
      <c r="BZ330" s="152"/>
      <c r="CA330" s="152"/>
      <c r="CB330" s="152"/>
      <c r="CC330" s="152"/>
      <c r="CD330" s="152"/>
      <c r="CE330" s="169"/>
      <c r="CF330" s="169"/>
      <c r="CG330" s="152"/>
      <c r="CH330" s="152"/>
      <c r="CI330" s="152"/>
      <c r="CJ330" s="152"/>
      <c r="CK330" s="152"/>
      <c r="CL330" s="152"/>
      <c r="CM330" s="152"/>
      <c r="CN330" s="152"/>
      <c r="CO330" s="152"/>
      <c r="CP330" s="152"/>
      <c r="CQ330" s="152"/>
      <c r="CR330" s="152"/>
      <c r="CS330" s="152"/>
      <c r="CT330" s="152"/>
      <c r="CU330" s="152"/>
      <c r="CV330" s="152"/>
      <c r="CW330" s="152"/>
      <c r="CX330" s="152"/>
      <c r="CY330" s="152"/>
      <c r="CZ330" s="152"/>
      <c r="DA330" s="152"/>
      <c r="DB330" s="152"/>
      <c r="DC330" s="152"/>
      <c r="DD330" s="152"/>
      <c r="DE330" s="152"/>
      <c r="DF330" s="152"/>
      <c r="DG330" s="152"/>
      <c r="DH330" s="152"/>
      <c r="DI330" s="152"/>
      <c r="DJ330" s="152"/>
      <c r="DK330" s="152"/>
      <c r="DL330" s="152"/>
      <c r="DM330" s="152"/>
      <c r="DN330" s="152"/>
    </row>
    <row r="331" spans="1:118" s="153" customFormat="1">
      <c r="A331" s="169"/>
      <c r="B331" s="169"/>
      <c r="U331" s="152"/>
      <c r="V331" s="152"/>
      <c r="W331" s="152"/>
      <c r="X331" s="152"/>
      <c r="Y331" s="152"/>
      <c r="Z331" s="152"/>
      <c r="AA331" s="169"/>
      <c r="AB331" s="169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69"/>
      <c r="BD331" s="169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52"/>
      <c r="BW331" s="152"/>
      <c r="BX331" s="152"/>
      <c r="BY331" s="152"/>
      <c r="BZ331" s="152"/>
      <c r="CA331" s="152"/>
      <c r="CB331" s="152"/>
      <c r="CC331" s="152"/>
      <c r="CD331" s="152"/>
      <c r="CE331" s="169"/>
      <c r="CF331" s="169"/>
      <c r="CG331" s="152"/>
      <c r="CH331" s="152"/>
      <c r="CI331" s="152"/>
      <c r="CJ331" s="152"/>
      <c r="CK331" s="152"/>
      <c r="CL331" s="152"/>
      <c r="CM331" s="152"/>
      <c r="CN331" s="152"/>
      <c r="CO331" s="152"/>
      <c r="CP331" s="152"/>
      <c r="CQ331" s="152"/>
      <c r="CR331" s="152"/>
      <c r="CS331" s="152"/>
      <c r="CT331" s="152"/>
      <c r="CU331" s="152"/>
      <c r="CV331" s="152"/>
      <c r="CW331" s="152"/>
      <c r="CX331" s="152"/>
      <c r="CY331" s="152"/>
      <c r="CZ331" s="152"/>
      <c r="DA331" s="152"/>
      <c r="DB331" s="152"/>
      <c r="DC331" s="152"/>
      <c r="DD331" s="152"/>
      <c r="DE331" s="152"/>
      <c r="DF331" s="152"/>
      <c r="DG331" s="152"/>
      <c r="DH331" s="152"/>
      <c r="DI331" s="152"/>
      <c r="DJ331" s="152"/>
      <c r="DK331" s="152"/>
      <c r="DL331" s="152"/>
      <c r="DM331" s="152"/>
      <c r="DN331" s="152"/>
    </row>
    <row r="332" spans="1:118" s="153" customFormat="1">
      <c r="A332" s="169"/>
      <c r="B332" s="169"/>
      <c r="U332" s="152"/>
      <c r="V332" s="152"/>
      <c r="W332" s="152"/>
      <c r="X332" s="152"/>
      <c r="Y332" s="152"/>
      <c r="Z332" s="152"/>
      <c r="AA332" s="169"/>
      <c r="AB332" s="169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69"/>
      <c r="BD332" s="169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52"/>
      <c r="BW332" s="152"/>
      <c r="BX332" s="152"/>
      <c r="BY332" s="152"/>
      <c r="BZ332" s="152"/>
      <c r="CA332" s="152"/>
      <c r="CB332" s="152"/>
      <c r="CC332" s="152"/>
      <c r="CD332" s="152"/>
      <c r="CE332" s="169"/>
      <c r="CF332" s="169"/>
      <c r="CG332" s="152"/>
      <c r="CH332" s="152"/>
      <c r="CI332" s="152"/>
      <c r="CJ332" s="152"/>
      <c r="CK332" s="152"/>
      <c r="CL332" s="152"/>
      <c r="CM332" s="152"/>
      <c r="CN332" s="152"/>
      <c r="CO332" s="152"/>
      <c r="CP332" s="152"/>
      <c r="CQ332" s="152"/>
      <c r="CR332" s="152"/>
      <c r="CS332" s="152"/>
      <c r="CT332" s="152"/>
      <c r="CU332" s="152"/>
      <c r="CV332" s="152"/>
      <c r="CW332" s="152"/>
      <c r="CX332" s="152"/>
      <c r="CY332" s="152"/>
      <c r="CZ332" s="152"/>
      <c r="DA332" s="152"/>
      <c r="DB332" s="152"/>
      <c r="DC332" s="152"/>
      <c r="DD332" s="152"/>
      <c r="DE332" s="152"/>
      <c r="DF332" s="152"/>
      <c r="DG332" s="152"/>
      <c r="DH332" s="152"/>
      <c r="DI332" s="152"/>
      <c r="DJ332" s="152"/>
      <c r="DK332" s="152"/>
      <c r="DL332" s="152"/>
      <c r="DM332" s="152"/>
      <c r="DN332" s="152"/>
    </row>
    <row r="333" spans="1:118" s="153" customFormat="1">
      <c r="A333" s="169"/>
      <c r="B333" s="169"/>
      <c r="U333" s="152"/>
      <c r="V333" s="152"/>
      <c r="W333" s="152"/>
      <c r="X333" s="152"/>
      <c r="Y333" s="152"/>
      <c r="Z333" s="152"/>
      <c r="AA333" s="169"/>
      <c r="AB333" s="169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69"/>
      <c r="BD333" s="169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52"/>
      <c r="BW333" s="152"/>
      <c r="BX333" s="152"/>
      <c r="BY333" s="152"/>
      <c r="BZ333" s="152"/>
      <c r="CA333" s="152"/>
      <c r="CB333" s="152"/>
      <c r="CC333" s="152"/>
      <c r="CD333" s="152"/>
      <c r="CE333" s="169"/>
      <c r="CF333" s="169"/>
      <c r="CG333" s="152"/>
      <c r="CH333" s="152"/>
      <c r="CI333" s="152"/>
      <c r="CJ333" s="152"/>
      <c r="CK333" s="152"/>
      <c r="CL333" s="152"/>
      <c r="CM333" s="152"/>
      <c r="CN333" s="152"/>
      <c r="CO333" s="152"/>
      <c r="CP333" s="152"/>
      <c r="CQ333" s="152"/>
      <c r="CR333" s="152"/>
      <c r="CS333" s="152"/>
      <c r="CT333" s="152"/>
      <c r="CU333" s="152"/>
      <c r="CV333" s="152"/>
      <c r="CW333" s="152"/>
      <c r="CX333" s="152"/>
      <c r="CY333" s="152"/>
      <c r="CZ333" s="152"/>
      <c r="DA333" s="152"/>
      <c r="DB333" s="152"/>
      <c r="DC333" s="152"/>
      <c r="DD333" s="152"/>
      <c r="DE333" s="152"/>
      <c r="DF333" s="152"/>
      <c r="DG333" s="152"/>
      <c r="DH333" s="152"/>
      <c r="DI333" s="152"/>
      <c r="DJ333" s="152"/>
      <c r="DK333" s="152"/>
      <c r="DL333" s="152"/>
      <c r="DM333" s="152"/>
      <c r="DN333" s="152"/>
    </row>
    <row r="334" spans="1:118" s="153" customFormat="1">
      <c r="A334" s="169"/>
      <c r="B334" s="169"/>
      <c r="U334" s="152"/>
      <c r="V334" s="152"/>
      <c r="W334" s="152"/>
      <c r="X334" s="152"/>
      <c r="Y334" s="152"/>
      <c r="Z334" s="152"/>
      <c r="AA334" s="169"/>
      <c r="AB334" s="169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69"/>
      <c r="BD334" s="169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52"/>
      <c r="BW334" s="152"/>
      <c r="BX334" s="152"/>
      <c r="BY334" s="152"/>
      <c r="BZ334" s="152"/>
      <c r="CA334" s="152"/>
      <c r="CB334" s="152"/>
      <c r="CC334" s="152"/>
      <c r="CD334" s="152"/>
      <c r="CE334" s="169"/>
      <c r="CF334" s="169"/>
      <c r="CG334" s="152"/>
      <c r="CH334" s="152"/>
      <c r="CI334" s="152"/>
      <c r="CJ334" s="152"/>
      <c r="CK334" s="152"/>
      <c r="CL334" s="152"/>
      <c r="CM334" s="152"/>
      <c r="CN334" s="152"/>
      <c r="CO334" s="152"/>
      <c r="CP334" s="152"/>
      <c r="CQ334" s="152"/>
      <c r="CR334" s="152"/>
      <c r="CS334" s="152"/>
      <c r="CT334" s="152"/>
      <c r="CU334" s="152"/>
      <c r="CV334" s="152"/>
      <c r="CW334" s="152"/>
      <c r="CX334" s="152"/>
      <c r="CY334" s="152"/>
      <c r="CZ334" s="152"/>
      <c r="DA334" s="152"/>
      <c r="DB334" s="152"/>
      <c r="DC334" s="152"/>
      <c r="DD334" s="152"/>
      <c r="DE334" s="152"/>
      <c r="DF334" s="152"/>
      <c r="DG334" s="152"/>
      <c r="DH334" s="152"/>
      <c r="DI334" s="152"/>
      <c r="DJ334" s="152"/>
      <c r="DK334" s="152"/>
      <c r="DL334" s="152"/>
      <c r="DM334" s="152"/>
      <c r="DN334" s="152"/>
    </row>
    <row r="335" spans="1:118" s="153" customFormat="1">
      <c r="A335" s="169"/>
      <c r="B335" s="169"/>
      <c r="U335" s="152"/>
      <c r="V335" s="152"/>
      <c r="W335" s="152"/>
      <c r="X335" s="152"/>
      <c r="Y335" s="152"/>
      <c r="Z335" s="152"/>
      <c r="AA335" s="169"/>
      <c r="AB335" s="169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69"/>
      <c r="BD335" s="169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52"/>
      <c r="BW335" s="152"/>
      <c r="BX335" s="152"/>
      <c r="BY335" s="152"/>
      <c r="BZ335" s="152"/>
      <c r="CA335" s="152"/>
      <c r="CB335" s="152"/>
      <c r="CC335" s="152"/>
      <c r="CD335" s="152"/>
      <c r="CE335" s="169"/>
      <c r="CF335" s="169"/>
      <c r="CG335" s="152"/>
      <c r="CH335" s="152"/>
      <c r="CI335" s="152"/>
      <c r="CJ335" s="152"/>
      <c r="CK335" s="152"/>
      <c r="CL335" s="152"/>
      <c r="CM335" s="152"/>
      <c r="CN335" s="152"/>
      <c r="CO335" s="152"/>
      <c r="CP335" s="152"/>
      <c r="CQ335" s="152"/>
      <c r="CR335" s="152"/>
      <c r="CS335" s="152"/>
      <c r="CT335" s="152"/>
      <c r="CU335" s="152"/>
      <c r="CV335" s="152"/>
      <c r="CW335" s="152"/>
      <c r="CX335" s="152"/>
      <c r="CY335" s="152"/>
      <c r="CZ335" s="152"/>
      <c r="DA335" s="152"/>
      <c r="DB335" s="152"/>
      <c r="DC335" s="152"/>
      <c r="DD335" s="152"/>
      <c r="DE335" s="152"/>
      <c r="DF335" s="152"/>
      <c r="DG335" s="152"/>
      <c r="DH335" s="152"/>
      <c r="DI335" s="152"/>
      <c r="DJ335" s="152"/>
      <c r="DK335" s="152"/>
      <c r="DL335" s="152"/>
      <c r="DM335" s="152"/>
      <c r="DN335" s="152"/>
    </row>
    <row r="336" spans="1:118" s="153" customFormat="1">
      <c r="A336" s="169"/>
      <c r="B336" s="169"/>
      <c r="U336" s="152"/>
      <c r="V336" s="152"/>
      <c r="W336" s="152"/>
      <c r="X336" s="152"/>
      <c r="Y336" s="152"/>
      <c r="Z336" s="152"/>
      <c r="AA336" s="169"/>
      <c r="AB336" s="169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69"/>
      <c r="BD336" s="169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52"/>
      <c r="BW336" s="152"/>
      <c r="BX336" s="152"/>
      <c r="BY336" s="152"/>
      <c r="BZ336" s="152"/>
      <c r="CA336" s="152"/>
      <c r="CB336" s="152"/>
      <c r="CC336" s="152"/>
      <c r="CD336" s="152"/>
      <c r="CE336" s="169"/>
      <c r="CF336" s="169"/>
      <c r="CG336" s="152"/>
      <c r="CH336" s="152"/>
      <c r="CI336" s="152"/>
      <c r="CJ336" s="152"/>
      <c r="CK336" s="152"/>
      <c r="CL336" s="152"/>
      <c r="CM336" s="152"/>
      <c r="CN336" s="152"/>
      <c r="CO336" s="152"/>
      <c r="CP336" s="152"/>
      <c r="CQ336" s="152"/>
      <c r="CR336" s="152"/>
      <c r="CS336" s="152"/>
      <c r="CT336" s="152"/>
      <c r="CU336" s="152"/>
      <c r="CV336" s="152"/>
      <c r="CW336" s="152"/>
      <c r="CX336" s="152"/>
      <c r="CY336" s="152"/>
      <c r="CZ336" s="152"/>
      <c r="DA336" s="152"/>
      <c r="DB336" s="152"/>
      <c r="DC336" s="152"/>
      <c r="DD336" s="152"/>
      <c r="DE336" s="152"/>
      <c r="DF336" s="152"/>
      <c r="DG336" s="152"/>
      <c r="DH336" s="152"/>
      <c r="DI336" s="152"/>
      <c r="DJ336" s="152"/>
      <c r="DK336" s="152"/>
      <c r="DL336" s="152"/>
      <c r="DM336" s="152"/>
      <c r="DN336" s="152"/>
    </row>
    <row r="337" spans="1:118" s="153" customFormat="1">
      <c r="A337" s="169"/>
      <c r="B337" s="169"/>
      <c r="U337" s="152"/>
      <c r="V337" s="152"/>
      <c r="W337" s="152"/>
      <c r="X337" s="152"/>
      <c r="Y337" s="152"/>
      <c r="Z337" s="152"/>
      <c r="AA337" s="169"/>
      <c r="AB337" s="169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69"/>
      <c r="BD337" s="169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69"/>
      <c r="CF337" s="169"/>
      <c r="CG337" s="152"/>
      <c r="CH337" s="152"/>
      <c r="CI337" s="152"/>
      <c r="CJ337" s="152"/>
      <c r="CK337" s="152"/>
      <c r="CL337" s="152"/>
      <c r="CM337" s="152"/>
      <c r="CN337" s="152"/>
      <c r="CO337" s="152"/>
      <c r="CP337" s="152"/>
      <c r="CQ337" s="152"/>
      <c r="CR337" s="152"/>
      <c r="CS337" s="152"/>
      <c r="CT337" s="152"/>
      <c r="CU337" s="152"/>
      <c r="CV337" s="152"/>
      <c r="CW337" s="152"/>
      <c r="CX337" s="152"/>
      <c r="CY337" s="152"/>
      <c r="CZ337" s="152"/>
      <c r="DA337" s="152"/>
      <c r="DB337" s="152"/>
      <c r="DC337" s="152"/>
      <c r="DD337" s="152"/>
      <c r="DE337" s="152"/>
      <c r="DF337" s="152"/>
      <c r="DG337" s="152"/>
      <c r="DH337" s="152"/>
      <c r="DI337" s="152"/>
      <c r="DJ337" s="152"/>
      <c r="DK337" s="152"/>
      <c r="DL337" s="152"/>
      <c r="DM337" s="152"/>
      <c r="DN337" s="152"/>
    </row>
    <row r="338" spans="1:118" s="153" customFormat="1">
      <c r="A338" s="169"/>
      <c r="B338" s="169"/>
      <c r="U338" s="152"/>
      <c r="V338" s="152"/>
      <c r="W338" s="152"/>
      <c r="X338" s="152"/>
      <c r="Y338" s="152"/>
      <c r="Z338" s="152"/>
      <c r="AA338" s="169"/>
      <c r="AB338" s="169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69"/>
      <c r="BD338" s="169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52"/>
      <c r="BW338" s="152"/>
      <c r="BX338" s="152"/>
      <c r="BY338" s="152"/>
      <c r="BZ338" s="152"/>
      <c r="CA338" s="152"/>
      <c r="CB338" s="152"/>
      <c r="CC338" s="152"/>
      <c r="CD338" s="152"/>
      <c r="CE338" s="169"/>
      <c r="CF338" s="169"/>
      <c r="CG338" s="152"/>
      <c r="CH338" s="152"/>
      <c r="CI338" s="152"/>
      <c r="CJ338" s="152"/>
      <c r="CK338" s="152"/>
      <c r="CL338" s="152"/>
      <c r="CM338" s="152"/>
      <c r="CN338" s="152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2"/>
      <c r="DA338" s="152"/>
      <c r="DB338" s="152"/>
      <c r="DC338" s="152"/>
      <c r="DD338" s="152"/>
      <c r="DE338" s="152"/>
      <c r="DF338" s="152"/>
      <c r="DG338" s="152"/>
      <c r="DH338" s="152"/>
      <c r="DI338" s="152"/>
      <c r="DJ338" s="152"/>
      <c r="DK338" s="152"/>
      <c r="DL338" s="152"/>
      <c r="DM338" s="152"/>
      <c r="DN338" s="152"/>
    </row>
    <row r="339" spans="1:118" s="153" customFormat="1">
      <c r="A339" s="169"/>
      <c r="B339" s="169"/>
      <c r="U339" s="152"/>
      <c r="V339" s="152"/>
      <c r="W339" s="152"/>
      <c r="X339" s="152"/>
      <c r="Y339" s="152"/>
      <c r="Z339" s="152"/>
      <c r="AA339" s="169"/>
      <c r="AB339" s="169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69"/>
      <c r="BD339" s="169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69"/>
      <c r="CF339" s="169"/>
      <c r="CG339" s="152"/>
      <c r="CH339" s="152"/>
      <c r="CI339" s="152"/>
      <c r="CJ339" s="152"/>
      <c r="CK339" s="152"/>
      <c r="CL339" s="152"/>
      <c r="CM339" s="152"/>
      <c r="CN339" s="152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2"/>
      <c r="DA339" s="152"/>
      <c r="DB339" s="152"/>
      <c r="DC339" s="152"/>
      <c r="DD339" s="152"/>
      <c r="DE339" s="152"/>
      <c r="DF339" s="152"/>
      <c r="DG339" s="152"/>
      <c r="DH339" s="152"/>
      <c r="DI339" s="152"/>
      <c r="DJ339" s="152"/>
      <c r="DK339" s="152"/>
      <c r="DL339" s="152"/>
      <c r="DM339" s="152"/>
      <c r="DN339" s="152"/>
    </row>
    <row r="340" spans="1:118" s="153" customFormat="1">
      <c r="A340" s="169"/>
      <c r="B340" s="169"/>
      <c r="U340" s="152"/>
      <c r="V340" s="152"/>
      <c r="W340" s="152"/>
      <c r="X340" s="152"/>
      <c r="Y340" s="152"/>
      <c r="Z340" s="152"/>
      <c r="AA340" s="169"/>
      <c r="AB340" s="169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69"/>
      <c r="BD340" s="169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69"/>
      <c r="CF340" s="169"/>
      <c r="CG340" s="152"/>
      <c r="CH340" s="152"/>
      <c r="CI340" s="152"/>
      <c r="CJ340" s="152"/>
      <c r="CK340" s="152"/>
      <c r="CL340" s="152"/>
      <c r="CM340" s="152"/>
      <c r="CN340" s="152"/>
      <c r="CO340" s="152"/>
      <c r="CP340" s="152"/>
      <c r="CQ340" s="152"/>
      <c r="CR340" s="152"/>
      <c r="CS340" s="152"/>
      <c r="CT340" s="152"/>
      <c r="CU340" s="152"/>
      <c r="CV340" s="152"/>
      <c r="CW340" s="152"/>
      <c r="CX340" s="152"/>
      <c r="CY340" s="152"/>
      <c r="CZ340" s="152"/>
      <c r="DA340" s="152"/>
      <c r="DB340" s="152"/>
      <c r="DC340" s="152"/>
      <c r="DD340" s="152"/>
      <c r="DE340" s="152"/>
      <c r="DF340" s="152"/>
      <c r="DG340" s="152"/>
      <c r="DH340" s="152"/>
      <c r="DI340" s="152"/>
      <c r="DJ340" s="152"/>
      <c r="DK340" s="152"/>
      <c r="DL340" s="152"/>
      <c r="DM340" s="152"/>
      <c r="DN340" s="152"/>
    </row>
    <row r="341" spans="1:118" s="153" customFormat="1">
      <c r="A341" s="169"/>
      <c r="B341" s="169"/>
      <c r="U341" s="152"/>
      <c r="V341" s="152"/>
      <c r="W341" s="152"/>
      <c r="X341" s="152"/>
      <c r="Y341" s="152"/>
      <c r="Z341" s="152"/>
      <c r="AA341" s="169"/>
      <c r="AB341" s="169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69"/>
      <c r="BD341" s="169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69"/>
      <c r="CF341" s="169"/>
      <c r="CG341" s="152"/>
      <c r="CH341" s="152"/>
      <c r="CI341" s="152"/>
      <c r="CJ341" s="152"/>
      <c r="CK341" s="152"/>
      <c r="CL341" s="152"/>
      <c r="CM341" s="152"/>
      <c r="CN341" s="152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52"/>
      <c r="DB341" s="152"/>
      <c r="DC341" s="152"/>
      <c r="DD341" s="152"/>
      <c r="DE341" s="152"/>
      <c r="DF341" s="152"/>
      <c r="DG341" s="152"/>
      <c r="DH341" s="152"/>
      <c r="DI341" s="152"/>
      <c r="DJ341" s="152"/>
      <c r="DK341" s="152"/>
      <c r="DL341" s="152"/>
      <c r="DM341" s="152"/>
      <c r="DN341" s="152"/>
    </row>
    <row r="342" spans="1:118" s="153" customFormat="1">
      <c r="A342" s="169"/>
      <c r="B342" s="169"/>
      <c r="U342" s="152"/>
      <c r="V342" s="152"/>
      <c r="W342" s="152"/>
      <c r="X342" s="152"/>
      <c r="Y342" s="152"/>
      <c r="Z342" s="152"/>
      <c r="AA342" s="169"/>
      <c r="AB342" s="169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69"/>
      <c r="BD342" s="169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69"/>
      <c r="CF342" s="169"/>
      <c r="CG342" s="152"/>
      <c r="CH342" s="152"/>
      <c r="CI342" s="152"/>
      <c r="CJ342" s="152"/>
      <c r="CK342" s="152"/>
      <c r="CL342" s="152"/>
      <c r="CM342" s="152"/>
      <c r="CN342" s="152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52"/>
      <c r="DB342" s="152"/>
      <c r="DC342" s="152"/>
      <c r="DD342" s="152"/>
      <c r="DE342" s="152"/>
      <c r="DF342" s="152"/>
      <c r="DG342" s="152"/>
      <c r="DH342" s="152"/>
      <c r="DI342" s="152"/>
      <c r="DJ342" s="152"/>
      <c r="DK342" s="152"/>
      <c r="DL342" s="152"/>
      <c r="DM342" s="152"/>
      <c r="DN342" s="152"/>
    </row>
    <row r="343" spans="1:118" s="153" customFormat="1">
      <c r="A343" s="169"/>
      <c r="B343" s="169"/>
      <c r="U343" s="152"/>
      <c r="V343" s="152"/>
      <c r="W343" s="152"/>
      <c r="X343" s="152"/>
      <c r="Y343" s="152"/>
      <c r="Z343" s="152"/>
      <c r="AA343" s="169"/>
      <c r="AB343" s="169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69"/>
      <c r="BD343" s="169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52"/>
      <c r="BW343" s="152"/>
      <c r="BX343" s="152"/>
      <c r="BY343" s="152"/>
      <c r="BZ343" s="152"/>
      <c r="CA343" s="152"/>
      <c r="CB343" s="152"/>
      <c r="CC343" s="152"/>
      <c r="CD343" s="152"/>
      <c r="CE343" s="169"/>
      <c r="CF343" s="169"/>
      <c r="CG343" s="152"/>
      <c r="CH343" s="152"/>
      <c r="CI343" s="152"/>
      <c r="CJ343" s="152"/>
      <c r="CK343" s="152"/>
      <c r="CL343" s="152"/>
      <c r="CM343" s="152"/>
      <c r="CN343" s="152"/>
      <c r="CO343" s="152"/>
      <c r="CP343" s="152"/>
      <c r="CQ343" s="152"/>
      <c r="CR343" s="152"/>
      <c r="CS343" s="152"/>
      <c r="CT343" s="152"/>
      <c r="CU343" s="152"/>
      <c r="CV343" s="152"/>
      <c r="CW343" s="152"/>
      <c r="CX343" s="152"/>
      <c r="CY343" s="152"/>
      <c r="CZ343" s="152"/>
      <c r="DA343" s="152"/>
      <c r="DB343" s="152"/>
      <c r="DC343" s="152"/>
      <c r="DD343" s="152"/>
      <c r="DE343" s="152"/>
      <c r="DF343" s="152"/>
      <c r="DG343" s="152"/>
      <c r="DH343" s="152"/>
      <c r="DI343" s="152"/>
      <c r="DJ343" s="152"/>
      <c r="DK343" s="152"/>
      <c r="DL343" s="152"/>
      <c r="DM343" s="152"/>
      <c r="DN343" s="152"/>
    </row>
    <row r="344" spans="1:118" s="153" customFormat="1">
      <c r="A344" s="169"/>
      <c r="B344" s="169"/>
      <c r="U344" s="152"/>
      <c r="V344" s="152"/>
      <c r="W344" s="152"/>
      <c r="X344" s="152"/>
      <c r="Y344" s="152"/>
      <c r="Z344" s="152"/>
      <c r="AA344" s="169"/>
      <c r="AB344" s="169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69"/>
      <c r="BD344" s="169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52"/>
      <c r="BW344" s="152"/>
      <c r="BX344" s="152"/>
      <c r="BY344" s="152"/>
      <c r="BZ344" s="152"/>
      <c r="CA344" s="152"/>
      <c r="CB344" s="152"/>
      <c r="CC344" s="152"/>
      <c r="CD344" s="152"/>
      <c r="CE344" s="169"/>
      <c r="CF344" s="169"/>
      <c r="CG344" s="152"/>
      <c r="CH344" s="152"/>
      <c r="CI344" s="152"/>
      <c r="CJ344" s="152"/>
      <c r="CK344" s="152"/>
      <c r="CL344" s="152"/>
      <c r="CM344" s="152"/>
      <c r="CN344" s="152"/>
      <c r="CO344" s="152"/>
      <c r="CP344" s="152"/>
      <c r="CQ344" s="152"/>
      <c r="CR344" s="152"/>
      <c r="CS344" s="152"/>
      <c r="CT344" s="152"/>
      <c r="CU344" s="152"/>
      <c r="CV344" s="152"/>
      <c r="CW344" s="152"/>
      <c r="CX344" s="152"/>
      <c r="CY344" s="152"/>
      <c r="CZ344" s="152"/>
      <c r="DA344" s="152"/>
      <c r="DB344" s="152"/>
      <c r="DC344" s="152"/>
      <c r="DD344" s="152"/>
      <c r="DE344" s="152"/>
      <c r="DF344" s="152"/>
      <c r="DG344" s="152"/>
      <c r="DH344" s="152"/>
      <c r="DI344" s="152"/>
      <c r="DJ344" s="152"/>
      <c r="DK344" s="152"/>
      <c r="DL344" s="152"/>
      <c r="DM344" s="152"/>
      <c r="DN344" s="152"/>
    </row>
    <row r="345" spans="1:118" s="153" customFormat="1">
      <c r="A345" s="169"/>
      <c r="B345" s="169"/>
      <c r="U345" s="152"/>
      <c r="V345" s="152"/>
      <c r="W345" s="152"/>
      <c r="X345" s="152"/>
      <c r="Y345" s="152"/>
      <c r="Z345" s="152"/>
      <c r="AA345" s="169"/>
      <c r="AB345" s="169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69"/>
      <c r="BD345" s="169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52"/>
      <c r="BW345" s="152"/>
      <c r="BX345" s="152"/>
      <c r="BY345" s="152"/>
      <c r="BZ345" s="152"/>
      <c r="CA345" s="152"/>
      <c r="CB345" s="152"/>
      <c r="CC345" s="152"/>
      <c r="CD345" s="152"/>
      <c r="CE345" s="169"/>
      <c r="CF345" s="169"/>
      <c r="CG345" s="152"/>
      <c r="CH345" s="152"/>
      <c r="CI345" s="152"/>
      <c r="CJ345" s="152"/>
      <c r="CK345" s="152"/>
      <c r="CL345" s="152"/>
      <c r="CM345" s="152"/>
      <c r="CN345" s="152"/>
      <c r="CO345" s="152"/>
      <c r="CP345" s="152"/>
      <c r="CQ345" s="152"/>
      <c r="CR345" s="152"/>
      <c r="CS345" s="152"/>
      <c r="CT345" s="152"/>
      <c r="CU345" s="152"/>
      <c r="CV345" s="152"/>
      <c r="CW345" s="152"/>
      <c r="CX345" s="152"/>
      <c r="CY345" s="152"/>
      <c r="CZ345" s="152"/>
      <c r="DA345" s="152"/>
      <c r="DB345" s="152"/>
      <c r="DC345" s="152"/>
      <c r="DD345" s="152"/>
      <c r="DE345" s="152"/>
      <c r="DF345" s="152"/>
      <c r="DG345" s="152"/>
      <c r="DH345" s="152"/>
      <c r="DI345" s="152"/>
      <c r="DJ345" s="152"/>
      <c r="DK345" s="152"/>
      <c r="DL345" s="152"/>
      <c r="DM345" s="152"/>
      <c r="DN345" s="152"/>
    </row>
    <row r="346" spans="1:118" s="153" customFormat="1">
      <c r="A346" s="169"/>
      <c r="B346" s="169"/>
      <c r="U346" s="152"/>
      <c r="V346" s="152"/>
      <c r="W346" s="152"/>
      <c r="X346" s="152"/>
      <c r="Y346" s="152"/>
      <c r="Z346" s="152"/>
      <c r="AA346" s="169"/>
      <c r="AB346" s="169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69"/>
      <c r="BD346" s="169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52"/>
      <c r="BW346" s="152"/>
      <c r="BX346" s="152"/>
      <c r="BY346" s="152"/>
      <c r="BZ346" s="152"/>
      <c r="CA346" s="152"/>
      <c r="CB346" s="152"/>
      <c r="CC346" s="152"/>
      <c r="CD346" s="152"/>
      <c r="CE346" s="169"/>
      <c r="CF346" s="169"/>
      <c r="CG346" s="152"/>
      <c r="CH346" s="152"/>
      <c r="CI346" s="152"/>
      <c r="CJ346" s="152"/>
      <c r="CK346" s="152"/>
      <c r="CL346" s="152"/>
      <c r="CM346" s="152"/>
      <c r="CN346" s="152"/>
      <c r="CO346" s="152"/>
      <c r="CP346" s="152"/>
      <c r="CQ346" s="152"/>
      <c r="CR346" s="152"/>
      <c r="CS346" s="152"/>
      <c r="CT346" s="152"/>
      <c r="CU346" s="152"/>
      <c r="CV346" s="152"/>
      <c r="CW346" s="152"/>
      <c r="CX346" s="152"/>
      <c r="CY346" s="152"/>
      <c r="CZ346" s="152"/>
      <c r="DA346" s="152"/>
      <c r="DB346" s="152"/>
      <c r="DC346" s="152"/>
      <c r="DD346" s="152"/>
      <c r="DE346" s="152"/>
      <c r="DF346" s="152"/>
      <c r="DG346" s="152"/>
      <c r="DH346" s="152"/>
      <c r="DI346" s="152"/>
      <c r="DJ346" s="152"/>
      <c r="DK346" s="152"/>
      <c r="DL346" s="152"/>
      <c r="DM346" s="152"/>
      <c r="DN346" s="152"/>
    </row>
    <row r="347" spans="1:118" s="153" customFormat="1">
      <c r="A347" s="169"/>
      <c r="B347" s="169"/>
      <c r="U347" s="152"/>
      <c r="V347" s="152"/>
      <c r="W347" s="152"/>
      <c r="X347" s="152"/>
      <c r="Y347" s="152"/>
      <c r="Z347" s="152"/>
      <c r="AA347" s="169"/>
      <c r="AB347" s="169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69"/>
      <c r="BD347" s="169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52"/>
      <c r="BW347" s="152"/>
      <c r="BX347" s="152"/>
      <c r="BY347" s="152"/>
      <c r="BZ347" s="152"/>
      <c r="CA347" s="152"/>
      <c r="CB347" s="152"/>
      <c r="CC347" s="152"/>
      <c r="CD347" s="152"/>
      <c r="CE347" s="169"/>
      <c r="CF347" s="169"/>
      <c r="CG347" s="152"/>
      <c r="CH347" s="152"/>
      <c r="CI347" s="152"/>
      <c r="CJ347" s="152"/>
      <c r="CK347" s="152"/>
      <c r="CL347" s="152"/>
      <c r="CM347" s="152"/>
      <c r="CN347" s="152"/>
      <c r="CO347" s="152"/>
      <c r="CP347" s="152"/>
      <c r="CQ347" s="152"/>
      <c r="CR347" s="152"/>
      <c r="CS347" s="152"/>
      <c r="CT347" s="152"/>
      <c r="CU347" s="152"/>
      <c r="CV347" s="152"/>
      <c r="CW347" s="152"/>
      <c r="CX347" s="152"/>
      <c r="CY347" s="152"/>
      <c r="CZ347" s="152"/>
      <c r="DA347" s="152"/>
      <c r="DB347" s="152"/>
      <c r="DC347" s="152"/>
      <c r="DD347" s="152"/>
      <c r="DE347" s="152"/>
      <c r="DF347" s="152"/>
      <c r="DG347" s="152"/>
      <c r="DH347" s="152"/>
      <c r="DI347" s="152"/>
      <c r="DJ347" s="152"/>
      <c r="DK347" s="152"/>
      <c r="DL347" s="152"/>
      <c r="DM347" s="152"/>
      <c r="DN347" s="152"/>
    </row>
    <row r="348" spans="1:118" s="153" customFormat="1">
      <c r="A348" s="169"/>
      <c r="B348" s="169"/>
      <c r="U348" s="152"/>
      <c r="V348" s="152"/>
      <c r="W348" s="152"/>
      <c r="X348" s="152"/>
      <c r="Y348" s="152"/>
      <c r="Z348" s="152"/>
      <c r="AA348" s="169"/>
      <c r="AB348" s="169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69"/>
      <c r="BD348" s="169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52"/>
      <c r="BW348" s="152"/>
      <c r="BX348" s="152"/>
      <c r="BY348" s="152"/>
      <c r="BZ348" s="152"/>
      <c r="CA348" s="152"/>
      <c r="CB348" s="152"/>
      <c r="CC348" s="152"/>
      <c r="CD348" s="152"/>
      <c r="CE348" s="169"/>
      <c r="CF348" s="169"/>
      <c r="CG348" s="152"/>
      <c r="CH348" s="152"/>
      <c r="CI348" s="152"/>
      <c r="CJ348" s="152"/>
      <c r="CK348" s="152"/>
      <c r="CL348" s="152"/>
      <c r="CM348" s="152"/>
      <c r="CN348" s="152"/>
      <c r="CO348" s="152"/>
      <c r="CP348" s="152"/>
      <c r="CQ348" s="152"/>
      <c r="CR348" s="152"/>
      <c r="CS348" s="152"/>
      <c r="CT348" s="152"/>
      <c r="CU348" s="152"/>
      <c r="CV348" s="152"/>
      <c r="CW348" s="152"/>
      <c r="CX348" s="152"/>
      <c r="CY348" s="152"/>
      <c r="CZ348" s="152"/>
      <c r="DA348" s="152"/>
      <c r="DB348" s="152"/>
      <c r="DC348" s="152"/>
      <c r="DD348" s="152"/>
      <c r="DE348" s="152"/>
      <c r="DF348" s="152"/>
      <c r="DG348" s="152"/>
      <c r="DH348" s="152"/>
      <c r="DI348" s="152"/>
      <c r="DJ348" s="152"/>
      <c r="DK348" s="152"/>
      <c r="DL348" s="152"/>
      <c r="DM348" s="152"/>
      <c r="DN348" s="152"/>
    </row>
    <row r="349" spans="1:118" s="153" customFormat="1">
      <c r="A349" s="169"/>
      <c r="B349" s="169"/>
      <c r="U349" s="152"/>
      <c r="V349" s="152"/>
      <c r="W349" s="152"/>
      <c r="X349" s="152"/>
      <c r="Y349" s="152"/>
      <c r="Z349" s="152"/>
      <c r="AA349" s="169"/>
      <c r="AB349" s="169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69"/>
      <c r="BD349" s="169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52"/>
      <c r="BW349" s="152"/>
      <c r="BX349" s="152"/>
      <c r="BY349" s="152"/>
      <c r="BZ349" s="152"/>
      <c r="CA349" s="152"/>
      <c r="CB349" s="152"/>
      <c r="CC349" s="152"/>
      <c r="CD349" s="152"/>
      <c r="CE349" s="169"/>
      <c r="CF349" s="169"/>
      <c r="CG349" s="152"/>
      <c r="CH349" s="152"/>
      <c r="CI349" s="152"/>
      <c r="CJ349" s="152"/>
      <c r="CK349" s="152"/>
      <c r="CL349" s="152"/>
      <c r="CM349" s="152"/>
      <c r="CN349" s="152"/>
      <c r="CO349" s="152"/>
      <c r="CP349" s="152"/>
      <c r="CQ349" s="152"/>
      <c r="CR349" s="152"/>
      <c r="CS349" s="152"/>
      <c r="CT349" s="152"/>
      <c r="CU349" s="152"/>
      <c r="CV349" s="152"/>
      <c r="CW349" s="152"/>
      <c r="CX349" s="152"/>
      <c r="CY349" s="152"/>
      <c r="CZ349" s="152"/>
      <c r="DA349" s="152"/>
      <c r="DB349" s="152"/>
      <c r="DC349" s="152"/>
      <c r="DD349" s="152"/>
      <c r="DE349" s="152"/>
      <c r="DF349" s="152"/>
      <c r="DG349" s="152"/>
      <c r="DH349" s="152"/>
      <c r="DI349" s="152"/>
      <c r="DJ349" s="152"/>
      <c r="DK349" s="152"/>
      <c r="DL349" s="152"/>
      <c r="DM349" s="152"/>
      <c r="DN349" s="152"/>
    </row>
    <row r="350" spans="1:118" s="153" customFormat="1">
      <c r="A350" s="169"/>
      <c r="B350" s="169"/>
      <c r="U350" s="152"/>
      <c r="V350" s="152"/>
      <c r="W350" s="152"/>
      <c r="X350" s="152"/>
      <c r="Y350" s="152"/>
      <c r="Z350" s="152"/>
      <c r="AA350" s="169"/>
      <c r="AB350" s="169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69"/>
      <c r="BD350" s="169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69"/>
      <c r="CF350" s="169"/>
      <c r="CG350" s="152"/>
      <c r="CH350" s="152"/>
      <c r="CI350" s="152"/>
      <c r="CJ350" s="152"/>
      <c r="CK350" s="152"/>
      <c r="CL350" s="152"/>
      <c r="CM350" s="152"/>
      <c r="CN350" s="152"/>
      <c r="CO350" s="152"/>
      <c r="CP350" s="152"/>
      <c r="CQ350" s="152"/>
      <c r="CR350" s="152"/>
      <c r="CS350" s="152"/>
      <c r="CT350" s="152"/>
      <c r="CU350" s="152"/>
      <c r="CV350" s="152"/>
      <c r="CW350" s="152"/>
      <c r="CX350" s="152"/>
      <c r="CY350" s="152"/>
      <c r="CZ350" s="152"/>
      <c r="DA350" s="152"/>
      <c r="DB350" s="152"/>
      <c r="DC350" s="152"/>
      <c r="DD350" s="152"/>
      <c r="DE350" s="152"/>
      <c r="DF350" s="152"/>
      <c r="DG350" s="152"/>
      <c r="DH350" s="152"/>
      <c r="DI350" s="152"/>
      <c r="DJ350" s="152"/>
      <c r="DK350" s="152"/>
      <c r="DL350" s="152"/>
      <c r="DM350" s="152"/>
      <c r="DN350" s="152"/>
    </row>
    <row r="351" spans="1:118" s="153" customFormat="1">
      <c r="A351" s="169"/>
      <c r="B351" s="169"/>
      <c r="U351" s="152"/>
      <c r="V351" s="152"/>
      <c r="W351" s="152"/>
      <c r="X351" s="152"/>
      <c r="Y351" s="152"/>
      <c r="Z351" s="152"/>
      <c r="AA351" s="169"/>
      <c r="AB351" s="169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69"/>
      <c r="BD351" s="169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52"/>
      <c r="BW351" s="152"/>
      <c r="BX351" s="152"/>
      <c r="BY351" s="152"/>
      <c r="BZ351" s="152"/>
      <c r="CA351" s="152"/>
      <c r="CB351" s="152"/>
      <c r="CC351" s="152"/>
      <c r="CD351" s="152"/>
      <c r="CE351" s="169"/>
      <c r="CF351" s="169"/>
      <c r="CG351" s="152"/>
      <c r="CH351" s="152"/>
      <c r="CI351" s="152"/>
      <c r="CJ351" s="152"/>
      <c r="CK351" s="152"/>
      <c r="CL351" s="152"/>
      <c r="CM351" s="152"/>
      <c r="CN351" s="152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2"/>
      <c r="DA351" s="152"/>
      <c r="DB351" s="152"/>
      <c r="DC351" s="152"/>
      <c r="DD351" s="152"/>
      <c r="DE351" s="152"/>
      <c r="DF351" s="152"/>
      <c r="DG351" s="152"/>
      <c r="DH351" s="152"/>
      <c r="DI351" s="152"/>
      <c r="DJ351" s="152"/>
      <c r="DK351" s="152"/>
      <c r="DL351" s="152"/>
      <c r="DM351" s="152"/>
      <c r="DN351" s="152"/>
    </row>
    <row r="352" spans="1:118" s="153" customFormat="1">
      <c r="A352" s="169"/>
      <c r="B352" s="169"/>
      <c r="U352" s="152"/>
      <c r="V352" s="152"/>
      <c r="W352" s="152"/>
      <c r="X352" s="152"/>
      <c r="Y352" s="152"/>
      <c r="Z352" s="152"/>
      <c r="AA352" s="169"/>
      <c r="AB352" s="169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69"/>
      <c r="BD352" s="169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2"/>
      <c r="BW352" s="152"/>
      <c r="BX352" s="152"/>
      <c r="BY352" s="152"/>
      <c r="BZ352" s="152"/>
      <c r="CA352" s="152"/>
      <c r="CB352" s="152"/>
      <c r="CC352" s="152"/>
      <c r="CD352" s="152"/>
      <c r="CE352" s="169"/>
      <c r="CF352" s="169"/>
      <c r="CG352" s="152"/>
      <c r="CH352" s="152"/>
      <c r="CI352" s="152"/>
      <c r="CJ352" s="152"/>
      <c r="CK352" s="152"/>
      <c r="CL352" s="152"/>
      <c r="CM352" s="152"/>
      <c r="CN352" s="152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2"/>
      <c r="DA352" s="152"/>
      <c r="DB352" s="152"/>
      <c r="DC352" s="152"/>
      <c r="DD352" s="152"/>
      <c r="DE352" s="152"/>
      <c r="DF352" s="152"/>
      <c r="DG352" s="152"/>
      <c r="DH352" s="152"/>
      <c r="DI352" s="152"/>
      <c r="DJ352" s="152"/>
      <c r="DK352" s="152"/>
      <c r="DL352" s="152"/>
      <c r="DM352" s="152"/>
      <c r="DN352" s="152"/>
    </row>
    <row r="353" spans="1:118" s="153" customFormat="1">
      <c r="A353" s="169"/>
      <c r="B353" s="169"/>
      <c r="U353" s="152"/>
      <c r="V353" s="152"/>
      <c r="W353" s="152"/>
      <c r="X353" s="152"/>
      <c r="Y353" s="152"/>
      <c r="Z353" s="152"/>
      <c r="AA353" s="169"/>
      <c r="AB353" s="169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69"/>
      <c r="BD353" s="169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2"/>
      <c r="BW353" s="152"/>
      <c r="BX353" s="152"/>
      <c r="BY353" s="152"/>
      <c r="BZ353" s="152"/>
      <c r="CA353" s="152"/>
      <c r="CB353" s="152"/>
      <c r="CC353" s="152"/>
      <c r="CD353" s="152"/>
      <c r="CE353" s="169"/>
      <c r="CF353" s="169"/>
      <c r="CG353" s="152"/>
      <c r="CH353" s="152"/>
      <c r="CI353" s="152"/>
      <c r="CJ353" s="152"/>
      <c r="CK353" s="152"/>
      <c r="CL353" s="152"/>
      <c r="CM353" s="152"/>
      <c r="CN353" s="152"/>
      <c r="CO353" s="152"/>
      <c r="CP353" s="152"/>
      <c r="CQ353" s="152"/>
      <c r="CR353" s="152"/>
      <c r="CS353" s="152"/>
      <c r="CT353" s="152"/>
      <c r="CU353" s="152"/>
      <c r="CV353" s="152"/>
      <c r="CW353" s="152"/>
      <c r="CX353" s="152"/>
      <c r="CY353" s="152"/>
      <c r="CZ353" s="152"/>
      <c r="DA353" s="152"/>
      <c r="DB353" s="152"/>
      <c r="DC353" s="152"/>
      <c r="DD353" s="152"/>
      <c r="DE353" s="152"/>
      <c r="DF353" s="152"/>
      <c r="DG353" s="152"/>
      <c r="DH353" s="152"/>
      <c r="DI353" s="152"/>
      <c r="DJ353" s="152"/>
      <c r="DK353" s="152"/>
      <c r="DL353" s="152"/>
      <c r="DM353" s="152"/>
      <c r="DN353" s="152"/>
    </row>
    <row r="354" spans="1:118" s="153" customFormat="1">
      <c r="U354" s="152"/>
      <c r="V354" s="152"/>
      <c r="W354" s="152"/>
      <c r="X354" s="152"/>
      <c r="Y354" s="152"/>
      <c r="Z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52"/>
      <c r="BW354" s="152"/>
      <c r="BX354" s="152"/>
      <c r="BY354" s="152"/>
      <c r="BZ354" s="152"/>
      <c r="CA354" s="152"/>
      <c r="CB354" s="152"/>
      <c r="CC354" s="152"/>
      <c r="CD354" s="152"/>
      <c r="CG354" s="152"/>
      <c r="CH354" s="152"/>
      <c r="CI354" s="152"/>
      <c r="CJ354" s="152"/>
      <c r="CK354" s="152"/>
      <c r="CL354" s="152"/>
      <c r="CM354" s="152"/>
      <c r="CN354" s="152"/>
      <c r="CO354" s="152"/>
      <c r="CP354" s="152"/>
      <c r="CQ354" s="152"/>
      <c r="CR354" s="152"/>
      <c r="CS354" s="152"/>
      <c r="CT354" s="152"/>
      <c r="CU354" s="152"/>
      <c r="CV354" s="152"/>
      <c r="CW354" s="152"/>
      <c r="CX354" s="152"/>
      <c r="CY354" s="152"/>
      <c r="CZ354" s="152"/>
      <c r="DA354" s="152"/>
      <c r="DB354" s="152"/>
      <c r="DC354" s="152"/>
      <c r="DD354" s="152"/>
      <c r="DE354" s="152"/>
      <c r="DF354" s="152"/>
      <c r="DG354" s="152"/>
      <c r="DH354" s="152"/>
      <c r="DI354" s="152"/>
      <c r="DJ354" s="152"/>
      <c r="DK354" s="152"/>
      <c r="DL354" s="152"/>
      <c r="DM354" s="152"/>
      <c r="DN354" s="152"/>
    </row>
  </sheetData>
  <mergeCells count="8">
    <mergeCell ref="BD5:BD6"/>
    <mergeCell ref="CE5:CE6"/>
    <mergeCell ref="CF5:CF6"/>
    <mergeCell ref="A5:A6"/>
    <mergeCell ref="B5:B6"/>
    <mergeCell ref="AA5:AA6"/>
    <mergeCell ref="AB5:AB6"/>
    <mergeCell ref="BC5:BC6"/>
  </mergeCells>
  <printOptions horizontalCentered="1"/>
  <pageMargins left="0.51181102362204722" right="0.51181102362204722" top="0.51181102362204722" bottom="0.51181102362204722" header="0.31496062992125984" footer="0.19685039370078741"/>
  <pageSetup paperSize="9" scale="19" firstPageNumber="10" fitToWidth="6" pageOrder="overThenDown" orientation="portrait" useFirstPageNumber="1" r:id="rId1"/>
  <headerFooter scaleWithDoc="0">
    <evenFooter>&amp;R&amp;"Century Gothic,Regular"&amp;10&amp;P</evenFooter>
  </headerFooter>
  <colBreaks count="5" manualBreakCount="5">
    <brk id="38" max="58" man="1"/>
    <brk id="54" max="58" man="1"/>
    <brk id="66" max="58" man="1"/>
    <brk id="82" max="58" man="1"/>
    <brk id="94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306"/>
  <sheetViews>
    <sheetView view="pageBreakPreview" topLeftCell="CG1" zoomScale="30" zoomScaleNormal="30" zoomScaleSheetLayoutView="30" workbookViewId="0">
      <selection activeCell="AA5" sqref="AA5:AB6"/>
    </sheetView>
  </sheetViews>
  <sheetFormatPr defaultColWidth="12.42578125" defaultRowHeight="18"/>
  <cols>
    <col min="1" max="1" width="61.7109375" style="153" hidden="1" customWidth="1"/>
    <col min="2" max="2" width="146.7109375" style="153" hidden="1" customWidth="1"/>
    <col min="3" max="10" width="32.7109375" style="153" hidden="1" customWidth="1"/>
    <col min="11" max="20" width="29.7109375" style="153" hidden="1" customWidth="1"/>
    <col min="21" max="26" width="29.7109375" style="152" hidden="1" customWidth="1"/>
    <col min="27" max="27" width="61.7109375" style="153" customWidth="1"/>
    <col min="28" max="28" width="146.7109375" style="153" customWidth="1"/>
    <col min="29" max="38" width="26.28515625" style="152" customWidth="1"/>
    <col min="39" max="54" width="29.7109375" style="152" customWidth="1"/>
    <col min="55" max="55" width="61.7109375" style="153" customWidth="1"/>
    <col min="56" max="56" width="146.7109375" style="153" customWidth="1"/>
    <col min="57" max="66" width="26.28515625" style="152" customWidth="1"/>
    <col min="67" max="82" width="29.7109375" style="152" customWidth="1"/>
    <col min="83" max="83" width="64.7109375" style="153" customWidth="1"/>
    <col min="84" max="84" width="146.7109375" style="153" customWidth="1"/>
    <col min="85" max="94" width="26.28515625" style="152" customWidth="1"/>
    <col min="95" max="110" width="29.7109375" style="152" customWidth="1"/>
    <col min="111" max="123" width="12.42578125" style="152" customWidth="1"/>
    <col min="124" max="16384" width="12.42578125" style="152"/>
  </cols>
  <sheetData>
    <row r="1" spans="1:121" s="294" customFormat="1" ht="18" customHeight="1">
      <c r="A1" s="299"/>
      <c r="B1" s="299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299"/>
      <c r="AB1" s="299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299"/>
      <c r="BD1" s="299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299"/>
      <c r="CF1" s="299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</row>
    <row r="2" spans="1:121" s="295" customFormat="1" ht="48" customHeight="1">
      <c r="A2" s="299"/>
      <c r="B2" s="29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299"/>
      <c r="AB2" s="299"/>
      <c r="AC2" s="489"/>
      <c r="AD2" s="489"/>
      <c r="AE2" s="489"/>
      <c r="AF2" s="489"/>
      <c r="AG2" s="489"/>
      <c r="AH2" s="489"/>
      <c r="AI2" s="489"/>
      <c r="AJ2" s="489"/>
      <c r="AK2" s="489"/>
      <c r="AL2" s="490"/>
      <c r="AM2" s="490"/>
      <c r="AN2" s="490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299"/>
      <c r="BD2" s="299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299"/>
      <c r="CF2" s="299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</row>
    <row r="3" spans="1:121" s="296" customFormat="1" ht="48" customHeight="1">
      <c r="A3" s="299"/>
      <c r="B3" s="299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299"/>
      <c r="AB3" s="299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299"/>
      <c r="BD3" s="299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299"/>
      <c r="CF3" s="299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</row>
    <row r="4" spans="1:121" s="297" customFormat="1" ht="27" customHeight="1">
      <c r="A4" s="483"/>
      <c r="B4" s="483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3"/>
      <c r="AB4" s="483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483"/>
      <c r="BD4" s="483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483"/>
      <c r="CF4" s="483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484"/>
      <c r="DH4" s="484"/>
      <c r="DI4" s="484"/>
      <c r="DJ4" s="484"/>
      <c r="DK4" s="484"/>
      <c r="DL4" s="484"/>
      <c r="DM4" s="484"/>
      <c r="DN4" s="484"/>
      <c r="DO4" s="484"/>
      <c r="DP4" s="484"/>
      <c r="DQ4" s="484"/>
    </row>
    <row r="5" spans="1:121" s="279" customFormat="1" ht="49.5" customHeight="1">
      <c r="A5" s="962" t="s">
        <v>431</v>
      </c>
      <c r="B5" s="944" t="s">
        <v>717</v>
      </c>
      <c r="C5" s="723" t="s">
        <v>376</v>
      </c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 t="s">
        <v>377</v>
      </c>
      <c r="P5" s="723"/>
      <c r="Q5" s="723"/>
      <c r="R5" s="723"/>
      <c r="S5" s="723"/>
      <c r="T5" s="723"/>
      <c r="U5" s="723"/>
      <c r="V5" s="723"/>
      <c r="W5" s="723"/>
      <c r="X5" s="723"/>
      <c r="Y5" s="723"/>
      <c r="Z5" s="723"/>
      <c r="AA5" s="962" t="s">
        <v>431</v>
      </c>
      <c r="AB5" s="944" t="s">
        <v>716</v>
      </c>
      <c r="AC5" s="723" t="s">
        <v>378</v>
      </c>
      <c r="AD5" s="723"/>
      <c r="AE5" s="723"/>
      <c r="AF5" s="723"/>
      <c r="AG5" s="723"/>
      <c r="AH5" s="723"/>
      <c r="AI5" s="723"/>
      <c r="AJ5" s="723"/>
      <c r="AK5" s="723"/>
      <c r="AL5" s="723"/>
      <c r="AM5" s="723"/>
      <c r="AN5" s="723"/>
      <c r="AO5" s="723" t="s">
        <v>379</v>
      </c>
      <c r="AP5" s="723"/>
      <c r="AQ5" s="723"/>
      <c r="AR5" s="723"/>
      <c r="AS5" s="723"/>
      <c r="AT5" s="723"/>
      <c r="AU5" s="723"/>
      <c r="AV5" s="723"/>
      <c r="AW5" s="723"/>
      <c r="AX5" s="723"/>
      <c r="AY5" s="723"/>
      <c r="AZ5" s="723"/>
      <c r="BA5" s="723" t="s">
        <v>380</v>
      </c>
      <c r="BB5" s="723"/>
      <c r="BC5" s="962" t="s">
        <v>431</v>
      </c>
      <c r="BD5" s="944" t="s">
        <v>716</v>
      </c>
      <c r="BE5" s="723" t="s">
        <v>380</v>
      </c>
      <c r="BF5" s="723"/>
      <c r="BG5" s="723"/>
      <c r="BH5" s="723"/>
      <c r="BI5" s="723"/>
      <c r="BJ5" s="723"/>
      <c r="BK5" s="723"/>
      <c r="BL5" s="723"/>
      <c r="BM5" s="723"/>
      <c r="BN5" s="723"/>
      <c r="BO5" s="723" t="s">
        <v>381</v>
      </c>
      <c r="BP5" s="723"/>
      <c r="BQ5" s="723"/>
      <c r="BR5" s="723"/>
      <c r="BS5" s="723"/>
      <c r="BT5" s="723"/>
      <c r="BU5" s="723"/>
      <c r="BV5" s="723"/>
      <c r="BW5" s="723"/>
      <c r="BX5" s="723"/>
      <c r="BY5" s="723"/>
      <c r="BZ5" s="723"/>
      <c r="CA5" s="723" t="s">
        <v>382</v>
      </c>
      <c r="CB5" s="723"/>
      <c r="CC5" s="723"/>
      <c r="CD5" s="723"/>
      <c r="CE5" s="962" t="s">
        <v>431</v>
      </c>
      <c r="CF5" s="944" t="s">
        <v>716</v>
      </c>
      <c r="CG5" s="723" t="s">
        <v>382</v>
      </c>
      <c r="CH5" s="723"/>
      <c r="CI5" s="723"/>
      <c r="CJ5" s="723"/>
      <c r="CK5" s="723"/>
      <c r="CL5" s="723"/>
      <c r="CM5" s="723"/>
      <c r="CN5" s="723"/>
      <c r="CO5" s="723" t="s">
        <v>393</v>
      </c>
      <c r="CP5" s="723"/>
      <c r="CQ5" s="723"/>
      <c r="CR5" s="723"/>
      <c r="CS5" s="723"/>
      <c r="CT5" s="723"/>
      <c r="CU5" s="723"/>
      <c r="CV5" s="723"/>
      <c r="CW5" s="723"/>
      <c r="CX5" s="723"/>
      <c r="CY5" s="723"/>
      <c r="CZ5" s="723"/>
      <c r="DA5" s="723" t="s">
        <v>432</v>
      </c>
      <c r="DB5" s="723"/>
      <c r="DC5" s="723"/>
      <c r="DD5" s="875"/>
      <c r="DE5" s="875"/>
      <c r="DF5" s="875"/>
    </row>
    <row r="6" spans="1:121" s="279" customFormat="1" ht="115.5" customHeight="1">
      <c r="A6" s="962"/>
      <c r="B6" s="944"/>
      <c r="C6" s="585" t="s">
        <v>384</v>
      </c>
      <c r="D6" s="585" t="s">
        <v>385</v>
      </c>
      <c r="E6" s="585" t="s">
        <v>153</v>
      </c>
      <c r="F6" s="585" t="s">
        <v>386</v>
      </c>
      <c r="G6" s="585" t="s">
        <v>155</v>
      </c>
      <c r="H6" s="585" t="s">
        <v>156</v>
      </c>
      <c r="I6" s="585" t="s">
        <v>387</v>
      </c>
      <c r="J6" s="585" t="s">
        <v>388</v>
      </c>
      <c r="K6" s="585" t="s">
        <v>389</v>
      </c>
      <c r="L6" s="586" t="s">
        <v>390</v>
      </c>
      <c r="M6" s="586" t="s">
        <v>391</v>
      </c>
      <c r="N6" s="586" t="s">
        <v>392</v>
      </c>
      <c r="O6" s="585" t="s">
        <v>384</v>
      </c>
      <c r="P6" s="585" t="s">
        <v>385</v>
      </c>
      <c r="Q6" s="585" t="s">
        <v>153</v>
      </c>
      <c r="R6" s="585" t="s">
        <v>386</v>
      </c>
      <c r="S6" s="585" t="s">
        <v>155</v>
      </c>
      <c r="T6" s="585" t="s">
        <v>156</v>
      </c>
      <c r="U6" s="585" t="s">
        <v>387</v>
      </c>
      <c r="V6" s="585" t="s">
        <v>388</v>
      </c>
      <c r="W6" s="585" t="s">
        <v>389</v>
      </c>
      <c r="X6" s="586" t="s">
        <v>390</v>
      </c>
      <c r="Y6" s="586" t="s">
        <v>391</v>
      </c>
      <c r="Z6" s="586" t="s">
        <v>392</v>
      </c>
      <c r="AA6" s="962"/>
      <c r="AB6" s="944"/>
      <c r="AC6" s="585" t="s">
        <v>384</v>
      </c>
      <c r="AD6" s="585" t="s">
        <v>385</v>
      </c>
      <c r="AE6" s="585" t="s">
        <v>153</v>
      </c>
      <c r="AF6" s="585" t="s">
        <v>386</v>
      </c>
      <c r="AG6" s="585" t="s">
        <v>155</v>
      </c>
      <c r="AH6" s="585" t="s">
        <v>156</v>
      </c>
      <c r="AI6" s="585" t="s">
        <v>387</v>
      </c>
      <c r="AJ6" s="585" t="s">
        <v>388</v>
      </c>
      <c r="AK6" s="585" t="s">
        <v>389</v>
      </c>
      <c r="AL6" s="586" t="s">
        <v>390</v>
      </c>
      <c r="AM6" s="586" t="s">
        <v>391</v>
      </c>
      <c r="AN6" s="586" t="s">
        <v>392</v>
      </c>
      <c r="AO6" s="585" t="s">
        <v>384</v>
      </c>
      <c r="AP6" s="585" t="s">
        <v>385</v>
      </c>
      <c r="AQ6" s="585" t="s">
        <v>153</v>
      </c>
      <c r="AR6" s="585" t="s">
        <v>386</v>
      </c>
      <c r="AS6" s="585" t="s">
        <v>155</v>
      </c>
      <c r="AT6" s="585" t="s">
        <v>156</v>
      </c>
      <c r="AU6" s="585" t="s">
        <v>387</v>
      </c>
      <c r="AV6" s="585" t="s">
        <v>388</v>
      </c>
      <c r="AW6" s="585" t="s">
        <v>389</v>
      </c>
      <c r="AX6" s="586" t="s">
        <v>390</v>
      </c>
      <c r="AY6" s="586" t="s">
        <v>391</v>
      </c>
      <c r="AZ6" s="586" t="s">
        <v>392</v>
      </c>
      <c r="BA6" s="585" t="s">
        <v>384</v>
      </c>
      <c r="BB6" s="585" t="s">
        <v>385</v>
      </c>
      <c r="BC6" s="962"/>
      <c r="BD6" s="944"/>
      <c r="BE6" s="585" t="s">
        <v>153</v>
      </c>
      <c r="BF6" s="585" t="s">
        <v>386</v>
      </c>
      <c r="BG6" s="585" t="s">
        <v>155</v>
      </c>
      <c r="BH6" s="585" t="s">
        <v>156</v>
      </c>
      <c r="BI6" s="585" t="s">
        <v>387</v>
      </c>
      <c r="BJ6" s="585" t="s">
        <v>388</v>
      </c>
      <c r="BK6" s="585" t="s">
        <v>389</v>
      </c>
      <c r="BL6" s="586" t="s">
        <v>390</v>
      </c>
      <c r="BM6" s="586" t="s">
        <v>391</v>
      </c>
      <c r="BN6" s="586" t="s">
        <v>392</v>
      </c>
      <c r="BO6" s="585" t="s">
        <v>384</v>
      </c>
      <c r="BP6" s="585" t="s">
        <v>385</v>
      </c>
      <c r="BQ6" s="585" t="s">
        <v>153</v>
      </c>
      <c r="BR6" s="585" t="s">
        <v>386</v>
      </c>
      <c r="BS6" s="585" t="s">
        <v>155</v>
      </c>
      <c r="BT6" s="585" t="s">
        <v>156</v>
      </c>
      <c r="BU6" s="585" t="s">
        <v>387</v>
      </c>
      <c r="BV6" s="585" t="s">
        <v>388</v>
      </c>
      <c r="BW6" s="585" t="s">
        <v>389</v>
      </c>
      <c r="BX6" s="586" t="s">
        <v>390</v>
      </c>
      <c r="BY6" s="586" t="s">
        <v>391</v>
      </c>
      <c r="BZ6" s="586" t="s">
        <v>392</v>
      </c>
      <c r="CA6" s="585" t="s">
        <v>384</v>
      </c>
      <c r="CB6" s="585" t="s">
        <v>385</v>
      </c>
      <c r="CC6" s="585" t="s">
        <v>153</v>
      </c>
      <c r="CD6" s="585" t="s">
        <v>386</v>
      </c>
      <c r="CE6" s="962"/>
      <c r="CF6" s="944"/>
      <c r="CG6" s="585" t="s">
        <v>155</v>
      </c>
      <c r="CH6" s="585" t="s">
        <v>156</v>
      </c>
      <c r="CI6" s="585" t="s">
        <v>387</v>
      </c>
      <c r="CJ6" s="585" t="s">
        <v>388</v>
      </c>
      <c r="CK6" s="585" t="s">
        <v>389</v>
      </c>
      <c r="CL6" s="586" t="s">
        <v>390</v>
      </c>
      <c r="CM6" s="586" t="s">
        <v>391</v>
      </c>
      <c r="CN6" s="586" t="s">
        <v>392</v>
      </c>
      <c r="CO6" s="585" t="s">
        <v>384</v>
      </c>
      <c r="CP6" s="585" t="s">
        <v>385</v>
      </c>
      <c r="CQ6" s="585" t="s">
        <v>153</v>
      </c>
      <c r="CR6" s="585" t="s">
        <v>386</v>
      </c>
      <c r="CS6" s="585" t="s">
        <v>155</v>
      </c>
      <c r="CT6" s="585" t="s">
        <v>156</v>
      </c>
      <c r="CU6" s="585" t="s">
        <v>387</v>
      </c>
      <c r="CV6" s="585" t="s">
        <v>388</v>
      </c>
      <c r="CW6" s="585" t="s">
        <v>389</v>
      </c>
      <c r="CX6" s="586" t="s">
        <v>390</v>
      </c>
      <c r="CY6" s="586" t="s">
        <v>391</v>
      </c>
      <c r="CZ6" s="586" t="s">
        <v>392</v>
      </c>
      <c r="DA6" s="585" t="s">
        <v>384</v>
      </c>
      <c r="DB6" s="585" t="s">
        <v>385</v>
      </c>
      <c r="DC6" s="585" t="s">
        <v>153</v>
      </c>
      <c r="DD6" s="585" t="s">
        <v>386</v>
      </c>
      <c r="DE6" s="585" t="s">
        <v>155</v>
      </c>
      <c r="DF6" s="585" t="s">
        <v>156</v>
      </c>
    </row>
    <row r="7" spans="1:121" s="157" customFormat="1" ht="15" customHeight="1">
      <c r="A7" s="308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308"/>
      <c r="AB7" s="30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308"/>
      <c r="BD7" s="30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308"/>
      <c r="CF7" s="30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</row>
    <row r="8" spans="1:121" s="162" customFormat="1" ht="48" hidden="1" customHeight="1">
      <c r="A8" s="315">
        <v>221</v>
      </c>
      <c r="B8" s="313" t="s">
        <v>67</v>
      </c>
      <c r="C8" s="314">
        <f>ROUND(IFERROR('Data 3D '!AU32,"NA"),1)</f>
        <v>80.2</v>
      </c>
      <c r="D8" s="314">
        <f>ROUND(IFERROR('Data 3D '!AV32,"NA"),1)</f>
        <v>77.7</v>
      </c>
      <c r="E8" s="314">
        <f>ROUND(IFERROR('Data 3D '!AW32,"NA"),1)</f>
        <v>81.2</v>
      </c>
      <c r="F8" s="314">
        <f>ROUND(IFERROR('Data 3D '!AX32,"NA"),1)</f>
        <v>81.099999999999994</v>
      </c>
      <c r="G8" s="314">
        <f>ROUND(IFERROR('Data 3D '!AY32,"NA"),1)</f>
        <v>81.099999999999994</v>
      </c>
      <c r="H8" s="314">
        <f>ROUND(IFERROR('Data 3D '!AZ32,"NA"),1)</f>
        <v>80.3</v>
      </c>
      <c r="I8" s="314">
        <f>ROUND(IFERROR('Data 3D '!BA32,"NA"),1)</f>
        <v>79.099999999999994</v>
      </c>
      <c r="J8" s="314">
        <f>ROUND(IFERROR('Data 3D '!BB32,"NA"),1)</f>
        <v>82.4</v>
      </c>
      <c r="K8" s="314">
        <f>ROUND(IFERROR('Data 3D '!BC32,"NA"),1)</f>
        <v>82.4</v>
      </c>
      <c r="L8" s="314">
        <f>ROUND(IFERROR('Data 3D '!BD32,"NA"),1)</f>
        <v>82.4</v>
      </c>
      <c r="M8" s="314">
        <f>ROUND(IFERROR('Data 3D '!BE32,"NA"),1)</f>
        <v>81.400000000000006</v>
      </c>
      <c r="N8" s="314">
        <f>ROUND(IFERROR('Data 3D '!BF32,"NA"),1)</f>
        <v>82.3</v>
      </c>
      <c r="O8" s="314">
        <f>ROUND(IFERROR('Data 3D '!BG32,"NA"),1)</f>
        <v>82.1</v>
      </c>
      <c r="P8" s="314">
        <f>ROUND(IFERROR('Data 3D '!BH32,"NA"),1)</f>
        <v>81.7</v>
      </c>
      <c r="Q8" s="314">
        <f>ROUND(IFERROR('Data 3D '!BI32,"NA"),1)</f>
        <v>83.8</v>
      </c>
      <c r="R8" s="314">
        <f>ROUND(IFERROR('Data 3D '!BJ32,"NA"),1)</f>
        <v>83</v>
      </c>
      <c r="S8" s="314">
        <f>ROUND(IFERROR('Data 3D '!BK32,"NA"),1)</f>
        <v>81.099999999999994</v>
      </c>
      <c r="T8" s="314">
        <f>ROUND(IFERROR('Data 3D '!BL32,"NA"),1)</f>
        <v>81.900000000000006</v>
      </c>
      <c r="U8" s="314">
        <f>ROUND(IFERROR('Data 3D '!BM32,"NA"),1)</f>
        <v>81.7</v>
      </c>
      <c r="V8" s="314">
        <f>ROUND(IFERROR('Data 3D '!BN32,"NA"),1)</f>
        <v>82.7</v>
      </c>
      <c r="W8" s="314">
        <f>ROUND(IFERROR('Data 3D '!BO32,"NA"),1)</f>
        <v>82.5</v>
      </c>
      <c r="X8" s="314">
        <f>ROUND(IFERROR('Data 3D '!BP32,"NA"),1)</f>
        <v>82.5</v>
      </c>
      <c r="Y8" s="314">
        <f>ROUND(IFERROR('Data 3D '!BQ32,"NA"),1)</f>
        <v>82.7</v>
      </c>
      <c r="Z8" s="314">
        <f>ROUND(IFERROR('Data 3D '!BR32,"NA"),1)</f>
        <v>82.4</v>
      </c>
      <c r="AA8" s="315">
        <v>221</v>
      </c>
      <c r="AB8" s="313" t="s">
        <v>67</v>
      </c>
      <c r="AC8" s="314">
        <f>ROUND(IFERROR('Data 3D '!BS32,"NA"),1)</f>
        <v>82.1</v>
      </c>
      <c r="AD8" s="314">
        <f>ROUND(IFERROR('Data 3D '!BT32,"NA"),1)</f>
        <v>82.1</v>
      </c>
      <c r="AE8" s="314">
        <f>ROUND(IFERROR('Data 3D '!BU32,"NA"),1)</f>
        <v>82.9</v>
      </c>
      <c r="AF8" s="314">
        <f>ROUND(IFERROR('Data 3D '!BV32,"NA"),1)</f>
        <v>82.3</v>
      </c>
      <c r="AG8" s="314">
        <f>ROUND(IFERROR('Data 3D '!BW32,"NA"),1)</f>
        <v>80.900000000000006</v>
      </c>
      <c r="AH8" s="314">
        <f>ROUND(IFERROR('Data 3D '!BX32,"NA"),1)</f>
        <v>81.5</v>
      </c>
      <c r="AI8" s="314">
        <f>ROUND(IFERROR('Data 3D '!BY32,"NA"),1)</f>
        <v>82.6</v>
      </c>
      <c r="AJ8" s="314">
        <f>ROUND(IFERROR('Data 3D '!BZ32,"NA"),1)</f>
        <v>82.4</v>
      </c>
      <c r="AK8" s="314">
        <f>ROUND(IFERROR('Data 3D '!CA32,"NA"),1)</f>
        <v>81.900000000000006</v>
      </c>
      <c r="AL8" s="314">
        <f>ROUND(IFERROR('Data 3D '!CB32,"NA"),1)</f>
        <v>83.5</v>
      </c>
      <c r="AM8" s="314">
        <f>ROUND(IFERROR('Data 3D '!CC32,"NA"),1)</f>
        <v>82.9</v>
      </c>
      <c r="AN8" s="314">
        <f>ROUND(IFERROR('Data 3D '!CD32,"NA"),1)</f>
        <v>82.8</v>
      </c>
      <c r="AO8" s="314">
        <f>ROUND(IFERROR('Data 3D '!CE32,"NA"),1)</f>
        <v>82.3</v>
      </c>
      <c r="AP8" s="314">
        <f>ROUND(IFERROR('Data 3D '!CF32,"NA"),1)</f>
        <v>79.8</v>
      </c>
      <c r="AQ8" s="314">
        <f>ROUND(IFERROR('Data 3D '!CG32,"NA"),1)</f>
        <v>81.7</v>
      </c>
      <c r="AR8" s="314">
        <f>ROUND(IFERROR('Data 3D '!CH32,"NA"),1)</f>
        <v>79.900000000000006</v>
      </c>
      <c r="AS8" s="314">
        <f>ROUND(IFERROR('Data 3D '!CI32,"NA"),1)</f>
        <v>79.599999999999994</v>
      </c>
      <c r="AT8" s="314">
        <f>ROUND(IFERROR('Data 3D '!CJ32,"NA"),1)</f>
        <v>78.599999999999994</v>
      </c>
      <c r="AU8" s="314">
        <f>ROUND(IFERROR('Data 3D '!CK32,"NA"),1)</f>
        <v>80.2</v>
      </c>
      <c r="AV8" s="314">
        <f>ROUND(IFERROR('Data 3D '!CL32,"NA"),1)</f>
        <v>80</v>
      </c>
      <c r="AW8" s="314">
        <f>ROUND(IFERROR('Data 3D '!CM32,"NA"),1)</f>
        <v>79.8</v>
      </c>
      <c r="AX8" s="314">
        <f>ROUND(IFERROR('Data 3D '!CN32,"NA"),1)</f>
        <v>80.599999999999994</v>
      </c>
      <c r="AY8" s="314">
        <f>ROUND(IFERROR('Data 3D '!CO32,"NA"),1)</f>
        <v>79.400000000000006</v>
      </c>
      <c r="AZ8" s="314">
        <f>ROUND(IFERROR('Data 3D '!CP32,"NA"),1)</f>
        <v>79.599999999999994</v>
      </c>
      <c r="BA8" s="314">
        <f>ROUND(IFERROR('Data 3D '!CQ32,"NA"),1)</f>
        <v>79.900000000000006</v>
      </c>
      <c r="BB8" s="314">
        <f>ROUND(IFERROR('Data 3D '!CR32,"NA"),1)</f>
        <v>79.099999999999994</v>
      </c>
      <c r="BC8" s="315">
        <v>221</v>
      </c>
      <c r="BD8" s="313" t="s">
        <v>67</v>
      </c>
      <c r="BE8" s="314">
        <f>ROUND(IFERROR('Data 3D '!CS32,"NA"),1)</f>
        <v>79.599999999999994</v>
      </c>
      <c r="BF8" s="314">
        <f>ROUND(IFERROR('Data 3D '!CT32,"NA"),1)</f>
        <v>79</v>
      </c>
      <c r="BG8" s="314">
        <f>ROUND(IFERROR('Data 3D '!CU32,"NA"),1)</f>
        <v>80.400000000000006</v>
      </c>
      <c r="BH8" s="314">
        <f>ROUND(IFERROR('Data 3D '!CV32,"NA"),1)</f>
        <v>80.400000000000006</v>
      </c>
      <c r="BI8" s="314">
        <f>ROUND(IFERROR('Data 3D '!CW32,"NA"),1)</f>
        <v>80.599999999999994</v>
      </c>
      <c r="BJ8" s="314">
        <f>ROUND(IFERROR('Data 3D '!CX32,"NA"),1)</f>
        <v>81.2</v>
      </c>
      <c r="BK8" s="314">
        <f>ROUND(IFERROR('Data 3D '!CY32,"NA"),1)</f>
        <v>79.7</v>
      </c>
      <c r="BL8" s="314">
        <f>ROUND(IFERROR('Data 3D '!CZ32,"NA"),1)</f>
        <v>80.599999999999994</v>
      </c>
      <c r="BM8" s="314">
        <f>ROUND(IFERROR('Data 3D '!DA32,"NA"),1)</f>
        <v>81.2</v>
      </c>
      <c r="BN8" s="314">
        <f>ROUND(IFERROR('Data 3D '!DB32,"NA"),1)</f>
        <v>81.599999999999994</v>
      </c>
      <c r="BO8" s="314">
        <f>ROUND(IFERROR('Data 3D '!DC32,"NA"),1)</f>
        <v>82.7</v>
      </c>
      <c r="BP8" s="314">
        <f>ROUND(IFERROR('Data 3D '!DD32,"NA"),1)</f>
        <v>82.4</v>
      </c>
      <c r="BQ8" s="314">
        <f>ROUND(IFERROR('Data 3D '!DE32,"NA"),1)</f>
        <v>77.7</v>
      </c>
      <c r="BR8" s="314">
        <f>ROUND(IFERROR('Data 3D '!DF32,"NA"),1)</f>
        <v>80.099999999999994</v>
      </c>
      <c r="BS8" s="314">
        <f>ROUND(IFERROR('Data 3D '!DG32,"NA"),1)</f>
        <v>78.099999999999994</v>
      </c>
      <c r="BT8" s="314">
        <f>ROUND(IFERROR('Data 3D '!DH32,"NA"),1)</f>
        <v>81.7</v>
      </c>
      <c r="BU8" s="314">
        <f>ROUND(IFERROR('Data 3D '!DI32,"NA"),1)</f>
        <v>82.8</v>
      </c>
      <c r="BV8" s="314">
        <f>ROUND(IFERROR('Data 3D '!DJ32,"NA"),1)</f>
        <v>82.9</v>
      </c>
      <c r="BW8" s="314">
        <f>ROUND(IFERROR('Data 3D '!DK32,"NA"),1)</f>
        <v>83.1</v>
      </c>
      <c r="BX8" s="314">
        <f>ROUND(IFERROR('Data 3D '!DL32,"NA"),1)</f>
        <v>83.5</v>
      </c>
      <c r="BY8" s="314">
        <f>ROUND(IFERROR('Data 3D '!DM32,"NA"),1)</f>
        <v>83.7</v>
      </c>
      <c r="BZ8" s="314">
        <f>ROUND(IFERROR('Data 3D '!DN32,"NA"),1)</f>
        <v>84.4</v>
      </c>
      <c r="CA8" s="314">
        <f>ROUND(IFERROR('Data 3D '!DO32,"NA"),1)</f>
        <v>81.7</v>
      </c>
      <c r="CB8" s="314">
        <f>ROUND(IFERROR('Data 3D '!DP32,"NA"),1)</f>
        <v>79.2</v>
      </c>
      <c r="CC8" s="314">
        <f>ROUND(IFERROR('Data 3D '!DQ32,"NA"),1)</f>
        <v>82.9</v>
      </c>
      <c r="CD8" s="314">
        <f>ROUND(IFERROR('Data 3D '!DR32,"NA"),1)</f>
        <v>82.3</v>
      </c>
      <c r="CE8" s="315">
        <v>221</v>
      </c>
      <c r="CF8" s="313" t="s">
        <v>67</v>
      </c>
      <c r="CG8" s="314">
        <f>ROUND(IFERROR('Data 3D '!DS32,"NA"),1)</f>
        <v>81.599999999999994</v>
      </c>
      <c r="CH8" s="314">
        <f>ROUND(IFERROR('Data 3D '!DT32,"NA"),1)</f>
        <v>77.599999999999994</v>
      </c>
      <c r="CI8" s="314">
        <f>ROUND(IFERROR('Data 3D '!DU32,"NA"),1)</f>
        <v>73.5</v>
      </c>
      <c r="CJ8" s="314">
        <f>ROUND(IFERROR('Data 3D '!DV32,"NA"),1)</f>
        <v>71.2</v>
      </c>
      <c r="CK8" s="314">
        <f>ROUND(IFERROR('Data 3D '!DW32,"NA"),1)</f>
        <v>76</v>
      </c>
      <c r="CL8" s="314">
        <f>ROUND(IFERROR('Data 3D '!DX32,"NA"),1)</f>
        <v>79.5</v>
      </c>
      <c r="CM8" s="314">
        <f>ROUND(IFERROR('Data 3D '!DY32,"NA"),1)</f>
        <v>82.1</v>
      </c>
      <c r="CN8" s="314">
        <f>ROUND(IFERROR('Data 3D '!DZ32,"NA"),1)</f>
        <v>81.7</v>
      </c>
      <c r="CO8" s="314">
        <f>ROUND(IFERROR('Data 3D '!EA32,"NA"),1)</f>
        <v>83.3</v>
      </c>
      <c r="CP8" s="314">
        <f>ROUND(IFERROR('Data 3D '!EB32,"NA"),1)</f>
        <v>80.400000000000006</v>
      </c>
      <c r="CQ8" s="314">
        <f>ROUND(IFERROR('Data 3D '!EC32,"NA"),1)</f>
        <v>82.6</v>
      </c>
      <c r="CR8" s="314">
        <f>ROUND(IFERROR('Data 3D '!ED32,"NA"),1)</f>
        <v>83</v>
      </c>
      <c r="CS8" s="314">
        <f>ROUND(IFERROR('Data 3D '!EE32,"NA"),1)</f>
        <v>80.400000000000006</v>
      </c>
      <c r="CT8" s="314">
        <f>ROUND(IFERROR('Data 3D '!EF32,"NA"),1)</f>
        <v>80.7</v>
      </c>
      <c r="CU8" s="314">
        <f>ROUND(IFERROR('Data 3D '!EG32,"NA"),1)</f>
        <v>77.3</v>
      </c>
      <c r="CV8" s="314">
        <f>ROUND(IFERROR('Data 3D '!EH32,"NA"),1)</f>
        <v>78.900000000000006</v>
      </c>
      <c r="CW8" s="314">
        <f>ROUND(IFERROR('Data 3D '!EI32,"NA"),1)</f>
        <v>76.5</v>
      </c>
      <c r="CX8" s="314">
        <f>ROUND(IFERROR('Data 3D '!EJ32,"NA"),1)</f>
        <v>78.3</v>
      </c>
      <c r="CY8" s="314">
        <f>ROUND(IFERROR('Data 3D '!EK32,"NA"),1)</f>
        <v>76.400000000000006</v>
      </c>
      <c r="CZ8" s="314">
        <f>ROUND(IFERROR('Data 3D '!EL32,"NA"),1)</f>
        <v>74.7</v>
      </c>
      <c r="DA8" s="314">
        <f>ROUND(IFERROR('Data 3D '!EM32,"NA"),1)</f>
        <v>77</v>
      </c>
      <c r="DB8" s="314">
        <f>ROUND(IFERROR('Data 3D '!EN32,"NA"),1)</f>
        <v>76.3</v>
      </c>
      <c r="DC8" s="314">
        <f>ROUND(IFERROR('Data 3D '!EO32,"NA"),1)</f>
        <v>79.099999999999994</v>
      </c>
      <c r="DD8" s="314">
        <f>ROUND(IFERROR('Data 3D '!EP32,"NA"),1)</f>
        <v>75.2</v>
      </c>
      <c r="DE8" s="314">
        <f>ROUND(IFERROR('Data 3D '!EQ32,"NA"),1)</f>
        <v>77.900000000000006</v>
      </c>
      <c r="DF8" s="314">
        <f>ROUND(IFERROR('Data 3D '!ER32,"NA"),1)</f>
        <v>80.5</v>
      </c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s="162" customFormat="1" ht="60" hidden="1" customHeight="1">
      <c r="A9" s="315"/>
      <c r="B9" s="311" t="s">
        <v>104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5"/>
      <c r="AB9" s="311" t="s">
        <v>104</v>
      </c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5"/>
      <c r="BD9" s="311" t="s">
        <v>104</v>
      </c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  <c r="BU9" s="314"/>
      <c r="BV9" s="314"/>
      <c r="BW9" s="314"/>
      <c r="BX9" s="314"/>
      <c r="BY9" s="314"/>
      <c r="BZ9" s="314"/>
      <c r="CA9" s="314"/>
      <c r="CB9" s="314"/>
      <c r="CC9" s="314"/>
      <c r="CD9" s="314"/>
      <c r="CE9" s="315"/>
      <c r="CF9" s="311" t="s">
        <v>104</v>
      </c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s="162" customFormat="1" ht="48" hidden="1" customHeight="1">
      <c r="A10" s="315">
        <v>222</v>
      </c>
      <c r="B10" s="313" t="s">
        <v>68</v>
      </c>
      <c r="C10" s="314">
        <f>ROUND(IFERROR('Data 3D '!AU33,"NA"),1)</f>
        <v>76.7</v>
      </c>
      <c r="D10" s="314">
        <f>ROUND(IFERROR('Data 3D '!AV33,"NA"),1)</f>
        <v>74.900000000000006</v>
      </c>
      <c r="E10" s="314">
        <f>ROUND(IFERROR('Data 3D '!AW33,"NA"),1)</f>
        <v>77.599999999999994</v>
      </c>
      <c r="F10" s="314">
        <f>ROUND(IFERROR('Data 3D '!AX33,"NA"),1)</f>
        <v>77</v>
      </c>
      <c r="G10" s="314">
        <f>ROUND(IFERROR('Data 3D '!AY33,"NA"),1)</f>
        <v>75.400000000000006</v>
      </c>
      <c r="H10" s="314">
        <f>ROUND(IFERROR('Data 3D '!AZ33,"NA"),1)</f>
        <v>75.099999999999994</v>
      </c>
      <c r="I10" s="314">
        <f>ROUND(IFERROR('Data 3D '!BA33,"NA"),1)</f>
        <v>74.2</v>
      </c>
      <c r="J10" s="314">
        <f>ROUND(IFERROR('Data 3D '!BB33,"NA"),1)</f>
        <v>76.3</v>
      </c>
      <c r="K10" s="314">
        <f>ROUND(IFERROR('Data 3D '!BC33,"NA"),1)</f>
        <v>76.400000000000006</v>
      </c>
      <c r="L10" s="314">
        <f>ROUND(IFERROR('Data 3D '!BD33,"NA"),1)</f>
        <v>77.2</v>
      </c>
      <c r="M10" s="314">
        <f>ROUND(IFERROR('Data 3D '!BE33,"NA"),1)</f>
        <v>77.099999999999994</v>
      </c>
      <c r="N10" s="314">
        <f>ROUND(IFERROR('Data 3D '!BF33,"NA"),1)</f>
        <v>76.2</v>
      </c>
      <c r="O10" s="314">
        <f>ROUND(IFERROR('Data 3D '!BG33,"NA"),1)</f>
        <v>74.400000000000006</v>
      </c>
      <c r="P10" s="314">
        <f>ROUND(IFERROR('Data 3D '!BH33,"NA"),1)</f>
        <v>73.099999999999994</v>
      </c>
      <c r="Q10" s="314">
        <f>ROUND(IFERROR('Data 3D '!BI33,"NA"),1)</f>
        <v>75.7</v>
      </c>
      <c r="R10" s="314">
        <f>ROUND(IFERROR('Data 3D '!BJ33,"NA"),1)</f>
        <v>76.099999999999994</v>
      </c>
      <c r="S10" s="314">
        <f>ROUND(IFERROR('Data 3D '!BK33,"NA"),1)</f>
        <v>75.599999999999994</v>
      </c>
      <c r="T10" s="314">
        <f>ROUND(IFERROR('Data 3D '!BL33,"NA"),1)</f>
        <v>75.8</v>
      </c>
      <c r="U10" s="314">
        <f>ROUND(IFERROR('Data 3D '!BM33,"NA"),1)</f>
        <v>74.400000000000006</v>
      </c>
      <c r="V10" s="314">
        <f>ROUND(IFERROR('Data 3D '!BN33,"NA"),1)</f>
        <v>74.900000000000006</v>
      </c>
      <c r="W10" s="314">
        <f>ROUND(IFERROR('Data 3D '!BO33,"NA"),1)</f>
        <v>75</v>
      </c>
      <c r="X10" s="314">
        <f>ROUND(IFERROR('Data 3D '!BP33,"NA"),1)</f>
        <v>75.7</v>
      </c>
      <c r="Y10" s="314">
        <f>ROUND(IFERROR('Data 3D '!BQ33,"NA"),1)</f>
        <v>75.8</v>
      </c>
      <c r="Z10" s="314">
        <f>ROUND(IFERROR('Data 3D '!BR33,"NA"),1)</f>
        <v>75.3</v>
      </c>
      <c r="AA10" s="315">
        <v>222</v>
      </c>
      <c r="AB10" s="313" t="s">
        <v>68</v>
      </c>
      <c r="AC10" s="314">
        <f>ROUND(IFERROR('Data 3D '!BS33,"NA"),1)</f>
        <v>75.7</v>
      </c>
      <c r="AD10" s="314">
        <f>ROUND(IFERROR('Data 3D '!BT33,"NA"),1)</f>
        <v>75.900000000000006</v>
      </c>
      <c r="AE10" s="314">
        <f>ROUND(IFERROR('Data 3D '!BU33,"NA"),1)</f>
        <v>77.5</v>
      </c>
      <c r="AF10" s="314">
        <f>ROUND(IFERROR('Data 3D '!BV33,"NA"),1)</f>
        <v>76.599999999999994</v>
      </c>
      <c r="AG10" s="314">
        <f>ROUND(IFERROR('Data 3D '!BW33,"NA"),1)</f>
        <v>76.599999999999994</v>
      </c>
      <c r="AH10" s="314">
        <f>ROUND(IFERROR('Data 3D '!BX33,"NA"),1)</f>
        <v>77.3</v>
      </c>
      <c r="AI10" s="314">
        <f>ROUND(IFERROR('Data 3D '!BY33,"NA"),1)</f>
        <v>78.900000000000006</v>
      </c>
      <c r="AJ10" s="314">
        <f>ROUND(IFERROR('Data 3D '!BZ33,"NA"),1)</f>
        <v>80.2</v>
      </c>
      <c r="AK10" s="314">
        <f>ROUND(IFERROR('Data 3D '!CA33,"NA"),1)</f>
        <v>79.2</v>
      </c>
      <c r="AL10" s="314">
        <f>ROUND(IFERROR('Data 3D '!CB33,"NA"),1)</f>
        <v>78.5</v>
      </c>
      <c r="AM10" s="314">
        <f>ROUND(IFERROR('Data 3D '!CC33,"NA"),1)</f>
        <v>78.3</v>
      </c>
      <c r="AN10" s="314">
        <f>ROUND(IFERROR('Data 3D '!CD33,"NA"),1)</f>
        <v>77.3</v>
      </c>
      <c r="AO10" s="314">
        <f>ROUND(IFERROR('Data 3D '!CE33,"NA"),1)</f>
        <v>78.2</v>
      </c>
      <c r="AP10" s="314">
        <f>ROUND(IFERROR('Data 3D '!CF33,"NA"),1)</f>
        <v>77.099999999999994</v>
      </c>
      <c r="AQ10" s="314">
        <f>ROUND(IFERROR('Data 3D '!CG33,"NA"),1)</f>
        <v>78.099999999999994</v>
      </c>
      <c r="AR10" s="314">
        <f>ROUND(IFERROR('Data 3D '!CH33,"NA"),1)</f>
        <v>78.900000000000006</v>
      </c>
      <c r="AS10" s="314">
        <f>ROUND(IFERROR('Data 3D '!CI33,"NA"),1)</f>
        <v>77.599999999999994</v>
      </c>
      <c r="AT10" s="314">
        <f>ROUND(IFERROR('Data 3D '!CJ33,"NA"),1)</f>
        <v>76</v>
      </c>
      <c r="AU10" s="314">
        <f>ROUND(IFERROR('Data 3D '!CK33,"NA"),1)</f>
        <v>80.099999999999994</v>
      </c>
      <c r="AV10" s="314">
        <f>ROUND(IFERROR('Data 3D '!CL33,"NA"),1)</f>
        <v>78.900000000000006</v>
      </c>
      <c r="AW10" s="314">
        <f>ROUND(IFERROR('Data 3D '!CM33,"NA"),1)</f>
        <v>76.3</v>
      </c>
      <c r="AX10" s="314">
        <f>ROUND(IFERROR('Data 3D '!CN33,"NA"),1)</f>
        <v>77.599999999999994</v>
      </c>
      <c r="AY10" s="314">
        <f>ROUND(IFERROR('Data 3D '!CO33,"NA"),1)</f>
        <v>75.8</v>
      </c>
      <c r="AZ10" s="314">
        <f>ROUND(IFERROR('Data 3D '!CP33,"NA"),1)</f>
        <v>76.3</v>
      </c>
      <c r="BA10" s="314">
        <f>ROUND(IFERROR('Data 3D '!CQ33,"NA"),1)</f>
        <v>76.5</v>
      </c>
      <c r="BB10" s="314">
        <f>ROUND(IFERROR('Data 3D '!CR33,"NA"),1)</f>
        <v>73.599999999999994</v>
      </c>
      <c r="BC10" s="315">
        <v>222</v>
      </c>
      <c r="BD10" s="313" t="s">
        <v>68</v>
      </c>
      <c r="BE10" s="314">
        <f>ROUND(IFERROR('Data 3D '!CS33,"NA"),1)</f>
        <v>76</v>
      </c>
      <c r="BF10" s="314">
        <f>ROUND(IFERROR('Data 3D '!CT33,"NA"),1)</f>
        <v>78.099999999999994</v>
      </c>
      <c r="BG10" s="314">
        <f>ROUND(IFERROR('Data 3D '!CU33,"NA"),1)</f>
        <v>78.2</v>
      </c>
      <c r="BH10" s="314">
        <f>ROUND(IFERROR('Data 3D '!CV33,"NA"),1)</f>
        <v>74.900000000000006</v>
      </c>
      <c r="BI10" s="314">
        <f>ROUND(IFERROR('Data 3D '!CW33,"NA"),1)</f>
        <v>77.400000000000006</v>
      </c>
      <c r="BJ10" s="314">
        <f>ROUND(IFERROR('Data 3D '!CX33,"NA"),1)</f>
        <v>76</v>
      </c>
      <c r="BK10" s="314">
        <f>ROUND(IFERROR('Data 3D '!CY33,"NA"),1)</f>
        <v>75.400000000000006</v>
      </c>
      <c r="BL10" s="314">
        <f>ROUND(IFERROR('Data 3D '!CZ33,"NA"),1)</f>
        <v>77</v>
      </c>
      <c r="BM10" s="314">
        <f>ROUND(IFERROR('Data 3D '!DA33,"NA"),1)</f>
        <v>77.900000000000006</v>
      </c>
      <c r="BN10" s="314">
        <f>ROUND(IFERROR('Data 3D '!DB33,"NA"),1)</f>
        <v>77.5</v>
      </c>
      <c r="BO10" s="314">
        <f>ROUND(IFERROR('Data 3D '!DC33,"NA"),1)</f>
        <v>78.2</v>
      </c>
      <c r="BP10" s="314">
        <f>ROUND(IFERROR('Data 3D '!DD33,"NA"),1)</f>
        <v>76.400000000000006</v>
      </c>
      <c r="BQ10" s="314">
        <f>ROUND(IFERROR('Data 3D '!DE33,"NA"),1)</f>
        <v>67.3</v>
      </c>
      <c r="BR10" s="314">
        <f>ROUND(IFERROR('Data 3D '!DF33,"NA"),1)</f>
        <v>61.2</v>
      </c>
      <c r="BS10" s="314">
        <f>ROUND(IFERROR('Data 3D '!DG33,"NA"),1)</f>
        <v>71.5</v>
      </c>
      <c r="BT10" s="314">
        <f>ROUND(IFERROR('Data 3D '!DH33,"NA"),1)</f>
        <v>76.599999999999994</v>
      </c>
      <c r="BU10" s="314">
        <f>ROUND(IFERROR('Data 3D '!DI33,"NA"),1)</f>
        <v>77.099999999999994</v>
      </c>
      <c r="BV10" s="314">
        <f>ROUND(IFERROR('Data 3D '!DJ33,"NA"),1)</f>
        <v>75.7</v>
      </c>
      <c r="BW10" s="314">
        <f>ROUND(IFERROR('Data 3D '!DK33,"NA"),1)</f>
        <v>76.8</v>
      </c>
      <c r="BX10" s="314">
        <f>ROUND(IFERROR('Data 3D '!DL33,"NA"),1)</f>
        <v>77.400000000000006</v>
      </c>
      <c r="BY10" s="314">
        <f>ROUND(IFERROR('Data 3D '!DM33,"NA"),1)</f>
        <v>77.2</v>
      </c>
      <c r="BZ10" s="314">
        <f>ROUND(IFERROR('Data 3D '!DN33,"NA"),1)</f>
        <v>77.8</v>
      </c>
      <c r="CA10" s="314">
        <f>ROUND(IFERROR('Data 3D '!DO33,"NA"),1)</f>
        <v>75.400000000000006</v>
      </c>
      <c r="CB10" s="314">
        <f>ROUND(IFERROR('Data 3D '!DP33,"NA"),1)</f>
        <v>75.8</v>
      </c>
      <c r="CC10" s="314">
        <f>ROUND(IFERROR('Data 3D '!DQ33,"NA"),1)</f>
        <v>77.3</v>
      </c>
      <c r="CD10" s="314">
        <f>ROUND(IFERROR('Data 3D '!DR33,"NA"),1)</f>
        <v>75.8</v>
      </c>
      <c r="CE10" s="315">
        <v>222</v>
      </c>
      <c r="CF10" s="313" t="s">
        <v>68</v>
      </c>
      <c r="CG10" s="314">
        <f>ROUND(IFERROR('Data 3D '!DS33,"NA"),1)</f>
        <v>72.8</v>
      </c>
      <c r="CH10" s="314">
        <f>ROUND(IFERROR('Data 3D '!DT33,"NA"),1)</f>
        <v>70.900000000000006</v>
      </c>
      <c r="CI10" s="314">
        <f>ROUND(IFERROR('Data 3D '!DU33,"NA"),1)</f>
        <v>67.599999999999994</v>
      </c>
      <c r="CJ10" s="314">
        <f>ROUND(IFERROR('Data 3D '!DV33,"NA"),1)</f>
        <v>70</v>
      </c>
      <c r="CK10" s="314">
        <f>ROUND(IFERROR('Data 3D '!DW33,"NA"),1)</f>
        <v>75.2</v>
      </c>
      <c r="CL10" s="314">
        <f>ROUND(IFERROR('Data 3D '!DX33,"NA"),1)</f>
        <v>78</v>
      </c>
      <c r="CM10" s="314">
        <f>ROUND(IFERROR('Data 3D '!DY33,"NA"),1)</f>
        <v>75.900000000000006</v>
      </c>
      <c r="CN10" s="314">
        <f>ROUND(IFERROR('Data 3D '!DZ33,"NA"),1)</f>
        <v>74.900000000000006</v>
      </c>
      <c r="CO10" s="314">
        <f>ROUND(IFERROR('Data 3D '!EA33,"NA"),1)</f>
        <v>80.599999999999994</v>
      </c>
      <c r="CP10" s="314">
        <f>ROUND(IFERROR('Data 3D '!EB33,"NA"),1)</f>
        <v>77.900000000000006</v>
      </c>
      <c r="CQ10" s="314">
        <f>ROUND(IFERROR('Data 3D '!EC33,"NA"),1)</f>
        <v>81.5</v>
      </c>
      <c r="CR10" s="314">
        <f>ROUND(IFERROR('Data 3D '!ED33,"NA"),1)</f>
        <v>79.7</v>
      </c>
      <c r="CS10" s="314">
        <f>ROUND(IFERROR('Data 3D '!EE33,"NA"),1)</f>
        <v>78.5</v>
      </c>
      <c r="CT10" s="314">
        <f>ROUND(IFERROR('Data 3D '!EF33,"NA"),1)</f>
        <v>80.900000000000006</v>
      </c>
      <c r="CU10" s="314">
        <f>ROUND(IFERROR('Data 3D '!EG33,"NA"),1)</f>
        <v>80.7</v>
      </c>
      <c r="CV10" s="314">
        <f>ROUND(IFERROR('Data 3D '!EH33,"NA"),1)</f>
        <v>81.099999999999994</v>
      </c>
      <c r="CW10" s="314">
        <f>ROUND(IFERROR('Data 3D '!EI33,"NA"),1)</f>
        <v>82.5</v>
      </c>
      <c r="CX10" s="314">
        <f>ROUND(IFERROR('Data 3D '!EJ33,"NA"),1)</f>
        <v>81.900000000000006</v>
      </c>
      <c r="CY10" s="314">
        <f>ROUND(IFERROR('Data 3D '!EK33,"NA"),1)</f>
        <v>80</v>
      </c>
      <c r="CZ10" s="314">
        <f>ROUND(IFERROR('Data 3D '!EL33,"NA"),1)</f>
        <v>80.3</v>
      </c>
      <c r="DA10" s="314">
        <f>ROUND(IFERROR('Data 3D '!EM33,"NA"),1)</f>
        <v>79.900000000000006</v>
      </c>
      <c r="DB10" s="314">
        <f>ROUND(IFERROR('Data 3D '!EN33,"NA"),1)</f>
        <v>80.400000000000006</v>
      </c>
      <c r="DC10" s="314">
        <f>ROUND(IFERROR('Data 3D '!EO33,"NA"),1)</f>
        <v>80.900000000000006</v>
      </c>
      <c r="DD10" s="314">
        <f>ROUND(IFERROR('Data 3D '!EP33,"NA"),1)</f>
        <v>76.7</v>
      </c>
      <c r="DE10" s="314">
        <f>ROUND(IFERROR('Data 3D '!EQ33,"NA"),1)</f>
        <v>80.5</v>
      </c>
      <c r="DF10" s="314">
        <f>ROUND(IFERROR('Data 3D '!ER33,"NA"),1)</f>
        <v>79.599999999999994</v>
      </c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s="162" customFormat="1" ht="60" hidden="1" customHeight="1">
      <c r="A11" s="315"/>
      <c r="B11" s="311" t="s">
        <v>105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5"/>
      <c r="AB11" s="311" t="s">
        <v>105</v>
      </c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5"/>
      <c r="BD11" s="311" t="s">
        <v>105</v>
      </c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  <c r="BX11" s="314"/>
      <c r="BY11" s="314"/>
      <c r="BZ11" s="314"/>
      <c r="CA11" s="314"/>
      <c r="CB11" s="314"/>
      <c r="CC11" s="314"/>
      <c r="CD11" s="314"/>
      <c r="CE11" s="315"/>
      <c r="CF11" s="311" t="s">
        <v>105</v>
      </c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s="162" customFormat="1" ht="48" customHeight="1">
      <c r="A12" s="312">
        <v>231</v>
      </c>
      <c r="B12" s="313" t="s">
        <v>69</v>
      </c>
      <c r="C12" s="314">
        <f>ROUND(IFERROR('Data 3D '!AU34,"NA"),1)</f>
        <v>80</v>
      </c>
      <c r="D12" s="314">
        <f>ROUND(IFERROR('Data 3D '!AV34,"NA"),1)</f>
        <v>79.599999999999994</v>
      </c>
      <c r="E12" s="314">
        <f>ROUND(IFERROR('Data 3D '!AW34,"NA"),1)</f>
        <v>82.2</v>
      </c>
      <c r="F12" s="314">
        <f>ROUND(IFERROR('Data 3D '!AX34,"NA"),1)</f>
        <v>83.2</v>
      </c>
      <c r="G12" s="314">
        <f>ROUND(IFERROR('Data 3D '!AY34,"NA"),1)</f>
        <v>81.3</v>
      </c>
      <c r="H12" s="314">
        <f>ROUND(IFERROR('Data 3D '!AZ34,"NA"),1)</f>
        <v>80.7</v>
      </c>
      <c r="I12" s="314">
        <f>ROUND(IFERROR('Data 3D '!BA34,"NA"),1)</f>
        <v>82.6</v>
      </c>
      <c r="J12" s="314">
        <f>ROUND(IFERROR('Data 3D '!BB34,"NA"),1)</f>
        <v>83.3</v>
      </c>
      <c r="K12" s="314">
        <f>ROUND(IFERROR('Data 3D '!BC34,"NA"),1)</f>
        <v>82</v>
      </c>
      <c r="L12" s="314">
        <f>ROUND(IFERROR('Data 3D '!BD34,"NA"),1)</f>
        <v>82.1</v>
      </c>
      <c r="M12" s="314">
        <f>ROUND(IFERROR('Data 3D '!BE34,"NA"),1)</f>
        <v>81.099999999999994</v>
      </c>
      <c r="N12" s="314">
        <f>ROUND(IFERROR('Data 3D '!BF34,"NA"),1)</f>
        <v>82.7</v>
      </c>
      <c r="O12" s="314">
        <f>ROUND(IFERROR('Data 3D '!BG34,"NA"),1)</f>
        <v>81.099999999999994</v>
      </c>
      <c r="P12" s="314">
        <f>ROUND(IFERROR('Data 3D '!BH34,"NA"),1)</f>
        <v>78.5</v>
      </c>
      <c r="Q12" s="314">
        <f>ROUND(IFERROR('Data 3D '!BI34,"NA"),1)</f>
        <v>81.2</v>
      </c>
      <c r="R12" s="314">
        <f>ROUND(IFERROR('Data 3D '!BJ34,"NA"),1)</f>
        <v>80</v>
      </c>
      <c r="S12" s="314">
        <f>ROUND(IFERROR('Data 3D '!BK34,"NA"),1)</f>
        <v>79.7</v>
      </c>
      <c r="T12" s="314">
        <f>ROUND(IFERROR('Data 3D '!BL34,"NA"),1)</f>
        <v>79.8</v>
      </c>
      <c r="U12" s="314">
        <f>ROUND(IFERROR('Data 3D '!BM34,"NA"),1)</f>
        <v>80.7</v>
      </c>
      <c r="V12" s="314">
        <f>ROUND(IFERROR('Data 3D '!BN34,"NA"),1)</f>
        <v>80.099999999999994</v>
      </c>
      <c r="W12" s="314">
        <f>ROUND(IFERROR('Data 3D '!BO34,"NA"),1)</f>
        <v>82.9</v>
      </c>
      <c r="X12" s="314">
        <f>ROUND(IFERROR('Data 3D '!BP34,"NA"),1)</f>
        <v>80.5</v>
      </c>
      <c r="Y12" s="314">
        <f>ROUND(IFERROR('Data 3D '!BQ34,"NA"),1)</f>
        <v>81.400000000000006</v>
      </c>
      <c r="Z12" s="314">
        <f>ROUND(IFERROR('Data 3D '!BR34,"NA"),1)</f>
        <v>82.5</v>
      </c>
      <c r="AA12" s="312">
        <v>231</v>
      </c>
      <c r="AB12" s="313" t="s">
        <v>69</v>
      </c>
      <c r="AC12" s="314">
        <f>ROUND(IFERROR('Data 3D '!BS34,"NA"),1)</f>
        <v>82.1</v>
      </c>
      <c r="AD12" s="314">
        <f>ROUND(IFERROR('Data 3D '!BT34,"NA"),1)</f>
        <v>79.599999999999994</v>
      </c>
      <c r="AE12" s="314">
        <f>ROUND(IFERROR('Data 3D '!BU34,"NA"),1)</f>
        <v>82.6</v>
      </c>
      <c r="AF12" s="314">
        <f>ROUND(IFERROR('Data 3D '!BV34,"NA"),1)</f>
        <v>80.5</v>
      </c>
      <c r="AG12" s="314">
        <f>ROUND(IFERROR('Data 3D '!BW34,"NA"),1)</f>
        <v>81.099999999999994</v>
      </c>
      <c r="AH12" s="314">
        <f>ROUND(IFERROR('Data 3D '!BX34,"NA"),1)</f>
        <v>80.7</v>
      </c>
      <c r="AI12" s="314">
        <f>ROUND(IFERROR('Data 3D '!BY34,"NA"),1)</f>
        <v>81.599999999999994</v>
      </c>
      <c r="AJ12" s="314">
        <f>ROUND(IFERROR('Data 3D '!BZ34,"NA"),1)</f>
        <v>81.2</v>
      </c>
      <c r="AK12" s="314">
        <f>ROUND(IFERROR('Data 3D '!CA34,"NA"),1)</f>
        <v>82</v>
      </c>
      <c r="AL12" s="314">
        <f>ROUND(IFERROR('Data 3D '!CB34,"NA"),1)</f>
        <v>81.400000000000006</v>
      </c>
      <c r="AM12" s="314">
        <f>ROUND(IFERROR('Data 3D '!CC34,"NA"),1)</f>
        <v>81.7</v>
      </c>
      <c r="AN12" s="314">
        <f>ROUND(IFERROR('Data 3D '!CD34,"NA"),1)</f>
        <v>81.900000000000006</v>
      </c>
      <c r="AO12" s="314">
        <f>ROUND(IFERROR('Data 3D '!CE34,"NA"),1)</f>
        <v>79.599999999999994</v>
      </c>
      <c r="AP12" s="314">
        <f>ROUND(IFERROR('Data 3D '!CF34,"NA"),1)</f>
        <v>79.099999999999994</v>
      </c>
      <c r="AQ12" s="314">
        <f>ROUND(IFERROR('Data 3D '!CG34,"NA"),1)</f>
        <v>83.9</v>
      </c>
      <c r="AR12" s="314">
        <f>ROUND(IFERROR('Data 3D '!CH34,"NA"),1)</f>
        <v>81.8</v>
      </c>
      <c r="AS12" s="314">
        <f>ROUND(IFERROR('Data 3D '!CI34,"NA"),1)</f>
        <v>80.599999999999994</v>
      </c>
      <c r="AT12" s="314">
        <f>ROUND(IFERROR('Data 3D '!CJ34,"NA"),1)</f>
        <v>75.099999999999994</v>
      </c>
      <c r="AU12" s="314">
        <f>ROUND(IFERROR('Data 3D '!CK34,"NA"),1)</f>
        <v>77.3</v>
      </c>
      <c r="AV12" s="314">
        <f>ROUND(IFERROR('Data 3D '!CL34,"NA"),1)</f>
        <v>78.2</v>
      </c>
      <c r="AW12" s="314">
        <f>ROUND(IFERROR('Data 3D '!CM34,"NA"),1)</f>
        <v>76.400000000000006</v>
      </c>
      <c r="AX12" s="314">
        <f>ROUND(IFERROR('Data 3D '!CN34,"NA"),1)</f>
        <v>79</v>
      </c>
      <c r="AY12" s="314">
        <f>ROUND(IFERROR('Data 3D '!CO34,"NA"),1)</f>
        <v>80.099999999999994</v>
      </c>
      <c r="AZ12" s="314">
        <f>ROUND(IFERROR('Data 3D '!CP34,"NA"),1)</f>
        <v>76.900000000000006</v>
      </c>
      <c r="BA12" s="314">
        <f>ROUND(IFERROR('Data 3D '!CQ34,"NA"),1)</f>
        <v>79.599999999999994</v>
      </c>
      <c r="BB12" s="314">
        <f>ROUND(IFERROR('Data 3D '!CR34,"NA"),1)</f>
        <v>75.900000000000006</v>
      </c>
      <c r="BC12" s="312">
        <v>231</v>
      </c>
      <c r="BD12" s="313" t="s">
        <v>69</v>
      </c>
      <c r="BE12" s="314">
        <f>ROUND(IFERROR('Data 3D '!CS34,"NA"),1)</f>
        <v>77.5</v>
      </c>
      <c r="BF12" s="314">
        <f>ROUND(IFERROR('Data 3D '!CT34,"NA"),1)</f>
        <v>75.5</v>
      </c>
      <c r="BG12" s="314">
        <f>ROUND(IFERROR('Data 3D '!CU34,"NA"),1)</f>
        <v>74.2</v>
      </c>
      <c r="BH12" s="314">
        <f>ROUND(IFERROR('Data 3D '!CV34,"NA"),1)</f>
        <v>75.900000000000006</v>
      </c>
      <c r="BI12" s="314">
        <f>ROUND(IFERROR('Data 3D '!CW34,"NA"),1)</f>
        <v>75.3</v>
      </c>
      <c r="BJ12" s="314">
        <f>ROUND(IFERROR('Data 3D '!CX34,"NA"),1)</f>
        <v>71.400000000000006</v>
      </c>
      <c r="BK12" s="314">
        <f>ROUND(IFERROR('Data 3D '!CY34,"NA"),1)</f>
        <v>73</v>
      </c>
      <c r="BL12" s="314">
        <f>ROUND(IFERROR('Data 3D '!CZ34,"NA"),1)</f>
        <v>72.3</v>
      </c>
      <c r="BM12" s="314">
        <f>ROUND(IFERROR('Data 3D '!DA34,"NA"),1)</f>
        <v>72.599999999999994</v>
      </c>
      <c r="BN12" s="314">
        <f>ROUND(IFERROR('Data 3D '!DB34,"NA"),1)</f>
        <v>74.5</v>
      </c>
      <c r="BO12" s="314">
        <f>ROUND(IFERROR('Data 3D '!DC34,"NA"),1)</f>
        <v>79.7</v>
      </c>
      <c r="BP12" s="314">
        <f>ROUND(IFERROR('Data 3D '!DD34,"NA"),1)</f>
        <v>72.2</v>
      </c>
      <c r="BQ12" s="314">
        <f>ROUND(IFERROR('Data 3D '!DE34,"NA"),1)</f>
        <v>67.400000000000006</v>
      </c>
      <c r="BR12" s="314">
        <f>ROUND(IFERROR('Data 3D '!DF34,"NA"),1)</f>
        <v>52.1</v>
      </c>
      <c r="BS12" s="314">
        <f>ROUND(IFERROR('Data 3D '!DG34,"NA"),1)</f>
        <v>70.099999999999994</v>
      </c>
      <c r="BT12" s="314">
        <f>ROUND(IFERROR('Data 3D '!DH34,"NA"),1)</f>
        <v>76.599999999999994</v>
      </c>
      <c r="BU12" s="314">
        <f>ROUND(IFERROR('Data 3D '!DI34,"NA"),1)</f>
        <v>73.5</v>
      </c>
      <c r="BV12" s="314">
        <f>ROUND(IFERROR('Data 3D '!DJ34,"NA"),1)</f>
        <v>71.400000000000006</v>
      </c>
      <c r="BW12" s="314">
        <f>ROUND(IFERROR('Data 3D '!DK34,"NA"),1)</f>
        <v>68.7</v>
      </c>
      <c r="BX12" s="314">
        <f>ROUND(IFERROR('Data 3D '!DL34,"NA"),1)</f>
        <v>70.7</v>
      </c>
      <c r="BY12" s="314">
        <f>ROUND(IFERROR('Data 3D '!DM34,"NA"),1)</f>
        <v>72.400000000000006</v>
      </c>
      <c r="BZ12" s="314">
        <f>ROUND(IFERROR('Data 3D '!DN34,"NA"),1)</f>
        <v>66</v>
      </c>
      <c r="CA12" s="314">
        <f>ROUND(IFERROR('Data 3D '!DO34,"NA"),1)</f>
        <v>63.8</v>
      </c>
      <c r="CB12" s="314">
        <f>ROUND(IFERROR('Data 3D '!DP34,"NA"),1)</f>
        <v>69.599999999999994</v>
      </c>
      <c r="CC12" s="314">
        <f>ROUND(IFERROR('Data 3D '!DQ34,"NA"),1)</f>
        <v>79.599999999999994</v>
      </c>
      <c r="CD12" s="314">
        <f>ROUND(IFERROR('Data 3D '!DR34,"NA"),1)</f>
        <v>78.3</v>
      </c>
      <c r="CE12" s="312">
        <v>231</v>
      </c>
      <c r="CF12" s="313" t="s">
        <v>69</v>
      </c>
      <c r="CG12" s="314">
        <f>ROUND(IFERROR('Data 3D '!DS34,"NA"),1)</f>
        <v>76</v>
      </c>
      <c r="CH12" s="314">
        <f>ROUND(IFERROR('Data 3D '!DT34,"NA"),1)</f>
        <v>64.8</v>
      </c>
      <c r="CI12" s="314">
        <f>ROUND(IFERROR('Data 3D '!DU34,"NA"),1)</f>
        <v>66.099999999999994</v>
      </c>
      <c r="CJ12" s="314">
        <f>ROUND(IFERROR('Data 3D '!DV34,"NA"),1)</f>
        <v>72.3</v>
      </c>
      <c r="CK12" s="314">
        <f>ROUND(IFERROR('Data 3D '!DW34,"NA"),1)</f>
        <v>79.5</v>
      </c>
      <c r="CL12" s="314">
        <f>ROUND(IFERROR('Data 3D '!DX34,"NA"),1)</f>
        <v>80.599999999999994</v>
      </c>
      <c r="CM12" s="314">
        <f>ROUND(IFERROR('Data 3D '!DY34,"NA"),1)</f>
        <v>80.599999999999994</v>
      </c>
      <c r="CN12" s="314">
        <f>ROUND(IFERROR('Data 3D '!DZ34,"NA"),1)</f>
        <v>75.7</v>
      </c>
      <c r="CO12" s="314">
        <f>ROUND(IFERROR('Data 3D '!EA34,"NA"),1)</f>
        <v>85.9</v>
      </c>
      <c r="CP12" s="314">
        <f>ROUND(IFERROR('Data 3D '!EB34,"NA"),1)</f>
        <v>82</v>
      </c>
      <c r="CQ12" s="314">
        <f>ROUND(IFERROR('Data 3D '!EC34,"NA"),1)</f>
        <v>89.1</v>
      </c>
      <c r="CR12" s="314">
        <f>ROUND(IFERROR('Data 3D '!ED34,"NA"),1)</f>
        <v>85</v>
      </c>
      <c r="CS12" s="314">
        <f>ROUND(IFERROR('Data 3D '!EE34,"NA"),1)</f>
        <v>88.3</v>
      </c>
      <c r="CT12" s="314">
        <f>ROUND(IFERROR('Data 3D '!EF34,"NA"),1)</f>
        <v>87.9</v>
      </c>
      <c r="CU12" s="314">
        <f>ROUND(IFERROR('Data 3D '!EG34,"NA"),1)</f>
        <v>83.5</v>
      </c>
      <c r="CV12" s="314">
        <f>ROUND(IFERROR('Data 3D '!EH34,"NA"),1)</f>
        <v>89.5</v>
      </c>
      <c r="CW12" s="314">
        <f>ROUND(IFERROR('Data 3D '!EI34,"NA"),1)</f>
        <v>89.5</v>
      </c>
      <c r="CX12" s="314">
        <f>ROUND(IFERROR('Data 3D '!EJ34,"NA"),1)</f>
        <v>80.900000000000006</v>
      </c>
      <c r="CY12" s="314">
        <f>ROUND(IFERROR('Data 3D '!EK34,"NA"),1)</f>
        <v>79.900000000000006</v>
      </c>
      <c r="CZ12" s="314">
        <f>ROUND(IFERROR('Data 3D '!EL34,"NA"),1)</f>
        <v>79.3</v>
      </c>
      <c r="DA12" s="314">
        <f>ROUND(IFERROR('Data 3D '!EM34,"NA"),1)</f>
        <v>62.6</v>
      </c>
      <c r="DB12" s="314">
        <f>ROUND(IFERROR('Data 3D '!EN34,"NA"),1)</f>
        <v>55.9</v>
      </c>
      <c r="DC12" s="314">
        <f>ROUND(IFERROR('Data 3D '!EO34,"NA"),1)</f>
        <v>63.8</v>
      </c>
      <c r="DD12" s="314">
        <f>ROUND(IFERROR('Data 3D '!EP34,"NA"),1)</f>
        <v>76.099999999999994</v>
      </c>
      <c r="DE12" s="314">
        <f>ROUND(IFERROR('Data 3D '!EQ34,"NA"),1)</f>
        <v>70.5</v>
      </c>
      <c r="DF12" s="314">
        <f>ROUND(IFERROR('Data 3D '!ER34,"NA"),1)</f>
        <v>73.3</v>
      </c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s="162" customFormat="1" ht="60" customHeight="1">
      <c r="A13" s="312"/>
      <c r="B13" s="179" t="s">
        <v>106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2"/>
      <c r="AB13" s="179" t="s">
        <v>106</v>
      </c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2"/>
      <c r="BD13" s="179" t="s">
        <v>106</v>
      </c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2"/>
      <c r="CF13" s="179" t="s">
        <v>106</v>
      </c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s="162" customFormat="1" ht="48" customHeight="1">
      <c r="A14" s="315">
        <v>239</v>
      </c>
      <c r="B14" s="313" t="s">
        <v>70</v>
      </c>
      <c r="C14" s="314">
        <f>ROUND(IFERROR('Data 3D '!AU35,"NA"),1)</f>
        <v>75.8</v>
      </c>
      <c r="D14" s="314">
        <f>ROUND(IFERROR('Data 3D '!AV35,"NA"),1)</f>
        <v>74.2</v>
      </c>
      <c r="E14" s="314">
        <f>ROUND(IFERROR('Data 3D '!AW35,"NA"),1)</f>
        <v>73</v>
      </c>
      <c r="F14" s="314">
        <f>ROUND(IFERROR('Data 3D '!AX35,"NA"),1)</f>
        <v>71.8</v>
      </c>
      <c r="G14" s="314">
        <f>ROUND(IFERROR('Data 3D '!AY35,"NA"),1)</f>
        <v>70.099999999999994</v>
      </c>
      <c r="H14" s="314">
        <f>ROUND(IFERROR('Data 3D '!AZ35,"NA"),1)</f>
        <v>71.099999999999994</v>
      </c>
      <c r="I14" s="314">
        <f>ROUND(IFERROR('Data 3D '!BA35,"NA"),1)</f>
        <v>69.7</v>
      </c>
      <c r="J14" s="314">
        <f>ROUND(IFERROR('Data 3D '!BB35,"NA"),1)</f>
        <v>74.5</v>
      </c>
      <c r="K14" s="314">
        <f>ROUND(IFERROR('Data 3D '!BC35,"NA"),1)</f>
        <v>73.900000000000006</v>
      </c>
      <c r="L14" s="314">
        <f>ROUND(IFERROR('Data 3D '!BD35,"NA"),1)</f>
        <v>75.7</v>
      </c>
      <c r="M14" s="314">
        <f>ROUND(IFERROR('Data 3D '!BE35,"NA"),1)</f>
        <v>72.400000000000006</v>
      </c>
      <c r="N14" s="314">
        <f>ROUND(IFERROR('Data 3D '!BF35,"NA"),1)</f>
        <v>70.5</v>
      </c>
      <c r="O14" s="314">
        <f>ROUND(IFERROR('Data 3D '!BG35,"NA"),1)</f>
        <v>77.400000000000006</v>
      </c>
      <c r="P14" s="314">
        <f>ROUND(IFERROR('Data 3D '!BH35,"NA"),1)</f>
        <v>72.900000000000006</v>
      </c>
      <c r="Q14" s="314">
        <f>ROUND(IFERROR('Data 3D '!BI35,"NA"),1)</f>
        <v>75.099999999999994</v>
      </c>
      <c r="R14" s="314">
        <f>ROUND(IFERROR('Data 3D '!BJ35,"NA"),1)</f>
        <v>76.5</v>
      </c>
      <c r="S14" s="314">
        <f>ROUND(IFERROR('Data 3D '!BK35,"NA"),1)</f>
        <v>75.599999999999994</v>
      </c>
      <c r="T14" s="314">
        <f>ROUND(IFERROR('Data 3D '!BL35,"NA"),1)</f>
        <v>74.599999999999994</v>
      </c>
      <c r="U14" s="314">
        <f>ROUND(IFERROR('Data 3D '!BM35,"NA"),1)</f>
        <v>71.2</v>
      </c>
      <c r="V14" s="314">
        <f>ROUND(IFERROR('Data 3D '!BN35,"NA"),1)</f>
        <v>75</v>
      </c>
      <c r="W14" s="314">
        <f>ROUND(IFERROR('Data 3D '!BO35,"NA"),1)</f>
        <v>74.2</v>
      </c>
      <c r="X14" s="314">
        <f>ROUND(IFERROR('Data 3D '!BP35,"NA"),1)</f>
        <v>75.3</v>
      </c>
      <c r="Y14" s="314">
        <f>ROUND(IFERROR('Data 3D '!BQ35,"NA"),1)</f>
        <v>76.8</v>
      </c>
      <c r="Z14" s="314">
        <f>ROUND(IFERROR('Data 3D '!BR35,"NA"),1)</f>
        <v>74.7</v>
      </c>
      <c r="AA14" s="315">
        <v>239</v>
      </c>
      <c r="AB14" s="313" t="s">
        <v>70</v>
      </c>
      <c r="AC14" s="314">
        <f>ROUND(IFERROR('Data 3D '!BS35,"NA"),1)</f>
        <v>75.5</v>
      </c>
      <c r="AD14" s="314">
        <f>ROUND(IFERROR('Data 3D '!BT35,"NA"),1)</f>
        <v>71.8</v>
      </c>
      <c r="AE14" s="314">
        <f>ROUND(IFERROR('Data 3D '!BU35,"NA"),1)</f>
        <v>69.900000000000006</v>
      </c>
      <c r="AF14" s="314">
        <f>ROUND(IFERROR('Data 3D '!BV35,"NA"),1)</f>
        <v>71.5</v>
      </c>
      <c r="AG14" s="314">
        <f>ROUND(IFERROR('Data 3D '!BW35,"NA"),1)</f>
        <v>69.099999999999994</v>
      </c>
      <c r="AH14" s="314">
        <f>ROUND(IFERROR('Data 3D '!BX35,"NA"),1)</f>
        <v>70.3</v>
      </c>
      <c r="AI14" s="314">
        <f>ROUND(IFERROR('Data 3D '!BY35,"NA"),1)</f>
        <v>70</v>
      </c>
      <c r="AJ14" s="314">
        <f>ROUND(IFERROR('Data 3D '!BZ35,"NA"),1)</f>
        <v>70.3</v>
      </c>
      <c r="AK14" s="314">
        <f>ROUND(IFERROR('Data 3D '!CA35,"NA"),1)</f>
        <v>69.099999999999994</v>
      </c>
      <c r="AL14" s="314">
        <f>ROUND(IFERROR('Data 3D '!CB35,"NA"),1)</f>
        <v>71.3</v>
      </c>
      <c r="AM14" s="314">
        <f>ROUND(IFERROR('Data 3D '!CC35,"NA"),1)</f>
        <v>73.099999999999994</v>
      </c>
      <c r="AN14" s="314">
        <f>ROUND(IFERROR('Data 3D '!CD35,"NA"),1)</f>
        <v>71.099999999999994</v>
      </c>
      <c r="AO14" s="314">
        <f>ROUND(IFERROR('Data 3D '!CE35,"NA"),1)</f>
        <v>73.400000000000006</v>
      </c>
      <c r="AP14" s="314">
        <f>ROUND(IFERROR('Data 3D '!CF35,"NA"),1)</f>
        <v>68.2</v>
      </c>
      <c r="AQ14" s="314">
        <f>ROUND(IFERROR('Data 3D '!CG35,"NA"),1)</f>
        <v>73.099999999999994</v>
      </c>
      <c r="AR14" s="314">
        <f>ROUND(IFERROR('Data 3D '!CH35,"NA"),1)</f>
        <v>72.599999999999994</v>
      </c>
      <c r="AS14" s="314">
        <f>ROUND(IFERROR('Data 3D '!CI35,"NA"),1)</f>
        <v>71.5</v>
      </c>
      <c r="AT14" s="314">
        <f>ROUND(IFERROR('Data 3D '!CJ35,"NA"),1)</f>
        <v>70.099999999999994</v>
      </c>
      <c r="AU14" s="314">
        <f>ROUND(IFERROR('Data 3D '!CK35,"NA"),1)</f>
        <v>74</v>
      </c>
      <c r="AV14" s="314">
        <f>ROUND(IFERROR('Data 3D '!CL35,"NA"),1)</f>
        <v>73.2</v>
      </c>
      <c r="AW14" s="314">
        <f>ROUND(IFERROR('Data 3D '!CM35,"NA"),1)</f>
        <v>72.7</v>
      </c>
      <c r="AX14" s="314">
        <f>ROUND(IFERROR('Data 3D '!CN35,"NA"),1)</f>
        <v>72</v>
      </c>
      <c r="AY14" s="314">
        <f>ROUND(IFERROR('Data 3D '!CO35,"NA"),1)</f>
        <v>71.099999999999994</v>
      </c>
      <c r="AZ14" s="314">
        <f>ROUND(IFERROR('Data 3D '!CP35,"NA"),1)</f>
        <v>70.2</v>
      </c>
      <c r="BA14" s="314">
        <f>ROUND(IFERROR('Data 3D '!CQ35,"NA"),1)</f>
        <v>71.599999999999994</v>
      </c>
      <c r="BB14" s="314">
        <f>ROUND(IFERROR('Data 3D '!CR35,"NA"),1)</f>
        <v>68.2</v>
      </c>
      <c r="BC14" s="315">
        <v>239</v>
      </c>
      <c r="BD14" s="313" t="s">
        <v>70</v>
      </c>
      <c r="BE14" s="314">
        <f>ROUND(IFERROR('Data 3D '!CS35,"NA"),1)</f>
        <v>72.900000000000006</v>
      </c>
      <c r="BF14" s="314">
        <f>ROUND(IFERROR('Data 3D '!CT35,"NA"),1)</f>
        <v>73.7</v>
      </c>
      <c r="BG14" s="314">
        <f>ROUND(IFERROR('Data 3D '!CU35,"NA"),1)</f>
        <v>71.900000000000006</v>
      </c>
      <c r="BH14" s="314">
        <f>ROUND(IFERROR('Data 3D '!CV35,"NA"),1)</f>
        <v>67.8</v>
      </c>
      <c r="BI14" s="314">
        <f>ROUND(IFERROR('Data 3D '!CW35,"NA"),1)</f>
        <v>73.2</v>
      </c>
      <c r="BJ14" s="314">
        <f>ROUND(IFERROR('Data 3D '!CX35,"NA"),1)</f>
        <v>72.7</v>
      </c>
      <c r="BK14" s="314">
        <f>ROUND(IFERROR('Data 3D '!CY35,"NA"),1)</f>
        <v>69.599999999999994</v>
      </c>
      <c r="BL14" s="314">
        <f>ROUND(IFERROR('Data 3D '!CZ35,"NA"),1)</f>
        <v>73.3</v>
      </c>
      <c r="BM14" s="314">
        <f>ROUND(IFERROR('Data 3D '!DA35,"NA"),1)</f>
        <v>72.5</v>
      </c>
      <c r="BN14" s="314">
        <f>ROUND(IFERROR('Data 3D '!DB35,"NA"),1)</f>
        <v>72.8</v>
      </c>
      <c r="BO14" s="314">
        <f>ROUND(IFERROR('Data 3D '!DC35,"NA"),1)</f>
        <v>70.099999999999994</v>
      </c>
      <c r="BP14" s="314">
        <f>ROUND(IFERROR('Data 3D '!DD35,"NA"),1)</f>
        <v>66</v>
      </c>
      <c r="BQ14" s="314">
        <f>ROUND(IFERROR('Data 3D '!DE35,"NA"),1)</f>
        <v>53.2</v>
      </c>
      <c r="BR14" s="314">
        <f>ROUND(IFERROR('Data 3D '!DF35,"NA"),1)</f>
        <v>38.200000000000003</v>
      </c>
      <c r="BS14" s="314">
        <f>ROUND(IFERROR('Data 3D '!DG35,"NA"),1)</f>
        <v>55.5</v>
      </c>
      <c r="BT14" s="314">
        <f>ROUND(IFERROR('Data 3D '!DH35,"NA"),1)</f>
        <v>60.4</v>
      </c>
      <c r="BU14" s="314">
        <f>ROUND(IFERROR('Data 3D '!DI35,"NA"),1)</f>
        <v>68</v>
      </c>
      <c r="BV14" s="314">
        <f>ROUND(IFERROR('Data 3D '!DJ35,"NA"),1)</f>
        <v>69.2</v>
      </c>
      <c r="BW14" s="314">
        <f>ROUND(IFERROR('Data 3D '!DK35,"NA"),1)</f>
        <v>69.099999999999994</v>
      </c>
      <c r="BX14" s="314">
        <f>ROUND(IFERROR('Data 3D '!DL35,"NA"),1)</f>
        <v>69.599999999999994</v>
      </c>
      <c r="BY14" s="314">
        <f>ROUND(IFERROR('Data 3D '!DM35,"NA"),1)</f>
        <v>68.2</v>
      </c>
      <c r="BZ14" s="314">
        <f>ROUND(IFERROR('Data 3D '!DN35,"NA"),1)</f>
        <v>71.3</v>
      </c>
      <c r="CA14" s="314">
        <f>ROUND(IFERROR('Data 3D '!DO35,"NA"),1)</f>
        <v>70.7</v>
      </c>
      <c r="CB14" s="314">
        <f>ROUND(IFERROR('Data 3D '!DP35,"NA"),1)</f>
        <v>70.3</v>
      </c>
      <c r="CC14" s="314">
        <f>ROUND(IFERROR('Data 3D '!DQ35,"NA"),1)</f>
        <v>73.2</v>
      </c>
      <c r="CD14" s="314">
        <f>ROUND(IFERROR('Data 3D '!DR35,"NA"),1)</f>
        <v>73.400000000000006</v>
      </c>
      <c r="CE14" s="315">
        <v>239</v>
      </c>
      <c r="CF14" s="313" t="s">
        <v>70</v>
      </c>
      <c r="CG14" s="314">
        <f>ROUND(IFERROR('Data 3D '!DS35,"NA"),1)</f>
        <v>67.8</v>
      </c>
      <c r="CH14" s="314">
        <f>ROUND(IFERROR('Data 3D '!DT35,"NA"),1)</f>
        <v>53.5</v>
      </c>
      <c r="CI14" s="314">
        <f>ROUND(IFERROR('Data 3D '!DU35,"NA"),1)</f>
        <v>57.8</v>
      </c>
      <c r="CJ14" s="314">
        <f>ROUND(IFERROR('Data 3D '!DV35,"NA"),1)</f>
        <v>62.4</v>
      </c>
      <c r="CK14" s="314">
        <f>ROUND(IFERROR('Data 3D '!DW35,"NA"),1)</f>
        <v>67</v>
      </c>
      <c r="CL14" s="314">
        <f>ROUND(IFERROR('Data 3D '!DX35,"NA"),1)</f>
        <v>69.599999999999994</v>
      </c>
      <c r="CM14" s="314">
        <f>ROUND(IFERROR('Data 3D '!DY35,"NA"),1)</f>
        <v>68.599999999999994</v>
      </c>
      <c r="CN14" s="314">
        <f>ROUND(IFERROR('Data 3D '!DZ35,"NA"),1)</f>
        <v>71.3</v>
      </c>
      <c r="CO14" s="314">
        <f>ROUND(IFERROR('Data 3D '!EA35,"NA"),1)</f>
        <v>81.7</v>
      </c>
      <c r="CP14" s="314">
        <f>ROUND(IFERROR('Data 3D '!EB35,"NA"),1)</f>
        <v>75.8</v>
      </c>
      <c r="CQ14" s="314">
        <f>ROUND(IFERROR('Data 3D '!EC35,"NA"),1)</f>
        <v>76</v>
      </c>
      <c r="CR14" s="314">
        <f>ROUND(IFERROR('Data 3D '!ED35,"NA"),1)</f>
        <v>80.7</v>
      </c>
      <c r="CS14" s="314">
        <f>ROUND(IFERROR('Data 3D '!EE35,"NA"),1)</f>
        <v>77.7</v>
      </c>
      <c r="CT14" s="314">
        <f>ROUND(IFERROR('Data 3D '!EF35,"NA"),1)</f>
        <v>80.400000000000006</v>
      </c>
      <c r="CU14" s="314">
        <f>ROUND(IFERROR('Data 3D '!EG35,"NA"),1)</f>
        <v>82.6</v>
      </c>
      <c r="CV14" s="314">
        <f>ROUND(IFERROR('Data 3D '!EH35,"NA"),1)</f>
        <v>80.900000000000006</v>
      </c>
      <c r="CW14" s="314">
        <f>ROUND(IFERROR('Data 3D '!EI35,"NA"),1)</f>
        <v>79.400000000000006</v>
      </c>
      <c r="CX14" s="314">
        <f>ROUND(IFERROR('Data 3D '!EJ35,"NA"),1)</f>
        <v>79.8</v>
      </c>
      <c r="CY14" s="314">
        <f>ROUND(IFERROR('Data 3D '!EK35,"NA"),1)</f>
        <v>78.5</v>
      </c>
      <c r="CZ14" s="314">
        <f>ROUND(IFERROR('Data 3D '!EL35,"NA"),1)</f>
        <v>78.599999999999994</v>
      </c>
      <c r="DA14" s="314">
        <f>ROUND(IFERROR('Data 3D '!EM35,"NA"),1)</f>
        <v>74.900000000000006</v>
      </c>
      <c r="DB14" s="314">
        <f>ROUND(IFERROR('Data 3D '!EN35,"NA"),1)</f>
        <v>81.7</v>
      </c>
      <c r="DC14" s="314">
        <f>ROUND(IFERROR('Data 3D '!EO35,"NA"),1)</f>
        <v>82.9</v>
      </c>
      <c r="DD14" s="314">
        <f>ROUND(IFERROR('Data 3D '!EP35,"NA"),1)</f>
        <v>80.900000000000006</v>
      </c>
      <c r="DE14" s="314">
        <f>ROUND(IFERROR('Data 3D '!EQ35,"NA"),1)</f>
        <v>80.599999999999994</v>
      </c>
      <c r="DF14" s="314">
        <f>ROUND(IFERROR('Data 3D '!ER35,"NA"),1)</f>
        <v>82.6</v>
      </c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162" customFormat="1" ht="60" customHeight="1">
      <c r="A15" s="315"/>
      <c r="B15" s="179" t="s">
        <v>169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5"/>
      <c r="AB15" s="179" t="s">
        <v>169</v>
      </c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5"/>
      <c r="BD15" s="179" t="s">
        <v>169</v>
      </c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5"/>
      <c r="CF15" s="179" t="s">
        <v>169</v>
      </c>
      <c r="CG15" s="314"/>
      <c r="CH15" s="314"/>
      <c r="CI15" s="314"/>
      <c r="CJ15" s="314"/>
      <c r="CK15" s="314"/>
      <c r="CL15" s="314"/>
      <c r="CM15" s="314"/>
      <c r="CN15" s="314"/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162" customFormat="1" ht="48" customHeight="1">
      <c r="A16" s="312">
        <v>241</v>
      </c>
      <c r="B16" s="313" t="s">
        <v>71</v>
      </c>
      <c r="C16" s="314">
        <f>ROUND(IFERROR('Data 3D '!AU36,"NA"),1)</f>
        <v>82.7</v>
      </c>
      <c r="D16" s="314">
        <f>ROUND(IFERROR('Data 3D '!AV36,"NA"),1)</f>
        <v>74.7</v>
      </c>
      <c r="E16" s="314">
        <f>ROUND(IFERROR('Data 3D '!AW36,"NA"),1)</f>
        <v>81.099999999999994</v>
      </c>
      <c r="F16" s="314">
        <f>ROUND(IFERROR('Data 3D '!AX36,"NA"),1)</f>
        <v>77.099999999999994</v>
      </c>
      <c r="G16" s="314">
        <f>ROUND(IFERROR('Data 3D '!AY36,"NA"),1)</f>
        <v>76.599999999999994</v>
      </c>
      <c r="H16" s="314">
        <f>ROUND(IFERROR('Data 3D '!AZ36,"NA"),1)</f>
        <v>68.7</v>
      </c>
      <c r="I16" s="314">
        <f>ROUND(IFERROR('Data 3D '!BA36,"NA"),1)</f>
        <v>67.5</v>
      </c>
      <c r="J16" s="314">
        <f>ROUND(IFERROR('Data 3D '!BB36,"NA"),1)</f>
        <v>73.900000000000006</v>
      </c>
      <c r="K16" s="314">
        <f>ROUND(IFERROR('Data 3D '!BC36,"NA"),1)</f>
        <v>72.900000000000006</v>
      </c>
      <c r="L16" s="314">
        <f>ROUND(IFERROR('Data 3D '!BD36,"NA"),1)</f>
        <v>77.099999999999994</v>
      </c>
      <c r="M16" s="314">
        <f>ROUND(IFERROR('Data 3D '!BE36,"NA"),1)</f>
        <v>73.2</v>
      </c>
      <c r="N16" s="314">
        <f>ROUND(IFERROR('Data 3D '!BF36,"NA"),1)</f>
        <v>78.599999999999994</v>
      </c>
      <c r="O16" s="314">
        <f>ROUND(IFERROR('Data 3D '!BG36,"NA"),1)</f>
        <v>72.599999999999994</v>
      </c>
      <c r="P16" s="314">
        <f>ROUND(IFERROR('Data 3D '!BH36,"NA"),1)</f>
        <v>67</v>
      </c>
      <c r="Q16" s="314">
        <f>ROUND(IFERROR('Data 3D '!BI36,"NA"),1)</f>
        <v>75.7</v>
      </c>
      <c r="R16" s="314">
        <f>ROUND(IFERROR('Data 3D '!BJ36,"NA"),1)</f>
        <v>77.099999999999994</v>
      </c>
      <c r="S16" s="314">
        <f>ROUND(IFERROR('Data 3D '!BK36,"NA"),1)</f>
        <v>80.599999999999994</v>
      </c>
      <c r="T16" s="314">
        <f>ROUND(IFERROR('Data 3D '!BL36,"NA"),1)</f>
        <v>79.8</v>
      </c>
      <c r="U16" s="314">
        <f>ROUND(IFERROR('Data 3D '!BM36,"NA"),1)</f>
        <v>67.099999999999994</v>
      </c>
      <c r="V16" s="314">
        <f>ROUND(IFERROR('Data 3D '!BN36,"NA"),1)</f>
        <v>75.2</v>
      </c>
      <c r="W16" s="314">
        <f>ROUND(IFERROR('Data 3D '!BO36,"NA"),1)</f>
        <v>76.2</v>
      </c>
      <c r="X16" s="314">
        <f>ROUND(IFERROR('Data 3D '!BP36,"NA"),1)</f>
        <v>78.099999999999994</v>
      </c>
      <c r="Y16" s="314">
        <f>ROUND(IFERROR('Data 3D '!BQ36,"NA"),1)</f>
        <v>79.900000000000006</v>
      </c>
      <c r="Z16" s="314">
        <f>ROUND(IFERROR('Data 3D '!BR36,"NA"),1)</f>
        <v>80.7</v>
      </c>
      <c r="AA16" s="312">
        <v>241</v>
      </c>
      <c r="AB16" s="313" t="s">
        <v>71</v>
      </c>
      <c r="AC16" s="314">
        <f>ROUND(IFERROR('Data 3D '!BS36,"NA"),1)</f>
        <v>79.400000000000006</v>
      </c>
      <c r="AD16" s="314">
        <f>ROUND(IFERROR('Data 3D '!BT36,"NA"),1)</f>
        <v>71.2</v>
      </c>
      <c r="AE16" s="314">
        <f>ROUND(IFERROR('Data 3D '!BU36,"NA"),1)</f>
        <v>81.099999999999994</v>
      </c>
      <c r="AF16" s="314">
        <f>ROUND(IFERROR('Data 3D '!BV36,"NA"),1)</f>
        <v>72.2</v>
      </c>
      <c r="AG16" s="314">
        <f>ROUND(IFERROR('Data 3D '!BW36,"NA"),1)</f>
        <v>74.8</v>
      </c>
      <c r="AH16" s="314">
        <f>ROUND(IFERROR('Data 3D '!BX36,"NA"),1)</f>
        <v>67</v>
      </c>
      <c r="AI16" s="314">
        <f>ROUND(IFERROR('Data 3D '!BY36,"NA"),1)</f>
        <v>80.099999999999994</v>
      </c>
      <c r="AJ16" s="314">
        <f>ROUND(IFERROR('Data 3D '!BZ36,"NA"),1)</f>
        <v>83.1</v>
      </c>
      <c r="AK16" s="314">
        <f>ROUND(IFERROR('Data 3D '!CA36,"NA"),1)</f>
        <v>74.400000000000006</v>
      </c>
      <c r="AL16" s="314">
        <f>ROUND(IFERROR('Data 3D '!CB36,"NA"),1)</f>
        <v>78.400000000000006</v>
      </c>
      <c r="AM16" s="314">
        <f>ROUND(IFERROR('Data 3D '!CC36,"NA"),1)</f>
        <v>79.7</v>
      </c>
      <c r="AN16" s="314">
        <f>ROUND(IFERROR('Data 3D '!CD36,"NA"),1)</f>
        <v>78.5</v>
      </c>
      <c r="AO16" s="314">
        <f>ROUND(IFERROR('Data 3D '!CE36,"NA"),1)</f>
        <v>81.2</v>
      </c>
      <c r="AP16" s="314">
        <f>ROUND(IFERROR('Data 3D '!CF36,"NA"),1)</f>
        <v>75.3</v>
      </c>
      <c r="AQ16" s="314">
        <f>ROUND(IFERROR('Data 3D '!CG36,"NA"),1)</f>
        <v>83</v>
      </c>
      <c r="AR16" s="314">
        <f>ROUND(IFERROR('Data 3D '!CH36,"NA"),1)</f>
        <v>81</v>
      </c>
      <c r="AS16" s="314">
        <f>ROUND(IFERROR('Data 3D '!CI36,"NA"),1)</f>
        <v>79.3</v>
      </c>
      <c r="AT16" s="314">
        <f>ROUND(IFERROR('Data 3D '!CJ36,"NA"),1)</f>
        <v>73.7</v>
      </c>
      <c r="AU16" s="314">
        <f>ROUND(IFERROR('Data 3D '!CK36,"NA"),1)</f>
        <v>81.900000000000006</v>
      </c>
      <c r="AV16" s="314">
        <f>ROUND(IFERROR('Data 3D '!CL36,"NA"),1)</f>
        <v>78.5</v>
      </c>
      <c r="AW16" s="314">
        <f>ROUND(IFERROR('Data 3D '!CM36,"NA"),1)</f>
        <v>77.2</v>
      </c>
      <c r="AX16" s="314">
        <f>ROUND(IFERROR('Data 3D '!CN36,"NA"),1)</f>
        <v>78.099999999999994</v>
      </c>
      <c r="AY16" s="314">
        <f>ROUND(IFERROR('Data 3D '!CO36,"NA"),1)</f>
        <v>70.7</v>
      </c>
      <c r="AZ16" s="314">
        <f>ROUND(IFERROR('Data 3D '!CP36,"NA"),1)</f>
        <v>76.900000000000006</v>
      </c>
      <c r="BA16" s="314">
        <f>ROUND(IFERROR('Data 3D '!CQ36,"NA"),1)</f>
        <v>72.2</v>
      </c>
      <c r="BB16" s="314">
        <f>ROUND(IFERROR('Data 3D '!CR36,"NA"),1)</f>
        <v>67.7</v>
      </c>
      <c r="BC16" s="312">
        <v>241</v>
      </c>
      <c r="BD16" s="313" t="s">
        <v>71</v>
      </c>
      <c r="BE16" s="314">
        <f>ROUND(IFERROR('Data 3D '!CS36,"NA"),1)</f>
        <v>74</v>
      </c>
      <c r="BF16" s="314">
        <f>ROUND(IFERROR('Data 3D '!CT36,"NA"),1)</f>
        <v>77.5</v>
      </c>
      <c r="BG16" s="314">
        <f>ROUND(IFERROR('Data 3D '!CU36,"NA"),1)</f>
        <v>78.7</v>
      </c>
      <c r="BH16" s="314">
        <f>ROUND(IFERROR('Data 3D '!CV36,"NA"),1)</f>
        <v>68.5</v>
      </c>
      <c r="BI16" s="314">
        <f>ROUND(IFERROR('Data 3D '!CW36,"NA"),1)</f>
        <v>78.099999999999994</v>
      </c>
      <c r="BJ16" s="314">
        <f>ROUND(IFERROR('Data 3D '!CX36,"NA"),1)</f>
        <v>79.400000000000006</v>
      </c>
      <c r="BK16" s="314">
        <f>ROUND(IFERROR('Data 3D '!CY36,"NA"),1)</f>
        <v>76.5</v>
      </c>
      <c r="BL16" s="314">
        <f>ROUND(IFERROR('Data 3D '!CZ36,"NA"),1)</f>
        <v>78.400000000000006</v>
      </c>
      <c r="BM16" s="314">
        <f>ROUND(IFERROR('Data 3D '!DA36,"NA"),1)</f>
        <v>76.2</v>
      </c>
      <c r="BN16" s="314">
        <f>ROUND(IFERROR('Data 3D '!DB36,"NA"),1)</f>
        <v>73</v>
      </c>
      <c r="BO16" s="314">
        <f>ROUND(IFERROR('Data 3D '!DC36,"NA"),1)</f>
        <v>72.900000000000006</v>
      </c>
      <c r="BP16" s="314">
        <f>ROUND(IFERROR('Data 3D '!DD36,"NA"),1)</f>
        <v>69.7</v>
      </c>
      <c r="BQ16" s="314">
        <f>ROUND(IFERROR('Data 3D '!DE36,"NA"),1)</f>
        <v>58</v>
      </c>
      <c r="BR16" s="314">
        <f>ROUND(IFERROR('Data 3D '!DF36,"NA"),1)</f>
        <v>45.9</v>
      </c>
      <c r="BS16" s="314">
        <f>ROUND(IFERROR('Data 3D '!DG36,"NA"),1)</f>
        <v>56.7</v>
      </c>
      <c r="BT16" s="314">
        <f>ROUND(IFERROR('Data 3D '!DH36,"NA"),1)</f>
        <v>66.3</v>
      </c>
      <c r="BU16" s="314">
        <f>ROUND(IFERROR('Data 3D '!DI36,"NA"),1)</f>
        <v>70.400000000000006</v>
      </c>
      <c r="BV16" s="314">
        <f>ROUND(IFERROR('Data 3D '!DJ36,"NA"),1)</f>
        <v>62</v>
      </c>
      <c r="BW16" s="314">
        <f>ROUND(IFERROR('Data 3D '!DK36,"NA"),1)</f>
        <v>70.3</v>
      </c>
      <c r="BX16" s="314">
        <f>ROUND(IFERROR('Data 3D '!DL36,"NA"),1)</f>
        <v>68.099999999999994</v>
      </c>
      <c r="BY16" s="314">
        <f>ROUND(IFERROR('Data 3D '!DM36,"NA"),1)</f>
        <v>66.900000000000006</v>
      </c>
      <c r="BZ16" s="314">
        <f>ROUND(IFERROR('Data 3D '!DN36,"NA"),1)</f>
        <v>74</v>
      </c>
      <c r="CA16" s="314">
        <f>ROUND(IFERROR('Data 3D '!DO36,"NA"),1)</f>
        <v>72.099999999999994</v>
      </c>
      <c r="CB16" s="314">
        <f>ROUND(IFERROR('Data 3D '!DP36,"NA"),1)</f>
        <v>64.900000000000006</v>
      </c>
      <c r="CC16" s="314">
        <f>ROUND(IFERROR('Data 3D '!DQ36,"NA"),1)</f>
        <v>70.599999999999994</v>
      </c>
      <c r="CD16" s="314">
        <f>ROUND(IFERROR('Data 3D '!DR36,"NA"),1)</f>
        <v>70.400000000000006</v>
      </c>
      <c r="CE16" s="312">
        <v>241</v>
      </c>
      <c r="CF16" s="313" t="s">
        <v>71</v>
      </c>
      <c r="CG16" s="314">
        <f>ROUND(IFERROR('Data 3D '!DS36,"NA"),1)</f>
        <v>62.2</v>
      </c>
      <c r="CH16" s="314">
        <f>ROUND(IFERROR('Data 3D '!DT36,"NA"),1)</f>
        <v>46</v>
      </c>
      <c r="CI16" s="314">
        <f>ROUND(IFERROR('Data 3D '!DU36,"NA"),1)</f>
        <v>52.8</v>
      </c>
      <c r="CJ16" s="314">
        <f>ROUND(IFERROR('Data 3D '!DV36,"NA"),1)</f>
        <v>58.3</v>
      </c>
      <c r="CK16" s="314">
        <f>ROUND(IFERROR('Data 3D '!DW36,"NA"),1)</f>
        <v>73.2</v>
      </c>
      <c r="CL16" s="314">
        <f>ROUND(IFERROR('Data 3D '!DX36,"NA"),1)</f>
        <v>70.900000000000006</v>
      </c>
      <c r="CM16" s="314">
        <f>ROUND(IFERROR('Data 3D '!DY36,"NA"),1)</f>
        <v>68</v>
      </c>
      <c r="CN16" s="314">
        <f>ROUND(IFERROR('Data 3D '!DZ36,"NA"),1)</f>
        <v>63.6</v>
      </c>
      <c r="CO16" s="314">
        <f>ROUND(IFERROR('Data 3D '!EA36,"NA"),1)</f>
        <v>78.099999999999994</v>
      </c>
      <c r="CP16" s="314">
        <f>ROUND(IFERROR('Data 3D '!EB36,"NA"),1)</f>
        <v>71.900000000000006</v>
      </c>
      <c r="CQ16" s="314">
        <f>ROUND(IFERROR('Data 3D '!EC36,"NA"),1)</f>
        <v>78.7</v>
      </c>
      <c r="CR16" s="314">
        <f>ROUND(IFERROR('Data 3D '!ED36,"NA"),1)</f>
        <v>76.7</v>
      </c>
      <c r="CS16" s="314">
        <f>ROUND(IFERROR('Data 3D '!EE36,"NA"),1)</f>
        <v>70.8</v>
      </c>
      <c r="CT16" s="314">
        <f>ROUND(IFERROR('Data 3D '!EF36,"NA"),1)</f>
        <v>78.3</v>
      </c>
      <c r="CU16" s="314">
        <f>ROUND(IFERROR('Data 3D '!EG36,"NA"),1)</f>
        <v>79.599999999999994</v>
      </c>
      <c r="CV16" s="314">
        <f>ROUND(IFERROR('Data 3D '!EH36,"NA"),1)</f>
        <v>77.7</v>
      </c>
      <c r="CW16" s="314">
        <f>ROUND(IFERROR('Data 3D '!EI36,"NA"),1)</f>
        <v>76.3</v>
      </c>
      <c r="CX16" s="314">
        <f>ROUND(IFERROR('Data 3D '!EJ36,"NA"),1)</f>
        <v>78.5</v>
      </c>
      <c r="CY16" s="314">
        <f>ROUND(IFERROR('Data 3D '!EK36,"NA"),1)</f>
        <v>79.7</v>
      </c>
      <c r="CZ16" s="314">
        <f>ROUND(IFERROR('Data 3D '!EL36,"NA"),1)</f>
        <v>75.5</v>
      </c>
      <c r="DA16" s="314">
        <f>ROUND(IFERROR('Data 3D '!EM36,"NA"),1)</f>
        <v>74</v>
      </c>
      <c r="DB16" s="314">
        <f>ROUND(IFERROR('Data 3D '!EN36,"NA"),1)</f>
        <v>80.099999999999994</v>
      </c>
      <c r="DC16" s="314">
        <f>ROUND(IFERROR('Data 3D '!EO36,"NA"),1)</f>
        <v>83.1</v>
      </c>
      <c r="DD16" s="314">
        <f>ROUND(IFERROR('Data 3D '!EP36,"NA"),1)</f>
        <v>81.5</v>
      </c>
      <c r="DE16" s="314">
        <f>ROUND(IFERROR('Data 3D '!EQ36,"NA"),1)</f>
        <v>78.2</v>
      </c>
      <c r="DF16" s="314">
        <f>ROUND(IFERROR('Data 3D '!ER36,"NA"),1)</f>
        <v>77.900000000000006</v>
      </c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162" customFormat="1" ht="60" customHeight="1">
      <c r="A17" s="312"/>
      <c r="B17" s="179" t="s">
        <v>107</v>
      </c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2"/>
      <c r="AB17" s="179" t="s">
        <v>107</v>
      </c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2"/>
      <c r="BD17" s="179" t="s">
        <v>107</v>
      </c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  <c r="BX17" s="314"/>
      <c r="BY17" s="314"/>
      <c r="BZ17" s="314"/>
      <c r="CA17" s="314"/>
      <c r="CB17" s="314"/>
      <c r="CC17" s="314"/>
      <c r="CD17" s="314"/>
      <c r="CE17" s="312"/>
      <c r="CF17" s="179" t="s">
        <v>107</v>
      </c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162" customFormat="1" ht="84.95" customHeight="1">
      <c r="A18" s="312">
        <v>242</v>
      </c>
      <c r="B18" s="313" t="s">
        <v>72</v>
      </c>
      <c r="C18" s="314">
        <f>ROUND(IFERROR('Data 3D '!AU37,"NA"),1)</f>
        <v>77.7</v>
      </c>
      <c r="D18" s="314">
        <f>ROUND(IFERROR('Data 3D '!AV37,"NA"),1)</f>
        <v>73.099999999999994</v>
      </c>
      <c r="E18" s="314">
        <f>ROUND(IFERROR('Data 3D '!AW37,"NA"),1)</f>
        <v>80.099999999999994</v>
      </c>
      <c r="F18" s="314">
        <f>ROUND(IFERROR('Data 3D '!AX37,"NA"),1)</f>
        <v>78.5</v>
      </c>
      <c r="G18" s="314">
        <f>ROUND(IFERROR('Data 3D '!AY37,"NA"),1)</f>
        <v>77.7</v>
      </c>
      <c r="H18" s="314">
        <f>ROUND(IFERROR('Data 3D '!AZ37,"NA"),1)</f>
        <v>76.099999999999994</v>
      </c>
      <c r="I18" s="314">
        <f>ROUND(IFERROR('Data 3D '!BA37,"NA"),1)</f>
        <v>76.900000000000006</v>
      </c>
      <c r="J18" s="314">
        <f>ROUND(IFERROR('Data 3D '!BB37,"NA"),1)</f>
        <v>77.2</v>
      </c>
      <c r="K18" s="314">
        <f>ROUND(IFERROR('Data 3D '!BC37,"NA"),1)</f>
        <v>76.3</v>
      </c>
      <c r="L18" s="314">
        <f>ROUND(IFERROR('Data 3D '!BD37,"NA"),1)</f>
        <v>80.8</v>
      </c>
      <c r="M18" s="314">
        <f>ROUND(IFERROR('Data 3D '!BE37,"NA"),1)</f>
        <v>77.3</v>
      </c>
      <c r="N18" s="314">
        <f>ROUND(IFERROR('Data 3D '!BF37,"NA"),1)</f>
        <v>78.2</v>
      </c>
      <c r="O18" s="314">
        <f>ROUND(IFERROR('Data 3D '!BG37,"NA"),1)</f>
        <v>76.900000000000006</v>
      </c>
      <c r="P18" s="314">
        <f>ROUND(IFERROR('Data 3D '!BH37,"NA"),1)</f>
        <v>74.3</v>
      </c>
      <c r="Q18" s="314">
        <f>ROUND(IFERROR('Data 3D '!BI37,"NA"),1)</f>
        <v>78.599999999999994</v>
      </c>
      <c r="R18" s="314">
        <f>ROUND(IFERROR('Data 3D '!BJ37,"NA"),1)</f>
        <v>79.5</v>
      </c>
      <c r="S18" s="314">
        <f>ROUND(IFERROR('Data 3D '!BK37,"NA"),1)</f>
        <v>78.7</v>
      </c>
      <c r="T18" s="314">
        <f>ROUND(IFERROR('Data 3D '!BL37,"NA"),1)</f>
        <v>79</v>
      </c>
      <c r="U18" s="314">
        <f>ROUND(IFERROR('Data 3D '!BM37,"NA"),1)</f>
        <v>77.599999999999994</v>
      </c>
      <c r="V18" s="314">
        <f>ROUND(IFERROR('Data 3D '!BN37,"NA"),1)</f>
        <v>79.3</v>
      </c>
      <c r="W18" s="314">
        <f>ROUND(IFERROR('Data 3D '!BO37,"NA"),1)</f>
        <v>78.099999999999994</v>
      </c>
      <c r="X18" s="314">
        <f>ROUND(IFERROR('Data 3D '!BP37,"NA"),1)</f>
        <v>78.3</v>
      </c>
      <c r="Y18" s="314">
        <f>ROUND(IFERROR('Data 3D '!BQ37,"NA"),1)</f>
        <v>76.2</v>
      </c>
      <c r="Z18" s="314">
        <f>ROUND(IFERROR('Data 3D '!BR37,"NA"),1)</f>
        <v>79.3</v>
      </c>
      <c r="AA18" s="312">
        <v>242</v>
      </c>
      <c r="AB18" s="313" t="s">
        <v>72</v>
      </c>
      <c r="AC18" s="314">
        <f>ROUND(IFERROR('Data 3D '!BS37,"NA"),1)</f>
        <v>79.099999999999994</v>
      </c>
      <c r="AD18" s="314">
        <f>ROUND(IFERROR('Data 3D '!BT37,"NA"),1)</f>
        <v>80.5</v>
      </c>
      <c r="AE18" s="314">
        <f>ROUND(IFERROR('Data 3D '!BU37,"NA"),1)</f>
        <v>83.7</v>
      </c>
      <c r="AF18" s="314">
        <f>ROUND(IFERROR('Data 3D '!BV37,"NA"),1)</f>
        <v>82.2</v>
      </c>
      <c r="AG18" s="314">
        <f>ROUND(IFERROR('Data 3D '!BW37,"NA"),1)</f>
        <v>83.2</v>
      </c>
      <c r="AH18" s="314">
        <f>ROUND(IFERROR('Data 3D '!BX37,"NA"),1)</f>
        <v>79.599999999999994</v>
      </c>
      <c r="AI18" s="314">
        <f>ROUND(IFERROR('Data 3D '!BY37,"NA"),1)</f>
        <v>81.099999999999994</v>
      </c>
      <c r="AJ18" s="314">
        <f>ROUND(IFERROR('Data 3D '!BZ37,"NA"),1)</f>
        <v>80.5</v>
      </c>
      <c r="AK18" s="314">
        <f>ROUND(IFERROR('Data 3D '!CA37,"NA"),1)</f>
        <v>77.099999999999994</v>
      </c>
      <c r="AL18" s="314">
        <f>ROUND(IFERROR('Data 3D '!CB37,"NA"),1)</f>
        <v>80.900000000000006</v>
      </c>
      <c r="AM18" s="314">
        <f>ROUND(IFERROR('Data 3D '!CC37,"NA"),1)</f>
        <v>80.2</v>
      </c>
      <c r="AN18" s="314">
        <f>ROUND(IFERROR('Data 3D '!CD37,"NA"),1)</f>
        <v>79.3</v>
      </c>
      <c r="AO18" s="314">
        <f>ROUND(IFERROR('Data 3D '!CE37,"NA"),1)</f>
        <v>75.5</v>
      </c>
      <c r="AP18" s="314">
        <f>ROUND(IFERROR('Data 3D '!CF37,"NA"),1)</f>
        <v>71.599999999999994</v>
      </c>
      <c r="AQ18" s="314">
        <f>ROUND(IFERROR('Data 3D '!CG37,"NA"),1)</f>
        <v>75.8</v>
      </c>
      <c r="AR18" s="314">
        <f>ROUND(IFERROR('Data 3D '!CH37,"NA"),1)</f>
        <v>76</v>
      </c>
      <c r="AS18" s="314">
        <f>ROUND(IFERROR('Data 3D '!CI37,"NA"),1)</f>
        <v>75.3</v>
      </c>
      <c r="AT18" s="314">
        <f>ROUND(IFERROR('Data 3D '!CJ37,"NA"),1)</f>
        <v>73.2</v>
      </c>
      <c r="AU18" s="314">
        <f>ROUND(IFERROR('Data 3D '!CK37,"NA"),1)</f>
        <v>76.400000000000006</v>
      </c>
      <c r="AV18" s="314">
        <f>ROUND(IFERROR('Data 3D '!CL37,"NA"),1)</f>
        <v>74.599999999999994</v>
      </c>
      <c r="AW18" s="314">
        <f>ROUND(IFERROR('Data 3D '!CM37,"NA"),1)</f>
        <v>74</v>
      </c>
      <c r="AX18" s="314">
        <f>ROUND(IFERROR('Data 3D '!CN37,"NA"),1)</f>
        <v>81.400000000000006</v>
      </c>
      <c r="AY18" s="314">
        <f>ROUND(IFERROR('Data 3D '!CO37,"NA"),1)</f>
        <v>78.7</v>
      </c>
      <c r="AZ18" s="314">
        <f>ROUND(IFERROR('Data 3D '!CP37,"NA"),1)</f>
        <v>78.8</v>
      </c>
      <c r="BA18" s="314">
        <f>ROUND(IFERROR('Data 3D '!CQ37,"NA"),1)</f>
        <v>78.099999999999994</v>
      </c>
      <c r="BB18" s="314">
        <f>ROUND(IFERROR('Data 3D '!CR37,"NA"),1)</f>
        <v>73.5</v>
      </c>
      <c r="BC18" s="312">
        <v>242</v>
      </c>
      <c r="BD18" s="313" t="s">
        <v>72</v>
      </c>
      <c r="BE18" s="314">
        <f>ROUND(IFERROR('Data 3D '!CS37,"NA"),1)</f>
        <v>77.2</v>
      </c>
      <c r="BF18" s="314">
        <f>ROUND(IFERROR('Data 3D '!CT37,"NA"),1)</f>
        <v>77.3</v>
      </c>
      <c r="BG18" s="314">
        <f>ROUND(IFERROR('Data 3D '!CU37,"NA"),1)</f>
        <v>76.5</v>
      </c>
      <c r="BH18" s="314">
        <f>ROUND(IFERROR('Data 3D '!CV37,"NA"),1)</f>
        <v>76.3</v>
      </c>
      <c r="BI18" s="314">
        <f>ROUND(IFERROR('Data 3D '!CW37,"NA"),1)</f>
        <v>75.900000000000006</v>
      </c>
      <c r="BJ18" s="314">
        <f>ROUND(IFERROR('Data 3D '!CX37,"NA"),1)</f>
        <v>76.5</v>
      </c>
      <c r="BK18" s="314">
        <f>ROUND(IFERROR('Data 3D '!CY37,"NA"),1)</f>
        <v>77.900000000000006</v>
      </c>
      <c r="BL18" s="314">
        <f>ROUND(IFERROR('Data 3D '!CZ37,"NA"),1)</f>
        <v>79.099999999999994</v>
      </c>
      <c r="BM18" s="314">
        <f>ROUND(IFERROR('Data 3D '!DA37,"NA"),1)</f>
        <v>76.5</v>
      </c>
      <c r="BN18" s="314">
        <f>ROUND(IFERROR('Data 3D '!DB37,"NA"),1)</f>
        <v>77.8</v>
      </c>
      <c r="BO18" s="314">
        <f>ROUND(IFERROR('Data 3D '!DC37,"NA"),1)</f>
        <v>78.2</v>
      </c>
      <c r="BP18" s="314">
        <f>ROUND(IFERROR('Data 3D '!DD37,"NA"),1)</f>
        <v>76.7</v>
      </c>
      <c r="BQ18" s="314">
        <f>ROUND(IFERROR('Data 3D '!DE37,"NA"),1)</f>
        <v>62.4</v>
      </c>
      <c r="BR18" s="314">
        <f>ROUND(IFERROR('Data 3D '!DF37,"NA"),1)</f>
        <v>55.9</v>
      </c>
      <c r="BS18" s="314">
        <f>ROUND(IFERROR('Data 3D '!DG37,"NA"),1)</f>
        <v>72.7</v>
      </c>
      <c r="BT18" s="314">
        <f>ROUND(IFERROR('Data 3D '!DH37,"NA"),1)</f>
        <v>73.099999999999994</v>
      </c>
      <c r="BU18" s="314">
        <f>ROUND(IFERROR('Data 3D '!DI37,"NA"),1)</f>
        <v>74.5</v>
      </c>
      <c r="BV18" s="314">
        <f>ROUND(IFERROR('Data 3D '!DJ37,"NA"),1)</f>
        <v>75.7</v>
      </c>
      <c r="BW18" s="314">
        <f>ROUND(IFERROR('Data 3D '!DK37,"NA"),1)</f>
        <v>76.2</v>
      </c>
      <c r="BX18" s="314">
        <f>ROUND(IFERROR('Data 3D '!DL37,"NA"),1)</f>
        <v>77.400000000000006</v>
      </c>
      <c r="BY18" s="314">
        <f>ROUND(IFERROR('Data 3D '!DM37,"NA"),1)</f>
        <v>76.099999999999994</v>
      </c>
      <c r="BZ18" s="314">
        <f>ROUND(IFERROR('Data 3D '!DN37,"NA"),1)</f>
        <v>76.599999999999994</v>
      </c>
      <c r="CA18" s="314">
        <f>ROUND(IFERROR('Data 3D '!DO37,"NA"),1)</f>
        <v>77.5</v>
      </c>
      <c r="CB18" s="314">
        <f>ROUND(IFERROR('Data 3D '!DP37,"NA"),1)</f>
        <v>76.900000000000006</v>
      </c>
      <c r="CC18" s="314">
        <f>ROUND(IFERROR('Data 3D '!DQ37,"NA"),1)</f>
        <v>80.5</v>
      </c>
      <c r="CD18" s="314">
        <f>ROUND(IFERROR('Data 3D '!DR37,"NA"),1)</f>
        <v>80.400000000000006</v>
      </c>
      <c r="CE18" s="312">
        <v>242</v>
      </c>
      <c r="CF18" s="313" t="s">
        <v>72</v>
      </c>
      <c r="CG18" s="314">
        <f>ROUND(IFERROR('Data 3D '!DS37,"NA"),1)</f>
        <v>78.400000000000006</v>
      </c>
      <c r="CH18" s="314">
        <f>ROUND(IFERROR('Data 3D '!DT37,"NA"),1)</f>
        <v>70.2</v>
      </c>
      <c r="CI18" s="314">
        <f>ROUND(IFERROR('Data 3D '!DU37,"NA"),1)</f>
        <v>66.599999999999994</v>
      </c>
      <c r="CJ18" s="314">
        <f>ROUND(IFERROR('Data 3D '!DV37,"NA"),1)</f>
        <v>70.099999999999994</v>
      </c>
      <c r="CK18" s="314">
        <f>ROUND(IFERROR('Data 3D '!DW37,"NA"),1)</f>
        <v>76</v>
      </c>
      <c r="CL18" s="314">
        <f>ROUND(IFERROR('Data 3D '!DX37,"NA"),1)</f>
        <v>82.2</v>
      </c>
      <c r="CM18" s="314">
        <f>ROUND(IFERROR('Data 3D '!DY37,"NA"),1)</f>
        <v>82.5</v>
      </c>
      <c r="CN18" s="314">
        <f>ROUND(IFERROR('Data 3D '!DZ37,"NA"),1)</f>
        <v>81.400000000000006</v>
      </c>
      <c r="CO18" s="314">
        <f>ROUND(IFERROR('Data 3D '!EA37,"NA"),1)</f>
        <v>84.5</v>
      </c>
      <c r="CP18" s="314">
        <f>ROUND(IFERROR('Data 3D '!EB37,"NA"),1)</f>
        <v>77.5</v>
      </c>
      <c r="CQ18" s="314">
        <f>ROUND(IFERROR('Data 3D '!EC37,"NA"),1)</f>
        <v>82.6</v>
      </c>
      <c r="CR18" s="314">
        <f>ROUND(IFERROR('Data 3D '!ED37,"NA"),1)</f>
        <v>79.8</v>
      </c>
      <c r="CS18" s="314">
        <f>ROUND(IFERROR('Data 3D '!EE37,"NA"),1)</f>
        <v>79.599999999999994</v>
      </c>
      <c r="CT18" s="314">
        <f>ROUND(IFERROR('Data 3D '!EF37,"NA"),1)</f>
        <v>75</v>
      </c>
      <c r="CU18" s="314">
        <f>ROUND(IFERROR('Data 3D '!EG37,"NA"),1)</f>
        <v>80.900000000000006</v>
      </c>
      <c r="CV18" s="314">
        <f>ROUND(IFERROR('Data 3D '!EH37,"NA"),1)</f>
        <v>82.1</v>
      </c>
      <c r="CW18" s="314">
        <f>ROUND(IFERROR('Data 3D '!EI37,"NA"),1)</f>
        <v>77.099999999999994</v>
      </c>
      <c r="CX18" s="314">
        <f>ROUND(IFERROR('Data 3D '!EJ37,"NA"),1)</f>
        <v>71.3</v>
      </c>
      <c r="CY18" s="314">
        <f>ROUND(IFERROR('Data 3D '!EK37,"NA"),1)</f>
        <v>73.5</v>
      </c>
      <c r="CZ18" s="314">
        <f>ROUND(IFERROR('Data 3D '!EL37,"NA"),1)</f>
        <v>71.5</v>
      </c>
      <c r="DA18" s="314">
        <f>ROUND(IFERROR('Data 3D '!EM37,"NA"),1)</f>
        <v>73.3</v>
      </c>
      <c r="DB18" s="314">
        <f>ROUND(IFERROR('Data 3D '!EN37,"NA"),1)</f>
        <v>75.8</v>
      </c>
      <c r="DC18" s="314">
        <f>ROUND(IFERROR('Data 3D '!EO37,"NA"),1)</f>
        <v>81.599999999999994</v>
      </c>
      <c r="DD18" s="314">
        <f>ROUND(IFERROR('Data 3D '!EP37,"NA"),1)</f>
        <v>71.599999999999994</v>
      </c>
      <c r="DE18" s="314">
        <f>ROUND(IFERROR('Data 3D '!EQ37,"NA"),1)</f>
        <v>75.3</v>
      </c>
      <c r="DF18" s="314">
        <f>ROUND(IFERROR('Data 3D '!ER37,"NA"),1)</f>
        <v>75.099999999999994</v>
      </c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162" customFormat="1" ht="95.1" customHeight="1">
      <c r="A19" s="312"/>
      <c r="B19" s="179" t="s">
        <v>170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2"/>
      <c r="AB19" s="179" t="s">
        <v>170</v>
      </c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  <c r="AS19" s="314"/>
      <c r="AT19" s="314"/>
      <c r="AU19" s="314"/>
      <c r="AV19" s="314"/>
      <c r="AW19" s="314"/>
      <c r="AX19" s="314"/>
      <c r="AY19" s="314"/>
      <c r="AZ19" s="314"/>
      <c r="BA19" s="314"/>
      <c r="BB19" s="314"/>
      <c r="BC19" s="312"/>
      <c r="BD19" s="179" t="s">
        <v>170</v>
      </c>
      <c r="BE19" s="314"/>
      <c r="BF19" s="314"/>
      <c r="BG19" s="314"/>
      <c r="BH19" s="314"/>
      <c r="BI19" s="314"/>
      <c r="BJ19" s="314"/>
      <c r="BK19" s="314"/>
      <c r="BL19" s="314"/>
      <c r="BM19" s="314"/>
      <c r="BN19" s="314"/>
      <c r="BO19" s="314"/>
      <c r="BP19" s="314"/>
      <c r="BQ19" s="314"/>
      <c r="BR19" s="314"/>
      <c r="BS19" s="314"/>
      <c r="BT19" s="314"/>
      <c r="BU19" s="314"/>
      <c r="BV19" s="314"/>
      <c r="BW19" s="314"/>
      <c r="BX19" s="314"/>
      <c r="BY19" s="314"/>
      <c r="BZ19" s="314"/>
      <c r="CA19" s="314"/>
      <c r="CB19" s="314"/>
      <c r="CC19" s="314"/>
      <c r="CD19" s="314"/>
      <c r="CE19" s="312"/>
      <c r="CF19" s="179" t="s">
        <v>170</v>
      </c>
      <c r="CG19" s="314"/>
      <c r="CH19" s="314"/>
      <c r="CI19" s="314"/>
      <c r="CJ19" s="314"/>
      <c r="CK19" s="314"/>
      <c r="CL19" s="314"/>
      <c r="CM19" s="314"/>
      <c r="CN19" s="314"/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162" customFormat="1" ht="48" customHeight="1">
      <c r="A20" s="315">
        <v>243</v>
      </c>
      <c r="B20" s="313" t="s">
        <v>128</v>
      </c>
      <c r="C20" s="314">
        <f>ROUND(IFERROR('Data 3D '!AU38,"NA"),1)</f>
        <v>78.2</v>
      </c>
      <c r="D20" s="314">
        <f>ROUND(IFERROR('Data 3D '!AV38,"NA"),1)</f>
        <v>78.2</v>
      </c>
      <c r="E20" s="314">
        <f>ROUND(IFERROR('Data 3D '!AW38,"NA"),1)</f>
        <v>78.2</v>
      </c>
      <c r="F20" s="314">
        <f>ROUND(IFERROR('Data 3D '!AX38,"NA"),1)</f>
        <v>78.2</v>
      </c>
      <c r="G20" s="314">
        <f>ROUND(IFERROR('Data 3D '!AY38,"NA"),1)</f>
        <v>78.2</v>
      </c>
      <c r="H20" s="314">
        <f>ROUND(IFERROR('Data 3D '!AZ38,"NA"),1)</f>
        <v>78.2</v>
      </c>
      <c r="I20" s="314">
        <f>ROUND(IFERROR('Data 3D '!BA38,"NA"),1)</f>
        <v>78.2</v>
      </c>
      <c r="J20" s="314">
        <f>ROUND(IFERROR('Data 3D '!BB38,"NA"),1)</f>
        <v>78.2</v>
      </c>
      <c r="K20" s="314">
        <f>ROUND(IFERROR('Data 3D '!BC38,"NA"),1)</f>
        <v>78.2</v>
      </c>
      <c r="L20" s="314">
        <f>ROUND(IFERROR('Data 3D '!BD38,"NA"),1)</f>
        <v>78.2</v>
      </c>
      <c r="M20" s="314">
        <f>ROUND(IFERROR('Data 3D '!BE38,"NA"),1)</f>
        <v>78.2</v>
      </c>
      <c r="N20" s="314">
        <f>ROUND(IFERROR('Data 3D '!BF38,"NA"),1)</f>
        <v>78.2</v>
      </c>
      <c r="O20" s="314">
        <f>ROUND(IFERROR('Data 3D '!BG38,"NA"),1)</f>
        <v>78.2</v>
      </c>
      <c r="P20" s="314">
        <f>ROUND(IFERROR('Data 3D '!BH38,"NA"),1)</f>
        <v>78.2</v>
      </c>
      <c r="Q20" s="314">
        <f>ROUND(IFERROR('Data 3D '!BI38,"NA"),1)</f>
        <v>78.2</v>
      </c>
      <c r="R20" s="314">
        <f>ROUND(IFERROR('Data 3D '!BJ38,"NA"),1)</f>
        <v>78.2</v>
      </c>
      <c r="S20" s="314">
        <f>ROUND(IFERROR('Data 3D '!BK38,"NA"),1)</f>
        <v>78.2</v>
      </c>
      <c r="T20" s="314">
        <f>ROUND(IFERROR('Data 3D '!BL38,"NA"),1)</f>
        <v>78.2</v>
      </c>
      <c r="U20" s="314">
        <f>ROUND(IFERROR('Data 3D '!BM38,"NA"),1)</f>
        <v>78.2</v>
      </c>
      <c r="V20" s="314">
        <f>ROUND(IFERROR('Data 3D '!BN38,"NA"),1)</f>
        <v>78.2</v>
      </c>
      <c r="W20" s="314">
        <f>ROUND(IFERROR('Data 3D '!BO38,"NA"),1)</f>
        <v>78.2</v>
      </c>
      <c r="X20" s="314">
        <f>ROUND(IFERROR('Data 3D '!BP38,"NA"),1)</f>
        <v>78.2</v>
      </c>
      <c r="Y20" s="314">
        <f>ROUND(IFERROR('Data 3D '!BQ38,"NA"),1)</f>
        <v>78.2</v>
      </c>
      <c r="Z20" s="314">
        <f>ROUND(IFERROR('Data 3D '!BR38,"NA"),1)</f>
        <v>78.2</v>
      </c>
      <c r="AA20" s="315">
        <v>243</v>
      </c>
      <c r="AB20" s="313" t="s">
        <v>128</v>
      </c>
      <c r="AC20" s="314">
        <f>ROUND(IFERROR('Data 3D '!BS38,"NA"),1)</f>
        <v>70.7</v>
      </c>
      <c r="AD20" s="314">
        <f>ROUND(IFERROR('Data 3D '!BT38,"NA"),1)</f>
        <v>71.7</v>
      </c>
      <c r="AE20" s="314">
        <f>ROUND(IFERROR('Data 3D '!BU38,"NA"),1)</f>
        <v>75.099999999999994</v>
      </c>
      <c r="AF20" s="314">
        <f>ROUND(IFERROR('Data 3D '!BV38,"NA"),1)</f>
        <v>74.8</v>
      </c>
      <c r="AG20" s="314">
        <f>ROUND(IFERROR('Data 3D '!BW38,"NA"),1)</f>
        <v>74.2</v>
      </c>
      <c r="AH20" s="314">
        <f>ROUND(IFERROR('Data 3D '!BX38,"NA"),1)</f>
        <v>73.5</v>
      </c>
      <c r="AI20" s="314">
        <f>ROUND(IFERROR('Data 3D '!BY38,"NA"),1)</f>
        <v>72.599999999999994</v>
      </c>
      <c r="AJ20" s="314">
        <f>ROUND(IFERROR('Data 3D '!BZ38,"NA"),1)</f>
        <v>72.599999999999994</v>
      </c>
      <c r="AK20" s="314">
        <f>ROUND(IFERROR('Data 3D '!CA38,"NA"),1)</f>
        <v>71.599999999999994</v>
      </c>
      <c r="AL20" s="314">
        <f>ROUND(IFERROR('Data 3D '!CB38,"NA"),1)</f>
        <v>71.8</v>
      </c>
      <c r="AM20" s="314">
        <f>ROUND(IFERROR('Data 3D '!CC38,"NA"),1)</f>
        <v>74.7</v>
      </c>
      <c r="AN20" s="314">
        <f>ROUND(IFERROR('Data 3D '!CD38,"NA"),1)</f>
        <v>73</v>
      </c>
      <c r="AO20" s="314">
        <f>ROUND(IFERROR('Data 3D '!CE38,"NA"),1)</f>
        <v>71.3</v>
      </c>
      <c r="AP20" s="314">
        <f>ROUND(IFERROR('Data 3D '!CF38,"NA"),1)</f>
        <v>69</v>
      </c>
      <c r="AQ20" s="314">
        <f>ROUND(IFERROR('Data 3D '!CG38,"NA"),1)</f>
        <v>69.7</v>
      </c>
      <c r="AR20" s="314">
        <f>ROUND(IFERROR('Data 3D '!CH38,"NA"),1)</f>
        <v>71.400000000000006</v>
      </c>
      <c r="AS20" s="314">
        <f>ROUND(IFERROR('Data 3D '!CI38,"NA"),1)</f>
        <v>74</v>
      </c>
      <c r="AT20" s="314">
        <f>ROUND(IFERROR('Data 3D '!CJ38,"NA"),1)</f>
        <v>72.8</v>
      </c>
      <c r="AU20" s="314">
        <f>ROUND(IFERROR('Data 3D '!CK38,"NA"),1)</f>
        <v>73.099999999999994</v>
      </c>
      <c r="AV20" s="314">
        <f>ROUND(IFERROR('Data 3D '!CL38,"NA"),1)</f>
        <v>79.400000000000006</v>
      </c>
      <c r="AW20" s="314">
        <f>ROUND(IFERROR('Data 3D '!CM38,"NA"),1)</f>
        <v>77.599999999999994</v>
      </c>
      <c r="AX20" s="314">
        <f>ROUND(IFERROR('Data 3D '!CN38,"NA"),1)</f>
        <v>78.2</v>
      </c>
      <c r="AY20" s="314">
        <f>ROUND(IFERROR('Data 3D '!CO38,"NA"),1)</f>
        <v>74.900000000000006</v>
      </c>
      <c r="AZ20" s="314">
        <f>ROUND(IFERROR('Data 3D '!CP38,"NA"),1)</f>
        <v>76.900000000000006</v>
      </c>
      <c r="BA20" s="314">
        <f>ROUND(IFERROR('Data 3D '!CQ38,"NA"),1)</f>
        <v>79.099999999999994</v>
      </c>
      <c r="BB20" s="314">
        <f>ROUND(IFERROR('Data 3D '!CR38,"NA"),1)</f>
        <v>76.2</v>
      </c>
      <c r="BC20" s="315">
        <v>243</v>
      </c>
      <c r="BD20" s="313" t="s">
        <v>128</v>
      </c>
      <c r="BE20" s="314">
        <f>ROUND(IFERROR('Data 3D '!CS38,"NA"),1)</f>
        <v>73.099999999999994</v>
      </c>
      <c r="BF20" s="314">
        <f>ROUND(IFERROR('Data 3D '!CT38,"NA"),1)</f>
        <v>77.8</v>
      </c>
      <c r="BG20" s="314">
        <f>ROUND(IFERROR('Data 3D '!CU38,"NA"),1)</f>
        <v>77.5</v>
      </c>
      <c r="BH20" s="314">
        <f>ROUND(IFERROR('Data 3D '!CV38,"NA"),1)</f>
        <v>73.2</v>
      </c>
      <c r="BI20" s="314">
        <f>ROUND(IFERROR('Data 3D '!CW38,"NA"),1)</f>
        <v>75.7</v>
      </c>
      <c r="BJ20" s="314">
        <f>ROUND(IFERROR('Data 3D '!CX38,"NA"),1)</f>
        <v>76.5</v>
      </c>
      <c r="BK20" s="314">
        <f>ROUND(IFERROR('Data 3D '!CY38,"NA"),1)</f>
        <v>74.400000000000006</v>
      </c>
      <c r="BL20" s="314">
        <f>ROUND(IFERROR('Data 3D '!CZ38,"NA"),1)</f>
        <v>75.3</v>
      </c>
      <c r="BM20" s="314">
        <f>ROUND(IFERROR('Data 3D '!DA38,"NA"),1)</f>
        <v>75.2</v>
      </c>
      <c r="BN20" s="314">
        <f>ROUND(IFERROR('Data 3D '!DB38,"NA"),1)</f>
        <v>73.2</v>
      </c>
      <c r="BO20" s="314">
        <f>ROUND(IFERROR('Data 3D '!DC38,"NA"),1)</f>
        <v>75.400000000000006</v>
      </c>
      <c r="BP20" s="314">
        <f>ROUND(IFERROR('Data 3D '!DD38,"NA"),1)</f>
        <v>76.400000000000006</v>
      </c>
      <c r="BQ20" s="314">
        <f>ROUND(IFERROR('Data 3D '!DE38,"NA"),1)</f>
        <v>59.2</v>
      </c>
      <c r="BR20" s="314">
        <f>ROUND(IFERROR('Data 3D '!DF38,"NA"),1)</f>
        <v>45.1</v>
      </c>
      <c r="BS20" s="314">
        <f>ROUND(IFERROR('Data 3D '!DG38,"NA"),1)</f>
        <v>65.400000000000006</v>
      </c>
      <c r="BT20" s="314">
        <f>ROUND(IFERROR('Data 3D '!DH38,"NA"),1)</f>
        <v>70.099999999999994</v>
      </c>
      <c r="BU20" s="314">
        <f>ROUND(IFERROR('Data 3D '!DI38,"NA"),1)</f>
        <v>71.900000000000006</v>
      </c>
      <c r="BV20" s="314">
        <f>ROUND(IFERROR('Data 3D '!DJ38,"NA"),1)</f>
        <v>72.400000000000006</v>
      </c>
      <c r="BW20" s="314">
        <f>ROUND(IFERROR('Data 3D '!DK38,"NA"),1)</f>
        <v>71</v>
      </c>
      <c r="BX20" s="314">
        <f>ROUND(IFERROR('Data 3D '!DL38,"NA"),1)</f>
        <v>71.3</v>
      </c>
      <c r="BY20" s="314">
        <f>ROUND(IFERROR('Data 3D '!DM38,"NA"),1)</f>
        <v>71.2</v>
      </c>
      <c r="BZ20" s="314">
        <f>ROUND(IFERROR('Data 3D '!DN38,"NA"),1)</f>
        <v>71.400000000000006</v>
      </c>
      <c r="CA20" s="314">
        <f>ROUND(IFERROR('Data 3D '!DO38,"NA"),1)</f>
        <v>66.2</v>
      </c>
      <c r="CB20" s="314">
        <f>ROUND(IFERROR('Data 3D '!DP38,"NA"),1)</f>
        <v>62.5</v>
      </c>
      <c r="CC20" s="314">
        <f>ROUND(IFERROR('Data 3D '!DQ38,"NA"),1)</f>
        <v>69</v>
      </c>
      <c r="CD20" s="314">
        <f>ROUND(IFERROR('Data 3D '!DR38,"NA"),1)</f>
        <v>66.599999999999994</v>
      </c>
      <c r="CE20" s="315">
        <v>243</v>
      </c>
      <c r="CF20" s="313" t="s">
        <v>128</v>
      </c>
      <c r="CG20" s="314">
        <f>ROUND(IFERROR('Data 3D '!DS38,"NA"),1)</f>
        <v>64.7</v>
      </c>
      <c r="CH20" s="314">
        <f>ROUND(IFERROR('Data 3D '!DT38,"NA"),1)</f>
        <v>52.2</v>
      </c>
      <c r="CI20" s="314">
        <f>ROUND(IFERROR('Data 3D '!DU38,"NA"),1)</f>
        <v>45.6</v>
      </c>
      <c r="CJ20" s="314">
        <f>ROUND(IFERROR('Data 3D '!DV38,"NA"),1)</f>
        <v>63.7</v>
      </c>
      <c r="CK20" s="314">
        <f>ROUND(IFERROR('Data 3D '!DW38,"NA"),1)</f>
        <v>71.400000000000006</v>
      </c>
      <c r="CL20" s="314">
        <f>ROUND(IFERROR('Data 3D '!DX38,"NA"),1)</f>
        <v>71.099999999999994</v>
      </c>
      <c r="CM20" s="314">
        <f>ROUND(IFERROR('Data 3D '!DY38,"NA"),1)</f>
        <v>75.3</v>
      </c>
      <c r="CN20" s="314">
        <f>ROUND(IFERROR('Data 3D '!DZ38,"NA"),1)</f>
        <v>72.3</v>
      </c>
      <c r="CO20" s="314">
        <f>ROUND(IFERROR('Data 3D '!EA38,"NA"),1)</f>
        <v>77.400000000000006</v>
      </c>
      <c r="CP20" s="314">
        <f>ROUND(IFERROR('Data 3D '!EB38,"NA"),1)</f>
        <v>77.3</v>
      </c>
      <c r="CQ20" s="314">
        <f>ROUND(IFERROR('Data 3D '!EC38,"NA"),1)</f>
        <v>81</v>
      </c>
      <c r="CR20" s="314">
        <f>ROUND(IFERROR('Data 3D '!ED38,"NA"),1)</f>
        <v>78.900000000000006</v>
      </c>
      <c r="CS20" s="314">
        <f>ROUND(IFERROR('Data 3D '!EE38,"NA"),1)</f>
        <v>78.400000000000006</v>
      </c>
      <c r="CT20" s="314">
        <f>ROUND(IFERROR('Data 3D '!EF38,"NA"),1)</f>
        <v>79.599999999999994</v>
      </c>
      <c r="CU20" s="314">
        <f>ROUND(IFERROR('Data 3D '!EG38,"NA"),1)</f>
        <v>75.900000000000006</v>
      </c>
      <c r="CV20" s="314">
        <f>ROUND(IFERROR('Data 3D '!EH38,"NA"),1)</f>
        <v>75.8</v>
      </c>
      <c r="CW20" s="314">
        <f>ROUND(IFERROR('Data 3D '!EI38,"NA"),1)</f>
        <v>78.8</v>
      </c>
      <c r="CX20" s="314">
        <f>ROUND(IFERROR('Data 3D '!EJ38,"NA"),1)</f>
        <v>73.5</v>
      </c>
      <c r="CY20" s="314">
        <f>ROUND(IFERROR('Data 3D '!EK38,"NA"),1)</f>
        <v>72.5</v>
      </c>
      <c r="CZ20" s="314">
        <f>ROUND(IFERROR('Data 3D '!EL38,"NA"),1)</f>
        <v>72.599999999999994</v>
      </c>
      <c r="DA20" s="314">
        <f>ROUND(IFERROR('Data 3D '!EM38,"NA"),1)</f>
        <v>77.8</v>
      </c>
      <c r="DB20" s="314">
        <f>ROUND(IFERROR('Data 3D '!EN38,"NA"),1)</f>
        <v>81.2</v>
      </c>
      <c r="DC20" s="314">
        <f>ROUND(IFERROR('Data 3D '!EO38,"NA"),1)</f>
        <v>82.3</v>
      </c>
      <c r="DD20" s="314">
        <f>ROUND(IFERROR('Data 3D '!EP38,"NA"),1)</f>
        <v>74.400000000000006</v>
      </c>
      <c r="DE20" s="314">
        <f>ROUND(IFERROR('Data 3D '!EQ38,"NA"),1)</f>
        <v>74.599999999999994</v>
      </c>
      <c r="DF20" s="314">
        <f>ROUND(IFERROR('Data 3D '!ER38,"NA"),1)</f>
        <v>77.2</v>
      </c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162" customFormat="1" ht="60" customHeight="1">
      <c r="A21" s="315"/>
      <c r="B21" s="179" t="s">
        <v>108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5"/>
      <c r="AB21" s="179" t="s">
        <v>108</v>
      </c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5"/>
      <c r="BD21" s="179" t="s">
        <v>108</v>
      </c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15"/>
      <c r="CF21" s="179" t="s">
        <v>108</v>
      </c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162" customFormat="1" ht="84.95" customHeight="1">
      <c r="A22" s="312" t="s">
        <v>351</v>
      </c>
      <c r="B22" s="319" t="s">
        <v>350</v>
      </c>
      <c r="C22" s="314">
        <f>ROUND(IFERROR('Data 3D '!AU82,"NA"),1)</f>
        <v>76.900000000000006</v>
      </c>
      <c r="D22" s="314">
        <f>ROUND(IFERROR('Data 3D '!AV82,"NA"),1)</f>
        <v>75.900000000000006</v>
      </c>
      <c r="E22" s="314">
        <f>ROUND(IFERROR('Data 3D '!AW82,"NA"),1)</f>
        <v>78.8</v>
      </c>
      <c r="F22" s="314">
        <f>ROUND(IFERROR('Data 3D '!AX82,"NA"),1)</f>
        <v>74.400000000000006</v>
      </c>
      <c r="G22" s="314">
        <f>ROUND(IFERROR('Data 3D '!AY82,"NA"),1)</f>
        <v>77</v>
      </c>
      <c r="H22" s="314">
        <f>ROUND(IFERROR('Data 3D '!AZ82,"NA"),1)</f>
        <v>77</v>
      </c>
      <c r="I22" s="314">
        <f>ROUND(IFERROR('Data 3D '!BA82,"NA"),1)</f>
        <v>77</v>
      </c>
      <c r="J22" s="314">
        <f>ROUND(IFERROR('Data 3D '!BB82,"NA"),1)</f>
        <v>78</v>
      </c>
      <c r="K22" s="314">
        <f>ROUND(IFERROR('Data 3D '!BC82,"NA"),1)</f>
        <v>77</v>
      </c>
      <c r="L22" s="314">
        <f>ROUND(IFERROR('Data 3D '!BD82,"NA"),1)</f>
        <v>78.400000000000006</v>
      </c>
      <c r="M22" s="314">
        <f>ROUND(IFERROR('Data 3D '!BE82,"NA"),1)</f>
        <v>78.7</v>
      </c>
      <c r="N22" s="314">
        <f>ROUND(IFERROR('Data 3D '!BF82,"NA"),1)</f>
        <v>78.900000000000006</v>
      </c>
      <c r="O22" s="314">
        <f>ROUND(IFERROR('Data 3D '!BG82,"NA"),1)</f>
        <v>78.099999999999994</v>
      </c>
      <c r="P22" s="314">
        <f>ROUND(IFERROR('Data 3D '!BH82,"NA"),1)</f>
        <v>75.7</v>
      </c>
      <c r="Q22" s="314">
        <f>ROUND(IFERROR('Data 3D '!BI82,"NA"),1)</f>
        <v>76.599999999999994</v>
      </c>
      <c r="R22" s="314">
        <f>ROUND(IFERROR('Data 3D '!BJ82,"NA"),1)</f>
        <v>76.5</v>
      </c>
      <c r="S22" s="314">
        <f>ROUND(IFERROR('Data 3D '!BK82,"NA"),1)</f>
        <v>77</v>
      </c>
      <c r="T22" s="314">
        <f>ROUND(IFERROR('Data 3D '!BL82,"NA"),1)</f>
        <v>77.5</v>
      </c>
      <c r="U22" s="314">
        <f>ROUND(IFERROR('Data 3D '!BM82,"NA"),1)</f>
        <v>76.599999999999994</v>
      </c>
      <c r="V22" s="314">
        <f>ROUND(IFERROR('Data 3D '!BN82,"NA"),1)</f>
        <v>77.099999999999994</v>
      </c>
      <c r="W22" s="314">
        <f>ROUND(IFERROR('Data 3D '!BO82,"NA"),1)</f>
        <v>76.900000000000006</v>
      </c>
      <c r="X22" s="314">
        <f>ROUND(IFERROR('Data 3D '!BP82,"NA"),1)</f>
        <v>77.599999999999994</v>
      </c>
      <c r="Y22" s="314">
        <f>ROUND(IFERROR('Data 3D '!BQ82,"NA"),1)</f>
        <v>77</v>
      </c>
      <c r="Z22" s="314">
        <f>ROUND(IFERROR('Data 3D '!BR82,"NA"),1)</f>
        <v>78.599999999999994</v>
      </c>
      <c r="AA22" s="312" t="s">
        <v>351</v>
      </c>
      <c r="AB22" s="319" t="s">
        <v>350</v>
      </c>
      <c r="AC22" s="314">
        <f>ROUND(IFERROR('Data 3D '!BS82,"NA"),1)</f>
        <v>73.7</v>
      </c>
      <c r="AD22" s="314">
        <f>ROUND(IFERROR('Data 3D '!BT82,"NA"),1)</f>
        <v>77.3</v>
      </c>
      <c r="AE22" s="314">
        <f>ROUND(IFERROR('Data 3D '!BU82,"NA"),1)</f>
        <v>76.599999999999994</v>
      </c>
      <c r="AF22" s="314">
        <f>ROUND(IFERROR('Data 3D '!BV82,"NA"),1)</f>
        <v>76.7</v>
      </c>
      <c r="AG22" s="314">
        <f>ROUND(IFERROR('Data 3D '!BW82,"NA"),1)</f>
        <v>77.2</v>
      </c>
      <c r="AH22" s="314">
        <f>ROUND(IFERROR('Data 3D '!BX82,"NA"),1)</f>
        <v>77.3</v>
      </c>
      <c r="AI22" s="314">
        <f>ROUND(IFERROR('Data 3D '!BY82,"NA"),1)</f>
        <v>78.900000000000006</v>
      </c>
      <c r="AJ22" s="314">
        <f>ROUND(IFERROR('Data 3D '!BZ82,"NA"),1)</f>
        <v>76.8</v>
      </c>
      <c r="AK22" s="314">
        <f>ROUND(IFERROR('Data 3D '!CA82,"NA"),1)</f>
        <v>76.599999999999994</v>
      </c>
      <c r="AL22" s="314">
        <f>ROUND(IFERROR('Data 3D '!CB82,"NA"),1)</f>
        <v>77.7</v>
      </c>
      <c r="AM22" s="314">
        <f>ROUND(IFERROR('Data 3D '!CC82,"NA"),1)</f>
        <v>77.8</v>
      </c>
      <c r="AN22" s="314">
        <f>ROUND(IFERROR('Data 3D '!CD82,"NA"),1)</f>
        <v>78.7</v>
      </c>
      <c r="AO22" s="314">
        <f>ROUND(IFERROR('Data 3D '!CE82,"NA"),1)</f>
        <v>79.400000000000006</v>
      </c>
      <c r="AP22" s="314">
        <f>ROUND(IFERROR('Data 3D '!CF82,"NA"),1)</f>
        <v>77.400000000000006</v>
      </c>
      <c r="AQ22" s="314">
        <f>ROUND(IFERROR('Data 3D '!CG82,"NA"),1)</f>
        <v>78.099999999999994</v>
      </c>
      <c r="AR22" s="314">
        <f>ROUND(IFERROR('Data 3D '!CH82,"NA"),1)</f>
        <v>78.599999999999994</v>
      </c>
      <c r="AS22" s="314">
        <f>ROUND(IFERROR('Data 3D '!CI82,"NA"),1)</f>
        <v>78</v>
      </c>
      <c r="AT22" s="314">
        <f>ROUND(IFERROR('Data 3D '!CJ82,"NA"),1)</f>
        <v>78.3</v>
      </c>
      <c r="AU22" s="314">
        <f>ROUND(IFERROR('Data 3D '!CK82,"NA"),1)</f>
        <v>78.3</v>
      </c>
      <c r="AV22" s="314">
        <f>ROUND(IFERROR('Data 3D '!CL82,"NA"),1)</f>
        <v>74.2</v>
      </c>
      <c r="AW22" s="314">
        <f>ROUND(IFERROR('Data 3D '!CM82,"NA"),1)</f>
        <v>77.900000000000006</v>
      </c>
      <c r="AX22" s="314">
        <f>ROUND(IFERROR('Data 3D '!CN82,"NA"),1)</f>
        <v>77.8</v>
      </c>
      <c r="AY22" s="314">
        <f>ROUND(IFERROR('Data 3D '!CO82,"NA"),1)</f>
        <v>77</v>
      </c>
      <c r="AZ22" s="314">
        <f>ROUND(IFERROR('Data 3D '!CP82,"NA"),1)</f>
        <v>76.900000000000006</v>
      </c>
      <c r="BA22" s="314">
        <f>ROUND(IFERROR('Data 3D '!CQ82,"NA"),1)</f>
        <v>79.099999999999994</v>
      </c>
      <c r="BB22" s="314">
        <f>ROUND(IFERROR('Data 3D '!CR82,"NA"),1)</f>
        <v>77.400000000000006</v>
      </c>
      <c r="BC22" s="312" t="s">
        <v>351</v>
      </c>
      <c r="BD22" s="319" t="s">
        <v>350</v>
      </c>
      <c r="BE22" s="314">
        <f>ROUND(IFERROR('Data 3D '!CS82,"NA"),1)</f>
        <v>76.599999999999994</v>
      </c>
      <c r="BF22" s="314">
        <f>ROUND(IFERROR('Data 3D '!CT82,"NA"),1)</f>
        <v>77.3</v>
      </c>
      <c r="BG22" s="314">
        <f>ROUND(IFERROR('Data 3D '!CU82,"NA"),1)</f>
        <v>76.099999999999994</v>
      </c>
      <c r="BH22" s="314">
        <f>ROUND(IFERROR('Data 3D '!CV82,"NA"),1)</f>
        <v>76.400000000000006</v>
      </c>
      <c r="BI22" s="314">
        <f>ROUND(IFERROR('Data 3D '!CW82,"NA"),1)</f>
        <v>76.599999999999994</v>
      </c>
      <c r="BJ22" s="314">
        <f>ROUND(IFERROR('Data 3D '!CX82,"NA"),1)</f>
        <v>77</v>
      </c>
      <c r="BK22" s="314">
        <f>ROUND(IFERROR('Data 3D '!CY82,"NA"),1)</f>
        <v>77.400000000000006</v>
      </c>
      <c r="BL22" s="314">
        <f>ROUND(IFERROR('Data 3D '!CZ82,"NA"),1)</f>
        <v>77</v>
      </c>
      <c r="BM22" s="314">
        <f>ROUND(IFERROR('Data 3D '!DA82,"NA"),1)</f>
        <v>77.599999999999994</v>
      </c>
      <c r="BN22" s="314">
        <f>ROUND(IFERROR('Data 3D '!DB82,"NA"),1)</f>
        <v>77.3</v>
      </c>
      <c r="BO22" s="314">
        <f>ROUND(IFERROR('Data 3D '!DC82,"NA"),1)</f>
        <v>72.7</v>
      </c>
      <c r="BP22" s="314">
        <f>ROUND(IFERROR('Data 3D '!DD82,"NA"),1)</f>
        <v>73.5</v>
      </c>
      <c r="BQ22" s="314">
        <f>ROUND(IFERROR('Data 3D '!DE82,"NA"),1)</f>
        <v>68</v>
      </c>
      <c r="BR22" s="314">
        <f>ROUND(IFERROR('Data 3D '!DF82,"NA"),1)</f>
        <v>51.6</v>
      </c>
      <c r="BS22" s="314">
        <f>ROUND(IFERROR('Data 3D '!DG82,"NA"),1)</f>
        <v>65.5</v>
      </c>
      <c r="BT22" s="314">
        <f>ROUND(IFERROR('Data 3D '!DH82,"NA"),1)</f>
        <v>70</v>
      </c>
      <c r="BU22" s="314">
        <f>ROUND(IFERROR('Data 3D '!DI82,"NA"),1)</f>
        <v>71.599999999999994</v>
      </c>
      <c r="BV22" s="314">
        <f>ROUND(IFERROR('Data 3D '!DJ82,"NA"),1)</f>
        <v>71.7</v>
      </c>
      <c r="BW22" s="314">
        <f>ROUND(IFERROR('Data 3D '!DK82,"NA"),1)</f>
        <v>73.400000000000006</v>
      </c>
      <c r="BX22" s="314">
        <f>ROUND(IFERROR('Data 3D '!DL82,"NA"),1)</f>
        <v>72</v>
      </c>
      <c r="BY22" s="314">
        <f>ROUND(IFERROR('Data 3D '!DM82,"NA"),1)</f>
        <v>71.900000000000006</v>
      </c>
      <c r="BZ22" s="314">
        <f>ROUND(IFERROR('Data 3D '!DN82,"NA"),1)</f>
        <v>72.400000000000006</v>
      </c>
      <c r="CA22" s="314">
        <f>ROUND(IFERROR('Data 3D '!DO82,"NA"),1)</f>
        <v>76.7</v>
      </c>
      <c r="CB22" s="314">
        <f>ROUND(IFERROR('Data 3D '!DP82,"NA"),1)</f>
        <v>76.900000000000006</v>
      </c>
      <c r="CC22" s="314">
        <f>ROUND(IFERROR('Data 3D '!DQ82,"NA"),1)</f>
        <v>78.400000000000006</v>
      </c>
      <c r="CD22" s="314">
        <f>ROUND(IFERROR('Data 3D '!DR82,"NA"),1)</f>
        <v>77.900000000000006</v>
      </c>
      <c r="CE22" s="312" t="s">
        <v>351</v>
      </c>
      <c r="CF22" s="319" t="s">
        <v>350</v>
      </c>
      <c r="CG22" s="314">
        <f>ROUND(IFERROR('Data 3D '!DS82,"NA"),1)</f>
        <v>75.400000000000006</v>
      </c>
      <c r="CH22" s="314">
        <f>ROUND(IFERROR('Data 3D '!DT82,"NA"),1)</f>
        <v>72.2</v>
      </c>
      <c r="CI22" s="314">
        <f>ROUND(IFERROR('Data 3D '!DU82,"NA"),1)</f>
        <v>73.900000000000006</v>
      </c>
      <c r="CJ22" s="314">
        <f>ROUND(IFERROR('Data 3D '!DV82,"NA"),1)</f>
        <v>76</v>
      </c>
      <c r="CK22" s="314">
        <f>ROUND(IFERROR('Data 3D '!DW82,"NA"),1)</f>
        <v>76.099999999999994</v>
      </c>
      <c r="CL22" s="314">
        <f>ROUND(IFERROR('Data 3D '!DX82,"NA"),1)</f>
        <v>77.3</v>
      </c>
      <c r="CM22" s="314">
        <f>ROUND(IFERROR('Data 3D '!DY82,"NA"),1)</f>
        <v>78.400000000000006</v>
      </c>
      <c r="CN22" s="314">
        <f>ROUND(IFERROR('Data 3D '!DZ82,"NA"),1)</f>
        <v>78.5</v>
      </c>
      <c r="CO22" s="314">
        <f>ROUND(IFERROR('Data 3D '!EA82,"NA"),1)</f>
        <v>83.2</v>
      </c>
      <c r="CP22" s="314">
        <f>ROUND(IFERROR('Data 3D '!EB82,"NA"),1)</f>
        <v>80.5</v>
      </c>
      <c r="CQ22" s="314">
        <f>ROUND(IFERROR('Data 3D '!EC82,"NA"),1)</f>
        <v>79.5</v>
      </c>
      <c r="CR22" s="314">
        <f>ROUND(IFERROR('Data 3D '!ED82,"NA"),1)</f>
        <v>76.2</v>
      </c>
      <c r="CS22" s="314">
        <f>ROUND(IFERROR('Data 3D '!EE82,"NA"),1)</f>
        <v>74.5</v>
      </c>
      <c r="CT22" s="314">
        <f>ROUND(IFERROR('Data 3D '!EF82,"NA"),1)</f>
        <v>76.8</v>
      </c>
      <c r="CU22" s="314">
        <f>ROUND(IFERROR('Data 3D '!EG82,"NA"),1)</f>
        <v>76.3</v>
      </c>
      <c r="CV22" s="314">
        <f>ROUND(IFERROR('Data 3D '!EH82,"NA"),1)</f>
        <v>76.599999999999994</v>
      </c>
      <c r="CW22" s="314">
        <f>ROUND(IFERROR('Data 3D '!EI82,"NA"),1)</f>
        <v>77.8</v>
      </c>
      <c r="CX22" s="314">
        <f>ROUND(IFERROR('Data 3D '!EJ82,"NA"),1)</f>
        <v>80.900000000000006</v>
      </c>
      <c r="CY22" s="314">
        <f>ROUND(IFERROR('Data 3D '!EK82,"NA"),1)</f>
        <v>79.2</v>
      </c>
      <c r="CZ22" s="314">
        <f>ROUND(IFERROR('Data 3D '!EL82,"NA"),1)</f>
        <v>75</v>
      </c>
      <c r="DA22" s="314">
        <f>ROUND(IFERROR('Data 3D '!EM82,"NA"),1)</f>
        <v>91.7</v>
      </c>
      <c r="DB22" s="314">
        <f>ROUND(IFERROR('Data 3D '!EN82,"NA"),1)</f>
        <v>92.5</v>
      </c>
      <c r="DC22" s="314">
        <f>ROUND(IFERROR('Data 3D '!EO82,"NA"),1)</f>
        <v>93.1</v>
      </c>
      <c r="DD22" s="314">
        <f>ROUND(IFERROR('Data 3D '!EP82,"NA"),1)</f>
        <v>91.8</v>
      </c>
      <c r="DE22" s="314">
        <f>ROUND(IFERROR('Data 3D '!EQ82,"NA"),1)</f>
        <v>92.5</v>
      </c>
      <c r="DF22" s="314">
        <f>ROUND(IFERROR('Data 3D '!ER82,"NA"),1)</f>
        <v>91.6</v>
      </c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162" customFormat="1" ht="95.1" customHeight="1">
      <c r="A23" s="312"/>
      <c r="B23" s="320" t="s">
        <v>400</v>
      </c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2"/>
      <c r="AB23" s="320" t="s">
        <v>400</v>
      </c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2"/>
      <c r="BD23" s="320" t="s">
        <v>400</v>
      </c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2"/>
      <c r="CF23" s="320" t="s">
        <v>400</v>
      </c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162" customFormat="1" ht="84.95" customHeight="1">
      <c r="A24" s="315">
        <v>259</v>
      </c>
      <c r="B24" s="319" t="s">
        <v>129</v>
      </c>
      <c r="C24" s="314">
        <f>ROUND(IFERROR('Data 3D '!AU41,"NA"),1)</f>
        <v>78.900000000000006</v>
      </c>
      <c r="D24" s="314">
        <f>ROUND(IFERROR('Data 3D '!AV41,"NA"),1)</f>
        <v>75.7</v>
      </c>
      <c r="E24" s="314">
        <f>ROUND(IFERROR('Data 3D '!AW41,"NA"),1)</f>
        <v>78</v>
      </c>
      <c r="F24" s="314">
        <f>ROUND(IFERROR('Data 3D '!AX41,"NA"),1)</f>
        <v>81</v>
      </c>
      <c r="G24" s="314">
        <f>ROUND(IFERROR('Data 3D '!AY41,"NA"),1)</f>
        <v>78.099999999999994</v>
      </c>
      <c r="H24" s="314">
        <f>ROUND(IFERROR('Data 3D '!AZ41,"NA"),1)</f>
        <v>79.3</v>
      </c>
      <c r="I24" s="314">
        <f>ROUND(IFERROR('Data 3D '!BA41,"NA"),1)</f>
        <v>78.3</v>
      </c>
      <c r="J24" s="314">
        <f>ROUND(IFERROR('Data 3D '!BB41,"NA"),1)</f>
        <v>78.3</v>
      </c>
      <c r="K24" s="314">
        <f>ROUND(IFERROR('Data 3D '!BC41,"NA"),1)</f>
        <v>78.400000000000006</v>
      </c>
      <c r="L24" s="314">
        <f>ROUND(IFERROR('Data 3D '!BD41,"NA"),1)</f>
        <v>78.599999999999994</v>
      </c>
      <c r="M24" s="314">
        <f>ROUND(IFERROR('Data 3D '!BE41,"NA"),1)</f>
        <v>79.099999999999994</v>
      </c>
      <c r="N24" s="314">
        <f>ROUND(IFERROR('Data 3D '!BF41,"NA"),1)</f>
        <v>78.3</v>
      </c>
      <c r="O24" s="314">
        <f>ROUND(IFERROR('Data 3D '!BG41,"NA"),1)</f>
        <v>78.900000000000006</v>
      </c>
      <c r="P24" s="314">
        <f>ROUND(IFERROR('Data 3D '!BH41,"NA"),1)</f>
        <v>75.2</v>
      </c>
      <c r="Q24" s="314">
        <f>ROUND(IFERROR('Data 3D '!BI41,"NA"),1)</f>
        <v>76.8</v>
      </c>
      <c r="R24" s="314">
        <f>ROUND(IFERROR('Data 3D '!BJ41,"NA"),1)</f>
        <v>77.2</v>
      </c>
      <c r="S24" s="314">
        <f>ROUND(IFERROR('Data 3D '!BK41,"NA"),1)</f>
        <v>76.599999999999994</v>
      </c>
      <c r="T24" s="314">
        <f>ROUND(IFERROR('Data 3D '!BL41,"NA"),1)</f>
        <v>75.400000000000006</v>
      </c>
      <c r="U24" s="314">
        <f>ROUND(IFERROR('Data 3D '!BM41,"NA"),1)</f>
        <v>73.5</v>
      </c>
      <c r="V24" s="314">
        <f>ROUND(IFERROR('Data 3D '!BN41,"NA"),1)</f>
        <v>75.599999999999994</v>
      </c>
      <c r="W24" s="314">
        <f>ROUND(IFERROR('Data 3D '!BO41,"NA"),1)</f>
        <v>78</v>
      </c>
      <c r="X24" s="314">
        <f>ROUND(IFERROR('Data 3D '!BP41,"NA"),1)</f>
        <v>77.099999999999994</v>
      </c>
      <c r="Y24" s="314">
        <f>ROUND(IFERROR('Data 3D '!BQ41,"NA"),1)</f>
        <v>78.7</v>
      </c>
      <c r="Z24" s="314">
        <f>ROUND(IFERROR('Data 3D '!BR41,"NA"),1)</f>
        <v>77.5</v>
      </c>
      <c r="AA24" s="315">
        <v>259</v>
      </c>
      <c r="AB24" s="319" t="s">
        <v>129</v>
      </c>
      <c r="AC24" s="314">
        <f>ROUND(IFERROR('Data 3D '!BS41,"NA"),1)</f>
        <v>74.599999999999994</v>
      </c>
      <c r="AD24" s="314">
        <f>ROUND(IFERROR('Data 3D '!BT41,"NA"),1)</f>
        <v>73.400000000000006</v>
      </c>
      <c r="AE24" s="314">
        <f>ROUND(IFERROR('Data 3D '!BU41,"NA"),1)</f>
        <v>73.900000000000006</v>
      </c>
      <c r="AF24" s="314">
        <f>ROUND(IFERROR('Data 3D '!BV41,"NA"),1)</f>
        <v>73.099999999999994</v>
      </c>
      <c r="AG24" s="314">
        <f>ROUND(IFERROR('Data 3D '!BW41,"NA"),1)</f>
        <v>74.900000000000006</v>
      </c>
      <c r="AH24" s="314">
        <f>ROUND(IFERROR('Data 3D '!BX41,"NA"),1)</f>
        <v>70.5</v>
      </c>
      <c r="AI24" s="314">
        <f>ROUND(IFERROR('Data 3D '!BY41,"NA"),1)</f>
        <v>72.2</v>
      </c>
      <c r="AJ24" s="314">
        <f>ROUND(IFERROR('Data 3D '!BZ41,"NA"),1)</f>
        <v>73.2</v>
      </c>
      <c r="AK24" s="314">
        <f>ROUND(IFERROR('Data 3D '!CA41,"NA"),1)</f>
        <v>71.900000000000006</v>
      </c>
      <c r="AL24" s="314">
        <f>ROUND(IFERROR('Data 3D '!CB41,"NA"),1)</f>
        <v>73.900000000000006</v>
      </c>
      <c r="AM24" s="314">
        <f>ROUND(IFERROR('Data 3D '!CC41,"NA"),1)</f>
        <v>74.3</v>
      </c>
      <c r="AN24" s="314">
        <f>ROUND(IFERROR('Data 3D '!CD41,"NA"),1)</f>
        <v>76</v>
      </c>
      <c r="AO24" s="314">
        <f>ROUND(IFERROR('Data 3D '!CE41,"NA"),1)</f>
        <v>77.5</v>
      </c>
      <c r="AP24" s="314">
        <f>ROUND(IFERROR('Data 3D '!CF41,"NA"),1)</f>
        <v>75.8</v>
      </c>
      <c r="AQ24" s="314">
        <f>ROUND(IFERROR('Data 3D '!CG41,"NA"),1)</f>
        <v>78.599999999999994</v>
      </c>
      <c r="AR24" s="314">
        <f>ROUND(IFERROR('Data 3D '!CH41,"NA"),1)</f>
        <v>78</v>
      </c>
      <c r="AS24" s="314">
        <f>ROUND(IFERROR('Data 3D '!CI41,"NA"),1)</f>
        <v>76.8</v>
      </c>
      <c r="AT24" s="314">
        <f>ROUND(IFERROR('Data 3D '!CJ41,"NA"),1)</f>
        <v>75.5</v>
      </c>
      <c r="AU24" s="314">
        <f>ROUND(IFERROR('Data 3D '!CK41,"NA"),1)</f>
        <v>77.2</v>
      </c>
      <c r="AV24" s="314">
        <f>ROUND(IFERROR('Data 3D '!CL41,"NA"),1)</f>
        <v>79.2</v>
      </c>
      <c r="AW24" s="314">
        <f>ROUND(IFERROR('Data 3D '!CM41,"NA"),1)</f>
        <v>78</v>
      </c>
      <c r="AX24" s="314">
        <f>ROUND(IFERROR('Data 3D '!CN41,"NA"),1)</f>
        <v>79.2</v>
      </c>
      <c r="AY24" s="314">
        <f>ROUND(IFERROR('Data 3D '!CO41,"NA"),1)</f>
        <v>79.099999999999994</v>
      </c>
      <c r="AZ24" s="314">
        <f>ROUND(IFERROR('Data 3D '!CP41,"NA"),1)</f>
        <v>78.400000000000006</v>
      </c>
      <c r="BA24" s="314">
        <f>ROUND(IFERROR('Data 3D '!CQ41,"NA"),1)</f>
        <v>78.2</v>
      </c>
      <c r="BB24" s="314">
        <f>ROUND(IFERROR('Data 3D '!CR41,"NA"),1)</f>
        <v>73.900000000000006</v>
      </c>
      <c r="BC24" s="315">
        <v>259</v>
      </c>
      <c r="BD24" s="319" t="s">
        <v>129</v>
      </c>
      <c r="BE24" s="314">
        <f>ROUND(IFERROR('Data 3D '!CS41,"NA"),1)</f>
        <v>77.8</v>
      </c>
      <c r="BF24" s="314">
        <f>ROUND(IFERROR('Data 3D '!CT41,"NA"),1)</f>
        <v>79.2</v>
      </c>
      <c r="BG24" s="314">
        <f>ROUND(IFERROR('Data 3D '!CU41,"NA"),1)</f>
        <v>77.2</v>
      </c>
      <c r="BH24" s="314">
        <f>ROUND(IFERROR('Data 3D '!CV41,"NA"),1)</f>
        <v>75.400000000000006</v>
      </c>
      <c r="BI24" s="314">
        <f>ROUND(IFERROR('Data 3D '!CW41,"NA"),1)</f>
        <v>77.599999999999994</v>
      </c>
      <c r="BJ24" s="314">
        <f>ROUND(IFERROR('Data 3D '!CX41,"NA"),1)</f>
        <v>75.8</v>
      </c>
      <c r="BK24" s="314">
        <f>ROUND(IFERROR('Data 3D '!CY41,"NA"),1)</f>
        <v>75.2</v>
      </c>
      <c r="BL24" s="314">
        <f>ROUND(IFERROR('Data 3D '!CZ41,"NA"),1)</f>
        <v>75.5</v>
      </c>
      <c r="BM24" s="314">
        <f>ROUND(IFERROR('Data 3D '!DA41,"NA"),1)</f>
        <v>75.900000000000006</v>
      </c>
      <c r="BN24" s="314">
        <f>ROUND(IFERROR('Data 3D '!DB41,"NA"),1)</f>
        <v>76.599999999999994</v>
      </c>
      <c r="BO24" s="314">
        <f>ROUND(IFERROR('Data 3D '!DC41,"NA"),1)</f>
        <v>75.7</v>
      </c>
      <c r="BP24" s="314">
        <f>ROUND(IFERROR('Data 3D '!DD41,"NA"),1)</f>
        <v>76.599999999999994</v>
      </c>
      <c r="BQ24" s="314">
        <f>ROUND(IFERROR('Data 3D '!DE41,"NA"),1)</f>
        <v>63.2</v>
      </c>
      <c r="BR24" s="314">
        <f>ROUND(IFERROR('Data 3D '!DF41,"NA"),1)</f>
        <v>49.7</v>
      </c>
      <c r="BS24" s="314">
        <f>ROUND(IFERROR('Data 3D '!DG41,"NA"),1)</f>
        <v>66.099999999999994</v>
      </c>
      <c r="BT24" s="314">
        <f>ROUND(IFERROR('Data 3D '!DH41,"NA"),1)</f>
        <v>71</v>
      </c>
      <c r="BU24" s="314">
        <f>ROUND(IFERROR('Data 3D '!DI41,"NA"),1)</f>
        <v>74.099999999999994</v>
      </c>
      <c r="BV24" s="314">
        <f>ROUND(IFERROR('Data 3D '!DJ41,"NA"),1)</f>
        <v>70.900000000000006</v>
      </c>
      <c r="BW24" s="314">
        <f>ROUND(IFERROR('Data 3D '!DK41,"NA"),1)</f>
        <v>77.5</v>
      </c>
      <c r="BX24" s="314">
        <f>ROUND(IFERROR('Data 3D '!DL41,"NA"),1)</f>
        <v>74.3</v>
      </c>
      <c r="BY24" s="314">
        <f>ROUND(IFERROR('Data 3D '!DM41,"NA"),1)</f>
        <v>74.400000000000006</v>
      </c>
      <c r="BZ24" s="314">
        <f>ROUND(IFERROR('Data 3D '!DN41,"NA"),1)</f>
        <v>75.3</v>
      </c>
      <c r="CA24" s="314">
        <f>ROUND(IFERROR('Data 3D '!DO41,"NA"),1)</f>
        <v>77.5</v>
      </c>
      <c r="CB24" s="314">
        <f>ROUND(IFERROR('Data 3D '!DP41,"NA"),1)</f>
        <v>73</v>
      </c>
      <c r="CC24" s="314">
        <f>ROUND(IFERROR('Data 3D '!DQ41,"NA"),1)</f>
        <v>77.5</v>
      </c>
      <c r="CD24" s="314">
        <f>ROUND(IFERROR('Data 3D '!DR41,"NA"),1)</f>
        <v>76</v>
      </c>
      <c r="CE24" s="315">
        <v>259</v>
      </c>
      <c r="CF24" s="319" t="s">
        <v>129</v>
      </c>
      <c r="CG24" s="314">
        <f>ROUND(IFERROR('Data 3D '!DS41,"NA"),1)</f>
        <v>71</v>
      </c>
      <c r="CH24" s="314">
        <f>ROUND(IFERROR('Data 3D '!DT41,"NA"),1)</f>
        <v>60.7</v>
      </c>
      <c r="CI24" s="314">
        <f>ROUND(IFERROR('Data 3D '!DU41,"NA"),1)</f>
        <v>60.9</v>
      </c>
      <c r="CJ24" s="314">
        <f>ROUND(IFERROR('Data 3D '!DV41,"NA"),1)</f>
        <v>62.7</v>
      </c>
      <c r="CK24" s="314">
        <f>ROUND(IFERROR('Data 3D '!DW41,"NA"),1)</f>
        <v>67.5</v>
      </c>
      <c r="CL24" s="314">
        <f>ROUND(IFERROR('Data 3D '!DX41,"NA"),1)</f>
        <v>71.400000000000006</v>
      </c>
      <c r="CM24" s="314">
        <f>ROUND(IFERROR('Data 3D '!DY41,"NA"),1)</f>
        <v>70.400000000000006</v>
      </c>
      <c r="CN24" s="314">
        <f>ROUND(IFERROR('Data 3D '!DZ41,"NA"),1)</f>
        <v>71.5</v>
      </c>
      <c r="CO24" s="314">
        <f>ROUND(IFERROR('Data 3D '!EA41,"NA"),1)</f>
        <v>81.099999999999994</v>
      </c>
      <c r="CP24" s="314">
        <f>ROUND(IFERROR('Data 3D '!EB41,"NA"),1)</f>
        <v>76.900000000000006</v>
      </c>
      <c r="CQ24" s="314">
        <f>ROUND(IFERROR('Data 3D '!EC41,"NA"),1)</f>
        <v>81.099999999999994</v>
      </c>
      <c r="CR24" s="314">
        <f>ROUND(IFERROR('Data 3D '!ED41,"NA"),1)</f>
        <v>81.5</v>
      </c>
      <c r="CS24" s="314">
        <f>ROUND(IFERROR('Data 3D '!EE41,"NA"),1)</f>
        <v>72.599999999999994</v>
      </c>
      <c r="CT24" s="314">
        <f>ROUND(IFERROR('Data 3D '!EF41,"NA"),1)</f>
        <v>78</v>
      </c>
      <c r="CU24" s="314">
        <f>ROUND(IFERROR('Data 3D '!EG41,"NA"),1)</f>
        <v>77.400000000000006</v>
      </c>
      <c r="CV24" s="314">
        <f>ROUND(IFERROR('Data 3D '!EH41,"NA"),1)</f>
        <v>76.2</v>
      </c>
      <c r="CW24" s="314">
        <f>ROUND(IFERROR('Data 3D '!EI41,"NA"),1)</f>
        <v>77.5</v>
      </c>
      <c r="CX24" s="314">
        <f>ROUND(IFERROR('Data 3D '!EJ41,"NA"),1)</f>
        <v>79.2</v>
      </c>
      <c r="CY24" s="314">
        <f>ROUND(IFERROR('Data 3D '!EK41,"NA"),1)</f>
        <v>78.2</v>
      </c>
      <c r="CZ24" s="314">
        <f>ROUND(IFERROR('Data 3D '!EL41,"NA"),1)</f>
        <v>79.2</v>
      </c>
      <c r="DA24" s="314">
        <f>ROUND(IFERROR('Data 3D '!EM41,"NA"),1)</f>
        <v>77.900000000000006</v>
      </c>
      <c r="DB24" s="314">
        <f>ROUND(IFERROR('Data 3D '!EN41,"NA"),1)</f>
        <v>77.400000000000006</v>
      </c>
      <c r="DC24" s="314">
        <f>ROUND(IFERROR('Data 3D '!EO41,"NA"),1)</f>
        <v>78.8</v>
      </c>
      <c r="DD24" s="314">
        <f>ROUND(IFERROR('Data 3D '!EP41,"NA"),1)</f>
        <v>73.900000000000006</v>
      </c>
      <c r="DE24" s="314">
        <f>ROUND(IFERROR('Data 3D '!EQ41,"NA"),1)</f>
        <v>77.8</v>
      </c>
      <c r="DF24" s="314">
        <f>ROUND(IFERROR('Data 3D '!ER41,"NA"),1)</f>
        <v>78.099999999999994</v>
      </c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162" customFormat="1" ht="95.1" customHeight="1">
      <c r="A25" s="315"/>
      <c r="B25" s="320" t="s">
        <v>401</v>
      </c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  <c r="AA25" s="315"/>
      <c r="AB25" s="320" t="s">
        <v>401</v>
      </c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5"/>
      <c r="BD25" s="320" t="s">
        <v>401</v>
      </c>
      <c r="BE25" s="314"/>
      <c r="BF25" s="314"/>
      <c r="BG25" s="314"/>
      <c r="BH25" s="314"/>
      <c r="BI25" s="314"/>
      <c r="BJ25" s="314"/>
      <c r="BK25" s="314"/>
      <c r="BL25" s="314"/>
      <c r="BM25" s="314"/>
      <c r="BN25" s="314"/>
      <c r="BO25" s="314"/>
      <c r="BP25" s="314"/>
      <c r="BQ25" s="314"/>
      <c r="BR25" s="314"/>
      <c r="BS25" s="314"/>
      <c r="BT25" s="314"/>
      <c r="BU25" s="314"/>
      <c r="BV25" s="314"/>
      <c r="BW25" s="314"/>
      <c r="BX25" s="314"/>
      <c r="BY25" s="314"/>
      <c r="BZ25" s="314"/>
      <c r="CA25" s="314"/>
      <c r="CB25" s="314"/>
      <c r="CC25" s="314"/>
      <c r="CD25" s="314"/>
      <c r="CE25" s="315"/>
      <c r="CF25" s="320" t="s">
        <v>401</v>
      </c>
      <c r="CG25" s="314"/>
      <c r="CH25" s="314"/>
      <c r="CI25" s="314"/>
      <c r="CJ25" s="314"/>
      <c r="CK25" s="314"/>
      <c r="CL25" s="314"/>
      <c r="CM25" s="314"/>
      <c r="CN25" s="314"/>
      <c r="CO25" s="314"/>
      <c r="CP25" s="314"/>
      <c r="CQ25" s="314"/>
      <c r="CR25" s="314"/>
      <c r="CS25" s="314"/>
      <c r="CT25" s="314"/>
      <c r="CU25" s="314"/>
      <c r="CV25" s="314"/>
      <c r="CW25" s="314"/>
      <c r="CX25" s="314"/>
      <c r="CY25" s="314"/>
      <c r="CZ25" s="314"/>
      <c r="DA25" s="314"/>
      <c r="DB25" s="314"/>
      <c r="DC25" s="314"/>
      <c r="DD25" s="314"/>
      <c r="DE25" s="314"/>
      <c r="DF25" s="31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162" customFormat="1" ht="48" customHeight="1">
      <c r="A26" s="315">
        <v>261</v>
      </c>
      <c r="B26" s="319" t="s">
        <v>73</v>
      </c>
      <c r="C26" s="314">
        <f>ROUND(IFERROR('Data 3D '!AU42,"NA"),1)</f>
        <v>83.5</v>
      </c>
      <c r="D26" s="314">
        <f>ROUND(IFERROR('Data 3D '!AV42,"NA"),1)</f>
        <v>83.5</v>
      </c>
      <c r="E26" s="314">
        <f>ROUND(IFERROR('Data 3D '!AW42,"NA"),1)</f>
        <v>84.8</v>
      </c>
      <c r="F26" s="314">
        <f>ROUND(IFERROR('Data 3D '!AX42,"NA"),1)</f>
        <v>82.9</v>
      </c>
      <c r="G26" s="314">
        <f>ROUND(IFERROR('Data 3D '!AY42,"NA"),1)</f>
        <v>83.5</v>
      </c>
      <c r="H26" s="314">
        <f>ROUND(IFERROR('Data 3D '!AZ42,"NA"),1)</f>
        <v>82.6</v>
      </c>
      <c r="I26" s="314">
        <f>ROUND(IFERROR('Data 3D '!BA42,"NA"),1)</f>
        <v>80.599999999999994</v>
      </c>
      <c r="J26" s="314">
        <f>ROUND(IFERROR('Data 3D '!BB42,"NA"),1)</f>
        <v>82.5</v>
      </c>
      <c r="K26" s="314">
        <f>ROUND(IFERROR('Data 3D '!BC42,"NA"),1)</f>
        <v>82.7</v>
      </c>
      <c r="L26" s="314">
        <f>ROUND(IFERROR('Data 3D '!BD42,"NA"),1)</f>
        <v>80.8</v>
      </c>
      <c r="M26" s="314">
        <f>ROUND(IFERROR('Data 3D '!BE42,"NA"),1)</f>
        <v>79.900000000000006</v>
      </c>
      <c r="N26" s="314">
        <f>ROUND(IFERROR('Data 3D '!BF42,"NA"),1)</f>
        <v>81.5</v>
      </c>
      <c r="O26" s="314">
        <f>ROUND(IFERROR('Data 3D '!BG42,"NA"),1)</f>
        <v>81.8</v>
      </c>
      <c r="P26" s="314">
        <f>ROUND(IFERROR('Data 3D '!BH42,"NA"),1)</f>
        <v>83.1</v>
      </c>
      <c r="Q26" s="314">
        <f>ROUND(IFERROR('Data 3D '!BI42,"NA"),1)</f>
        <v>85.8</v>
      </c>
      <c r="R26" s="314">
        <f>ROUND(IFERROR('Data 3D '!BJ42,"NA"),1)</f>
        <v>84.4</v>
      </c>
      <c r="S26" s="314">
        <f>ROUND(IFERROR('Data 3D '!BK42,"NA"),1)</f>
        <v>84.5</v>
      </c>
      <c r="T26" s="314">
        <f>ROUND(IFERROR('Data 3D '!BL42,"NA"),1)</f>
        <v>85</v>
      </c>
      <c r="U26" s="314">
        <f>ROUND(IFERROR('Data 3D '!BM42,"NA"),1)</f>
        <v>82.3</v>
      </c>
      <c r="V26" s="314">
        <f>ROUND(IFERROR('Data 3D '!BN42,"NA"),1)</f>
        <v>86</v>
      </c>
      <c r="W26" s="314">
        <f>ROUND(IFERROR('Data 3D '!BO42,"NA"),1)</f>
        <v>85.5</v>
      </c>
      <c r="X26" s="314">
        <f>ROUND(IFERROR('Data 3D '!BP42,"NA"),1)</f>
        <v>85.1</v>
      </c>
      <c r="Y26" s="314">
        <f>ROUND(IFERROR('Data 3D '!BQ42,"NA"),1)</f>
        <v>86.2</v>
      </c>
      <c r="Z26" s="314">
        <f>ROUND(IFERROR('Data 3D '!BR42,"NA"),1)</f>
        <v>86.3</v>
      </c>
      <c r="AA26" s="315">
        <v>261</v>
      </c>
      <c r="AB26" s="319" t="s">
        <v>73</v>
      </c>
      <c r="AC26" s="314">
        <f>ROUND(IFERROR('Data 3D '!BS42,"NA"),1)</f>
        <v>85</v>
      </c>
      <c r="AD26" s="314">
        <f>ROUND(IFERROR('Data 3D '!BT42,"NA"),1)</f>
        <v>84.7</v>
      </c>
      <c r="AE26" s="314">
        <f>ROUND(IFERROR('Data 3D '!BU42,"NA"),1)</f>
        <v>86.5</v>
      </c>
      <c r="AF26" s="314">
        <f>ROUND(IFERROR('Data 3D '!BV42,"NA"),1)</f>
        <v>84.1</v>
      </c>
      <c r="AG26" s="314">
        <f>ROUND(IFERROR('Data 3D '!BW42,"NA"),1)</f>
        <v>85.1</v>
      </c>
      <c r="AH26" s="314">
        <f>ROUND(IFERROR('Data 3D '!BX42,"NA"),1)</f>
        <v>83.9</v>
      </c>
      <c r="AI26" s="314">
        <f>ROUND(IFERROR('Data 3D '!BY42,"NA"),1)</f>
        <v>85.1</v>
      </c>
      <c r="AJ26" s="314">
        <f>ROUND(IFERROR('Data 3D '!BZ42,"NA"),1)</f>
        <v>86.5</v>
      </c>
      <c r="AK26" s="314">
        <f>ROUND(IFERROR('Data 3D '!CA42,"NA"),1)</f>
        <v>87.1</v>
      </c>
      <c r="AL26" s="314">
        <f>ROUND(IFERROR('Data 3D '!CB42,"NA"),1)</f>
        <v>86.3</v>
      </c>
      <c r="AM26" s="314">
        <f>ROUND(IFERROR('Data 3D '!CC42,"NA"),1)</f>
        <v>87.4</v>
      </c>
      <c r="AN26" s="314">
        <f>ROUND(IFERROR('Data 3D '!CD42,"NA"),1)</f>
        <v>85.9</v>
      </c>
      <c r="AO26" s="314">
        <f>ROUND(IFERROR('Data 3D '!CE42,"NA"),1)</f>
        <v>83.2</v>
      </c>
      <c r="AP26" s="314">
        <f>ROUND(IFERROR('Data 3D '!CF42,"NA"),1)</f>
        <v>85.4</v>
      </c>
      <c r="AQ26" s="314">
        <f>ROUND(IFERROR('Data 3D '!CG42,"NA"),1)</f>
        <v>86.9</v>
      </c>
      <c r="AR26" s="314">
        <f>ROUND(IFERROR('Data 3D '!CH42,"NA"),1)</f>
        <v>85.3</v>
      </c>
      <c r="AS26" s="314">
        <f>ROUND(IFERROR('Data 3D '!CI42,"NA"),1)</f>
        <v>85.2</v>
      </c>
      <c r="AT26" s="314">
        <f>ROUND(IFERROR('Data 3D '!CJ42,"NA"),1)</f>
        <v>84.1</v>
      </c>
      <c r="AU26" s="314">
        <f>ROUND(IFERROR('Data 3D '!CK42,"NA"),1)</f>
        <v>85.3</v>
      </c>
      <c r="AV26" s="314">
        <f>ROUND(IFERROR('Data 3D '!CL42,"NA"),1)</f>
        <v>84</v>
      </c>
      <c r="AW26" s="314">
        <f>ROUND(IFERROR('Data 3D '!CM42,"NA"),1)</f>
        <v>84.1</v>
      </c>
      <c r="AX26" s="314">
        <f>ROUND(IFERROR('Data 3D '!CN42,"NA"),1)</f>
        <v>83.6</v>
      </c>
      <c r="AY26" s="314">
        <f>ROUND(IFERROR('Data 3D '!CO42,"NA"),1)</f>
        <v>82.1</v>
      </c>
      <c r="AZ26" s="314">
        <f>ROUND(IFERROR('Data 3D '!CP42,"NA"),1)</f>
        <v>81.900000000000006</v>
      </c>
      <c r="BA26" s="314">
        <f>ROUND(IFERROR('Data 3D '!CQ42,"NA"),1)</f>
        <v>82.1</v>
      </c>
      <c r="BB26" s="314">
        <f>ROUND(IFERROR('Data 3D '!CR42,"NA"),1)</f>
        <v>81.400000000000006</v>
      </c>
      <c r="BC26" s="315">
        <v>261</v>
      </c>
      <c r="BD26" s="319" t="s">
        <v>73</v>
      </c>
      <c r="BE26" s="314">
        <f>ROUND(IFERROR('Data 3D '!CS42,"NA"),1)</f>
        <v>81.3</v>
      </c>
      <c r="BF26" s="314">
        <f>ROUND(IFERROR('Data 3D '!CT42,"NA"),1)</f>
        <v>79.900000000000006</v>
      </c>
      <c r="BG26" s="314">
        <f>ROUND(IFERROR('Data 3D '!CU42,"NA"),1)</f>
        <v>82</v>
      </c>
      <c r="BH26" s="314">
        <f>ROUND(IFERROR('Data 3D '!CV42,"NA"),1)</f>
        <v>80.5</v>
      </c>
      <c r="BI26" s="314">
        <f>ROUND(IFERROR('Data 3D '!CW42,"NA"),1)</f>
        <v>81.5</v>
      </c>
      <c r="BJ26" s="314">
        <f>ROUND(IFERROR('Data 3D '!CX42,"NA"),1)</f>
        <v>82.3</v>
      </c>
      <c r="BK26" s="314">
        <f>ROUND(IFERROR('Data 3D '!CY42,"NA"),1)</f>
        <v>81.7</v>
      </c>
      <c r="BL26" s="314">
        <f>ROUND(IFERROR('Data 3D '!CZ42,"NA"),1)</f>
        <v>82.1</v>
      </c>
      <c r="BM26" s="314">
        <f>ROUND(IFERROR('Data 3D '!DA42,"NA"),1)</f>
        <v>82.6</v>
      </c>
      <c r="BN26" s="314">
        <f>ROUND(IFERROR('Data 3D '!DB42,"NA"),1)</f>
        <v>82</v>
      </c>
      <c r="BO26" s="314">
        <f>ROUND(IFERROR('Data 3D '!DC42,"NA"),1)</f>
        <v>78.2</v>
      </c>
      <c r="BP26" s="314">
        <f>ROUND(IFERROR('Data 3D '!DD42,"NA"),1)</f>
        <v>79.599999999999994</v>
      </c>
      <c r="BQ26" s="314">
        <f>ROUND(IFERROR('Data 3D '!DE42,"NA"),1)</f>
        <v>71.5</v>
      </c>
      <c r="BR26" s="314">
        <f>ROUND(IFERROR('Data 3D '!DF42,"NA"),1)</f>
        <v>51.8</v>
      </c>
      <c r="BS26" s="314">
        <f>ROUND(IFERROR('Data 3D '!DG42,"NA"),1)</f>
        <v>72.5</v>
      </c>
      <c r="BT26" s="314">
        <f>ROUND(IFERROR('Data 3D '!DH42,"NA"),1)</f>
        <v>75.099999999999994</v>
      </c>
      <c r="BU26" s="314">
        <f>ROUND(IFERROR('Data 3D '!DI42,"NA"),1)</f>
        <v>75.2</v>
      </c>
      <c r="BV26" s="314">
        <f>ROUND(IFERROR('Data 3D '!DJ42,"NA"),1)</f>
        <v>77.599999999999994</v>
      </c>
      <c r="BW26" s="314">
        <f>ROUND(IFERROR('Data 3D '!DK42,"NA"),1)</f>
        <v>80.7</v>
      </c>
      <c r="BX26" s="314">
        <f>ROUND(IFERROR('Data 3D '!DL42,"NA"),1)</f>
        <v>80.900000000000006</v>
      </c>
      <c r="BY26" s="314">
        <f>ROUND(IFERROR('Data 3D '!DM42,"NA"),1)</f>
        <v>81</v>
      </c>
      <c r="BZ26" s="314">
        <f>ROUND(IFERROR('Data 3D '!DN42,"NA"),1)</f>
        <v>82.3</v>
      </c>
      <c r="CA26" s="314">
        <f>ROUND(IFERROR('Data 3D '!DO42,"NA"),1)</f>
        <v>81.900000000000006</v>
      </c>
      <c r="CB26" s="314">
        <f>ROUND(IFERROR('Data 3D '!DP42,"NA"),1)</f>
        <v>81.2</v>
      </c>
      <c r="CC26" s="314">
        <f>ROUND(IFERROR('Data 3D '!DQ42,"NA"),1)</f>
        <v>83</v>
      </c>
      <c r="CD26" s="314">
        <f>ROUND(IFERROR('Data 3D '!DR42,"NA"),1)</f>
        <v>81.400000000000006</v>
      </c>
      <c r="CE26" s="315">
        <v>261</v>
      </c>
      <c r="CF26" s="319" t="s">
        <v>73</v>
      </c>
      <c r="CG26" s="314">
        <f>ROUND(IFERROR('Data 3D '!DS42,"NA"),1)</f>
        <v>81.2</v>
      </c>
      <c r="CH26" s="314">
        <f>ROUND(IFERROR('Data 3D '!DT42,"NA"),1)</f>
        <v>81.400000000000006</v>
      </c>
      <c r="CI26" s="314">
        <f>ROUND(IFERROR('Data 3D '!DU42,"NA"),1)</f>
        <v>77.5</v>
      </c>
      <c r="CJ26" s="314">
        <f>ROUND(IFERROR('Data 3D '!DV42,"NA"),1)</f>
        <v>77.400000000000006</v>
      </c>
      <c r="CK26" s="314">
        <f>ROUND(IFERROR('Data 3D '!DW42,"NA"),1)</f>
        <v>82</v>
      </c>
      <c r="CL26" s="314">
        <f>ROUND(IFERROR('Data 3D '!DX42,"NA"),1)</f>
        <v>82.1</v>
      </c>
      <c r="CM26" s="314">
        <f>ROUND(IFERROR('Data 3D '!DY42,"NA"),1)</f>
        <v>81.900000000000006</v>
      </c>
      <c r="CN26" s="314">
        <f>ROUND(IFERROR('Data 3D '!DZ42,"NA"),1)</f>
        <v>83.7</v>
      </c>
      <c r="CO26" s="314">
        <f>ROUND(IFERROR('Data 3D '!EA42,"NA"),1)</f>
        <v>84.6</v>
      </c>
      <c r="CP26" s="314">
        <f>ROUND(IFERROR('Data 3D '!EB42,"NA"),1)</f>
        <v>87.5</v>
      </c>
      <c r="CQ26" s="314">
        <f>ROUND(IFERROR('Data 3D '!EC42,"NA"),1)</f>
        <v>86.8</v>
      </c>
      <c r="CR26" s="314">
        <f>ROUND(IFERROR('Data 3D '!ED42,"NA"),1)</f>
        <v>81.599999999999994</v>
      </c>
      <c r="CS26" s="314">
        <f>ROUND(IFERROR('Data 3D '!EE42,"NA"),1)</f>
        <v>80.599999999999994</v>
      </c>
      <c r="CT26" s="314">
        <f>ROUND(IFERROR('Data 3D '!EF42,"NA"),1)</f>
        <v>85.7</v>
      </c>
      <c r="CU26" s="314">
        <f>ROUND(IFERROR('Data 3D '!EG42,"NA"),1)</f>
        <v>85.8</v>
      </c>
      <c r="CV26" s="314">
        <f>ROUND(IFERROR('Data 3D '!EH42,"NA"),1)</f>
        <v>86.2</v>
      </c>
      <c r="CW26" s="314">
        <f>ROUND(IFERROR('Data 3D '!EI42,"NA"),1)</f>
        <v>88.2</v>
      </c>
      <c r="CX26" s="314">
        <f>ROUND(IFERROR('Data 3D '!EJ42,"NA"),1)</f>
        <v>83.8</v>
      </c>
      <c r="CY26" s="314">
        <f>ROUND(IFERROR('Data 3D '!EK42,"NA"),1)</f>
        <v>85.6</v>
      </c>
      <c r="CZ26" s="314">
        <f>ROUND(IFERROR('Data 3D '!EL42,"NA"),1)</f>
        <v>83.9</v>
      </c>
      <c r="DA26" s="314">
        <f>ROUND(IFERROR('Data 3D '!EM42,"NA"),1)</f>
        <v>82.8</v>
      </c>
      <c r="DB26" s="314">
        <f>ROUND(IFERROR('Data 3D '!EN42,"NA"),1)</f>
        <v>81.3</v>
      </c>
      <c r="DC26" s="314">
        <f>ROUND(IFERROR('Data 3D '!EO42,"NA"),1)</f>
        <v>82.1</v>
      </c>
      <c r="DD26" s="314">
        <f>ROUND(IFERROR('Data 3D '!EP42,"NA"),1)</f>
        <v>79.8</v>
      </c>
      <c r="DE26" s="314">
        <f>ROUND(IFERROR('Data 3D '!EQ42,"NA"),1)</f>
        <v>82.5</v>
      </c>
      <c r="DF26" s="314">
        <f>ROUND(IFERROR('Data 3D '!ER42,"NA"),1)</f>
        <v>83.6</v>
      </c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162" customFormat="1" ht="60" customHeight="1">
      <c r="A27" s="315"/>
      <c r="B27" s="320" t="s">
        <v>402</v>
      </c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  <c r="AA27" s="315"/>
      <c r="AB27" s="320" t="s">
        <v>402</v>
      </c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5"/>
      <c r="BD27" s="320" t="s">
        <v>402</v>
      </c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4"/>
      <c r="BR27" s="314"/>
      <c r="BS27" s="314"/>
      <c r="BT27" s="314"/>
      <c r="BU27" s="314"/>
      <c r="BV27" s="314"/>
      <c r="BW27" s="314"/>
      <c r="BX27" s="314"/>
      <c r="BY27" s="314"/>
      <c r="BZ27" s="314"/>
      <c r="CA27" s="314"/>
      <c r="CB27" s="314"/>
      <c r="CC27" s="314"/>
      <c r="CD27" s="314"/>
      <c r="CE27" s="315"/>
      <c r="CF27" s="320" t="s">
        <v>402</v>
      </c>
      <c r="CG27" s="314"/>
      <c r="CH27" s="314"/>
      <c r="CI27" s="314"/>
      <c r="CJ27" s="314"/>
      <c r="CK27" s="314"/>
      <c r="CL27" s="314"/>
      <c r="CM27" s="314"/>
      <c r="CN27" s="314"/>
      <c r="CO27" s="314"/>
      <c r="CP27" s="314"/>
      <c r="CQ27" s="314"/>
      <c r="CR27" s="314"/>
      <c r="CS27" s="314"/>
      <c r="CT27" s="314"/>
      <c r="CU27" s="314"/>
      <c r="CV27" s="314"/>
      <c r="CW27" s="314"/>
      <c r="CX27" s="314"/>
      <c r="CY27" s="314"/>
      <c r="CZ27" s="314"/>
      <c r="DA27" s="314"/>
      <c r="DB27" s="314"/>
      <c r="DC27" s="314"/>
      <c r="DD27" s="314"/>
      <c r="DE27" s="314"/>
      <c r="DF27" s="314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162" customFormat="1" ht="48" customHeight="1">
      <c r="A28" s="312">
        <v>262</v>
      </c>
      <c r="B28" s="319" t="s">
        <v>74</v>
      </c>
      <c r="C28" s="314">
        <f>ROUND(IFERROR('Data 3D '!AU43,"NA"),1)</f>
        <v>77.2</v>
      </c>
      <c r="D28" s="314">
        <f>ROUND(IFERROR('Data 3D '!AV43,"NA"),1)</f>
        <v>75.599999999999994</v>
      </c>
      <c r="E28" s="314">
        <f>ROUND(IFERROR('Data 3D '!AW43,"NA"),1)</f>
        <v>79.2</v>
      </c>
      <c r="F28" s="314">
        <f>ROUND(IFERROR('Data 3D '!AX43,"NA"),1)</f>
        <v>79.2</v>
      </c>
      <c r="G28" s="314">
        <f>ROUND(IFERROR('Data 3D '!AY43,"NA"),1)</f>
        <v>79.2</v>
      </c>
      <c r="H28" s="314">
        <f>ROUND(IFERROR('Data 3D '!AZ43,"NA"),1)</f>
        <v>80.400000000000006</v>
      </c>
      <c r="I28" s="314">
        <f>ROUND(IFERROR('Data 3D '!BA43,"NA"),1)</f>
        <v>78.400000000000006</v>
      </c>
      <c r="J28" s="314">
        <f>ROUND(IFERROR('Data 3D '!BB43,"NA"),1)</f>
        <v>77</v>
      </c>
      <c r="K28" s="314">
        <f>ROUND(IFERROR('Data 3D '!BC43,"NA"),1)</f>
        <v>93</v>
      </c>
      <c r="L28" s="314">
        <f>ROUND(IFERROR('Data 3D '!BD43,"NA"),1)</f>
        <v>82.5</v>
      </c>
      <c r="M28" s="314">
        <f>ROUND(IFERROR('Data 3D '!BE43,"NA"),1)</f>
        <v>82.2</v>
      </c>
      <c r="N28" s="314">
        <f>ROUND(IFERROR('Data 3D '!BF43,"NA"),1)</f>
        <v>76.7</v>
      </c>
      <c r="O28" s="314">
        <f>ROUND(IFERROR('Data 3D '!BG43,"NA"),1)</f>
        <v>79.8</v>
      </c>
      <c r="P28" s="314">
        <f>ROUND(IFERROR('Data 3D '!BH43,"NA"),1)</f>
        <v>76.099999999999994</v>
      </c>
      <c r="Q28" s="314">
        <f>ROUND(IFERROR('Data 3D '!BI43,"NA"),1)</f>
        <v>83.4</v>
      </c>
      <c r="R28" s="314">
        <f>ROUND(IFERROR('Data 3D '!BJ43,"NA"),1)</f>
        <v>78.5</v>
      </c>
      <c r="S28" s="314">
        <f>ROUND(IFERROR('Data 3D '!BK43,"NA"),1)</f>
        <v>66.7</v>
      </c>
      <c r="T28" s="314">
        <f>ROUND(IFERROR('Data 3D '!BL43,"NA"),1)</f>
        <v>63</v>
      </c>
      <c r="U28" s="314">
        <f>ROUND(IFERROR('Data 3D '!BM43,"NA"),1)</f>
        <v>61.4</v>
      </c>
      <c r="V28" s="314">
        <f>ROUND(IFERROR('Data 3D '!BN43,"NA"),1)</f>
        <v>63.8</v>
      </c>
      <c r="W28" s="314">
        <f>ROUND(IFERROR('Data 3D '!BO43,"NA"),1)</f>
        <v>74.3</v>
      </c>
      <c r="X28" s="314">
        <f>ROUND(IFERROR('Data 3D '!BP43,"NA"),1)</f>
        <v>70.099999999999994</v>
      </c>
      <c r="Y28" s="314">
        <f>ROUND(IFERROR('Data 3D '!BQ43,"NA"),1)</f>
        <v>70.8</v>
      </c>
      <c r="Z28" s="314">
        <f>ROUND(IFERROR('Data 3D '!BR43,"NA"),1)</f>
        <v>71</v>
      </c>
      <c r="AA28" s="312">
        <v>262</v>
      </c>
      <c r="AB28" s="319" t="s">
        <v>74</v>
      </c>
      <c r="AC28" s="314">
        <f>ROUND(IFERROR('Data 3D '!BS43,"NA"),1)</f>
        <v>62.8</v>
      </c>
      <c r="AD28" s="314">
        <f>ROUND(IFERROR('Data 3D '!BT43,"NA"),1)</f>
        <v>62</v>
      </c>
      <c r="AE28" s="314">
        <f>ROUND(IFERROR('Data 3D '!BU43,"NA"),1)</f>
        <v>69.2</v>
      </c>
      <c r="AF28" s="314">
        <f>ROUND(IFERROR('Data 3D '!BV43,"NA"),1)</f>
        <v>64.2</v>
      </c>
      <c r="AG28" s="314">
        <f>ROUND(IFERROR('Data 3D '!BW43,"NA"),1)</f>
        <v>63.4</v>
      </c>
      <c r="AH28" s="314">
        <f>ROUND(IFERROR('Data 3D '!BX43,"NA"),1)</f>
        <v>67.5</v>
      </c>
      <c r="AI28" s="314">
        <f>ROUND(IFERROR('Data 3D '!BY43,"NA"),1)</f>
        <v>64.8</v>
      </c>
      <c r="AJ28" s="314">
        <f>ROUND(IFERROR('Data 3D '!BZ43,"NA"),1)</f>
        <v>69.400000000000006</v>
      </c>
      <c r="AK28" s="314">
        <f>ROUND(IFERROR('Data 3D '!CA43,"NA"),1)</f>
        <v>73.5</v>
      </c>
      <c r="AL28" s="314">
        <f>ROUND(IFERROR('Data 3D '!CB43,"NA"),1)</f>
        <v>68.599999999999994</v>
      </c>
      <c r="AM28" s="314">
        <f>ROUND(IFERROR('Data 3D '!CC43,"NA"),1)</f>
        <v>69.599999999999994</v>
      </c>
      <c r="AN28" s="314">
        <f>ROUND(IFERROR('Data 3D '!CD43,"NA"),1)</f>
        <v>74</v>
      </c>
      <c r="AO28" s="314">
        <f>ROUND(IFERROR('Data 3D '!CE43,"NA"),1)</f>
        <v>69.3</v>
      </c>
      <c r="AP28" s="314">
        <f>ROUND(IFERROR('Data 3D '!CF43,"NA"),1)</f>
        <v>65.5</v>
      </c>
      <c r="AQ28" s="314">
        <f>ROUND(IFERROR('Data 3D '!CG43,"NA"),1)</f>
        <v>75.400000000000006</v>
      </c>
      <c r="AR28" s="314">
        <f>ROUND(IFERROR('Data 3D '!CH43,"NA"),1)</f>
        <v>71.2</v>
      </c>
      <c r="AS28" s="314">
        <f>ROUND(IFERROR('Data 3D '!CI43,"NA"),1)</f>
        <v>71.7</v>
      </c>
      <c r="AT28" s="314">
        <f>ROUND(IFERROR('Data 3D '!CJ43,"NA"),1)</f>
        <v>71.2</v>
      </c>
      <c r="AU28" s="314">
        <f>ROUND(IFERROR('Data 3D '!CK43,"NA"),1)</f>
        <v>65.099999999999994</v>
      </c>
      <c r="AV28" s="314">
        <f>ROUND(IFERROR('Data 3D '!CL43,"NA"),1)</f>
        <v>70.599999999999994</v>
      </c>
      <c r="AW28" s="314">
        <f>ROUND(IFERROR('Data 3D '!CM43,"NA"),1)</f>
        <v>68.2</v>
      </c>
      <c r="AX28" s="314">
        <f>ROUND(IFERROR('Data 3D '!CN43,"NA"),1)</f>
        <v>66</v>
      </c>
      <c r="AY28" s="314">
        <f>ROUND(IFERROR('Data 3D '!CO43,"NA"),1)</f>
        <v>64.3</v>
      </c>
      <c r="AZ28" s="314">
        <f>ROUND(IFERROR('Data 3D '!CP43,"NA"),1)</f>
        <v>64</v>
      </c>
      <c r="BA28" s="314">
        <f>ROUND(IFERROR('Data 3D '!CQ43,"NA"),1)</f>
        <v>60.8</v>
      </c>
      <c r="BB28" s="314">
        <f>ROUND(IFERROR('Data 3D '!CR43,"NA"),1)</f>
        <v>55.4</v>
      </c>
      <c r="BC28" s="312">
        <v>262</v>
      </c>
      <c r="BD28" s="319" t="s">
        <v>74</v>
      </c>
      <c r="BE28" s="314">
        <f>ROUND(IFERROR('Data 3D '!CS43,"NA"),1)</f>
        <v>58.4</v>
      </c>
      <c r="BF28" s="314">
        <f>ROUND(IFERROR('Data 3D '!CT43,"NA"),1)</f>
        <v>57.8</v>
      </c>
      <c r="BG28" s="314">
        <f>ROUND(IFERROR('Data 3D '!CU43,"NA"),1)</f>
        <v>53.5</v>
      </c>
      <c r="BH28" s="314">
        <f>ROUND(IFERROR('Data 3D '!CV43,"NA"),1)</f>
        <v>65.8</v>
      </c>
      <c r="BI28" s="314">
        <f>ROUND(IFERROR('Data 3D '!CW43,"NA"),1)</f>
        <v>68</v>
      </c>
      <c r="BJ28" s="314">
        <f>ROUND(IFERROR('Data 3D '!CX43,"NA"),1)</f>
        <v>69.2</v>
      </c>
      <c r="BK28" s="314">
        <f>ROUND(IFERROR('Data 3D '!CY43,"NA"),1)</f>
        <v>65.3</v>
      </c>
      <c r="BL28" s="314">
        <f>ROUND(IFERROR('Data 3D '!CZ43,"NA"),1)</f>
        <v>64.7</v>
      </c>
      <c r="BM28" s="314">
        <f>ROUND(IFERROR('Data 3D '!DA43,"NA"),1)</f>
        <v>65.400000000000006</v>
      </c>
      <c r="BN28" s="314">
        <f>ROUND(IFERROR('Data 3D '!DB43,"NA"),1)</f>
        <v>76.400000000000006</v>
      </c>
      <c r="BO28" s="314">
        <f>ROUND(IFERROR('Data 3D '!DC43,"NA"),1)</f>
        <v>65.900000000000006</v>
      </c>
      <c r="BP28" s="314">
        <f>ROUND(IFERROR('Data 3D '!DD43,"NA"),1)</f>
        <v>67.8</v>
      </c>
      <c r="BQ28" s="314">
        <f>ROUND(IFERROR('Data 3D '!DE43,"NA"),1)</f>
        <v>55.8</v>
      </c>
      <c r="BR28" s="314">
        <f>ROUND(IFERROR('Data 3D '!DF43,"NA"),1)</f>
        <v>60.1</v>
      </c>
      <c r="BS28" s="314">
        <f>ROUND(IFERROR('Data 3D '!DG43,"NA"),1)</f>
        <v>56.2</v>
      </c>
      <c r="BT28" s="314">
        <f>ROUND(IFERROR('Data 3D '!DH43,"NA"),1)</f>
        <v>58.9</v>
      </c>
      <c r="BU28" s="314">
        <f>ROUND(IFERROR('Data 3D '!DI43,"NA"),1)</f>
        <v>64.599999999999994</v>
      </c>
      <c r="BV28" s="314">
        <f>ROUND(IFERROR('Data 3D '!DJ43,"NA"),1)</f>
        <v>59.1</v>
      </c>
      <c r="BW28" s="314">
        <f>ROUND(IFERROR('Data 3D '!DK43,"NA"),1)</f>
        <v>55</v>
      </c>
      <c r="BX28" s="314">
        <f>ROUND(IFERROR('Data 3D '!DL43,"NA"),1)</f>
        <v>57.8</v>
      </c>
      <c r="BY28" s="314">
        <f>ROUND(IFERROR('Data 3D '!DM43,"NA"),1)</f>
        <v>54</v>
      </c>
      <c r="BZ28" s="314">
        <f>ROUND(IFERROR('Data 3D '!DN43,"NA"),1)</f>
        <v>58.4</v>
      </c>
      <c r="CA28" s="314">
        <f>ROUND(IFERROR('Data 3D '!DO43,"NA"),1)</f>
        <v>61.6</v>
      </c>
      <c r="CB28" s="314">
        <f>ROUND(IFERROR('Data 3D '!DP43,"NA"),1)</f>
        <v>65.8</v>
      </c>
      <c r="CC28" s="314">
        <f>ROUND(IFERROR('Data 3D '!DQ43,"NA"),1)</f>
        <v>61.9</v>
      </c>
      <c r="CD28" s="314">
        <f>ROUND(IFERROR('Data 3D '!DR43,"NA"),1)</f>
        <v>66</v>
      </c>
      <c r="CE28" s="312">
        <v>262</v>
      </c>
      <c r="CF28" s="319" t="s">
        <v>74</v>
      </c>
      <c r="CG28" s="314">
        <f>ROUND(IFERROR('Data 3D '!DS43,"NA"),1)</f>
        <v>65.3</v>
      </c>
      <c r="CH28" s="314">
        <f>ROUND(IFERROR('Data 3D '!DT43,"NA"),1)</f>
        <v>70.599999999999994</v>
      </c>
      <c r="CI28" s="314">
        <f>ROUND(IFERROR('Data 3D '!DU43,"NA"),1)</f>
        <v>66.900000000000006</v>
      </c>
      <c r="CJ28" s="314">
        <f>ROUND(IFERROR('Data 3D '!DV43,"NA"),1)</f>
        <v>58</v>
      </c>
      <c r="CK28" s="314">
        <f>ROUND(IFERROR('Data 3D '!DW43,"NA"),1)</f>
        <v>63.8</v>
      </c>
      <c r="CL28" s="314">
        <f>ROUND(IFERROR('Data 3D '!DX43,"NA"),1)</f>
        <v>55.5</v>
      </c>
      <c r="CM28" s="314">
        <f>ROUND(IFERROR('Data 3D '!DY43,"NA"),1)</f>
        <v>57.7</v>
      </c>
      <c r="CN28" s="314">
        <f>ROUND(IFERROR('Data 3D '!DZ43,"NA"),1)</f>
        <v>70.599999999999994</v>
      </c>
      <c r="CO28" s="314">
        <f>ROUND(IFERROR('Data 3D '!EA43,"NA"),1)</f>
        <v>77.7</v>
      </c>
      <c r="CP28" s="314">
        <f>ROUND(IFERROR('Data 3D '!EB43,"NA"),1)</f>
        <v>53.6</v>
      </c>
      <c r="CQ28" s="314">
        <f>ROUND(IFERROR('Data 3D '!EC43,"NA"),1)</f>
        <v>76.900000000000006</v>
      </c>
      <c r="CR28" s="314">
        <f>ROUND(IFERROR('Data 3D '!ED43,"NA"),1)</f>
        <v>62.1</v>
      </c>
      <c r="CS28" s="314">
        <f>ROUND(IFERROR('Data 3D '!EE43,"NA"),1)</f>
        <v>68.599999999999994</v>
      </c>
      <c r="CT28" s="314">
        <f>ROUND(IFERROR('Data 3D '!EF43,"NA"),1)</f>
        <v>78.5</v>
      </c>
      <c r="CU28" s="314">
        <f>ROUND(IFERROR('Data 3D '!EG43,"NA"),1)</f>
        <v>77.3</v>
      </c>
      <c r="CV28" s="314">
        <f>ROUND(IFERROR('Data 3D '!EH43,"NA"),1)</f>
        <v>75.099999999999994</v>
      </c>
      <c r="CW28" s="314">
        <f>ROUND(IFERROR('Data 3D '!EI43,"NA"),1)</f>
        <v>76.599999999999994</v>
      </c>
      <c r="CX28" s="314">
        <f>ROUND(IFERROR('Data 3D '!EJ43,"NA"),1)</f>
        <v>59.1</v>
      </c>
      <c r="CY28" s="314">
        <f>ROUND(IFERROR('Data 3D '!EK43,"NA"),1)</f>
        <v>56.9</v>
      </c>
      <c r="CZ28" s="314">
        <f>ROUND(IFERROR('Data 3D '!EL43,"NA"),1)</f>
        <v>81.900000000000006</v>
      </c>
      <c r="DA28" s="314">
        <f>ROUND(IFERROR('Data 3D '!EM43,"NA"),1)</f>
        <v>55.7</v>
      </c>
      <c r="DB28" s="314">
        <f>ROUND(IFERROR('Data 3D '!EN43,"NA"),1)</f>
        <v>60.6</v>
      </c>
      <c r="DC28" s="314">
        <f>ROUND(IFERROR('Data 3D '!EO43,"NA"),1)</f>
        <v>66.099999999999994</v>
      </c>
      <c r="DD28" s="314">
        <f>ROUND(IFERROR('Data 3D '!EP43,"NA"),1)</f>
        <v>54.5</v>
      </c>
      <c r="DE28" s="314">
        <f>ROUND(IFERROR('Data 3D '!EQ43,"NA"),1)</f>
        <v>57</v>
      </c>
      <c r="DF28" s="314">
        <f>ROUND(IFERROR('Data 3D '!ER43,"NA"),1)</f>
        <v>61.8</v>
      </c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162" customFormat="1" ht="60" customHeight="1">
      <c r="A29" s="312"/>
      <c r="B29" s="320" t="s">
        <v>403</v>
      </c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2"/>
      <c r="AB29" s="320" t="s">
        <v>403</v>
      </c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2"/>
      <c r="BD29" s="320" t="s">
        <v>403</v>
      </c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  <c r="BQ29" s="314"/>
      <c r="BR29" s="314"/>
      <c r="BS29" s="314"/>
      <c r="BT29" s="314"/>
      <c r="BU29" s="314"/>
      <c r="BV29" s="314"/>
      <c r="BW29" s="314"/>
      <c r="BX29" s="314"/>
      <c r="BY29" s="314"/>
      <c r="BZ29" s="314"/>
      <c r="CA29" s="314"/>
      <c r="CB29" s="314"/>
      <c r="CC29" s="314"/>
      <c r="CD29" s="314"/>
      <c r="CE29" s="312"/>
      <c r="CF29" s="320" t="s">
        <v>403</v>
      </c>
      <c r="CG29" s="314"/>
      <c r="CH29" s="314"/>
      <c r="CI29" s="314"/>
      <c r="CJ29" s="314"/>
      <c r="CK29" s="314"/>
      <c r="CL29" s="314"/>
      <c r="CM29" s="314"/>
      <c r="CN29" s="314"/>
      <c r="CO29" s="314"/>
      <c r="CP29" s="314"/>
      <c r="CQ29" s="314"/>
      <c r="CR29" s="314"/>
      <c r="CS29" s="314"/>
      <c r="CT29" s="314"/>
      <c r="CU29" s="314"/>
      <c r="CV29" s="314"/>
      <c r="CW29" s="314"/>
      <c r="CX29" s="314"/>
      <c r="CY29" s="314"/>
      <c r="CZ29" s="314"/>
      <c r="DA29" s="314"/>
      <c r="DB29" s="314"/>
      <c r="DC29" s="314"/>
      <c r="DD29" s="314"/>
      <c r="DE29" s="314"/>
      <c r="DF29" s="314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162" customFormat="1" ht="48" customHeight="1">
      <c r="A30" s="312">
        <v>263</v>
      </c>
      <c r="B30" s="319" t="s">
        <v>75</v>
      </c>
      <c r="C30" s="314">
        <f>ROUND(IFERROR('Data 3D '!AU44,"NA"),1)</f>
        <v>78.2</v>
      </c>
      <c r="D30" s="314">
        <f>ROUND(IFERROR('Data 3D '!AV44,"NA"),1)</f>
        <v>74.099999999999994</v>
      </c>
      <c r="E30" s="314">
        <f>ROUND(IFERROR('Data 3D '!AW44,"NA"),1)</f>
        <v>77.900000000000006</v>
      </c>
      <c r="F30" s="314">
        <f>ROUND(IFERROR('Data 3D '!AX44,"NA"),1)</f>
        <v>74.400000000000006</v>
      </c>
      <c r="G30" s="314">
        <f>ROUND(IFERROR('Data 3D '!AY44,"NA"),1)</f>
        <v>71.099999999999994</v>
      </c>
      <c r="H30" s="314">
        <f>ROUND(IFERROR('Data 3D '!AZ44,"NA"),1)</f>
        <v>81.599999999999994</v>
      </c>
      <c r="I30" s="314">
        <f>ROUND(IFERROR('Data 3D '!BA44,"NA"),1)</f>
        <v>72.2</v>
      </c>
      <c r="J30" s="314">
        <f>ROUND(IFERROR('Data 3D '!BB44,"NA"),1)</f>
        <v>54.9</v>
      </c>
      <c r="K30" s="314">
        <f>ROUND(IFERROR('Data 3D '!BC44,"NA"),1)</f>
        <v>92.4</v>
      </c>
      <c r="L30" s="314">
        <f>ROUND(IFERROR('Data 3D '!BD44,"NA"),1)</f>
        <v>82</v>
      </c>
      <c r="M30" s="314">
        <f>ROUND(IFERROR('Data 3D '!BE44,"NA"),1)</f>
        <v>81.3</v>
      </c>
      <c r="N30" s="314">
        <f>ROUND(IFERROR('Data 3D '!BF44,"NA"),1)</f>
        <v>89.6</v>
      </c>
      <c r="O30" s="314">
        <f>ROUND(IFERROR('Data 3D '!BG44,"NA"),1)</f>
        <v>78.900000000000006</v>
      </c>
      <c r="P30" s="314">
        <f>ROUND(IFERROR('Data 3D '!BH44,"NA"),1)</f>
        <v>76.2</v>
      </c>
      <c r="Q30" s="314">
        <f>ROUND(IFERROR('Data 3D '!BI44,"NA"),1)</f>
        <v>92.6</v>
      </c>
      <c r="R30" s="314">
        <f>ROUND(IFERROR('Data 3D '!BJ44,"NA"),1)</f>
        <v>73.900000000000006</v>
      </c>
      <c r="S30" s="314">
        <f>ROUND(IFERROR('Data 3D '!BK44,"NA"),1)</f>
        <v>76.599999999999994</v>
      </c>
      <c r="T30" s="314">
        <f>ROUND(IFERROR('Data 3D '!BL44,"NA"),1)</f>
        <v>81.900000000000006</v>
      </c>
      <c r="U30" s="314">
        <f>ROUND(IFERROR('Data 3D '!BM44,"NA"),1)</f>
        <v>70.400000000000006</v>
      </c>
      <c r="V30" s="314">
        <f>ROUND(IFERROR('Data 3D '!BN44,"NA"),1)</f>
        <v>74.3</v>
      </c>
      <c r="W30" s="314">
        <f>ROUND(IFERROR('Data 3D '!BO44,"NA"),1)</f>
        <v>91.7</v>
      </c>
      <c r="X30" s="314">
        <f>ROUND(IFERROR('Data 3D '!BP44,"NA"),1)</f>
        <v>79.2</v>
      </c>
      <c r="Y30" s="314">
        <f>ROUND(IFERROR('Data 3D '!BQ44,"NA"),1)</f>
        <v>81.900000000000006</v>
      </c>
      <c r="Z30" s="314">
        <f>ROUND(IFERROR('Data 3D '!BR44,"NA"),1)</f>
        <v>90.1</v>
      </c>
      <c r="AA30" s="312">
        <v>263</v>
      </c>
      <c r="AB30" s="319" t="s">
        <v>75</v>
      </c>
      <c r="AC30" s="314">
        <f>ROUND(IFERROR('Data 3D '!BS44,"NA"),1)</f>
        <v>74.7</v>
      </c>
      <c r="AD30" s="314">
        <f>ROUND(IFERROR('Data 3D '!BT44,"NA"),1)</f>
        <v>76.900000000000006</v>
      </c>
      <c r="AE30" s="314">
        <f>ROUND(IFERROR('Data 3D '!BU44,"NA"),1)</f>
        <v>85.2</v>
      </c>
      <c r="AF30" s="314">
        <f>ROUND(IFERROR('Data 3D '!BV44,"NA"),1)</f>
        <v>60.4</v>
      </c>
      <c r="AG30" s="314">
        <f>ROUND(IFERROR('Data 3D '!BW44,"NA"),1)</f>
        <v>57</v>
      </c>
      <c r="AH30" s="314">
        <f>ROUND(IFERROR('Data 3D '!BX44,"NA"),1)</f>
        <v>61.4</v>
      </c>
      <c r="AI30" s="314">
        <f>ROUND(IFERROR('Data 3D '!BY44,"NA"),1)</f>
        <v>59.3</v>
      </c>
      <c r="AJ30" s="314">
        <f>ROUND(IFERROR('Data 3D '!BZ44,"NA"),1)</f>
        <v>58.6</v>
      </c>
      <c r="AK30" s="314">
        <f>ROUND(IFERROR('Data 3D '!CA44,"NA"),1)</f>
        <v>91.1</v>
      </c>
      <c r="AL30" s="314">
        <f>ROUND(IFERROR('Data 3D '!CB44,"NA"),1)</f>
        <v>67.7</v>
      </c>
      <c r="AM30" s="314">
        <f>ROUND(IFERROR('Data 3D '!CC44,"NA"),1)</f>
        <v>72</v>
      </c>
      <c r="AN30" s="314">
        <f>ROUND(IFERROR('Data 3D '!CD44,"NA"),1)</f>
        <v>88.2</v>
      </c>
      <c r="AO30" s="314">
        <f>ROUND(IFERROR('Data 3D '!CE44,"NA"),1)</f>
        <v>85</v>
      </c>
      <c r="AP30" s="314">
        <f>ROUND(IFERROR('Data 3D '!CF44,"NA"),1)</f>
        <v>69.900000000000006</v>
      </c>
      <c r="AQ30" s="314">
        <f>ROUND(IFERROR('Data 3D '!CG44,"NA"),1)</f>
        <v>82.7</v>
      </c>
      <c r="AR30" s="314">
        <f>ROUND(IFERROR('Data 3D '!CH44,"NA"),1)</f>
        <v>80.7</v>
      </c>
      <c r="AS30" s="314">
        <f>ROUND(IFERROR('Data 3D '!CI44,"NA"),1)</f>
        <v>80</v>
      </c>
      <c r="AT30" s="314">
        <f>ROUND(IFERROR('Data 3D '!CJ44,"NA"),1)</f>
        <v>72.8</v>
      </c>
      <c r="AU30" s="314">
        <f>ROUND(IFERROR('Data 3D '!CK44,"NA"),1)</f>
        <v>84.1</v>
      </c>
      <c r="AV30" s="314">
        <f>ROUND(IFERROR('Data 3D '!CL44,"NA"),1)</f>
        <v>78.2</v>
      </c>
      <c r="AW30" s="314">
        <f>ROUND(IFERROR('Data 3D '!CM44,"NA"),1)</f>
        <v>75.5</v>
      </c>
      <c r="AX30" s="314">
        <f>ROUND(IFERROR('Data 3D '!CN44,"NA"),1)</f>
        <v>78</v>
      </c>
      <c r="AY30" s="314">
        <f>ROUND(IFERROR('Data 3D '!CO44,"NA"),1)</f>
        <v>73.8</v>
      </c>
      <c r="AZ30" s="314">
        <f>ROUND(IFERROR('Data 3D '!CP44,"NA"),1)</f>
        <v>74.599999999999994</v>
      </c>
      <c r="BA30" s="314">
        <f>ROUND(IFERROR('Data 3D '!CQ44,"NA"),1)</f>
        <v>87.7</v>
      </c>
      <c r="BB30" s="314">
        <f>ROUND(IFERROR('Data 3D '!CR44,"NA"),1)</f>
        <v>71</v>
      </c>
      <c r="BC30" s="312">
        <v>263</v>
      </c>
      <c r="BD30" s="319" t="s">
        <v>75</v>
      </c>
      <c r="BE30" s="314">
        <f>ROUND(IFERROR('Data 3D '!CS44,"NA"),1)</f>
        <v>75.3</v>
      </c>
      <c r="BF30" s="314">
        <f>ROUND(IFERROR('Data 3D '!CT44,"NA"),1)</f>
        <v>67.900000000000006</v>
      </c>
      <c r="BG30" s="314">
        <f>ROUND(IFERROR('Data 3D '!CU44,"NA"),1)</f>
        <v>64</v>
      </c>
      <c r="BH30" s="314">
        <f>ROUND(IFERROR('Data 3D '!CV44,"NA"),1)</f>
        <v>72.3</v>
      </c>
      <c r="BI30" s="314">
        <f>ROUND(IFERROR('Data 3D '!CW44,"NA"),1)</f>
        <v>89.4</v>
      </c>
      <c r="BJ30" s="314">
        <f>ROUND(IFERROR('Data 3D '!CX44,"NA"),1)</f>
        <v>69.7</v>
      </c>
      <c r="BK30" s="314">
        <f>ROUND(IFERROR('Data 3D '!CY44,"NA"),1)</f>
        <v>69.5</v>
      </c>
      <c r="BL30" s="314">
        <f>ROUND(IFERROR('Data 3D '!CZ44,"NA"),1)</f>
        <v>81.3</v>
      </c>
      <c r="BM30" s="314">
        <f>ROUND(IFERROR('Data 3D '!DA44,"NA"),1)</f>
        <v>68.8</v>
      </c>
      <c r="BN30" s="314">
        <f>ROUND(IFERROR('Data 3D '!DB44,"NA"),1)</f>
        <v>76</v>
      </c>
      <c r="BO30" s="314">
        <f>ROUND(IFERROR('Data 3D '!DC44,"NA"),1)</f>
        <v>80.900000000000006</v>
      </c>
      <c r="BP30" s="314">
        <f>ROUND(IFERROR('Data 3D '!DD44,"NA"),1)</f>
        <v>77.5</v>
      </c>
      <c r="BQ30" s="314">
        <f>ROUND(IFERROR('Data 3D '!DE44,"NA"),1)</f>
        <v>61</v>
      </c>
      <c r="BR30" s="314">
        <f>ROUND(IFERROR('Data 3D '!DF44,"NA"),1)</f>
        <v>47.7</v>
      </c>
      <c r="BS30" s="314">
        <f>ROUND(IFERROR('Data 3D '!DG44,"NA"),1)</f>
        <v>66.8</v>
      </c>
      <c r="BT30" s="314">
        <f>ROUND(IFERROR('Data 3D '!DH44,"NA"),1)</f>
        <v>78</v>
      </c>
      <c r="BU30" s="314">
        <f>ROUND(IFERROR('Data 3D '!DI44,"NA"),1)</f>
        <v>79.3</v>
      </c>
      <c r="BV30" s="314">
        <f>ROUND(IFERROR('Data 3D '!DJ44,"NA"),1)</f>
        <v>78.400000000000006</v>
      </c>
      <c r="BW30" s="314">
        <f>ROUND(IFERROR('Data 3D '!DK44,"NA"),1)</f>
        <v>81.099999999999994</v>
      </c>
      <c r="BX30" s="314">
        <f>ROUND(IFERROR('Data 3D '!DL44,"NA"),1)</f>
        <v>80.599999999999994</v>
      </c>
      <c r="BY30" s="314">
        <f>ROUND(IFERROR('Data 3D '!DM44,"NA"),1)</f>
        <v>79.5</v>
      </c>
      <c r="BZ30" s="314">
        <f>ROUND(IFERROR('Data 3D '!DN44,"NA"),1)</f>
        <v>81.2</v>
      </c>
      <c r="CA30" s="314">
        <f>ROUND(IFERROR('Data 3D '!DO44,"NA"),1)</f>
        <v>79.5</v>
      </c>
      <c r="CB30" s="314">
        <f>ROUND(IFERROR('Data 3D '!DP44,"NA"),1)</f>
        <v>78.099999999999994</v>
      </c>
      <c r="CC30" s="314">
        <f>ROUND(IFERROR('Data 3D '!DQ44,"NA"),1)</f>
        <v>84.8</v>
      </c>
      <c r="CD30" s="314">
        <f>ROUND(IFERROR('Data 3D '!DR44,"NA"),1)</f>
        <v>81.2</v>
      </c>
      <c r="CE30" s="312">
        <v>263</v>
      </c>
      <c r="CF30" s="319" t="s">
        <v>75</v>
      </c>
      <c r="CG30" s="314">
        <f>ROUND(IFERROR('Data 3D '!DS44,"NA"),1)</f>
        <v>77.7</v>
      </c>
      <c r="CH30" s="314">
        <f>ROUND(IFERROR('Data 3D '!DT44,"NA"),1)</f>
        <v>80.3</v>
      </c>
      <c r="CI30" s="314">
        <f>ROUND(IFERROR('Data 3D '!DU44,"NA"),1)</f>
        <v>79.3</v>
      </c>
      <c r="CJ30" s="314">
        <f>ROUND(IFERROR('Data 3D '!DV44,"NA"),1)</f>
        <v>73.099999999999994</v>
      </c>
      <c r="CK30" s="314">
        <f>ROUND(IFERROR('Data 3D '!DW44,"NA"),1)</f>
        <v>77.8</v>
      </c>
      <c r="CL30" s="314">
        <f>ROUND(IFERROR('Data 3D '!DX44,"NA"),1)</f>
        <v>75.2</v>
      </c>
      <c r="CM30" s="314">
        <f>ROUND(IFERROR('Data 3D '!DY44,"NA"),1)</f>
        <v>75.599999999999994</v>
      </c>
      <c r="CN30" s="314">
        <f>ROUND(IFERROR('Data 3D '!DZ44,"NA"),1)</f>
        <v>75.7</v>
      </c>
      <c r="CO30" s="314">
        <f>ROUND(IFERROR('Data 3D '!EA44,"NA"),1)</f>
        <v>77.2</v>
      </c>
      <c r="CP30" s="314">
        <f>ROUND(IFERROR('Data 3D '!EB44,"NA"),1)</f>
        <v>78.2</v>
      </c>
      <c r="CQ30" s="314">
        <f>ROUND(IFERROR('Data 3D '!EC44,"NA"),1)</f>
        <v>79.599999999999994</v>
      </c>
      <c r="CR30" s="314">
        <f>ROUND(IFERROR('Data 3D '!ED44,"NA"),1)</f>
        <v>74.8</v>
      </c>
      <c r="CS30" s="314">
        <f>ROUND(IFERROR('Data 3D '!EE44,"NA"),1)</f>
        <v>79.7</v>
      </c>
      <c r="CT30" s="314">
        <f>ROUND(IFERROR('Data 3D '!EF44,"NA"),1)</f>
        <v>79.099999999999994</v>
      </c>
      <c r="CU30" s="314">
        <f>ROUND(IFERROR('Data 3D '!EG44,"NA"),1)</f>
        <v>76.599999999999994</v>
      </c>
      <c r="CV30" s="314">
        <f>ROUND(IFERROR('Data 3D '!EH44,"NA"),1)</f>
        <v>66.099999999999994</v>
      </c>
      <c r="CW30" s="314">
        <f>ROUND(IFERROR('Data 3D '!EI44,"NA"),1)</f>
        <v>84.1</v>
      </c>
      <c r="CX30" s="314">
        <f>ROUND(IFERROR('Data 3D '!EJ44,"NA"),1)</f>
        <v>75.400000000000006</v>
      </c>
      <c r="CY30" s="314">
        <f>ROUND(IFERROR('Data 3D '!EK44,"NA"),1)</f>
        <v>77.5</v>
      </c>
      <c r="CZ30" s="314">
        <f>ROUND(IFERROR('Data 3D '!EL44,"NA"),1)</f>
        <v>83.5</v>
      </c>
      <c r="DA30" s="314">
        <f>ROUND(IFERROR('Data 3D '!EM44,"NA"),1)</f>
        <v>79.8</v>
      </c>
      <c r="DB30" s="314">
        <f>ROUND(IFERROR('Data 3D '!EN44,"NA"),1)</f>
        <v>81.599999999999994</v>
      </c>
      <c r="DC30" s="314">
        <f>ROUND(IFERROR('Data 3D '!EO44,"NA"),1)</f>
        <v>80.099999999999994</v>
      </c>
      <c r="DD30" s="314">
        <f>ROUND(IFERROR('Data 3D '!EP44,"NA"),1)</f>
        <v>78.3</v>
      </c>
      <c r="DE30" s="314">
        <f>ROUND(IFERROR('Data 3D '!EQ44,"NA"),1)</f>
        <v>81.400000000000006</v>
      </c>
      <c r="DF30" s="314">
        <f>ROUND(IFERROR('Data 3D '!ER44,"NA"),1)</f>
        <v>81.599999999999994</v>
      </c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162" customFormat="1" ht="60" customHeight="1">
      <c r="A31" s="312"/>
      <c r="B31" s="320" t="s">
        <v>404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2"/>
      <c r="AB31" s="320" t="s">
        <v>404</v>
      </c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2"/>
      <c r="BD31" s="320" t="s">
        <v>404</v>
      </c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  <c r="BO31" s="314"/>
      <c r="BP31" s="314"/>
      <c r="BQ31" s="314"/>
      <c r="BR31" s="314"/>
      <c r="BS31" s="314"/>
      <c r="BT31" s="314"/>
      <c r="BU31" s="314"/>
      <c r="BV31" s="314"/>
      <c r="BW31" s="314"/>
      <c r="BX31" s="314"/>
      <c r="BY31" s="314"/>
      <c r="BZ31" s="314"/>
      <c r="CA31" s="314"/>
      <c r="CB31" s="314"/>
      <c r="CC31" s="314"/>
      <c r="CD31" s="314"/>
      <c r="CE31" s="312"/>
      <c r="CF31" s="320" t="s">
        <v>404</v>
      </c>
      <c r="CG31" s="314"/>
      <c r="CH31" s="314"/>
      <c r="CI31" s="314"/>
      <c r="CJ31" s="314"/>
      <c r="CK31" s="314"/>
      <c r="CL31" s="314"/>
      <c r="CM31" s="314"/>
      <c r="CN31" s="314"/>
      <c r="CO31" s="314"/>
      <c r="CP31" s="314"/>
      <c r="CQ31" s="314"/>
      <c r="CR31" s="314"/>
      <c r="CS31" s="314"/>
      <c r="CT31" s="314"/>
      <c r="CU31" s="314"/>
      <c r="CV31" s="314"/>
      <c r="CW31" s="314"/>
      <c r="CX31" s="314"/>
      <c r="CY31" s="314"/>
      <c r="CZ31" s="314"/>
      <c r="DA31" s="314"/>
      <c r="DB31" s="314"/>
      <c r="DC31" s="314"/>
      <c r="DD31" s="314"/>
      <c r="DE31" s="314"/>
      <c r="DF31" s="314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162" customFormat="1" ht="48" customHeight="1">
      <c r="A32" s="312">
        <v>264</v>
      </c>
      <c r="B32" s="319" t="s">
        <v>76</v>
      </c>
      <c r="C32" s="314">
        <f>ROUND(IFERROR('Data 3D '!AU45,"NA"),1)</f>
        <v>66.7</v>
      </c>
      <c r="D32" s="314">
        <f>ROUND(IFERROR('Data 3D '!AV45,"NA"),1)</f>
        <v>63.7</v>
      </c>
      <c r="E32" s="314">
        <f>ROUND(IFERROR('Data 3D '!AW45,"NA"),1)</f>
        <v>66</v>
      </c>
      <c r="F32" s="314">
        <f>ROUND(IFERROR('Data 3D '!AX45,"NA"),1)</f>
        <v>75.7</v>
      </c>
      <c r="G32" s="314">
        <f>ROUND(IFERROR('Data 3D '!AY45,"NA"),1)</f>
        <v>81</v>
      </c>
      <c r="H32" s="314">
        <f>ROUND(IFERROR('Data 3D '!AZ45,"NA"),1)</f>
        <v>80.900000000000006</v>
      </c>
      <c r="I32" s="314">
        <f>ROUND(IFERROR('Data 3D '!BA45,"NA"),1)</f>
        <v>89.2</v>
      </c>
      <c r="J32" s="314">
        <f>ROUND(IFERROR('Data 3D '!BB45,"NA"),1)</f>
        <v>94.3</v>
      </c>
      <c r="K32" s="314">
        <f>ROUND(IFERROR('Data 3D '!BC45,"NA"),1)</f>
        <v>91.9</v>
      </c>
      <c r="L32" s="314">
        <f>ROUND(IFERROR('Data 3D '!BD45,"NA"),1)</f>
        <v>92.4</v>
      </c>
      <c r="M32" s="314">
        <f>ROUND(IFERROR('Data 3D '!BE45,"NA"),1)</f>
        <v>86.9</v>
      </c>
      <c r="N32" s="314">
        <f>ROUND(IFERROR('Data 3D '!BF45,"NA"),1)</f>
        <v>77.8</v>
      </c>
      <c r="O32" s="314">
        <f>ROUND(IFERROR('Data 3D '!BG45,"NA"),1)</f>
        <v>83.6</v>
      </c>
      <c r="P32" s="314">
        <f>ROUND(IFERROR('Data 3D '!BH45,"NA"),1)</f>
        <v>76.099999999999994</v>
      </c>
      <c r="Q32" s="314">
        <f>ROUND(IFERROR('Data 3D '!BI45,"NA"),1)</f>
        <v>78.900000000000006</v>
      </c>
      <c r="R32" s="314">
        <f>ROUND(IFERROR('Data 3D '!BJ45,"NA"),1)</f>
        <v>75.8</v>
      </c>
      <c r="S32" s="314">
        <f>ROUND(IFERROR('Data 3D '!BK45,"NA"),1)</f>
        <v>80.8</v>
      </c>
      <c r="T32" s="314">
        <f>ROUND(IFERROR('Data 3D '!BL45,"NA"),1)</f>
        <v>87</v>
      </c>
      <c r="U32" s="314">
        <f>ROUND(IFERROR('Data 3D '!BM45,"NA"),1)</f>
        <v>80.099999999999994</v>
      </c>
      <c r="V32" s="314">
        <f>ROUND(IFERROR('Data 3D '!BN45,"NA"),1)</f>
        <v>92.4</v>
      </c>
      <c r="W32" s="314">
        <f>ROUND(IFERROR('Data 3D '!BO45,"NA"),1)</f>
        <v>90.6</v>
      </c>
      <c r="X32" s="314">
        <f>ROUND(IFERROR('Data 3D '!BP45,"NA"),1)</f>
        <v>88.3</v>
      </c>
      <c r="Y32" s="314">
        <f>ROUND(IFERROR('Data 3D '!BQ45,"NA"),1)</f>
        <v>79.7</v>
      </c>
      <c r="Z32" s="314">
        <f>ROUND(IFERROR('Data 3D '!BR45,"NA"),1)</f>
        <v>72.8</v>
      </c>
      <c r="AA32" s="312">
        <v>264</v>
      </c>
      <c r="AB32" s="319" t="s">
        <v>76</v>
      </c>
      <c r="AC32" s="314">
        <f>ROUND(IFERROR('Data 3D '!BS45,"NA"),1)</f>
        <v>72.3</v>
      </c>
      <c r="AD32" s="314">
        <f>ROUND(IFERROR('Data 3D '!BT45,"NA"),1)</f>
        <v>76.900000000000006</v>
      </c>
      <c r="AE32" s="314">
        <f>ROUND(IFERROR('Data 3D '!BU45,"NA"),1)</f>
        <v>72.8</v>
      </c>
      <c r="AF32" s="314">
        <f>ROUND(IFERROR('Data 3D '!BV45,"NA"),1)</f>
        <v>78.599999999999994</v>
      </c>
      <c r="AG32" s="314">
        <f>ROUND(IFERROR('Data 3D '!BW45,"NA"),1)</f>
        <v>85.8</v>
      </c>
      <c r="AH32" s="314">
        <f>ROUND(IFERROR('Data 3D '!BX45,"NA"),1)</f>
        <v>79.400000000000006</v>
      </c>
      <c r="AI32" s="314">
        <f>ROUND(IFERROR('Data 3D '!BY45,"NA"),1)</f>
        <v>85.5</v>
      </c>
      <c r="AJ32" s="314">
        <f>ROUND(IFERROR('Data 3D '!BZ45,"NA"),1)</f>
        <v>91.3</v>
      </c>
      <c r="AK32" s="314">
        <f>ROUND(IFERROR('Data 3D '!CA45,"NA"),1)</f>
        <v>87.7</v>
      </c>
      <c r="AL32" s="314">
        <f>ROUND(IFERROR('Data 3D '!CB45,"NA"),1)</f>
        <v>85.6</v>
      </c>
      <c r="AM32" s="314">
        <f>ROUND(IFERROR('Data 3D '!CC45,"NA"),1)</f>
        <v>77.5</v>
      </c>
      <c r="AN32" s="314">
        <f>ROUND(IFERROR('Data 3D '!CD45,"NA"),1)</f>
        <v>65.3</v>
      </c>
      <c r="AO32" s="314">
        <f>ROUND(IFERROR('Data 3D '!CE45,"NA"),1)</f>
        <v>66.2</v>
      </c>
      <c r="AP32" s="314">
        <f>ROUND(IFERROR('Data 3D '!CF45,"NA"),1)</f>
        <v>57.7</v>
      </c>
      <c r="AQ32" s="314">
        <f>ROUND(IFERROR('Data 3D '!CG45,"NA"),1)</f>
        <v>84.6</v>
      </c>
      <c r="AR32" s="314">
        <f>ROUND(IFERROR('Data 3D '!CH45,"NA"),1)</f>
        <v>66.7</v>
      </c>
      <c r="AS32" s="314">
        <f>ROUND(IFERROR('Data 3D '!CI45,"NA"),1)</f>
        <v>72.7</v>
      </c>
      <c r="AT32" s="314">
        <f>ROUND(IFERROR('Data 3D '!CJ45,"NA"),1)</f>
        <v>71.099999999999994</v>
      </c>
      <c r="AU32" s="314">
        <f>ROUND(IFERROR('Data 3D '!CK45,"NA"),1)</f>
        <v>82.5</v>
      </c>
      <c r="AV32" s="314">
        <f>ROUND(IFERROR('Data 3D '!CL45,"NA"),1)</f>
        <v>83.1</v>
      </c>
      <c r="AW32" s="314">
        <f>ROUND(IFERROR('Data 3D '!CM45,"NA"),1)</f>
        <v>83.4</v>
      </c>
      <c r="AX32" s="314">
        <f>ROUND(IFERROR('Data 3D '!CN45,"NA"),1)</f>
        <v>79.400000000000006</v>
      </c>
      <c r="AY32" s="314">
        <f>ROUND(IFERROR('Data 3D '!CO45,"NA"),1)</f>
        <v>65.400000000000006</v>
      </c>
      <c r="AZ32" s="314">
        <f>ROUND(IFERROR('Data 3D '!CP45,"NA"),1)</f>
        <v>66.5</v>
      </c>
      <c r="BA32" s="314">
        <f>ROUND(IFERROR('Data 3D '!CQ45,"NA"),1)</f>
        <v>70.2</v>
      </c>
      <c r="BB32" s="314">
        <f>ROUND(IFERROR('Data 3D '!CR45,"NA"),1)</f>
        <v>65.7</v>
      </c>
      <c r="BC32" s="312">
        <v>264</v>
      </c>
      <c r="BD32" s="319" t="s">
        <v>76</v>
      </c>
      <c r="BE32" s="314">
        <f>ROUND(IFERROR('Data 3D '!CS45,"NA"),1)</f>
        <v>73</v>
      </c>
      <c r="BF32" s="314">
        <f>ROUND(IFERROR('Data 3D '!CT45,"NA"),1)</f>
        <v>86.1</v>
      </c>
      <c r="BG32" s="314">
        <f>ROUND(IFERROR('Data 3D '!CU45,"NA"),1)</f>
        <v>86</v>
      </c>
      <c r="BH32" s="314">
        <f>ROUND(IFERROR('Data 3D '!CV45,"NA"),1)</f>
        <v>80.3</v>
      </c>
      <c r="BI32" s="314">
        <f>ROUND(IFERROR('Data 3D '!CW45,"NA"),1)</f>
        <v>88.6</v>
      </c>
      <c r="BJ32" s="314">
        <f>ROUND(IFERROR('Data 3D '!CX45,"NA"),1)</f>
        <v>83.4</v>
      </c>
      <c r="BK32" s="314">
        <f>ROUND(IFERROR('Data 3D '!CY45,"NA"),1)</f>
        <v>78.5</v>
      </c>
      <c r="BL32" s="314">
        <f>ROUND(IFERROR('Data 3D '!CZ45,"NA"),1)</f>
        <v>79.2</v>
      </c>
      <c r="BM32" s="314">
        <f>ROUND(IFERROR('Data 3D '!DA45,"NA"),1)</f>
        <v>71.7</v>
      </c>
      <c r="BN32" s="314">
        <f>ROUND(IFERROR('Data 3D '!DB45,"NA"),1)</f>
        <v>68</v>
      </c>
      <c r="BO32" s="314">
        <f>ROUND(IFERROR('Data 3D '!DC45,"NA"),1)</f>
        <v>71.2</v>
      </c>
      <c r="BP32" s="314">
        <f>ROUND(IFERROR('Data 3D '!DD45,"NA"),1)</f>
        <v>72.5</v>
      </c>
      <c r="BQ32" s="314">
        <f>ROUND(IFERROR('Data 3D '!DE45,"NA"),1)</f>
        <v>47</v>
      </c>
      <c r="BR32" s="314">
        <f>ROUND(IFERROR('Data 3D '!DF45,"NA"),1)</f>
        <v>24</v>
      </c>
      <c r="BS32" s="314">
        <f>ROUND(IFERROR('Data 3D '!DG45,"NA"),1)</f>
        <v>48.7</v>
      </c>
      <c r="BT32" s="314">
        <f>ROUND(IFERROR('Data 3D '!DH45,"NA"),1)</f>
        <v>68.5</v>
      </c>
      <c r="BU32" s="314">
        <f>ROUND(IFERROR('Data 3D '!DI45,"NA"),1)</f>
        <v>69.7</v>
      </c>
      <c r="BV32" s="314">
        <f>ROUND(IFERROR('Data 3D '!DJ45,"NA"),1)</f>
        <v>71.3</v>
      </c>
      <c r="BW32" s="314">
        <f>ROUND(IFERROR('Data 3D '!DK45,"NA"),1)</f>
        <v>72.5</v>
      </c>
      <c r="BX32" s="314">
        <f>ROUND(IFERROR('Data 3D '!DL45,"NA"),1)</f>
        <v>68.7</v>
      </c>
      <c r="BY32" s="314">
        <f>ROUND(IFERROR('Data 3D '!DM45,"NA"),1)</f>
        <v>66.3</v>
      </c>
      <c r="BZ32" s="314">
        <f>ROUND(IFERROR('Data 3D '!DN45,"NA"),1)</f>
        <v>68.400000000000006</v>
      </c>
      <c r="CA32" s="314">
        <f>ROUND(IFERROR('Data 3D '!DO45,"NA"),1)</f>
        <v>62.7</v>
      </c>
      <c r="CB32" s="314">
        <f>ROUND(IFERROR('Data 3D '!DP45,"NA"),1)</f>
        <v>64.8</v>
      </c>
      <c r="CC32" s="314">
        <f>ROUND(IFERROR('Data 3D '!DQ45,"NA"),1)</f>
        <v>73</v>
      </c>
      <c r="CD32" s="314">
        <f>ROUND(IFERROR('Data 3D '!DR45,"NA"),1)</f>
        <v>72.900000000000006</v>
      </c>
      <c r="CE32" s="312">
        <v>264</v>
      </c>
      <c r="CF32" s="319" t="s">
        <v>76</v>
      </c>
      <c r="CG32" s="314">
        <f>ROUND(IFERROR('Data 3D '!DS45,"NA"),1)</f>
        <v>72.7</v>
      </c>
      <c r="CH32" s="314">
        <f>ROUND(IFERROR('Data 3D '!DT45,"NA"),1)</f>
        <v>83.4</v>
      </c>
      <c r="CI32" s="314">
        <f>ROUND(IFERROR('Data 3D '!DU45,"NA"),1)</f>
        <v>63.9</v>
      </c>
      <c r="CJ32" s="314">
        <f>ROUND(IFERROR('Data 3D '!DV45,"NA"),1)</f>
        <v>72</v>
      </c>
      <c r="CK32" s="314">
        <f>ROUND(IFERROR('Data 3D '!DW45,"NA"),1)</f>
        <v>88.1</v>
      </c>
      <c r="CL32" s="314">
        <f>ROUND(IFERROR('Data 3D '!DX45,"NA"),1)</f>
        <v>89.3</v>
      </c>
      <c r="CM32" s="314">
        <f>ROUND(IFERROR('Data 3D '!DY45,"NA"),1)</f>
        <v>82.2</v>
      </c>
      <c r="CN32" s="314">
        <f>ROUND(IFERROR('Data 3D '!DZ45,"NA"),1)</f>
        <v>80.8</v>
      </c>
      <c r="CO32" s="314">
        <f>ROUND(IFERROR('Data 3D '!EA45,"NA"),1)</f>
        <v>67.8</v>
      </c>
      <c r="CP32" s="314">
        <f>ROUND(IFERROR('Data 3D '!EB45,"NA"),1)</f>
        <v>69.400000000000006</v>
      </c>
      <c r="CQ32" s="314">
        <f>ROUND(IFERROR('Data 3D '!EC45,"NA"),1)</f>
        <v>73.599999999999994</v>
      </c>
      <c r="CR32" s="314">
        <f>ROUND(IFERROR('Data 3D '!ED45,"NA"),1)</f>
        <v>73.8</v>
      </c>
      <c r="CS32" s="314">
        <f>ROUND(IFERROR('Data 3D '!EE45,"NA"),1)</f>
        <v>73.099999999999994</v>
      </c>
      <c r="CT32" s="314">
        <f>ROUND(IFERROR('Data 3D '!EF45,"NA"),1)</f>
        <v>76.900000000000006</v>
      </c>
      <c r="CU32" s="314">
        <f>ROUND(IFERROR('Data 3D '!EG45,"NA"),1)</f>
        <v>71.900000000000006</v>
      </c>
      <c r="CV32" s="314">
        <f>ROUND(IFERROR('Data 3D '!EH45,"NA"),1)</f>
        <v>66.7</v>
      </c>
      <c r="CW32" s="314">
        <f>ROUND(IFERROR('Data 3D '!EI45,"NA"),1)</f>
        <v>70.400000000000006</v>
      </c>
      <c r="CX32" s="314">
        <f>ROUND(IFERROR('Data 3D '!EJ45,"NA"),1)</f>
        <v>70.099999999999994</v>
      </c>
      <c r="CY32" s="314">
        <f>ROUND(IFERROR('Data 3D '!EK45,"NA"),1)</f>
        <v>71.099999999999994</v>
      </c>
      <c r="CZ32" s="314">
        <f>ROUND(IFERROR('Data 3D '!EL45,"NA"),1)</f>
        <v>71.2</v>
      </c>
      <c r="DA32" s="314">
        <f>ROUND(IFERROR('Data 3D '!EM45,"NA"),1)</f>
        <v>78</v>
      </c>
      <c r="DB32" s="314">
        <f>ROUND(IFERROR('Data 3D '!EN45,"NA"),1)</f>
        <v>79.5</v>
      </c>
      <c r="DC32" s="314">
        <f>ROUND(IFERROR('Data 3D '!EO45,"NA"),1)</f>
        <v>78.900000000000006</v>
      </c>
      <c r="DD32" s="314">
        <f>ROUND(IFERROR('Data 3D '!EP45,"NA"),1)</f>
        <v>83.2</v>
      </c>
      <c r="DE32" s="314">
        <f>ROUND(IFERROR('Data 3D '!EQ45,"NA"),1)</f>
        <v>81.3</v>
      </c>
      <c r="DF32" s="314">
        <f>ROUND(IFERROR('Data 3D '!ER45,"NA"),1)</f>
        <v>85.5</v>
      </c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162" customFormat="1" ht="60" customHeight="1">
      <c r="A33" s="312"/>
      <c r="B33" s="320" t="s">
        <v>405</v>
      </c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2"/>
      <c r="AB33" s="320" t="s">
        <v>405</v>
      </c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2"/>
      <c r="BD33" s="320" t="s">
        <v>405</v>
      </c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  <c r="BU33" s="314"/>
      <c r="BV33" s="314"/>
      <c r="BW33" s="314"/>
      <c r="BX33" s="314"/>
      <c r="BY33" s="314"/>
      <c r="BZ33" s="314"/>
      <c r="CA33" s="314"/>
      <c r="CB33" s="314"/>
      <c r="CC33" s="314"/>
      <c r="CD33" s="314"/>
      <c r="CE33" s="312"/>
      <c r="CF33" s="320" t="s">
        <v>405</v>
      </c>
      <c r="CG33" s="314"/>
      <c r="CH33" s="314"/>
      <c r="CI33" s="314"/>
      <c r="CJ33" s="314"/>
      <c r="CK33" s="314"/>
      <c r="CL33" s="314"/>
      <c r="CM33" s="314"/>
      <c r="CN33" s="314"/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162" customFormat="1" ht="84.95" customHeight="1">
      <c r="A34" s="315">
        <v>265</v>
      </c>
      <c r="B34" s="319" t="s">
        <v>77</v>
      </c>
      <c r="C34" s="314">
        <f>ROUND(IFERROR('Data 3D '!AU46,"NA"),1)</f>
        <v>65.2</v>
      </c>
      <c r="D34" s="314">
        <f>ROUND(IFERROR('Data 3D '!AV46,"NA"),1)</f>
        <v>61.1</v>
      </c>
      <c r="E34" s="314">
        <f>ROUND(IFERROR('Data 3D '!AW46,"NA"),1)</f>
        <v>75.2</v>
      </c>
      <c r="F34" s="314">
        <f>ROUND(IFERROR('Data 3D '!AX46,"NA"),1)</f>
        <v>68.5</v>
      </c>
      <c r="G34" s="314">
        <f>ROUND(IFERROR('Data 3D '!AY46,"NA"),1)</f>
        <v>65.599999999999994</v>
      </c>
      <c r="H34" s="314">
        <f>ROUND(IFERROR('Data 3D '!AZ46,"NA"),1)</f>
        <v>87</v>
      </c>
      <c r="I34" s="314">
        <f>ROUND(IFERROR('Data 3D '!BA46,"NA"),1)</f>
        <v>68.8</v>
      </c>
      <c r="J34" s="314">
        <f>ROUND(IFERROR('Data 3D '!BB46,"NA"),1)</f>
        <v>66</v>
      </c>
      <c r="K34" s="314">
        <f>ROUND(IFERROR('Data 3D '!BC46,"NA"),1)</f>
        <v>70.900000000000006</v>
      </c>
      <c r="L34" s="314">
        <f>ROUND(IFERROR('Data 3D '!BD46,"NA"),1)</f>
        <v>78.8</v>
      </c>
      <c r="M34" s="314">
        <f>ROUND(IFERROR('Data 3D '!BE46,"NA"),1)</f>
        <v>85.6</v>
      </c>
      <c r="N34" s="314">
        <f>ROUND(IFERROR('Data 3D '!BF46,"NA"),1)</f>
        <v>70.099999999999994</v>
      </c>
      <c r="O34" s="314">
        <f>ROUND(IFERROR('Data 3D '!BG46,"NA"),1)</f>
        <v>65.2</v>
      </c>
      <c r="P34" s="314">
        <f>ROUND(IFERROR('Data 3D '!BH46,"NA"),1)</f>
        <v>63.2</v>
      </c>
      <c r="Q34" s="314">
        <f>ROUND(IFERROR('Data 3D '!BI46,"NA"),1)</f>
        <v>63.8</v>
      </c>
      <c r="R34" s="314">
        <f>ROUND(IFERROR('Data 3D '!BJ46,"NA"),1)</f>
        <v>63.4</v>
      </c>
      <c r="S34" s="314">
        <f>ROUND(IFERROR('Data 3D '!BK46,"NA"),1)</f>
        <v>64.7</v>
      </c>
      <c r="T34" s="314">
        <f>ROUND(IFERROR('Data 3D '!BL46,"NA"),1)</f>
        <v>76.7</v>
      </c>
      <c r="U34" s="314">
        <f>ROUND(IFERROR('Data 3D '!BM46,"NA"),1)</f>
        <v>64.2</v>
      </c>
      <c r="V34" s="314">
        <f>ROUND(IFERROR('Data 3D '!BN46,"NA"),1)</f>
        <v>66.8</v>
      </c>
      <c r="W34" s="314">
        <f>ROUND(IFERROR('Data 3D '!BO46,"NA"),1)</f>
        <v>70.900000000000006</v>
      </c>
      <c r="X34" s="314">
        <f>ROUND(IFERROR('Data 3D '!BP46,"NA"),1)</f>
        <v>70.7</v>
      </c>
      <c r="Y34" s="314">
        <f>ROUND(IFERROR('Data 3D '!BQ46,"NA"),1)</f>
        <v>69.400000000000006</v>
      </c>
      <c r="Z34" s="314">
        <f>ROUND(IFERROR('Data 3D '!BR46,"NA"),1)</f>
        <v>78.099999999999994</v>
      </c>
      <c r="AA34" s="315">
        <v>265</v>
      </c>
      <c r="AB34" s="319" t="s">
        <v>77</v>
      </c>
      <c r="AC34" s="314">
        <f>ROUND(IFERROR('Data 3D '!BS46,"NA"),1)</f>
        <v>67.2</v>
      </c>
      <c r="AD34" s="314">
        <f>ROUND(IFERROR('Data 3D '!BT46,"NA"),1)</f>
        <v>68.599999999999994</v>
      </c>
      <c r="AE34" s="314">
        <f>ROUND(IFERROR('Data 3D '!BU46,"NA"),1)</f>
        <v>67.8</v>
      </c>
      <c r="AF34" s="314">
        <f>ROUND(IFERROR('Data 3D '!BV46,"NA"),1)</f>
        <v>65</v>
      </c>
      <c r="AG34" s="314">
        <f>ROUND(IFERROR('Data 3D '!BW46,"NA"),1)</f>
        <v>66.8</v>
      </c>
      <c r="AH34" s="314">
        <f>ROUND(IFERROR('Data 3D '!BX46,"NA"),1)</f>
        <v>71</v>
      </c>
      <c r="AI34" s="314">
        <f>ROUND(IFERROR('Data 3D '!BY46,"NA"),1)</f>
        <v>76.8</v>
      </c>
      <c r="AJ34" s="314">
        <f>ROUND(IFERROR('Data 3D '!BZ46,"NA"),1)</f>
        <v>77.599999999999994</v>
      </c>
      <c r="AK34" s="314">
        <f>ROUND(IFERROR('Data 3D '!CA46,"NA"),1)</f>
        <v>70.599999999999994</v>
      </c>
      <c r="AL34" s="314">
        <f>ROUND(IFERROR('Data 3D '!CB46,"NA"),1)</f>
        <v>67.599999999999994</v>
      </c>
      <c r="AM34" s="314">
        <f>ROUND(IFERROR('Data 3D '!CC46,"NA"),1)</f>
        <v>70.099999999999994</v>
      </c>
      <c r="AN34" s="314">
        <f>ROUND(IFERROR('Data 3D '!CD46,"NA"),1)</f>
        <v>69.2</v>
      </c>
      <c r="AO34" s="314">
        <f>ROUND(IFERROR('Data 3D '!CE46,"NA"),1)</f>
        <v>71.400000000000006</v>
      </c>
      <c r="AP34" s="314">
        <f>ROUND(IFERROR('Data 3D '!CF46,"NA"),1)</f>
        <v>73.900000000000006</v>
      </c>
      <c r="AQ34" s="314">
        <f>ROUND(IFERROR('Data 3D '!CG46,"NA"),1)</f>
        <v>67.099999999999994</v>
      </c>
      <c r="AR34" s="314">
        <f>ROUND(IFERROR('Data 3D '!CH46,"NA"),1)</f>
        <v>66.900000000000006</v>
      </c>
      <c r="AS34" s="314">
        <f>ROUND(IFERROR('Data 3D '!CI46,"NA"),1)</f>
        <v>69.099999999999994</v>
      </c>
      <c r="AT34" s="314">
        <f>ROUND(IFERROR('Data 3D '!CJ46,"NA"),1)</f>
        <v>60.1</v>
      </c>
      <c r="AU34" s="314">
        <f>ROUND(IFERROR('Data 3D '!CK46,"NA"),1)</f>
        <v>74.400000000000006</v>
      </c>
      <c r="AV34" s="314">
        <f>ROUND(IFERROR('Data 3D '!CL46,"NA"),1)</f>
        <v>79.2</v>
      </c>
      <c r="AW34" s="314">
        <f>ROUND(IFERROR('Data 3D '!CM46,"NA"),1)</f>
        <v>70.599999999999994</v>
      </c>
      <c r="AX34" s="314">
        <f>ROUND(IFERROR('Data 3D '!CN46,"NA"),1)</f>
        <v>60.9</v>
      </c>
      <c r="AY34" s="314">
        <f>ROUND(IFERROR('Data 3D '!CO46,"NA"),1)</f>
        <v>72.3</v>
      </c>
      <c r="AZ34" s="314">
        <f>ROUND(IFERROR('Data 3D '!CP46,"NA"),1)</f>
        <v>72</v>
      </c>
      <c r="BA34" s="314">
        <f>ROUND(IFERROR('Data 3D '!CQ46,"NA"),1)</f>
        <v>64.8</v>
      </c>
      <c r="BB34" s="314">
        <f>ROUND(IFERROR('Data 3D '!CR46,"NA"),1)</f>
        <v>67</v>
      </c>
      <c r="BC34" s="315">
        <v>265</v>
      </c>
      <c r="BD34" s="319" t="s">
        <v>77</v>
      </c>
      <c r="BE34" s="314">
        <f>ROUND(IFERROR('Data 3D '!CS46,"NA"),1)</f>
        <v>79.5</v>
      </c>
      <c r="BF34" s="314">
        <f>ROUND(IFERROR('Data 3D '!CT46,"NA"),1)</f>
        <v>71.5</v>
      </c>
      <c r="BG34" s="314">
        <f>ROUND(IFERROR('Data 3D '!CU46,"NA"),1)</f>
        <v>70.900000000000006</v>
      </c>
      <c r="BH34" s="314">
        <f>ROUND(IFERROR('Data 3D '!CV46,"NA"),1)</f>
        <v>69</v>
      </c>
      <c r="BI34" s="314">
        <f>ROUND(IFERROR('Data 3D '!CW46,"NA"),1)</f>
        <v>65.5</v>
      </c>
      <c r="BJ34" s="314">
        <f>ROUND(IFERROR('Data 3D '!CX46,"NA"),1)</f>
        <v>70.599999999999994</v>
      </c>
      <c r="BK34" s="314">
        <f>ROUND(IFERROR('Data 3D '!CY46,"NA"),1)</f>
        <v>65.8</v>
      </c>
      <c r="BL34" s="314">
        <f>ROUND(IFERROR('Data 3D '!CZ46,"NA"),1)</f>
        <v>64.3</v>
      </c>
      <c r="BM34" s="314">
        <f>ROUND(IFERROR('Data 3D '!DA46,"NA"),1)</f>
        <v>64.099999999999994</v>
      </c>
      <c r="BN34" s="314">
        <f>ROUND(IFERROR('Data 3D '!DB46,"NA"),1)</f>
        <v>72</v>
      </c>
      <c r="BO34" s="314">
        <f>ROUND(IFERROR('Data 3D '!DC46,"NA"),1)</f>
        <v>64.5</v>
      </c>
      <c r="BP34" s="314">
        <f>ROUND(IFERROR('Data 3D '!DD46,"NA"),1)</f>
        <v>63.5</v>
      </c>
      <c r="BQ34" s="314">
        <f>ROUND(IFERROR('Data 3D '!DE46,"NA"),1)</f>
        <v>60.5</v>
      </c>
      <c r="BR34" s="314">
        <f>ROUND(IFERROR('Data 3D '!DF46,"NA"),1)</f>
        <v>44.6</v>
      </c>
      <c r="BS34" s="314">
        <f>ROUND(IFERROR('Data 3D '!DG46,"NA"),1)</f>
        <v>54.6</v>
      </c>
      <c r="BT34" s="314">
        <f>ROUND(IFERROR('Data 3D '!DH46,"NA"),1)</f>
        <v>60.5</v>
      </c>
      <c r="BU34" s="314">
        <f>ROUND(IFERROR('Data 3D '!DI46,"NA"),1)</f>
        <v>66.7</v>
      </c>
      <c r="BV34" s="314">
        <f>ROUND(IFERROR('Data 3D '!DJ46,"NA"),1)</f>
        <v>66.7</v>
      </c>
      <c r="BW34" s="314">
        <f>ROUND(IFERROR('Data 3D '!DK46,"NA"),1)</f>
        <v>67.2</v>
      </c>
      <c r="BX34" s="314">
        <f>ROUND(IFERROR('Data 3D '!DL46,"NA"),1)</f>
        <v>69.400000000000006</v>
      </c>
      <c r="BY34" s="314">
        <f>ROUND(IFERROR('Data 3D '!DM46,"NA"),1)</f>
        <v>75.8</v>
      </c>
      <c r="BZ34" s="314">
        <f>ROUND(IFERROR('Data 3D '!DN46,"NA"),1)</f>
        <v>66.900000000000006</v>
      </c>
      <c r="CA34" s="314">
        <f>ROUND(IFERROR('Data 3D '!DO46,"NA"),1)</f>
        <v>70</v>
      </c>
      <c r="CB34" s="314">
        <f>ROUND(IFERROR('Data 3D '!DP46,"NA"),1)</f>
        <v>70.099999999999994</v>
      </c>
      <c r="CC34" s="314">
        <f>ROUND(IFERROR('Data 3D '!DQ46,"NA"),1)</f>
        <v>69.8</v>
      </c>
      <c r="CD34" s="314">
        <f>ROUND(IFERROR('Data 3D '!DR46,"NA"),1)</f>
        <v>72.099999999999994</v>
      </c>
      <c r="CE34" s="315">
        <v>265</v>
      </c>
      <c r="CF34" s="319" t="s">
        <v>77</v>
      </c>
      <c r="CG34" s="314">
        <f>ROUND(IFERROR('Data 3D '!DS46,"NA"),1)</f>
        <v>67.2</v>
      </c>
      <c r="CH34" s="314">
        <f>ROUND(IFERROR('Data 3D '!DT46,"NA"),1)</f>
        <v>69.5</v>
      </c>
      <c r="CI34" s="314">
        <f>ROUND(IFERROR('Data 3D '!DU46,"NA"),1)</f>
        <v>73.5</v>
      </c>
      <c r="CJ34" s="314">
        <f>ROUND(IFERROR('Data 3D '!DV46,"NA"),1)</f>
        <v>59.5</v>
      </c>
      <c r="CK34" s="314">
        <f>ROUND(IFERROR('Data 3D '!DW46,"NA"),1)</f>
        <v>62.1</v>
      </c>
      <c r="CL34" s="314">
        <f>ROUND(IFERROR('Data 3D '!DX46,"NA"),1)</f>
        <v>68.099999999999994</v>
      </c>
      <c r="CM34" s="314">
        <f>ROUND(IFERROR('Data 3D '!DY46,"NA"),1)</f>
        <v>66.599999999999994</v>
      </c>
      <c r="CN34" s="314">
        <f>ROUND(IFERROR('Data 3D '!DZ46,"NA"),1)</f>
        <v>63.4</v>
      </c>
      <c r="CO34" s="314">
        <f>ROUND(IFERROR('Data 3D '!EA46,"NA"),1)</f>
        <v>70.2</v>
      </c>
      <c r="CP34" s="314">
        <f>ROUND(IFERROR('Data 3D '!EB46,"NA"),1)</f>
        <v>72.2</v>
      </c>
      <c r="CQ34" s="314">
        <f>ROUND(IFERROR('Data 3D '!EC46,"NA"),1)</f>
        <v>84.8</v>
      </c>
      <c r="CR34" s="314">
        <f>ROUND(IFERROR('Data 3D '!ED46,"NA"),1)</f>
        <v>79.3</v>
      </c>
      <c r="CS34" s="314">
        <f>ROUND(IFERROR('Data 3D '!EE46,"NA"),1)</f>
        <v>76.8</v>
      </c>
      <c r="CT34" s="314">
        <f>ROUND(IFERROR('Data 3D '!EF46,"NA"),1)</f>
        <v>85.4</v>
      </c>
      <c r="CU34" s="314">
        <f>ROUND(IFERROR('Data 3D '!EG46,"NA"),1)</f>
        <v>82.6</v>
      </c>
      <c r="CV34" s="314">
        <f>ROUND(IFERROR('Data 3D '!EH46,"NA"),1)</f>
        <v>87.6</v>
      </c>
      <c r="CW34" s="314">
        <f>ROUND(IFERROR('Data 3D '!EI46,"NA"),1)</f>
        <v>86.9</v>
      </c>
      <c r="CX34" s="314">
        <f>ROUND(IFERROR('Data 3D '!EJ46,"NA"),1)</f>
        <v>85.5</v>
      </c>
      <c r="CY34" s="314">
        <f>ROUND(IFERROR('Data 3D '!EK46,"NA"),1)</f>
        <v>83.4</v>
      </c>
      <c r="CZ34" s="314">
        <f>ROUND(IFERROR('Data 3D '!EL46,"NA"),1)</f>
        <v>81.8</v>
      </c>
      <c r="DA34" s="314">
        <f>ROUND(IFERROR('Data 3D '!EM46,"NA"),1)</f>
        <v>74.900000000000006</v>
      </c>
      <c r="DB34" s="314">
        <f>ROUND(IFERROR('Data 3D '!EN46,"NA"),1)</f>
        <v>79.8</v>
      </c>
      <c r="DC34" s="314">
        <f>ROUND(IFERROR('Data 3D '!EO46,"NA"),1)</f>
        <v>79.8</v>
      </c>
      <c r="DD34" s="314">
        <f>ROUND(IFERROR('Data 3D '!EP46,"NA"),1)</f>
        <v>69.8</v>
      </c>
      <c r="DE34" s="314">
        <f>ROUND(IFERROR('Data 3D '!EQ46,"NA"),1)</f>
        <v>79.8</v>
      </c>
      <c r="DF34" s="314">
        <f>ROUND(IFERROR('Data 3D '!ER46,"NA"),1)</f>
        <v>77.2</v>
      </c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162" customFormat="1" ht="95.1" customHeight="1">
      <c r="A35" s="315"/>
      <c r="B35" s="320" t="s">
        <v>406</v>
      </c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5"/>
      <c r="AB35" s="320" t="s">
        <v>406</v>
      </c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5"/>
      <c r="BD35" s="320" t="s">
        <v>406</v>
      </c>
      <c r="BE35" s="314"/>
      <c r="BF35" s="314"/>
      <c r="BG35" s="314"/>
      <c r="BH35" s="314"/>
      <c r="BI35" s="314"/>
      <c r="BJ35" s="314"/>
      <c r="BK35" s="314"/>
      <c r="BL35" s="314"/>
      <c r="BM35" s="314"/>
      <c r="BN35" s="314"/>
      <c r="BO35" s="314"/>
      <c r="BP35" s="314"/>
      <c r="BQ35" s="314"/>
      <c r="BR35" s="314"/>
      <c r="BS35" s="314"/>
      <c r="BT35" s="314"/>
      <c r="BU35" s="314"/>
      <c r="BV35" s="314"/>
      <c r="BW35" s="314"/>
      <c r="BX35" s="314"/>
      <c r="BY35" s="314"/>
      <c r="BZ35" s="314"/>
      <c r="CA35" s="314"/>
      <c r="CB35" s="314"/>
      <c r="CC35" s="314"/>
      <c r="CD35" s="314"/>
      <c r="CE35" s="315"/>
      <c r="CF35" s="320" t="s">
        <v>406</v>
      </c>
      <c r="CG35" s="314"/>
      <c r="CH35" s="314"/>
      <c r="CI35" s="314"/>
      <c r="CJ35" s="314"/>
      <c r="CK35" s="314"/>
      <c r="CL35" s="314"/>
      <c r="CM35" s="314"/>
      <c r="CN35" s="314"/>
      <c r="CO35" s="314"/>
      <c r="CP35" s="314"/>
      <c r="CQ35" s="314"/>
      <c r="CR35" s="314"/>
      <c r="CS35" s="314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14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162" customFormat="1" ht="84.95" customHeight="1">
      <c r="A36" s="312">
        <v>266</v>
      </c>
      <c r="B36" s="319" t="s">
        <v>89</v>
      </c>
      <c r="C36" s="314">
        <f>ROUND(IFERROR('Data 3D '!AU47,"NA"),1)</f>
        <v>97.5</v>
      </c>
      <c r="D36" s="314">
        <f>ROUND(IFERROR('Data 3D '!AV47,"NA"),1)</f>
        <v>82.4</v>
      </c>
      <c r="E36" s="314">
        <f>ROUND(IFERROR('Data 3D '!AW47,"NA"),1)</f>
        <v>96.9</v>
      </c>
      <c r="F36" s="314">
        <f>ROUND(IFERROR('Data 3D '!AX47,"NA"),1)</f>
        <v>88.9</v>
      </c>
      <c r="G36" s="314">
        <f>ROUND(IFERROR('Data 3D '!AY47,"NA"),1)</f>
        <v>89.1</v>
      </c>
      <c r="H36" s="314">
        <f>ROUND(IFERROR('Data 3D '!AZ47,"NA"),1)</f>
        <v>79.8</v>
      </c>
      <c r="I36" s="314">
        <f>ROUND(IFERROR('Data 3D '!BA47,"NA"),1)</f>
        <v>64.099999999999994</v>
      </c>
      <c r="J36" s="314">
        <f>ROUND(IFERROR('Data 3D '!BB47,"NA"),1)</f>
        <v>83.2</v>
      </c>
      <c r="K36" s="314">
        <f>ROUND(IFERROR('Data 3D '!BC47,"NA"),1)</f>
        <v>82.5</v>
      </c>
      <c r="L36" s="314">
        <f>ROUND(IFERROR('Data 3D '!BD47,"NA"),1)</f>
        <v>97.8</v>
      </c>
      <c r="M36" s="314">
        <f>ROUND(IFERROR('Data 3D '!BE47,"NA"),1)</f>
        <v>95.7</v>
      </c>
      <c r="N36" s="314">
        <f>ROUND(IFERROR('Data 3D '!BF47,"NA"),1)</f>
        <v>95.4</v>
      </c>
      <c r="O36" s="314">
        <f>ROUND(IFERROR('Data 3D '!BG47,"NA"),1)</f>
        <v>95.4</v>
      </c>
      <c r="P36" s="314">
        <f>ROUND(IFERROR('Data 3D '!BH47,"NA"),1)</f>
        <v>86.9</v>
      </c>
      <c r="Q36" s="314">
        <f>ROUND(IFERROR('Data 3D '!BI47,"NA"),1)</f>
        <v>94.7</v>
      </c>
      <c r="R36" s="314">
        <f>ROUND(IFERROR('Data 3D '!BJ47,"NA"),1)</f>
        <v>95.2</v>
      </c>
      <c r="S36" s="314">
        <f>ROUND(IFERROR('Data 3D '!BK47,"NA"),1)</f>
        <v>97.6</v>
      </c>
      <c r="T36" s="314">
        <f>ROUND(IFERROR('Data 3D '!BL47,"NA"),1)</f>
        <v>93.7</v>
      </c>
      <c r="U36" s="314">
        <f>ROUND(IFERROR('Data 3D '!BM47,"NA"),1)</f>
        <v>72.3</v>
      </c>
      <c r="V36" s="314">
        <f>ROUND(IFERROR('Data 3D '!BN47,"NA"),1)</f>
        <v>89.9</v>
      </c>
      <c r="W36" s="314">
        <f>ROUND(IFERROR('Data 3D '!BO47,"NA"),1)</f>
        <v>80.5</v>
      </c>
      <c r="X36" s="314">
        <f>ROUND(IFERROR('Data 3D '!BP47,"NA"),1)</f>
        <v>92.1</v>
      </c>
      <c r="Y36" s="314">
        <f>ROUND(IFERROR('Data 3D '!BQ47,"NA"),1)</f>
        <v>99.5</v>
      </c>
      <c r="Z36" s="314">
        <f>ROUND(IFERROR('Data 3D '!BR47,"NA"),1)</f>
        <v>86.8</v>
      </c>
      <c r="AA36" s="312">
        <v>266</v>
      </c>
      <c r="AB36" s="319" t="s">
        <v>89</v>
      </c>
      <c r="AC36" s="314">
        <f>ROUND(IFERROR('Data 3D '!BS47,"NA"),1)</f>
        <v>84.1</v>
      </c>
      <c r="AD36" s="314">
        <f>ROUND(IFERROR('Data 3D '!BT47,"NA"),1)</f>
        <v>74.7</v>
      </c>
      <c r="AE36" s="314">
        <f>ROUND(IFERROR('Data 3D '!BU47,"NA"),1)</f>
        <v>82.1</v>
      </c>
      <c r="AF36" s="314">
        <f>ROUND(IFERROR('Data 3D '!BV47,"NA"),1)</f>
        <v>73.5</v>
      </c>
      <c r="AG36" s="314">
        <f>ROUND(IFERROR('Data 3D '!BW47,"NA"),1)</f>
        <v>90.4</v>
      </c>
      <c r="AH36" s="314">
        <f>ROUND(IFERROR('Data 3D '!BX47,"NA"),1)</f>
        <v>66.099999999999994</v>
      </c>
      <c r="AI36" s="314">
        <f>ROUND(IFERROR('Data 3D '!BY47,"NA"),1)</f>
        <v>85.8</v>
      </c>
      <c r="AJ36" s="314">
        <f>ROUND(IFERROR('Data 3D '!BZ47,"NA"),1)</f>
        <v>94.8</v>
      </c>
      <c r="AK36" s="314">
        <f>ROUND(IFERROR('Data 3D '!CA47,"NA"),1)</f>
        <v>79.400000000000006</v>
      </c>
      <c r="AL36" s="314">
        <f>ROUND(IFERROR('Data 3D '!CB47,"NA"),1)</f>
        <v>94.4</v>
      </c>
      <c r="AM36" s="314">
        <f>ROUND(IFERROR('Data 3D '!CC47,"NA"),1)</f>
        <v>95.8</v>
      </c>
      <c r="AN36" s="314">
        <f>ROUND(IFERROR('Data 3D '!CD47,"NA"),1)</f>
        <v>92</v>
      </c>
      <c r="AO36" s="314">
        <f>ROUND(IFERROR('Data 3D '!CE47,"NA"),1)</f>
        <v>53.3</v>
      </c>
      <c r="AP36" s="314">
        <f>ROUND(IFERROR('Data 3D '!CF47,"NA"),1)</f>
        <v>67.099999999999994</v>
      </c>
      <c r="AQ36" s="314">
        <f>ROUND(IFERROR('Data 3D '!CG47,"NA"),1)</f>
        <v>55.9</v>
      </c>
      <c r="AR36" s="314">
        <f>ROUND(IFERROR('Data 3D '!CH47,"NA"),1)</f>
        <v>55.9</v>
      </c>
      <c r="AS36" s="314">
        <f>ROUND(IFERROR('Data 3D '!CI47,"NA"),1)</f>
        <v>57</v>
      </c>
      <c r="AT36" s="314">
        <f>ROUND(IFERROR('Data 3D '!CJ47,"NA"),1)</f>
        <v>54.3</v>
      </c>
      <c r="AU36" s="314">
        <f>ROUND(IFERROR('Data 3D '!CK47,"NA"),1)</f>
        <v>51.6</v>
      </c>
      <c r="AV36" s="314">
        <f>ROUND(IFERROR('Data 3D '!CL47,"NA"),1)</f>
        <v>50.2</v>
      </c>
      <c r="AW36" s="314">
        <f>ROUND(IFERROR('Data 3D '!CM47,"NA"),1)</f>
        <v>51.9</v>
      </c>
      <c r="AX36" s="314">
        <f>ROUND(IFERROR('Data 3D '!CN47,"NA"),1)</f>
        <v>52.1</v>
      </c>
      <c r="AY36" s="314">
        <f>ROUND(IFERROR('Data 3D '!CO47,"NA"),1)</f>
        <v>55</v>
      </c>
      <c r="AZ36" s="314">
        <f>ROUND(IFERROR('Data 3D '!CP47,"NA"),1)</f>
        <v>51.6</v>
      </c>
      <c r="BA36" s="314">
        <f>ROUND(IFERROR('Data 3D '!CQ47,"NA"),1)</f>
        <v>56.9</v>
      </c>
      <c r="BB36" s="314">
        <f>ROUND(IFERROR('Data 3D '!CR47,"NA"),1)</f>
        <v>55.2</v>
      </c>
      <c r="BC36" s="312">
        <v>266</v>
      </c>
      <c r="BD36" s="319" t="s">
        <v>89</v>
      </c>
      <c r="BE36" s="314">
        <f>ROUND(IFERROR('Data 3D '!CS47,"NA"),1)</f>
        <v>58.4</v>
      </c>
      <c r="BF36" s="314">
        <f>ROUND(IFERROR('Data 3D '!CT47,"NA"),1)</f>
        <v>58.5</v>
      </c>
      <c r="BG36" s="314">
        <f>ROUND(IFERROR('Data 3D '!CU47,"NA"),1)</f>
        <v>59.8</v>
      </c>
      <c r="BH36" s="314">
        <f>ROUND(IFERROR('Data 3D '!CV47,"NA"),1)</f>
        <v>58.3</v>
      </c>
      <c r="BI36" s="314">
        <f>ROUND(IFERROR('Data 3D '!CW47,"NA"),1)</f>
        <v>62.8</v>
      </c>
      <c r="BJ36" s="314">
        <f>ROUND(IFERROR('Data 3D '!CX47,"NA"),1)</f>
        <v>63.8</v>
      </c>
      <c r="BK36" s="314">
        <f>ROUND(IFERROR('Data 3D '!CY47,"NA"),1)</f>
        <v>64.900000000000006</v>
      </c>
      <c r="BL36" s="314">
        <f>ROUND(IFERROR('Data 3D '!CZ47,"NA"),1)</f>
        <v>63.6</v>
      </c>
      <c r="BM36" s="314">
        <f>ROUND(IFERROR('Data 3D '!DA47,"NA"),1)</f>
        <v>64.8</v>
      </c>
      <c r="BN36" s="314">
        <f>ROUND(IFERROR('Data 3D '!DB47,"NA"),1)</f>
        <v>60.5</v>
      </c>
      <c r="BO36" s="314">
        <f>ROUND(IFERROR('Data 3D '!DC47,"NA"),1)</f>
        <v>73.8</v>
      </c>
      <c r="BP36" s="314">
        <f>ROUND(IFERROR('Data 3D '!DD47,"NA"),1)</f>
        <v>77.8</v>
      </c>
      <c r="BQ36" s="314">
        <f>ROUND(IFERROR('Data 3D '!DE47,"NA"),1)</f>
        <v>70.599999999999994</v>
      </c>
      <c r="BR36" s="314">
        <f>ROUND(IFERROR('Data 3D '!DF47,"NA"),1)</f>
        <v>46.7</v>
      </c>
      <c r="BS36" s="314">
        <f>ROUND(IFERROR('Data 3D '!DG47,"NA"),1)</f>
        <v>62.4</v>
      </c>
      <c r="BT36" s="314">
        <f>ROUND(IFERROR('Data 3D '!DH47,"NA"),1)</f>
        <v>65.599999999999994</v>
      </c>
      <c r="BU36" s="314">
        <f>ROUND(IFERROR('Data 3D '!DI47,"NA"),1)</f>
        <v>68.3</v>
      </c>
      <c r="BV36" s="314">
        <f>ROUND(IFERROR('Data 3D '!DJ47,"NA"),1)</f>
        <v>66</v>
      </c>
      <c r="BW36" s="314">
        <f>ROUND(IFERROR('Data 3D '!DK47,"NA"),1)</f>
        <v>72.8</v>
      </c>
      <c r="BX36" s="314">
        <f>ROUND(IFERROR('Data 3D '!DL47,"NA"),1)</f>
        <v>73.599999999999994</v>
      </c>
      <c r="BY36" s="314">
        <f>ROUND(IFERROR('Data 3D '!DM47,"NA"),1)</f>
        <v>70.5</v>
      </c>
      <c r="BZ36" s="314">
        <f>ROUND(IFERROR('Data 3D '!DN47,"NA"),1)</f>
        <v>74.599999999999994</v>
      </c>
      <c r="CA36" s="314">
        <f>ROUND(IFERROR('Data 3D '!DO47,"NA"),1)</f>
        <v>65.599999999999994</v>
      </c>
      <c r="CB36" s="314">
        <f>ROUND(IFERROR('Data 3D '!DP47,"NA"),1)</f>
        <v>69.400000000000006</v>
      </c>
      <c r="CC36" s="314">
        <f>ROUND(IFERROR('Data 3D '!DQ47,"NA"),1)</f>
        <v>63.5</v>
      </c>
      <c r="CD36" s="314">
        <f>ROUND(IFERROR('Data 3D '!DR47,"NA"),1)</f>
        <v>66</v>
      </c>
      <c r="CE36" s="312">
        <v>266</v>
      </c>
      <c r="CF36" s="319" t="s">
        <v>89</v>
      </c>
      <c r="CG36" s="314">
        <f>ROUND(IFERROR('Data 3D '!DS47,"NA"),1)</f>
        <v>69.2</v>
      </c>
      <c r="CH36" s="314">
        <f>ROUND(IFERROR('Data 3D '!DT47,"NA"),1)</f>
        <v>64.8</v>
      </c>
      <c r="CI36" s="314">
        <f>ROUND(IFERROR('Data 3D '!DU47,"NA"),1)</f>
        <v>63.7</v>
      </c>
      <c r="CJ36" s="314">
        <f>ROUND(IFERROR('Data 3D '!DV47,"NA"),1)</f>
        <v>66.8</v>
      </c>
      <c r="CK36" s="314">
        <f>ROUND(IFERROR('Data 3D '!DW47,"NA"),1)</f>
        <v>70.599999999999994</v>
      </c>
      <c r="CL36" s="314">
        <f>ROUND(IFERROR('Data 3D '!DX47,"NA"),1)</f>
        <v>71.900000000000006</v>
      </c>
      <c r="CM36" s="314">
        <f>ROUND(IFERROR('Data 3D '!DY47,"NA"),1)</f>
        <v>71.2</v>
      </c>
      <c r="CN36" s="314">
        <f>ROUND(IFERROR('Data 3D '!DZ47,"NA"),1)</f>
        <v>75.7</v>
      </c>
      <c r="CO36" s="314">
        <f>ROUND(IFERROR('Data 3D '!EA47,"NA"),1)</f>
        <v>78.900000000000006</v>
      </c>
      <c r="CP36" s="314">
        <f>ROUND(IFERROR('Data 3D '!EB47,"NA"),1)</f>
        <v>77.900000000000006</v>
      </c>
      <c r="CQ36" s="314">
        <f>ROUND(IFERROR('Data 3D '!EC47,"NA"),1)</f>
        <v>87.1</v>
      </c>
      <c r="CR36" s="314">
        <f>ROUND(IFERROR('Data 3D '!ED47,"NA"),1)</f>
        <v>82.6</v>
      </c>
      <c r="CS36" s="314">
        <f>ROUND(IFERROR('Data 3D '!EE47,"NA"),1)</f>
        <v>76.7</v>
      </c>
      <c r="CT36" s="314">
        <f>ROUND(IFERROR('Data 3D '!EF47,"NA"),1)</f>
        <v>85.4</v>
      </c>
      <c r="CU36" s="314">
        <f>ROUND(IFERROR('Data 3D '!EG47,"NA"),1)</f>
        <v>69.5</v>
      </c>
      <c r="CV36" s="314">
        <f>ROUND(IFERROR('Data 3D '!EH47,"NA"),1)</f>
        <v>87.9</v>
      </c>
      <c r="CW36" s="314">
        <f>ROUND(IFERROR('Data 3D '!EI47,"NA"),1)</f>
        <v>84.6</v>
      </c>
      <c r="CX36" s="314">
        <f>ROUND(IFERROR('Data 3D '!EJ47,"NA"),1)</f>
        <v>87.3</v>
      </c>
      <c r="CY36" s="314">
        <f>ROUND(IFERROR('Data 3D '!EK47,"NA"),1)</f>
        <v>79</v>
      </c>
      <c r="CZ36" s="314">
        <f>ROUND(IFERROR('Data 3D '!EL47,"NA"),1)</f>
        <v>83.6</v>
      </c>
      <c r="DA36" s="314">
        <f>ROUND(IFERROR('Data 3D '!EM47,"NA"),1)</f>
        <v>86.9</v>
      </c>
      <c r="DB36" s="314">
        <f>ROUND(IFERROR('Data 3D '!EN47,"NA"),1)</f>
        <v>85.5</v>
      </c>
      <c r="DC36" s="314">
        <f>ROUND(IFERROR('Data 3D '!EO47,"NA"),1)</f>
        <v>86.6</v>
      </c>
      <c r="DD36" s="314">
        <f>ROUND(IFERROR('Data 3D '!EP47,"NA"),1)</f>
        <v>93.1</v>
      </c>
      <c r="DE36" s="314">
        <f>ROUND(IFERROR('Data 3D '!EQ47,"NA"),1)</f>
        <v>89.9</v>
      </c>
      <c r="DF36" s="314">
        <f>ROUND(IFERROR('Data 3D '!ER47,"NA"),1)</f>
        <v>90.8</v>
      </c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162" customFormat="1" ht="95.1" customHeight="1">
      <c r="A37" s="312"/>
      <c r="B37" s="320" t="s">
        <v>407</v>
      </c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2"/>
      <c r="AB37" s="320" t="s">
        <v>407</v>
      </c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2"/>
      <c r="BD37" s="320" t="s">
        <v>407</v>
      </c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  <c r="BX37" s="314"/>
      <c r="BY37" s="314"/>
      <c r="BZ37" s="314"/>
      <c r="CA37" s="314"/>
      <c r="CB37" s="314"/>
      <c r="CC37" s="314"/>
      <c r="CD37" s="314"/>
      <c r="CE37" s="312"/>
      <c r="CF37" s="320" t="s">
        <v>407</v>
      </c>
      <c r="CG37" s="314"/>
      <c r="CH37" s="314"/>
      <c r="CI37" s="314"/>
      <c r="CJ37" s="314"/>
      <c r="CK37" s="314"/>
      <c r="CL37" s="314"/>
      <c r="CM37" s="314"/>
      <c r="CN37" s="314"/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162" customFormat="1" ht="84.95" customHeight="1">
      <c r="A38" s="312" t="s">
        <v>339</v>
      </c>
      <c r="B38" s="319" t="s">
        <v>133</v>
      </c>
      <c r="C38" s="314">
        <f>ROUND(IFERROR('Data 3D '!AU83,"NA"),1)</f>
        <v>84.8</v>
      </c>
      <c r="D38" s="314">
        <f>ROUND(IFERROR('Data 3D '!AV83,"NA"),1)</f>
        <v>84.2</v>
      </c>
      <c r="E38" s="314">
        <f>ROUND(IFERROR('Data 3D '!AW83,"NA"),1)</f>
        <v>84</v>
      </c>
      <c r="F38" s="314">
        <f>ROUND(IFERROR('Data 3D '!AX83,"NA"),1)</f>
        <v>78.5</v>
      </c>
      <c r="G38" s="314">
        <f>ROUND(IFERROR('Data 3D '!AY83,"NA"),1)</f>
        <v>76.599999999999994</v>
      </c>
      <c r="H38" s="314">
        <f>ROUND(IFERROR('Data 3D '!AZ83,"NA"),1)</f>
        <v>76.400000000000006</v>
      </c>
      <c r="I38" s="314">
        <f>ROUND(IFERROR('Data 3D '!BA83,"NA"),1)</f>
        <v>77.2</v>
      </c>
      <c r="J38" s="314">
        <f>ROUND(IFERROR('Data 3D '!BB83,"NA"),1)</f>
        <v>74.900000000000006</v>
      </c>
      <c r="K38" s="314">
        <f>ROUND(IFERROR('Data 3D '!BC83,"NA"),1)</f>
        <v>72.400000000000006</v>
      </c>
      <c r="L38" s="314">
        <f>ROUND(IFERROR('Data 3D '!BD83,"NA"),1)</f>
        <v>73.400000000000006</v>
      </c>
      <c r="M38" s="314">
        <f>ROUND(IFERROR('Data 3D '!BE83,"NA"),1)</f>
        <v>72.599999999999994</v>
      </c>
      <c r="N38" s="314">
        <f>ROUND(IFERROR('Data 3D '!BF83,"NA"),1)</f>
        <v>77.7</v>
      </c>
      <c r="O38" s="314">
        <f>ROUND(IFERROR('Data 3D '!BG83,"NA"),1)</f>
        <v>79.7</v>
      </c>
      <c r="P38" s="314">
        <f>ROUND(IFERROR('Data 3D '!BH83,"NA"),1)</f>
        <v>78.599999999999994</v>
      </c>
      <c r="Q38" s="314">
        <f>ROUND(IFERROR('Data 3D '!BI83,"NA"),1)</f>
        <v>78.900000000000006</v>
      </c>
      <c r="R38" s="314">
        <f>ROUND(IFERROR('Data 3D '!BJ83,"NA"),1)</f>
        <v>77</v>
      </c>
      <c r="S38" s="314">
        <f>ROUND(IFERROR('Data 3D '!BK83,"NA"),1)</f>
        <v>76.2</v>
      </c>
      <c r="T38" s="314">
        <f>ROUND(IFERROR('Data 3D '!BL83,"NA"),1)</f>
        <v>79.099999999999994</v>
      </c>
      <c r="U38" s="314">
        <f>ROUND(IFERROR('Data 3D '!BM83,"NA"),1)</f>
        <v>76.099999999999994</v>
      </c>
      <c r="V38" s="314">
        <f>ROUND(IFERROR('Data 3D '!BN83,"NA"),1)</f>
        <v>75.3</v>
      </c>
      <c r="W38" s="314">
        <f>ROUND(IFERROR('Data 3D '!BO83,"NA"),1)</f>
        <v>73.7</v>
      </c>
      <c r="X38" s="314">
        <f>ROUND(IFERROR('Data 3D '!BP83,"NA"),1)</f>
        <v>74.8</v>
      </c>
      <c r="Y38" s="314">
        <f>ROUND(IFERROR('Data 3D '!BQ83,"NA"),1)</f>
        <v>78.099999999999994</v>
      </c>
      <c r="Z38" s="314">
        <f>ROUND(IFERROR('Data 3D '!BR83,"NA"),1)</f>
        <v>78.599999999999994</v>
      </c>
      <c r="AA38" s="312" t="s">
        <v>339</v>
      </c>
      <c r="AB38" s="319" t="s">
        <v>133</v>
      </c>
      <c r="AC38" s="314">
        <f>ROUND(IFERROR('Data 3D '!BS83,"NA"),1)</f>
        <v>83</v>
      </c>
      <c r="AD38" s="314">
        <f>ROUND(IFERROR('Data 3D '!BT83,"NA"),1)</f>
        <v>85.4</v>
      </c>
      <c r="AE38" s="314">
        <f>ROUND(IFERROR('Data 3D '!BU83,"NA"),1)</f>
        <v>87.1</v>
      </c>
      <c r="AF38" s="314">
        <f>ROUND(IFERROR('Data 3D '!BV83,"NA"),1)</f>
        <v>88.9</v>
      </c>
      <c r="AG38" s="314">
        <f>ROUND(IFERROR('Data 3D '!BW83,"NA"),1)</f>
        <v>89</v>
      </c>
      <c r="AH38" s="314">
        <f>ROUND(IFERROR('Data 3D '!BX83,"NA"),1)</f>
        <v>86.6</v>
      </c>
      <c r="AI38" s="314">
        <f>ROUND(IFERROR('Data 3D '!BY83,"NA"),1)</f>
        <v>85.1</v>
      </c>
      <c r="AJ38" s="314">
        <f>ROUND(IFERROR('Data 3D '!BZ83,"NA"),1)</f>
        <v>82</v>
      </c>
      <c r="AK38" s="314">
        <f>ROUND(IFERROR('Data 3D '!CA83,"NA"),1)</f>
        <v>83.6</v>
      </c>
      <c r="AL38" s="314">
        <f>ROUND(IFERROR('Data 3D '!CB83,"NA"),1)</f>
        <v>91.7</v>
      </c>
      <c r="AM38" s="314">
        <f>ROUND(IFERROR('Data 3D '!CC83,"NA"),1)</f>
        <v>88.5</v>
      </c>
      <c r="AN38" s="314">
        <f>ROUND(IFERROR('Data 3D '!CD83,"NA"),1)</f>
        <v>85.6</v>
      </c>
      <c r="AO38" s="314">
        <f>ROUND(IFERROR('Data 3D '!CE83,"NA"),1)</f>
        <v>89.1</v>
      </c>
      <c r="AP38" s="314">
        <f>ROUND(IFERROR('Data 3D '!CF83,"NA"),1)</f>
        <v>89.9</v>
      </c>
      <c r="AQ38" s="314">
        <f>ROUND(IFERROR('Data 3D '!CG83,"NA"),1)</f>
        <v>88.4</v>
      </c>
      <c r="AR38" s="314">
        <f>ROUND(IFERROR('Data 3D '!CH83,"NA"),1)</f>
        <v>87.9</v>
      </c>
      <c r="AS38" s="314">
        <f>ROUND(IFERROR('Data 3D '!CI83,"NA"),1)</f>
        <v>78.900000000000006</v>
      </c>
      <c r="AT38" s="314">
        <f>ROUND(IFERROR('Data 3D '!CJ83,"NA"),1)</f>
        <v>76.099999999999994</v>
      </c>
      <c r="AU38" s="314">
        <f>ROUND(IFERROR('Data 3D '!CK83,"NA"),1)</f>
        <v>78.2</v>
      </c>
      <c r="AV38" s="314">
        <f>ROUND(IFERROR('Data 3D '!CL83,"NA"),1)</f>
        <v>73.900000000000006</v>
      </c>
      <c r="AW38" s="314">
        <f>ROUND(IFERROR('Data 3D '!CM83,"NA"),1)</f>
        <v>67.8</v>
      </c>
      <c r="AX38" s="314">
        <f>ROUND(IFERROR('Data 3D '!CN83,"NA"),1)</f>
        <v>67.900000000000006</v>
      </c>
      <c r="AY38" s="314">
        <f>ROUND(IFERROR('Data 3D '!CO83,"NA"),1)</f>
        <v>63.5</v>
      </c>
      <c r="AZ38" s="314">
        <f>ROUND(IFERROR('Data 3D '!CP83,"NA"),1)</f>
        <v>62.7</v>
      </c>
      <c r="BA38" s="314">
        <f>ROUND(IFERROR('Data 3D '!CQ83,"NA"),1)</f>
        <v>62.2</v>
      </c>
      <c r="BB38" s="314">
        <f>ROUND(IFERROR('Data 3D '!CR83,"NA"),1)</f>
        <v>60.8</v>
      </c>
      <c r="BC38" s="312" t="s">
        <v>339</v>
      </c>
      <c r="BD38" s="319" t="s">
        <v>133</v>
      </c>
      <c r="BE38" s="314">
        <f>ROUND(IFERROR('Data 3D '!CS83,"NA"),1)</f>
        <v>59.3</v>
      </c>
      <c r="BF38" s="314">
        <f>ROUND(IFERROR('Data 3D '!CT83,"NA"),1)</f>
        <v>61.6</v>
      </c>
      <c r="BG38" s="314">
        <f>ROUND(IFERROR('Data 3D '!CU83,"NA"),1)</f>
        <v>60.4</v>
      </c>
      <c r="BH38" s="314">
        <f>ROUND(IFERROR('Data 3D '!CV83,"NA"),1)</f>
        <v>72.7</v>
      </c>
      <c r="BI38" s="314">
        <f>ROUND(IFERROR('Data 3D '!CW83,"NA"),1)</f>
        <v>71.7</v>
      </c>
      <c r="BJ38" s="314">
        <f>ROUND(IFERROR('Data 3D '!CX83,"NA"),1)</f>
        <v>71</v>
      </c>
      <c r="BK38" s="314">
        <f>ROUND(IFERROR('Data 3D '!CY83,"NA"),1)</f>
        <v>69.2</v>
      </c>
      <c r="BL38" s="314">
        <f>ROUND(IFERROR('Data 3D '!CZ83,"NA"),1)</f>
        <v>68.2</v>
      </c>
      <c r="BM38" s="314">
        <f>ROUND(IFERROR('Data 3D '!DA83,"NA"),1)</f>
        <v>66.8</v>
      </c>
      <c r="BN38" s="314">
        <f>ROUND(IFERROR('Data 3D '!DB83,"NA"),1)</f>
        <v>63</v>
      </c>
      <c r="BO38" s="314">
        <f>ROUND(IFERROR('Data 3D '!DC83,"NA"),1)</f>
        <v>75.3</v>
      </c>
      <c r="BP38" s="314">
        <f>ROUND(IFERROR('Data 3D '!DD83,"NA"),1)</f>
        <v>76.900000000000006</v>
      </c>
      <c r="BQ38" s="314">
        <f>ROUND(IFERROR('Data 3D '!DE83,"NA"),1)</f>
        <v>28.9</v>
      </c>
      <c r="BR38" s="314">
        <f>ROUND(IFERROR('Data 3D '!DF83,"NA"),1)</f>
        <v>51.7</v>
      </c>
      <c r="BS38" s="314">
        <f>ROUND(IFERROR('Data 3D '!DG83,"NA"),1)</f>
        <v>50.8</v>
      </c>
      <c r="BT38" s="314">
        <f>ROUND(IFERROR('Data 3D '!DH83,"NA"),1)</f>
        <v>83.9</v>
      </c>
      <c r="BU38" s="314">
        <f>ROUND(IFERROR('Data 3D '!DI83,"NA"),1)</f>
        <v>86.1</v>
      </c>
      <c r="BV38" s="314">
        <f>ROUND(IFERROR('Data 3D '!DJ83,"NA"),1)</f>
        <v>82.5</v>
      </c>
      <c r="BW38" s="314">
        <f>ROUND(IFERROR('Data 3D '!DK83,"NA"),1)</f>
        <v>82.4</v>
      </c>
      <c r="BX38" s="314">
        <f>ROUND(IFERROR('Data 3D '!DL83,"NA"),1)</f>
        <v>73.5</v>
      </c>
      <c r="BY38" s="314">
        <f>ROUND(IFERROR('Data 3D '!DM83,"NA"),1)</f>
        <v>74.5</v>
      </c>
      <c r="BZ38" s="314">
        <f>ROUND(IFERROR('Data 3D '!DN83,"NA"),1)</f>
        <v>74</v>
      </c>
      <c r="CA38" s="314">
        <f>ROUND(IFERROR('Data 3D '!DO83,"NA"),1)</f>
        <v>69.3</v>
      </c>
      <c r="CB38" s="314">
        <f>ROUND(IFERROR('Data 3D '!DP83,"NA"),1)</f>
        <v>70.3</v>
      </c>
      <c r="CC38" s="314">
        <f>ROUND(IFERROR('Data 3D '!DQ83,"NA"),1)</f>
        <v>71.400000000000006</v>
      </c>
      <c r="CD38" s="314">
        <f>ROUND(IFERROR('Data 3D '!DR83,"NA"),1)</f>
        <v>71.8</v>
      </c>
      <c r="CE38" s="312" t="s">
        <v>339</v>
      </c>
      <c r="CF38" s="319" t="s">
        <v>133</v>
      </c>
      <c r="CG38" s="314">
        <f>ROUND(IFERROR('Data 3D '!DS83,"NA"),1)</f>
        <v>68.7</v>
      </c>
      <c r="CH38" s="314">
        <f>ROUND(IFERROR('Data 3D '!DT83,"NA"),1)</f>
        <v>54.2</v>
      </c>
      <c r="CI38" s="314">
        <f>ROUND(IFERROR('Data 3D '!DU83,"NA"),1)</f>
        <v>37.5</v>
      </c>
      <c r="CJ38" s="314">
        <f>ROUND(IFERROR('Data 3D '!DV83,"NA"),1)</f>
        <v>62.8</v>
      </c>
      <c r="CK38" s="314">
        <f>ROUND(IFERROR('Data 3D '!DW83,"NA"),1)</f>
        <v>71.5</v>
      </c>
      <c r="CL38" s="314">
        <f>ROUND(IFERROR('Data 3D '!DX83,"NA"),1)</f>
        <v>86.1</v>
      </c>
      <c r="CM38" s="314">
        <f>ROUND(IFERROR('Data 3D '!DY83,"NA"),1)</f>
        <v>80.3</v>
      </c>
      <c r="CN38" s="314">
        <f>ROUND(IFERROR('Data 3D '!DZ83,"NA"),1)</f>
        <v>79.2</v>
      </c>
      <c r="CO38" s="314">
        <f>ROUND(IFERROR('Data 3D '!EA83,"NA"),1)</f>
        <v>88.4</v>
      </c>
      <c r="CP38" s="314">
        <f>ROUND(IFERROR('Data 3D '!EB83,"NA"),1)</f>
        <v>69.7</v>
      </c>
      <c r="CQ38" s="314">
        <f>ROUND(IFERROR('Data 3D '!EC83,"NA"),1)</f>
        <v>89.3</v>
      </c>
      <c r="CR38" s="314">
        <f>ROUND(IFERROR('Data 3D '!ED83,"NA"),1)</f>
        <v>83.8</v>
      </c>
      <c r="CS38" s="314">
        <f>ROUND(IFERROR('Data 3D '!EE83,"NA"),1)</f>
        <v>76.7</v>
      </c>
      <c r="CT38" s="314">
        <f>ROUND(IFERROR('Data 3D '!EF83,"NA"),1)</f>
        <v>76.099999999999994</v>
      </c>
      <c r="CU38" s="314">
        <f>ROUND(IFERROR('Data 3D '!EG83,"NA"),1)</f>
        <v>88.8</v>
      </c>
      <c r="CV38" s="314">
        <f>ROUND(IFERROR('Data 3D '!EH83,"NA"),1)</f>
        <v>89.5</v>
      </c>
      <c r="CW38" s="314">
        <f>ROUND(IFERROR('Data 3D '!EI83,"NA"),1)</f>
        <v>88</v>
      </c>
      <c r="CX38" s="314">
        <f>ROUND(IFERROR('Data 3D '!EJ83,"NA"),1)</f>
        <v>83.6</v>
      </c>
      <c r="CY38" s="314">
        <f>ROUND(IFERROR('Data 3D '!EK83,"NA"),1)</f>
        <v>88.4</v>
      </c>
      <c r="CZ38" s="314">
        <f>ROUND(IFERROR('Data 3D '!EL83,"NA"),1)</f>
        <v>89.3</v>
      </c>
      <c r="DA38" s="314">
        <f>ROUND(IFERROR('Data 3D '!EM83,"NA"),1)</f>
        <v>87.1</v>
      </c>
      <c r="DB38" s="314">
        <f>ROUND(IFERROR('Data 3D '!EN83,"NA"),1)</f>
        <v>81.900000000000006</v>
      </c>
      <c r="DC38" s="314">
        <f>ROUND(IFERROR('Data 3D '!EO83,"NA"),1)</f>
        <v>91.5</v>
      </c>
      <c r="DD38" s="314">
        <f>ROUND(IFERROR('Data 3D '!EP83,"NA"),1)</f>
        <v>79.900000000000006</v>
      </c>
      <c r="DE38" s="314">
        <f>ROUND(IFERROR('Data 3D '!EQ83,"NA"),1)</f>
        <v>88.8</v>
      </c>
      <c r="DF38" s="314">
        <f>ROUND(IFERROR('Data 3D '!ER83,"NA"),1)</f>
        <v>83.3</v>
      </c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162" customFormat="1" ht="95.1" customHeight="1">
      <c r="A39" s="312"/>
      <c r="B39" s="320" t="s">
        <v>408</v>
      </c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2"/>
      <c r="AB39" s="320" t="s">
        <v>408</v>
      </c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2"/>
      <c r="BD39" s="320" t="s">
        <v>408</v>
      </c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  <c r="BU39" s="314"/>
      <c r="BV39" s="314"/>
      <c r="BW39" s="314"/>
      <c r="BX39" s="314"/>
      <c r="BY39" s="314"/>
      <c r="BZ39" s="314"/>
      <c r="CA39" s="314"/>
      <c r="CB39" s="314"/>
      <c r="CC39" s="314"/>
      <c r="CD39" s="314"/>
      <c r="CE39" s="312"/>
      <c r="CF39" s="320" t="s">
        <v>408</v>
      </c>
      <c r="CG39" s="314"/>
      <c r="CH39" s="314"/>
      <c r="CI39" s="314"/>
      <c r="CJ39" s="314"/>
      <c r="CK39" s="314"/>
      <c r="CL39" s="314"/>
      <c r="CM39" s="314"/>
      <c r="CN39" s="314"/>
      <c r="CO39" s="314"/>
      <c r="CP39" s="314"/>
      <c r="CQ39" s="314"/>
      <c r="CR39" s="314"/>
      <c r="CS39" s="314"/>
      <c r="CT39" s="314"/>
      <c r="CU39" s="314"/>
      <c r="CV39" s="314"/>
      <c r="CW39" s="314"/>
      <c r="CX39" s="314"/>
      <c r="CY39" s="314"/>
      <c r="CZ39" s="314"/>
      <c r="DA39" s="314"/>
      <c r="DB39" s="314"/>
      <c r="DC39" s="314"/>
      <c r="DD39" s="314"/>
      <c r="DE39" s="314"/>
      <c r="DF39" s="314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162" customFormat="1" ht="84.95" customHeight="1">
      <c r="A40" s="315">
        <v>271</v>
      </c>
      <c r="B40" s="319" t="s">
        <v>399</v>
      </c>
      <c r="C40" s="314">
        <f>ROUND(IFERROR('Data 3D '!AU50,"NA"),1)</f>
        <v>78.8</v>
      </c>
      <c r="D40" s="314">
        <f>ROUND(IFERROR('Data 3D '!AV50,"NA"),1)</f>
        <v>79</v>
      </c>
      <c r="E40" s="314">
        <f>ROUND(IFERROR('Data 3D '!AW50,"NA"),1)</f>
        <v>78.900000000000006</v>
      </c>
      <c r="F40" s="314">
        <f>ROUND(IFERROR('Data 3D '!AX50,"NA"),1)</f>
        <v>72.3</v>
      </c>
      <c r="G40" s="314">
        <f>ROUND(IFERROR('Data 3D '!AY50,"NA"),1)</f>
        <v>74.5</v>
      </c>
      <c r="H40" s="314">
        <f>ROUND(IFERROR('Data 3D '!AZ50,"NA"),1)</f>
        <v>71</v>
      </c>
      <c r="I40" s="314">
        <f>ROUND(IFERROR('Data 3D '!BA50,"NA"),1)</f>
        <v>73.400000000000006</v>
      </c>
      <c r="J40" s="314">
        <f>ROUND(IFERROR('Data 3D '!BB50,"NA"),1)</f>
        <v>67.3</v>
      </c>
      <c r="K40" s="314">
        <f>ROUND(IFERROR('Data 3D '!BC50,"NA"),1)</f>
        <v>72.2</v>
      </c>
      <c r="L40" s="314">
        <f>ROUND(IFERROR('Data 3D '!BD50,"NA"),1)</f>
        <v>72.5</v>
      </c>
      <c r="M40" s="314">
        <f>ROUND(IFERROR('Data 3D '!BE50,"NA"),1)</f>
        <v>73.2</v>
      </c>
      <c r="N40" s="314">
        <f>ROUND(IFERROR('Data 3D '!BF50,"NA"),1)</f>
        <v>72.2</v>
      </c>
      <c r="O40" s="314">
        <f>ROUND(IFERROR('Data 3D '!BG50,"NA"),1)</f>
        <v>71.5</v>
      </c>
      <c r="P40" s="314">
        <f>ROUND(IFERROR('Data 3D '!BH50,"NA"),1)</f>
        <v>72.400000000000006</v>
      </c>
      <c r="Q40" s="314">
        <f>ROUND(IFERROR('Data 3D '!BI50,"NA"),1)</f>
        <v>73.8</v>
      </c>
      <c r="R40" s="314">
        <f>ROUND(IFERROR('Data 3D '!BJ50,"NA"),1)</f>
        <v>73.7</v>
      </c>
      <c r="S40" s="314">
        <f>ROUND(IFERROR('Data 3D '!BK50,"NA"),1)</f>
        <v>73.5</v>
      </c>
      <c r="T40" s="314">
        <f>ROUND(IFERROR('Data 3D '!BL50,"NA"),1)</f>
        <v>75.599999999999994</v>
      </c>
      <c r="U40" s="314">
        <f>ROUND(IFERROR('Data 3D '!BM50,"NA"),1)</f>
        <v>76.5</v>
      </c>
      <c r="V40" s="314">
        <f>ROUND(IFERROR('Data 3D '!BN50,"NA"),1)</f>
        <v>79.3</v>
      </c>
      <c r="W40" s="314">
        <f>ROUND(IFERROR('Data 3D '!BO50,"NA"),1)</f>
        <v>76</v>
      </c>
      <c r="X40" s="314">
        <f>ROUND(IFERROR('Data 3D '!BP50,"NA"),1)</f>
        <v>76.5</v>
      </c>
      <c r="Y40" s="314">
        <f>ROUND(IFERROR('Data 3D '!BQ50,"NA"),1)</f>
        <v>78</v>
      </c>
      <c r="Z40" s="314">
        <f>ROUND(IFERROR('Data 3D '!BR50,"NA"),1)</f>
        <v>78.099999999999994</v>
      </c>
      <c r="AA40" s="315">
        <v>271</v>
      </c>
      <c r="AB40" s="319" t="s">
        <v>399</v>
      </c>
      <c r="AC40" s="314">
        <f>ROUND(IFERROR('Data 3D '!BS50,"NA"),1)</f>
        <v>76.599999999999994</v>
      </c>
      <c r="AD40" s="314">
        <f>ROUND(IFERROR('Data 3D '!BT50,"NA"),1)</f>
        <v>78.3</v>
      </c>
      <c r="AE40" s="314">
        <f>ROUND(IFERROR('Data 3D '!BU50,"NA"),1)</f>
        <v>80</v>
      </c>
      <c r="AF40" s="314">
        <f>ROUND(IFERROR('Data 3D '!BV50,"NA"),1)</f>
        <v>79.599999999999994</v>
      </c>
      <c r="AG40" s="314">
        <f>ROUND(IFERROR('Data 3D '!BW50,"NA"),1)</f>
        <v>76.099999999999994</v>
      </c>
      <c r="AH40" s="314">
        <f>ROUND(IFERROR('Data 3D '!BX50,"NA"),1)</f>
        <v>75.099999999999994</v>
      </c>
      <c r="AI40" s="314">
        <f>ROUND(IFERROR('Data 3D '!BY50,"NA"),1)</f>
        <v>77.099999999999994</v>
      </c>
      <c r="AJ40" s="314">
        <f>ROUND(IFERROR('Data 3D '!BZ50,"NA"),1)</f>
        <v>76.900000000000006</v>
      </c>
      <c r="AK40" s="314">
        <f>ROUND(IFERROR('Data 3D '!CA50,"NA"),1)</f>
        <v>74.7</v>
      </c>
      <c r="AL40" s="314">
        <f>ROUND(IFERROR('Data 3D '!CB50,"NA"),1)</f>
        <v>75.900000000000006</v>
      </c>
      <c r="AM40" s="314">
        <f>ROUND(IFERROR('Data 3D '!CC50,"NA"),1)</f>
        <v>78</v>
      </c>
      <c r="AN40" s="314">
        <f>ROUND(IFERROR('Data 3D '!CD50,"NA"),1)</f>
        <v>76</v>
      </c>
      <c r="AO40" s="314">
        <f>ROUND(IFERROR('Data 3D '!CE50,"NA"),1)</f>
        <v>75.8</v>
      </c>
      <c r="AP40" s="314">
        <f>ROUND(IFERROR('Data 3D '!CF50,"NA"),1)</f>
        <v>76.900000000000006</v>
      </c>
      <c r="AQ40" s="314">
        <f>ROUND(IFERROR('Data 3D '!CG50,"NA"),1)</f>
        <v>79.400000000000006</v>
      </c>
      <c r="AR40" s="314">
        <f>ROUND(IFERROR('Data 3D '!CH50,"NA"),1)</f>
        <v>79.400000000000006</v>
      </c>
      <c r="AS40" s="314">
        <f>ROUND(IFERROR('Data 3D '!CI50,"NA"),1)</f>
        <v>76.8</v>
      </c>
      <c r="AT40" s="314">
        <f>ROUND(IFERROR('Data 3D '!CJ50,"NA"),1)</f>
        <v>75.5</v>
      </c>
      <c r="AU40" s="314">
        <f>ROUND(IFERROR('Data 3D '!CK50,"NA"),1)</f>
        <v>78.599999999999994</v>
      </c>
      <c r="AV40" s="314">
        <f>ROUND(IFERROR('Data 3D '!CL50,"NA"),1)</f>
        <v>79.599999999999994</v>
      </c>
      <c r="AW40" s="314">
        <f>ROUND(IFERROR('Data 3D '!CM50,"NA"),1)</f>
        <v>77.2</v>
      </c>
      <c r="AX40" s="314">
        <f>ROUND(IFERROR('Data 3D '!CN50,"NA"),1)</f>
        <v>77.2</v>
      </c>
      <c r="AY40" s="314">
        <f>ROUND(IFERROR('Data 3D '!CO50,"NA"),1)</f>
        <v>75.8</v>
      </c>
      <c r="AZ40" s="314">
        <f>ROUND(IFERROR('Data 3D '!CP50,"NA"),1)</f>
        <v>74.5</v>
      </c>
      <c r="BA40" s="314">
        <f>ROUND(IFERROR('Data 3D '!CQ50,"NA"),1)</f>
        <v>74.5</v>
      </c>
      <c r="BB40" s="314">
        <f>ROUND(IFERROR('Data 3D '!CR50,"NA"),1)</f>
        <v>78</v>
      </c>
      <c r="BC40" s="315">
        <v>271</v>
      </c>
      <c r="BD40" s="319" t="s">
        <v>399</v>
      </c>
      <c r="BE40" s="314">
        <f>ROUND(IFERROR('Data 3D '!CS50,"NA"),1)</f>
        <v>81.8</v>
      </c>
      <c r="BF40" s="314">
        <f>ROUND(IFERROR('Data 3D '!CT50,"NA"),1)</f>
        <v>81</v>
      </c>
      <c r="BG40" s="314">
        <f>ROUND(IFERROR('Data 3D '!CU50,"NA"),1)</f>
        <v>80.3</v>
      </c>
      <c r="BH40" s="314">
        <f>ROUND(IFERROR('Data 3D '!CV50,"NA"),1)</f>
        <v>77.099999999999994</v>
      </c>
      <c r="BI40" s="314">
        <f>ROUND(IFERROR('Data 3D '!CW50,"NA"),1)</f>
        <v>78.2</v>
      </c>
      <c r="BJ40" s="314">
        <f>ROUND(IFERROR('Data 3D '!CX50,"NA"),1)</f>
        <v>79</v>
      </c>
      <c r="BK40" s="314">
        <f>ROUND(IFERROR('Data 3D '!CY50,"NA"),1)</f>
        <v>77.599999999999994</v>
      </c>
      <c r="BL40" s="314">
        <f>ROUND(IFERROR('Data 3D '!CZ50,"NA"),1)</f>
        <v>79.900000000000006</v>
      </c>
      <c r="BM40" s="314">
        <f>ROUND(IFERROR('Data 3D '!DA50,"NA"),1)</f>
        <v>78</v>
      </c>
      <c r="BN40" s="314">
        <f>ROUND(IFERROR('Data 3D '!DB50,"NA"),1)</f>
        <v>81.599999999999994</v>
      </c>
      <c r="BO40" s="314">
        <f>ROUND(IFERROR('Data 3D '!DC50,"NA"),1)</f>
        <v>76.900000000000006</v>
      </c>
      <c r="BP40" s="314">
        <f>ROUND(IFERROR('Data 3D '!DD50,"NA"),1)</f>
        <v>75.7</v>
      </c>
      <c r="BQ40" s="314">
        <f>ROUND(IFERROR('Data 3D '!DE50,"NA"),1)</f>
        <v>65.3</v>
      </c>
      <c r="BR40" s="314">
        <f>ROUND(IFERROR('Data 3D '!DF50,"NA"),1)</f>
        <v>57.9</v>
      </c>
      <c r="BS40" s="314">
        <f>ROUND(IFERROR('Data 3D '!DG50,"NA"),1)</f>
        <v>74.099999999999994</v>
      </c>
      <c r="BT40" s="314">
        <f>ROUND(IFERROR('Data 3D '!DH50,"NA"),1)</f>
        <v>78.900000000000006</v>
      </c>
      <c r="BU40" s="314">
        <f>ROUND(IFERROR('Data 3D '!DI50,"NA"),1)</f>
        <v>80.400000000000006</v>
      </c>
      <c r="BV40" s="314">
        <f>ROUND(IFERROR('Data 3D '!DJ50,"NA"),1)</f>
        <v>78.5</v>
      </c>
      <c r="BW40" s="314">
        <f>ROUND(IFERROR('Data 3D '!DK50,"NA"),1)</f>
        <v>78</v>
      </c>
      <c r="BX40" s="314">
        <f>ROUND(IFERROR('Data 3D '!DL50,"NA"),1)</f>
        <v>77.2</v>
      </c>
      <c r="BY40" s="314">
        <f>ROUND(IFERROR('Data 3D '!DM50,"NA"),1)</f>
        <v>76.099999999999994</v>
      </c>
      <c r="BZ40" s="314">
        <f>ROUND(IFERROR('Data 3D '!DN50,"NA"),1)</f>
        <v>77.900000000000006</v>
      </c>
      <c r="CA40" s="314">
        <f>ROUND(IFERROR('Data 3D '!DO50,"NA"),1)</f>
        <v>72.400000000000006</v>
      </c>
      <c r="CB40" s="314">
        <f>ROUND(IFERROR('Data 3D '!DP50,"NA"),1)</f>
        <v>76.400000000000006</v>
      </c>
      <c r="CC40" s="314">
        <f>ROUND(IFERROR('Data 3D '!DQ50,"NA"),1)</f>
        <v>79.8</v>
      </c>
      <c r="CD40" s="314">
        <f>ROUND(IFERROR('Data 3D '!DR50,"NA"),1)</f>
        <v>78.900000000000006</v>
      </c>
      <c r="CE40" s="315">
        <v>271</v>
      </c>
      <c r="CF40" s="319" t="s">
        <v>399</v>
      </c>
      <c r="CG40" s="314">
        <f>ROUND(IFERROR('Data 3D '!DS50,"NA"),1)</f>
        <v>75.099999999999994</v>
      </c>
      <c r="CH40" s="314">
        <f>ROUND(IFERROR('Data 3D '!DT50,"NA"),1)</f>
        <v>75.5</v>
      </c>
      <c r="CI40" s="314">
        <f>ROUND(IFERROR('Data 3D '!DU50,"NA"),1)</f>
        <v>67.3</v>
      </c>
      <c r="CJ40" s="314">
        <f>ROUND(IFERROR('Data 3D '!DV50,"NA"),1)</f>
        <v>73.7</v>
      </c>
      <c r="CK40" s="314">
        <f>ROUND(IFERROR('Data 3D '!DW50,"NA"),1)</f>
        <v>79.900000000000006</v>
      </c>
      <c r="CL40" s="314">
        <f>ROUND(IFERROR('Data 3D '!DX50,"NA"),1)</f>
        <v>80.3</v>
      </c>
      <c r="CM40" s="314">
        <f>ROUND(IFERROR('Data 3D '!DY50,"NA"),1)</f>
        <v>86.2</v>
      </c>
      <c r="CN40" s="314">
        <f>ROUND(IFERROR('Data 3D '!DZ50,"NA"),1)</f>
        <v>86</v>
      </c>
      <c r="CO40" s="314">
        <f>ROUND(IFERROR('Data 3D '!EA50,"NA"),1)</f>
        <v>85.2</v>
      </c>
      <c r="CP40" s="314">
        <f>ROUND(IFERROR('Data 3D '!EB50,"NA"),1)</f>
        <v>78.599999999999994</v>
      </c>
      <c r="CQ40" s="314">
        <f>ROUND(IFERROR('Data 3D '!EC50,"NA"),1)</f>
        <v>82.8</v>
      </c>
      <c r="CR40" s="314">
        <f>ROUND(IFERROR('Data 3D '!ED50,"NA"),1)</f>
        <v>80.7</v>
      </c>
      <c r="CS40" s="314">
        <f>ROUND(IFERROR('Data 3D '!EE50,"NA"),1)</f>
        <v>78.099999999999994</v>
      </c>
      <c r="CT40" s="314">
        <f>ROUND(IFERROR('Data 3D '!EF50,"NA"),1)</f>
        <v>84.1</v>
      </c>
      <c r="CU40" s="314">
        <f>ROUND(IFERROR('Data 3D '!EG50,"NA"),1)</f>
        <v>84.8</v>
      </c>
      <c r="CV40" s="314">
        <f>ROUND(IFERROR('Data 3D '!EH50,"NA"),1)</f>
        <v>85.7</v>
      </c>
      <c r="CW40" s="314">
        <f>ROUND(IFERROR('Data 3D '!EI50,"NA"),1)</f>
        <v>83.1</v>
      </c>
      <c r="CX40" s="314">
        <f>ROUND(IFERROR('Data 3D '!EJ50,"NA"),1)</f>
        <v>80.599999999999994</v>
      </c>
      <c r="CY40" s="314">
        <f>ROUND(IFERROR('Data 3D '!EK50,"NA"),1)</f>
        <v>84.3</v>
      </c>
      <c r="CZ40" s="314">
        <f>ROUND(IFERROR('Data 3D '!EL50,"NA"),1)</f>
        <v>87.4</v>
      </c>
      <c r="DA40" s="314">
        <f>ROUND(IFERROR('Data 3D '!EM50,"NA"),1)</f>
        <v>83.7</v>
      </c>
      <c r="DB40" s="314">
        <f>ROUND(IFERROR('Data 3D '!EN50,"NA"),1)</f>
        <v>84.1</v>
      </c>
      <c r="DC40" s="314">
        <f>ROUND(IFERROR('Data 3D '!EO50,"NA"),1)</f>
        <v>85.2</v>
      </c>
      <c r="DD40" s="314">
        <f>ROUND(IFERROR('Data 3D '!EP50,"NA"),1)</f>
        <v>76.7</v>
      </c>
      <c r="DE40" s="314">
        <f>ROUND(IFERROR('Data 3D '!EQ50,"NA"),1)</f>
        <v>80.8</v>
      </c>
      <c r="DF40" s="314">
        <f>ROUND(IFERROR('Data 3D '!ER50,"NA"),1)</f>
        <v>80.400000000000006</v>
      </c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162" customFormat="1" ht="135" customHeight="1">
      <c r="A41" s="315"/>
      <c r="B41" s="320" t="s">
        <v>409</v>
      </c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5"/>
      <c r="AB41" s="320" t="s">
        <v>409</v>
      </c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5"/>
      <c r="BD41" s="320" t="s">
        <v>409</v>
      </c>
      <c r="BE41" s="314"/>
      <c r="BF41" s="314"/>
      <c r="BG41" s="314"/>
      <c r="BH41" s="314"/>
      <c r="BI41" s="314"/>
      <c r="BJ41" s="314"/>
      <c r="BK41" s="314"/>
      <c r="BL41" s="314"/>
      <c r="BM41" s="314"/>
      <c r="BN41" s="314"/>
      <c r="BO41" s="314"/>
      <c r="BP41" s="314"/>
      <c r="BQ41" s="314"/>
      <c r="BR41" s="314"/>
      <c r="BS41" s="314"/>
      <c r="BT41" s="314"/>
      <c r="BU41" s="314"/>
      <c r="BV41" s="314"/>
      <c r="BW41" s="314"/>
      <c r="BX41" s="314"/>
      <c r="BY41" s="314"/>
      <c r="BZ41" s="314"/>
      <c r="CA41" s="314"/>
      <c r="CB41" s="314"/>
      <c r="CC41" s="314"/>
      <c r="CD41" s="314"/>
      <c r="CE41" s="315"/>
      <c r="CF41" s="320" t="s">
        <v>409</v>
      </c>
      <c r="CG41" s="314"/>
      <c r="CH41" s="314"/>
      <c r="CI41" s="314"/>
      <c r="CJ41" s="314"/>
      <c r="CK41" s="314"/>
      <c r="CL41" s="314"/>
      <c r="CM41" s="314"/>
      <c r="CN41" s="314"/>
      <c r="CO41" s="314"/>
      <c r="CP41" s="314"/>
      <c r="CQ41" s="314"/>
      <c r="CR41" s="314"/>
      <c r="CS41" s="314"/>
      <c r="CT41" s="314"/>
      <c r="CU41" s="314"/>
      <c r="CV41" s="314"/>
      <c r="CW41" s="314"/>
      <c r="CX41" s="314"/>
      <c r="CY41" s="314"/>
      <c r="CZ41" s="314"/>
      <c r="DA41" s="314"/>
      <c r="DB41" s="314"/>
      <c r="DC41" s="314"/>
      <c r="DD41" s="314"/>
      <c r="DE41" s="314"/>
      <c r="DF41" s="31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162" customFormat="1" ht="48" customHeight="1">
      <c r="A42" s="312">
        <v>272</v>
      </c>
      <c r="B42" s="319" t="s">
        <v>78</v>
      </c>
      <c r="C42" s="314">
        <f>ROUND(IFERROR('Data 3D '!AU51,"NA"),1)</f>
        <v>90.1</v>
      </c>
      <c r="D42" s="314">
        <f>ROUND(IFERROR('Data 3D '!AV51,"NA"),1)</f>
        <v>89.3</v>
      </c>
      <c r="E42" s="314">
        <f>ROUND(IFERROR('Data 3D '!AW51,"NA"),1)</f>
        <v>87.4</v>
      </c>
      <c r="F42" s="314">
        <f>ROUND(IFERROR('Data 3D '!AX51,"NA"),1)</f>
        <v>88.2</v>
      </c>
      <c r="G42" s="314">
        <f>ROUND(IFERROR('Data 3D '!AY51,"NA"),1)</f>
        <v>80.8</v>
      </c>
      <c r="H42" s="314">
        <f>ROUND(IFERROR('Data 3D '!AZ51,"NA"),1)</f>
        <v>79.099999999999994</v>
      </c>
      <c r="I42" s="314">
        <f>ROUND(IFERROR('Data 3D '!BA51,"NA"),1)</f>
        <v>79.7</v>
      </c>
      <c r="J42" s="314">
        <f>ROUND(IFERROR('Data 3D '!BB51,"NA"),1)</f>
        <v>78.599999999999994</v>
      </c>
      <c r="K42" s="314">
        <f>ROUND(IFERROR('Data 3D '!BC51,"NA"),1)</f>
        <v>82</v>
      </c>
      <c r="L42" s="314">
        <f>ROUND(IFERROR('Data 3D '!BD51,"NA"),1)</f>
        <v>82.3</v>
      </c>
      <c r="M42" s="314">
        <f>ROUND(IFERROR('Data 3D '!BE51,"NA"),1)</f>
        <v>84.6</v>
      </c>
      <c r="N42" s="314">
        <f>ROUND(IFERROR('Data 3D '!BF51,"NA"),1)</f>
        <v>83.7</v>
      </c>
      <c r="O42" s="314">
        <f>ROUND(IFERROR('Data 3D '!BG51,"NA"),1)</f>
        <v>82.3</v>
      </c>
      <c r="P42" s="314">
        <f>ROUND(IFERROR('Data 3D '!BH51,"NA"),1)</f>
        <v>82.4</v>
      </c>
      <c r="Q42" s="314">
        <f>ROUND(IFERROR('Data 3D '!BI51,"NA"),1)</f>
        <v>83.7</v>
      </c>
      <c r="R42" s="314">
        <f>ROUND(IFERROR('Data 3D '!BJ51,"NA"),1)</f>
        <v>82.5</v>
      </c>
      <c r="S42" s="314">
        <f>ROUND(IFERROR('Data 3D '!BK51,"NA"),1)</f>
        <v>84.1</v>
      </c>
      <c r="T42" s="314">
        <f>ROUND(IFERROR('Data 3D '!BL51,"NA"),1)</f>
        <v>81.099999999999994</v>
      </c>
      <c r="U42" s="314">
        <f>ROUND(IFERROR('Data 3D '!BM51,"NA"),1)</f>
        <v>78.7</v>
      </c>
      <c r="V42" s="314">
        <f>ROUND(IFERROR('Data 3D '!BN51,"NA"),1)</f>
        <v>82.7</v>
      </c>
      <c r="W42" s="314">
        <f>ROUND(IFERROR('Data 3D '!BO51,"NA"),1)</f>
        <v>76.2</v>
      </c>
      <c r="X42" s="314">
        <f>ROUND(IFERROR('Data 3D '!BP51,"NA"),1)</f>
        <v>78.8</v>
      </c>
      <c r="Y42" s="314">
        <f>ROUND(IFERROR('Data 3D '!BQ51,"NA"),1)</f>
        <v>55.6</v>
      </c>
      <c r="Z42" s="314">
        <f>ROUND(IFERROR('Data 3D '!BR51,"NA"),1)</f>
        <v>79.599999999999994</v>
      </c>
      <c r="AA42" s="312">
        <v>272</v>
      </c>
      <c r="AB42" s="319" t="s">
        <v>78</v>
      </c>
      <c r="AC42" s="314">
        <f>ROUND(IFERROR('Data 3D '!BS51,"NA"),1)</f>
        <v>83.4</v>
      </c>
      <c r="AD42" s="314">
        <f>ROUND(IFERROR('Data 3D '!BT51,"NA"),1)</f>
        <v>93.6</v>
      </c>
      <c r="AE42" s="314">
        <f>ROUND(IFERROR('Data 3D '!BU51,"NA"),1)</f>
        <v>95.1</v>
      </c>
      <c r="AF42" s="314">
        <f>ROUND(IFERROR('Data 3D '!BV51,"NA"),1)</f>
        <v>95</v>
      </c>
      <c r="AG42" s="314">
        <f>ROUND(IFERROR('Data 3D '!BW51,"NA"),1)</f>
        <v>96.9</v>
      </c>
      <c r="AH42" s="314">
        <f>ROUND(IFERROR('Data 3D '!BX51,"NA"),1)</f>
        <v>91.6</v>
      </c>
      <c r="AI42" s="314">
        <f>ROUND(IFERROR('Data 3D '!BY51,"NA"),1)</f>
        <v>94.7</v>
      </c>
      <c r="AJ42" s="314">
        <f>ROUND(IFERROR('Data 3D '!BZ51,"NA"),1)</f>
        <v>94.2</v>
      </c>
      <c r="AK42" s="314">
        <f>ROUND(IFERROR('Data 3D '!CA51,"NA"),1)</f>
        <v>95.2</v>
      </c>
      <c r="AL42" s="314">
        <f>ROUND(IFERROR('Data 3D '!CB51,"NA"),1)</f>
        <v>95.4</v>
      </c>
      <c r="AM42" s="314">
        <f>ROUND(IFERROR('Data 3D '!CC51,"NA"),1)</f>
        <v>94</v>
      </c>
      <c r="AN42" s="314">
        <f>ROUND(IFERROR('Data 3D '!CD51,"NA"),1)</f>
        <v>90</v>
      </c>
      <c r="AO42" s="314">
        <f>ROUND(IFERROR('Data 3D '!CE51,"NA"),1)</f>
        <v>83.6</v>
      </c>
      <c r="AP42" s="314">
        <f>ROUND(IFERROR('Data 3D '!CF51,"NA"),1)</f>
        <v>83.6</v>
      </c>
      <c r="AQ42" s="314">
        <f>ROUND(IFERROR('Data 3D '!CG51,"NA"),1)</f>
        <v>83.4</v>
      </c>
      <c r="AR42" s="314">
        <f>ROUND(IFERROR('Data 3D '!CH51,"NA"),1)</f>
        <v>83.4</v>
      </c>
      <c r="AS42" s="314">
        <f>ROUND(IFERROR('Data 3D '!CI51,"NA"),1)</f>
        <v>84.8</v>
      </c>
      <c r="AT42" s="314">
        <f>ROUND(IFERROR('Data 3D '!CJ51,"NA"),1)</f>
        <v>83.8</v>
      </c>
      <c r="AU42" s="314">
        <f>ROUND(IFERROR('Data 3D '!CK51,"NA"),1)</f>
        <v>79.8</v>
      </c>
      <c r="AV42" s="314">
        <f>ROUND(IFERROR('Data 3D '!CL51,"NA"),1)</f>
        <v>84.3</v>
      </c>
      <c r="AW42" s="314">
        <f>ROUND(IFERROR('Data 3D '!CM51,"NA"),1)</f>
        <v>84.4</v>
      </c>
      <c r="AX42" s="314">
        <f>ROUND(IFERROR('Data 3D '!CN51,"NA"),1)</f>
        <v>91.4</v>
      </c>
      <c r="AY42" s="314">
        <f>ROUND(IFERROR('Data 3D '!CO51,"NA"),1)</f>
        <v>90.6</v>
      </c>
      <c r="AZ42" s="314">
        <f>ROUND(IFERROR('Data 3D '!CP51,"NA"),1)</f>
        <v>86.4</v>
      </c>
      <c r="BA42" s="314">
        <f>ROUND(IFERROR('Data 3D '!CQ51,"NA"),1)</f>
        <v>93.3</v>
      </c>
      <c r="BB42" s="314">
        <f>ROUND(IFERROR('Data 3D '!CR51,"NA"),1)</f>
        <v>88.5</v>
      </c>
      <c r="BC42" s="312">
        <v>272</v>
      </c>
      <c r="BD42" s="319" t="s">
        <v>78</v>
      </c>
      <c r="BE42" s="314">
        <f>ROUND(IFERROR('Data 3D '!CS51,"NA"),1)</f>
        <v>90.9</v>
      </c>
      <c r="BF42" s="314">
        <f>ROUND(IFERROR('Data 3D '!CT51,"NA"),1)</f>
        <v>90.5</v>
      </c>
      <c r="BG42" s="314">
        <f>ROUND(IFERROR('Data 3D '!CU51,"NA"),1)</f>
        <v>87.6</v>
      </c>
      <c r="BH42" s="314">
        <f>ROUND(IFERROR('Data 3D '!CV51,"NA"),1)</f>
        <v>90.6</v>
      </c>
      <c r="BI42" s="314">
        <f>ROUND(IFERROR('Data 3D '!CW51,"NA"),1)</f>
        <v>84.5</v>
      </c>
      <c r="BJ42" s="314">
        <f>ROUND(IFERROR('Data 3D '!CX51,"NA"),1)</f>
        <v>76.8</v>
      </c>
      <c r="BK42" s="314">
        <f>ROUND(IFERROR('Data 3D '!CY51,"NA"),1)</f>
        <v>80.8</v>
      </c>
      <c r="BL42" s="314">
        <f>ROUND(IFERROR('Data 3D '!CZ51,"NA"),1)</f>
        <v>76.099999999999994</v>
      </c>
      <c r="BM42" s="314">
        <f>ROUND(IFERROR('Data 3D '!DA51,"NA"),1)</f>
        <v>83.8</v>
      </c>
      <c r="BN42" s="314">
        <f>ROUND(IFERROR('Data 3D '!DB51,"NA"),1)</f>
        <v>66.5</v>
      </c>
      <c r="BO42" s="314">
        <f>ROUND(IFERROR('Data 3D '!DC51,"NA"),1)</f>
        <v>74.599999999999994</v>
      </c>
      <c r="BP42" s="314">
        <f>ROUND(IFERROR('Data 3D '!DD51,"NA"),1)</f>
        <v>71.099999999999994</v>
      </c>
      <c r="BQ42" s="314">
        <f>ROUND(IFERROR('Data 3D '!DE51,"NA"),1)</f>
        <v>42</v>
      </c>
      <c r="BR42" s="314">
        <f>ROUND(IFERROR('Data 3D '!DF51,"NA"),1)</f>
        <v>31</v>
      </c>
      <c r="BS42" s="314">
        <f>ROUND(IFERROR('Data 3D '!DG51,"NA"),1)</f>
        <v>50.6</v>
      </c>
      <c r="BT42" s="314">
        <f>ROUND(IFERROR('Data 3D '!DH51,"NA"),1)</f>
        <v>60.9</v>
      </c>
      <c r="BU42" s="314">
        <f>ROUND(IFERROR('Data 3D '!DI51,"NA"),1)</f>
        <v>69.400000000000006</v>
      </c>
      <c r="BV42" s="314">
        <f>ROUND(IFERROR('Data 3D '!DJ51,"NA"),1)</f>
        <v>76</v>
      </c>
      <c r="BW42" s="314">
        <f>ROUND(IFERROR('Data 3D '!DK51,"NA"),1)</f>
        <v>77.599999999999994</v>
      </c>
      <c r="BX42" s="314">
        <f>ROUND(IFERROR('Data 3D '!DL51,"NA"),1)</f>
        <v>76.099999999999994</v>
      </c>
      <c r="BY42" s="314">
        <f>ROUND(IFERROR('Data 3D '!DM51,"NA"),1)</f>
        <v>75.3</v>
      </c>
      <c r="BZ42" s="314">
        <f>ROUND(IFERROR('Data 3D '!DN51,"NA"),1)</f>
        <v>68</v>
      </c>
      <c r="CA42" s="314">
        <f>ROUND(IFERROR('Data 3D '!DO51,"NA"),1)</f>
        <v>88.8</v>
      </c>
      <c r="CB42" s="314">
        <f>ROUND(IFERROR('Data 3D '!DP51,"NA"),1)</f>
        <v>51.7</v>
      </c>
      <c r="CC42" s="314">
        <f>ROUND(IFERROR('Data 3D '!DQ51,"NA"),1)</f>
        <v>93.4</v>
      </c>
      <c r="CD42" s="314">
        <f>ROUND(IFERROR('Data 3D '!DR51,"NA"),1)</f>
        <v>89.8</v>
      </c>
      <c r="CE42" s="312">
        <v>272</v>
      </c>
      <c r="CF42" s="319" t="s">
        <v>78</v>
      </c>
      <c r="CG42" s="314">
        <f>ROUND(IFERROR('Data 3D '!DS51,"NA"),1)</f>
        <v>91</v>
      </c>
      <c r="CH42" s="314">
        <f>ROUND(IFERROR('Data 3D '!DT51,"NA"),1)</f>
        <v>82</v>
      </c>
      <c r="CI42" s="314">
        <f>ROUND(IFERROR('Data 3D '!DU51,"NA"),1)</f>
        <v>72.7</v>
      </c>
      <c r="CJ42" s="314">
        <f>ROUND(IFERROR('Data 3D '!DV51,"NA"),1)</f>
        <v>91.2</v>
      </c>
      <c r="CK42" s="314">
        <f>ROUND(IFERROR('Data 3D '!DW51,"NA"),1)</f>
        <v>80.900000000000006</v>
      </c>
      <c r="CL42" s="314">
        <f>ROUND(IFERROR('Data 3D '!DX51,"NA"),1)</f>
        <v>90.8</v>
      </c>
      <c r="CM42" s="314">
        <f>ROUND(IFERROR('Data 3D '!DY51,"NA"),1)</f>
        <v>90.7</v>
      </c>
      <c r="CN42" s="314">
        <f>ROUND(IFERROR('Data 3D '!DZ51,"NA"),1)</f>
        <v>66.5</v>
      </c>
      <c r="CO42" s="314">
        <f>ROUND(IFERROR('Data 3D '!EA51,"NA"),1)</f>
        <v>68.5</v>
      </c>
      <c r="CP42" s="314">
        <f>ROUND(IFERROR('Data 3D '!EB51,"NA"),1)</f>
        <v>68.3</v>
      </c>
      <c r="CQ42" s="314">
        <f>ROUND(IFERROR('Data 3D '!EC51,"NA"),1)</f>
        <v>93.9</v>
      </c>
      <c r="CR42" s="314">
        <f>ROUND(IFERROR('Data 3D '!ED51,"NA"),1)</f>
        <v>95.1</v>
      </c>
      <c r="CS42" s="314">
        <f>ROUND(IFERROR('Data 3D '!EE51,"NA"),1)</f>
        <v>83.4</v>
      </c>
      <c r="CT42" s="314">
        <f>ROUND(IFERROR('Data 3D '!EF51,"NA"),1)</f>
        <v>85.4</v>
      </c>
      <c r="CU42" s="314">
        <f>ROUND(IFERROR('Data 3D '!EG51,"NA"),1)</f>
        <v>87.1</v>
      </c>
      <c r="CV42" s="314">
        <f>ROUND(IFERROR('Data 3D '!EH51,"NA"),1)</f>
        <v>79.5</v>
      </c>
      <c r="CW42" s="314">
        <f>ROUND(IFERROR('Data 3D '!EI51,"NA"),1)</f>
        <v>77.3</v>
      </c>
      <c r="CX42" s="314">
        <f>ROUND(IFERROR('Data 3D '!EJ51,"NA"),1)</f>
        <v>65.3</v>
      </c>
      <c r="CY42" s="314">
        <f>ROUND(IFERROR('Data 3D '!EK51,"NA"),1)</f>
        <v>74.3</v>
      </c>
      <c r="CZ42" s="314">
        <f>ROUND(IFERROR('Data 3D '!EL51,"NA"),1)</f>
        <v>94</v>
      </c>
      <c r="DA42" s="314">
        <f>ROUND(IFERROR('Data 3D '!EM51,"NA"),1)</f>
        <v>62.1</v>
      </c>
      <c r="DB42" s="314">
        <f>ROUND(IFERROR('Data 3D '!EN51,"NA"),1)</f>
        <v>72.400000000000006</v>
      </c>
      <c r="DC42" s="314">
        <f>ROUND(IFERROR('Data 3D '!EO51,"NA"),1)</f>
        <v>66.5</v>
      </c>
      <c r="DD42" s="314">
        <f>ROUND(IFERROR('Data 3D '!EP51,"NA"),1)</f>
        <v>74.7</v>
      </c>
      <c r="DE42" s="314">
        <f>ROUND(IFERROR('Data 3D '!EQ51,"NA"),1)</f>
        <v>75.900000000000006</v>
      </c>
      <c r="DF42" s="314">
        <f>ROUND(IFERROR('Data 3D '!ER51,"NA"),1)</f>
        <v>90.9</v>
      </c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162" customFormat="1" ht="60" customHeight="1">
      <c r="A43" s="312"/>
      <c r="B43" s="320" t="s">
        <v>410</v>
      </c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2"/>
      <c r="AB43" s="320" t="s">
        <v>410</v>
      </c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2"/>
      <c r="BD43" s="320" t="s">
        <v>410</v>
      </c>
      <c r="BE43" s="314"/>
      <c r="BF43" s="314"/>
      <c r="BG43" s="314"/>
      <c r="BH43" s="314"/>
      <c r="BI43" s="314"/>
      <c r="BJ43" s="314"/>
      <c r="BK43" s="314"/>
      <c r="BL43" s="314"/>
      <c r="BM43" s="314"/>
      <c r="BN43" s="314"/>
      <c r="BO43" s="314"/>
      <c r="BP43" s="314"/>
      <c r="BQ43" s="314"/>
      <c r="BR43" s="314"/>
      <c r="BS43" s="314"/>
      <c r="BT43" s="314"/>
      <c r="BU43" s="314"/>
      <c r="BV43" s="314"/>
      <c r="BW43" s="314"/>
      <c r="BX43" s="314"/>
      <c r="BY43" s="314"/>
      <c r="BZ43" s="314"/>
      <c r="CA43" s="314"/>
      <c r="CB43" s="314"/>
      <c r="CC43" s="314"/>
      <c r="CD43" s="314"/>
      <c r="CE43" s="312"/>
      <c r="CF43" s="320" t="s">
        <v>410</v>
      </c>
      <c r="CG43" s="314"/>
      <c r="CH43" s="314"/>
      <c r="CI43" s="314"/>
      <c r="CJ43" s="314"/>
      <c r="CK43" s="314"/>
      <c r="CL43" s="314"/>
      <c r="CM43" s="314"/>
      <c r="CN43" s="314"/>
      <c r="CO43" s="314"/>
      <c r="CP43" s="314"/>
      <c r="CQ43" s="314"/>
      <c r="CR43" s="314"/>
      <c r="CS43" s="314"/>
      <c r="CT43" s="314"/>
      <c r="CU43" s="314"/>
      <c r="CV43" s="314"/>
      <c r="CW43" s="314"/>
      <c r="CX43" s="314"/>
      <c r="CY43" s="314"/>
      <c r="CZ43" s="314"/>
      <c r="DA43" s="314"/>
      <c r="DB43" s="314"/>
      <c r="DC43" s="314"/>
      <c r="DD43" s="314"/>
      <c r="DE43" s="314"/>
      <c r="DF43" s="314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162" customFormat="1" ht="48" customHeight="1">
      <c r="A44" s="315">
        <v>273</v>
      </c>
      <c r="B44" s="319" t="s">
        <v>79</v>
      </c>
      <c r="C44" s="314">
        <f>ROUND(IFERROR('Data 3D '!AU52,"NA"),1)</f>
        <v>79.3</v>
      </c>
      <c r="D44" s="314">
        <f>ROUND(IFERROR('Data 3D '!AV52,"NA"),1)</f>
        <v>75.599999999999994</v>
      </c>
      <c r="E44" s="314">
        <f>ROUND(IFERROR('Data 3D '!AW52,"NA"),1)</f>
        <v>77.400000000000006</v>
      </c>
      <c r="F44" s="314">
        <f>ROUND(IFERROR('Data 3D '!AX52,"NA"),1)</f>
        <v>74.900000000000006</v>
      </c>
      <c r="G44" s="314">
        <f>ROUND(IFERROR('Data 3D '!AY52,"NA"),1)</f>
        <v>75.599999999999994</v>
      </c>
      <c r="H44" s="314">
        <f>ROUND(IFERROR('Data 3D '!AZ52,"NA"),1)</f>
        <v>78.2</v>
      </c>
      <c r="I44" s="314">
        <f>ROUND(IFERROR('Data 3D '!BA52,"NA"),1)</f>
        <v>76.599999999999994</v>
      </c>
      <c r="J44" s="314">
        <f>ROUND(IFERROR('Data 3D '!BB52,"NA"),1)</f>
        <v>77.7</v>
      </c>
      <c r="K44" s="314">
        <f>ROUND(IFERROR('Data 3D '!BC52,"NA"),1)</f>
        <v>77.8</v>
      </c>
      <c r="L44" s="314">
        <f>ROUND(IFERROR('Data 3D '!BD52,"NA"),1)</f>
        <v>77.3</v>
      </c>
      <c r="M44" s="314">
        <f>ROUND(IFERROR('Data 3D '!BE52,"NA"),1)</f>
        <v>77.5</v>
      </c>
      <c r="N44" s="314">
        <f>ROUND(IFERROR('Data 3D '!BF52,"NA"),1)</f>
        <v>79.2</v>
      </c>
      <c r="O44" s="314">
        <f>ROUND(IFERROR('Data 3D '!BG52,"NA"),1)</f>
        <v>79</v>
      </c>
      <c r="P44" s="314">
        <f>ROUND(IFERROR('Data 3D '!BH52,"NA"),1)</f>
        <v>77.599999999999994</v>
      </c>
      <c r="Q44" s="314">
        <f>ROUND(IFERROR('Data 3D '!BI52,"NA"),1)</f>
        <v>78.900000000000006</v>
      </c>
      <c r="R44" s="314">
        <f>ROUND(IFERROR('Data 3D '!BJ52,"NA"),1)</f>
        <v>77.900000000000006</v>
      </c>
      <c r="S44" s="314">
        <f>ROUND(IFERROR('Data 3D '!BK52,"NA"),1)</f>
        <v>76</v>
      </c>
      <c r="T44" s="314">
        <f>ROUND(IFERROR('Data 3D '!BL52,"NA"),1)</f>
        <v>75.099999999999994</v>
      </c>
      <c r="U44" s="314">
        <f>ROUND(IFERROR('Data 3D '!BM52,"NA"),1)</f>
        <v>72</v>
      </c>
      <c r="V44" s="314">
        <f>ROUND(IFERROR('Data 3D '!BN52,"NA"),1)</f>
        <v>74.8</v>
      </c>
      <c r="W44" s="314">
        <f>ROUND(IFERROR('Data 3D '!BO52,"NA"),1)</f>
        <v>72.5</v>
      </c>
      <c r="X44" s="314">
        <f>ROUND(IFERROR('Data 3D '!BP52,"NA"),1)</f>
        <v>71.599999999999994</v>
      </c>
      <c r="Y44" s="314">
        <f>ROUND(IFERROR('Data 3D '!BQ52,"NA"),1)</f>
        <v>76.400000000000006</v>
      </c>
      <c r="Z44" s="314">
        <f>ROUND(IFERROR('Data 3D '!BR52,"NA"),1)</f>
        <v>75.900000000000006</v>
      </c>
      <c r="AA44" s="315">
        <v>273</v>
      </c>
      <c r="AB44" s="319" t="s">
        <v>79</v>
      </c>
      <c r="AC44" s="314">
        <f>ROUND(IFERROR('Data 3D '!BS52,"NA"),1)</f>
        <v>84.1</v>
      </c>
      <c r="AD44" s="314">
        <f>ROUND(IFERROR('Data 3D '!BT52,"NA"),1)</f>
        <v>82.6</v>
      </c>
      <c r="AE44" s="314">
        <f>ROUND(IFERROR('Data 3D '!BU52,"NA"),1)</f>
        <v>81</v>
      </c>
      <c r="AF44" s="314">
        <f>ROUND(IFERROR('Data 3D '!BV52,"NA"),1)</f>
        <v>79.2</v>
      </c>
      <c r="AG44" s="314">
        <f>ROUND(IFERROR('Data 3D '!BW52,"NA"),1)</f>
        <v>80.5</v>
      </c>
      <c r="AH44" s="314">
        <f>ROUND(IFERROR('Data 3D '!BX52,"NA"),1)</f>
        <v>76.900000000000006</v>
      </c>
      <c r="AI44" s="314">
        <f>ROUND(IFERROR('Data 3D '!BY52,"NA"),1)</f>
        <v>78.7</v>
      </c>
      <c r="AJ44" s="314">
        <f>ROUND(IFERROR('Data 3D '!BZ52,"NA"),1)</f>
        <v>79.099999999999994</v>
      </c>
      <c r="AK44" s="314">
        <f>ROUND(IFERROR('Data 3D '!CA52,"NA"),1)</f>
        <v>76.5</v>
      </c>
      <c r="AL44" s="314">
        <f>ROUND(IFERROR('Data 3D '!CB52,"NA"),1)</f>
        <v>77</v>
      </c>
      <c r="AM44" s="314">
        <f>ROUND(IFERROR('Data 3D '!CC52,"NA"),1)</f>
        <v>76.099999999999994</v>
      </c>
      <c r="AN44" s="314">
        <f>ROUND(IFERROR('Data 3D '!CD52,"NA"),1)</f>
        <v>75</v>
      </c>
      <c r="AO44" s="314">
        <f>ROUND(IFERROR('Data 3D '!CE52,"NA"),1)</f>
        <v>79.7</v>
      </c>
      <c r="AP44" s="314">
        <f>ROUND(IFERROR('Data 3D '!CF52,"NA"),1)</f>
        <v>77.2</v>
      </c>
      <c r="AQ44" s="314">
        <f>ROUND(IFERROR('Data 3D '!CG52,"NA"),1)</f>
        <v>77.5</v>
      </c>
      <c r="AR44" s="314">
        <f>ROUND(IFERROR('Data 3D '!CH52,"NA"),1)</f>
        <v>77.400000000000006</v>
      </c>
      <c r="AS44" s="314">
        <f>ROUND(IFERROR('Data 3D '!CI52,"NA"),1)</f>
        <v>76.099999999999994</v>
      </c>
      <c r="AT44" s="314">
        <f>ROUND(IFERROR('Data 3D '!CJ52,"NA"),1)</f>
        <v>76.900000000000006</v>
      </c>
      <c r="AU44" s="314">
        <f>ROUND(IFERROR('Data 3D '!CK52,"NA"),1)</f>
        <v>77.599999999999994</v>
      </c>
      <c r="AV44" s="314">
        <f>ROUND(IFERROR('Data 3D '!CL52,"NA"),1)</f>
        <v>72.5</v>
      </c>
      <c r="AW44" s="314">
        <f>ROUND(IFERROR('Data 3D '!CM52,"NA"),1)</f>
        <v>73.900000000000006</v>
      </c>
      <c r="AX44" s="314">
        <f>ROUND(IFERROR('Data 3D '!CN52,"NA"),1)</f>
        <v>77</v>
      </c>
      <c r="AY44" s="314">
        <f>ROUND(IFERROR('Data 3D '!CO52,"NA"),1)</f>
        <v>73.2</v>
      </c>
      <c r="AZ44" s="314">
        <f>ROUND(IFERROR('Data 3D '!CP52,"NA"),1)</f>
        <v>74.3</v>
      </c>
      <c r="BA44" s="314">
        <f>ROUND(IFERROR('Data 3D '!CQ52,"NA"),1)</f>
        <v>78.099999999999994</v>
      </c>
      <c r="BB44" s="314">
        <f>ROUND(IFERROR('Data 3D '!CR52,"NA"),1)</f>
        <v>75.3</v>
      </c>
      <c r="BC44" s="315">
        <v>273</v>
      </c>
      <c r="BD44" s="319" t="s">
        <v>79</v>
      </c>
      <c r="BE44" s="314">
        <f>ROUND(IFERROR('Data 3D '!CS52,"NA"),1)</f>
        <v>76.599999999999994</v>
      </c>
      <c r="BF44" s="314">
        <f>ROUND(IFERROR('Data 3D '!CT52,"NA"),1)</f>
        <v>78</v>
      </c>
      <c r="BG44" s="314">
        <f>ROUND(IFERROR('Data 3D '!CU52,"NA"),1)</f>
        <v>77.400000000000006</v>
      </c>
      <c r="BH44" s="314">
        <f>ROUND(IFERROR('Data 3D '!CV52,"NA"),1)</f>
        <v>72.400000000000006</v>
      </c>
      <c r="BI44" s="314">
        <f>ROUND(IFERROR('Data 3D '!CW52,"NA"),1)</f>
        <v>76.3</v>
      </c>
      <c r="BJ44" s="314">
        <f>ROUND(IFERROR('Data 3D '!CX52,"NA"),1)</f>
        <v>74.900000000000006</v>
      </c>
      <c r="BK44" s="314">
        <f>ROUND(IFERROR('Data 3D '!CY52,"NA"),1)</f>
        <v>76</v>
      </c>
      <c r="BL44" s="314">
        <f>ROUND(IFERROR('Data 3D '!CZ52,"NA"),1)</f>
        <v>75.400000000000006</v>
      </c>
      <c r="BM44" s="314">
        <f>ROUND(IFERROR('Data 3D '!DA52,"NA"),1)</f>
        <v>75.900000000000006</v>
      </c>
      <c r="BN44" s="314">
        <f>ROUND(IFERROR('Data 3D '!DB52,"NA"),1)</f>
        <v>74.599999999999994</v>
      </c>
      <c r="BO44" s="314">
        <f>ROUND(IFERROR('Data 3D '!DC52,"NA"),1)</f>
        <v>76.099999999999994</v>
      </c>
      <c r="BP44" s="314">
        <f>ROUND(IFERROR('Data 3D '!DD52,"NA"),1)</f>
        <v>74.5</v>
      </c>
      <c r="BQ44" s="314">
        <f>ROUND(IFERROR('Data 3D '!DE52,"NA"),1)</f>
        <v>62.9</v>
      </c>
      <c r="BR44" s="314">
        <f>ROUND(IFERROR('Data 3D '!DF52,"NA"),1)</f>
        <v>51.1</v>
      </c>
      <c r="BS44" s="314">
        <f>ROUND(IFERROR('Data 3D '!DG52,"NA"),1)</f>
        <v>65.3</v>
      </c>
      <c r="BT44" s="314">
        <f>ROUND(IFERROR('Data 3D '!DH52,"NA"),1)</f>
        <v>68.2</v>
      </c>
      <c r="BU44" s="314">
        <f>ROUND(IFERROR('Data 3D '!DI52,"NA"),1)</f>
        <v>71.2</v>
      </c>
      <c r="BV44" s="314">
        <f>ROUND(IFERROR('Data 3D '!DJ52,"NA"),1)</f>
        <v>71</v>
      </c>
      <c r="BW44" s="314">
        <f>ROUND(IFERROR('Data 3D '!DK52,"NA"),1)</f>
        <v>74.099999999999994</v>
      </c>
      <c r="BX44" s="314">
        <f>ROUND(IFERROR('Data 3D '!DL52,"NA"),1)</f>
        <v>69.8</v>
      </c>
      <c r="BY44" s="314">
        <f>ROUND(IFERROR('Data 3D '!DM52,"NA"),1)</f>
        <v>69.400000000000006</v>
      </c>
      <c r="BZ44" s="314">
        <f>ROUND(IFERROR('Data 3D '!DN52,"NA"),1)</f>
        <v>71.5</v>
      </c>
      <c r="CA44" s="314">
        <f>ROUND(IFERROR('Data 3D '!DO52,"NA"),1)</f>
        <v>70.900000000000006</v>
      </c>
      <c r="CB44" s="314">
        <f>ROUND(IFERROR('Data 3D '!DP52,"NA"),1)</f>
        <v>74.3</v>
      </c>
      <c r="CC44" s="314">
        <f>ROUND(IFERROR('Data 3D '!DQ52,"NA"),1)</f>
        <v>71.099999999999994</v>
      </c>
      <c r="CD44" s="314">
        <f>ROUND(IFERROR('Data 3D '!DR52,"NA"),1)</f>
        <v>71.2</v>
      </c>
      <c r="CE44" s="315">
        <v>273</v>
      </c>
      <c r="CF44" s="319" t="s">
        <v>79</v>
      </c>
      <c r="CG44" s="314">
        <f>ROUND(IFERROR('Data 3D '!DS52,"NA"),1)</f>
        <v>73.400000000000006</v>
      </c>
      <c r="CH44" s="314">
        <f>ROUND(IFERROR('Data 3D '!DT52,"NA"),1)</f>
        <v>69.3</v>
      </c>
      <c r="CI44" s="314">
        <f>ROUND(IFERROR('Data 3D '!DU52,"NA"),1)</f>
        <v>66.400000000000006</v>
      </c>
      <c r="CJ44" s="314">
        <f>ROUND(IFERROR('Data 3D '!DV52,"NA"),1)</f>
        <v>70.3</v>
      </c>
      <c r="CK44" s="314">
        <f>ROUND(IFERROR('Data 3D '!DW52,"NA"),1)</f>
        <v>74.400000000000006</v>
      </c>
      <c r="CL44" s="314">
        <f>ROUND(IFERROR('Data 3D '!DX52,"NA"),1)</f>
        <v>76.2</v>
      </c>
      <c r="CM44" s="314">
        <f>ROUND(IFERROR('Data 3D '!DY52,"NA"),1)</f>
        <v>78.2</v>
      </c>
      <c r="CN44" s="314">
        <f>ROUND(IFERROR('Data 3D '!DZ52,"NA"),1)</f>
        <v>78.5</v>
      </c>
      <c r="CO44" s="314">
        <f>ROUND(IFERROR('Data 3D '!EA52,"NA"),1)</f>
        <v>82.6</v>
      </c>
      <c r="CP44" s="314">
        <f>ROUND(IFERROR('Data 3D '!EB52,"NA"),1)</f>
        <v>74</v>
      </c>
      <c r="CQ44" s="314">
        <f>ROUND(IFERROR('Data 3D '!EC52,"NA"),1)</f>
        <v>84.2</v>
      </c>
      <c r="CR44" s="314">
        <f>ROUND(IFERROR('Data 3D '!ED52,"NA"),1)</f>
        <v>82.5</v>
      </c>
      <c r="CS44" s="314">
        <f>ROUND(IFERROR('Data 3D '!EE52,"NA"),1)</f>
        <v>79.8</v>
      </c>
      <c r="CT44" s="314">
        <f>ROUND(IFERROR('Data 3D '!EF52,"NA"),1)</f>
        <v>82.1</v>
      </c>
      <c r="CU44" s="314">
        <f>ROUND(IFERROR('Data 3D '!EG52,"NA"),1)</f>
        <v>81.3</v>
      </c>
      <c r="CV44" s="314">
        <f>ROUND(IFERROR('Data 3D '!EH52,"NA"),1)</f>
        <v>81.8</v>
      </c>
      <c r="CW44" s="314">
        <f>ROUND(IFERROR('Data 3D '!EI52,"NA"),1)</f>
        <v>80.8</v>
      </c>
      <c r="CX44" s="314">
        <f>ROUND(IFERROR('Data 3D '!EJ52,"NA"),1)</f>
        <v>78.3</v>
      </c>
      <c r="CY44" s="314">
        <f>ROUND(IFERROR('Data 3D '!EK52,"NA"),1)</f>
        <v>77.599999999999994</v>
      </c>
      <c r="CZ44" s="314">
        <f>ROUND(IFERROR('Data 3D '!EL52,"NA"),1)</f>
        <v>77.8</v>
      </c>
      <c r="DA44" s="314">
        <f>ROUND(IFERROR('Data 3D '!EM52,"NA"),1)</f>
        <v>80.099999999999994</v>
      </c>
      <c r="DB44" s="314">
        <f>ROUND(IFERROR('Data 3D '!EN52,"NA"),1)</f>
        <v>84.3</v>
      </c>
      <c r="DC44" s="314">
        <f>ROUND(IFERROR('Data 3D '!EO52,"NA"),1)</f>
        <v>85.2</v>
      </c>
      <c r="DD44" s="314">
        <f>ROUND(IFERROR('Data 3D '!EP52,"NA"),1)</f>
        <v>80.5</v>
      </c>
      <c r="DE44" s="314">
        <f>ROUND(IFERROR('Data 3D '!EQ52,"NA"),1)</f>
        <v>84.3</v>
      </c>
      <c r="DF44" s="314">
        <f>ROUND(IFERROR('Data 3D '!ER52,"NA"),1)</f>
        <v>78.7</v>
      </c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162" customFormat="1" ht="60" customHeight="1">
      <c r="A45" s="315"/>
      <c r="B45" s="320" t="s">
        <v>411</v>
      </c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5"/>
      <c r="AB45" s="320" t="s">
        <v>411</v>
      </c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314"/>
      <c r="AT45" s="314"/>
      <c r="AU45" s="314"/>
      <c r="AV45" s="314"/>
      <c r="AW45" s="314"/>
      <c r="AX45" s="314"/>
      <c r="AY45" s="314"/>
      <c r="AZ45" s="314"/>
      <c r="BA45" s="314"/>
      <c r="BB45" s="314"/>
      <c r="BC45" s="315"/>
      <c r="BD45" s="320" t="s">
        <v>411</v>
      </c>
      <c r="BE45" s="314"/>
      <c r="BF45" s="314"/>
      <c r="BG45" s="314"/>
      <c r="BH45" s="314"/>
      <c r="BI45" s="314"/>
      <c r="BJ45" s="314"/>
      <c r="BK45" s="314"/>
      <c r="BL45" s="314"/>
      <c r="BM45" s="314"/>
      <c r="BN45" s="314"/>
      <c r="BO45" s="314"/>
      <c r="BP45" s="314"/>
      <c r="BQ45" s="314"/>
      <c r="BR45" s="314"/>
      <c r="BS45" s="314"/>
      <c r="BT45" s="314"/>
      <c r="BU45" s="314"/>
      <c r="BV45" s="314"/>
      <c r="BW45" s="314"/>
      <c r="BX45" s="314"/>
      <c r="BY45" s="314"/>
      <c r="BZ45" s="314"/>
      <c r="CA45" s="314"/>
      <c r="CB45" s="314"/>
      <c r="CC45" s="314"/>
      <c r="CD45" s="314"/>
      <c r="CE45" s="315"/>
      <c r="CF45" s="320" t="s">
        <v>411</v>
      </c>
      <c r="CG45" s="314"/>
      <c r="CH45" s="314"/>
      <c r="CI45" s="314"/>
      <c r="CJ45" s="314"/>
      <c r="CK45" s="314"/>
      <c r="CL45" s="314"/>
      <c r="CM45" s="314"/>
      <c r="CN45" s="314"/>
      <c r="CO45" s="314"/>
      <c r="CP45" s="314"/>
      <c r="CQ45" s="314"/>
      <c r="CR45" s="314"/>
      <c r="CS45" s="314"/>
      <c r="CT45" s="314"/>
      <c r="CU45" s="314"/>
      <c r="CV45" s="314"/>
      <c r="CW45" s="314"/>
      <c r="CX45" s="314"/>
      <c r="CY45" s="314"/>
      <c r="CZ45" s="314"/>
      <c r="DA45" s="314"/>
      <c r="DB45" s="314"/>
      <c r="DC45" s="314"/>
      <c r="DD45" s="314"/>
      <c r="DE45" s="314"/>
      <c r="DF45" s="314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162" customFormat="1" ht="48" customHeight="1">
      <c r="A46" s="312">
        <v>274</v>
      </c>
      <c r="B46" s="319" t="s">
        <v>80</v>
      </c>
      <c r="C46" s="314">
        <f>ROUND(IFERROR('Data 3D '!AU53,"NA"),1)</f>
        <v>69.8</v>
      </c>
      <c r="D46" s="314">
        <f>ROUND(IFERROR('Data 3D '!AV53,"NA"),1)</f>
        <v>69.599999999999994</v>
      </c>
      <c r="E46" s="314">
        <f>ROUND(IFERROR('Data 3D '!AW53,"NA"),1)</f>
        <v>75.3</v>
      </c>
      <c r="F46" s="314">
        <f>ROUND(IFERROR('Data 3D '!AX53,"NA"),1)</f>
        <v>72.099999999999994</v>
      </c>
      <c r="G46" s="314">
        <f>ROUND(IFERROR('Data 3D '!AY53,"NA"),1)</f>
        <v>68.599999999999994</v>
      </c>
      <c r="H46" s="314">
        <f>ROUND(IFERROR('Data 3D '!AZ53,"NA"),1)</f>
        <v>71.8</v>
      </c>
      <c r="I46" s="314">
        <f>ROUND(IFERROR('Data 3D '!BA53,"NA"),1)</f>
        <v>67.400000000000006</v>
      </c>
      <c r="J46" s="314">
        <f>ROUND(IFERROR('Data 3D '!BB53,"NA"),1)</f>
        <v>57.9</v>
      </c>
      <c r="K46" s="314">
        <f>ROUND(IFERROR('Data 3D '!BC53,"NA"),1)</f>
        <v>68.900000000000006</v>
      </c>
      <c r="L46" s="314">
        <f>ROUND(IFERROR('Data 3D '!BD53,"NA"),1)</f>
        <v>63.1</v>
      </c>
      <c r="M46" s="314">
        <f>ROUND(IFERROR('Data 3D '!BE53,"NA"),1)</f>
        <v>59.5</v>
      </c>
      <c r="N46" s="314">
        <f>ROUND(IFERROR('Data 3D '!BF53,"NA"),1)</f>
        <v>55.4</v>
      </c>
      <c r="O46" s="314">
        <f>ROUND(IFERROR('Data 3D '!BG53,"NA"),1)</f>
        <v>66.7</v>
      </c>
      <c r="P46" s="314">
        <f>ROUND(IFERROR('Data 3D '!BH53,"NA"),1)</f>
        <v>62.4</v>
      </c>
      <c r="Q46" s="314">
        <f>ROUND(IFERROR('Data 3D '!BI53,"NA"),1)</f>
        <v>65.8</v>
      </c>
      <c r="R46" s="314">
        <f>ROUND(IFERROR('Data 3D '!BJ53,"NA"),1)</f>
        <v>62.1</v>
      </c>
      <c r="S46" s="314">
        <f>ROUND(IFERROR('Data 3D '!BK53,"NA"),1)</f>
        <v>60</v>
      </c>
      <c r="T46" s="314">
        <f>ROUND(IFERROR('Data 3D '!BL53,"NA"),1)</f>
        <v>66.900000000000006</v>
      </c>
      <c r="U46" s="314">
        <f>ROUND(IFERROR('Data 3D '!BM53,"NA"),1)</f>
        <v>57.1</v>
      </c>
      <c r="V46" s="314">
        <f>ROUND(IFERROR('Data 3D '!BN53,"NA"),1)</f>
        <v>65</v>
      </c>
      <c r="W46" s="314">
        <f>ROUND(IFERROR('Data 3D '!BO53,"NA"),1)</f>
        <v>61.8</v>
      </c>
      <c r="X46" s="314">
        <f>ROUND(IFERROR('Data 3D '!BP53,"NA"),1)</f>
        <v>61.2</v>
      </c>
      <c r="Y46" s="314">
        <f>ROUND(IFERROR('Data 3D '!BQ53,"NA"),1)</f>
        <v>66.2</v>
      </c>
      <c r="Z46" s="314">
        <f>ROUND(IFERROR('Data 3D '!BR53,"NA"),1)</f>
        <v>64.900000000000006</v>
      </c>
      <c r="AA46" s="312">
        <v>274</v>
      </c>
      <c r="AB46" s="319" t="s">
        <v>80</v>
      </c>
      <c r="AC46" s="314">
        <f>ROUND(IFERROR('Data 3D '!BS53,"NA"),1)</f>
        <v>70.5</v>
      </c>
      <c r="AD46" s="314">
        <f>ROUND(IFERROR('Data 3D '!BT53,"NA"),1)</f>
        <v>58.3</v>
      </c>
      <c r="AE46" s="314">
        <f>ROUND(IFERROR('Data 3D '!BU53,"NA"),1)</f>
        <v>64.099999999999994</v>
      </c>
      <c r="AF46" s="314">
        <f>ROUND(IFERROR('Data 3D '!BV53,"NA"),1)</f>
        <v>64.400000000000006</v>
      </c>
      <c r="AG46" s="314">
        <f>ROUND(IFERROR('Data 3D '!BW53,"NA"),1)</f>
        <v>63.2</v>
      </c>
      <c r="AH46" s="314">
        <f>ROUND(IFERROR('Data 3D '!BX53,"NA"),1)</f>
        <v>60.1</v>
      </c>
      <c r="AI46" s="314">
        <f>ROUND(IFERROR('Data 3D '!BY53,"NA"),1)</f>
        <v>67.5</v>
      </c>
      <c r="AJ46" s="314">
        <f>ROUND(IFERROR('Data 3D '!BZ53,"NA"),1)</f>
        <v>70.400000000000006</v>
      </c>
      <c r="AK46" s="314">
        <f>ROUND(IFERROR('Data 3D '!CA53,"NA"),1)</f>
        <v>73.7</v>
      </c>
      <c r="AL46" s="314">
        <f>ROUND(IFERROR('Data 3D '!CB53,"NA"),1)</f>
        <v>65.599999999999994</v>
      </c>
      <c r="AM46" s="314">
        <f>ROUND(IFERROR('Data 3D '!CC53,"NA"),1)</f>
        <v>70.7</v>
      </c>
      <c r="AN46" s="314">
        <f>ROUND(IFERROR('Data 3D '!CD53,"NA"),1)</f>
        <v>71</v>
      </c>
      <c r="AO46" s="314">
        <f>ROUND(IFERROR('Data 3D '!CE53,"NA"),1)</f>
        <v>72</v>
      </c>
      <c r="AP46" s="314">
        <f>ROUND(IFERROR('Data 3D '!CF53,"NA"),1)</f>
        <v>66.599999999999994</v>
      </c>
      <c r="AQ46" s="314">
        <f>ROUND(IFERROR('Data 3D '!CG53,"NA"),1)</f>
        <v>67.3</v>
      </c>
      <c r="AR46" s="314">
        <f>ROUND(IFERROR('Data 3D '!CH53,"NA"),1)</f>
        <v>77.900000000000006</v>
      </c>
      <c r="AS46" s="314">
        <f>ROUND(IFERROR('Data 3D '!CI53,"NA"),1)</f>
        <v>66.599999999999994</v>
      </c>
      <c r="AT46" s="314">
        <f>ROUND(IFERROR('Data 3D '!CJ53,"NA"),1)</f>
        <v>72.5</v>
      </c>
      <c r="AU46" s="314">
        <f>ROUND(IFERROR('Data 3D '!CK53,"NA"),1)</f>
        <v>73.400000000000006</v>
      </c>
      <c r="AV46" s="314">
        <f>ROUND(IFERROR('Data 3D '!CL53,"NA"),1)</f>
        <v>63.2</v>
      </c>
      <c r="AW46" s="314">
        <f>ROUND(IFERROR('Data 3D '!CM53,"NA"),1)</f>
        <v>69.599999999999994</v>
      </c>
      <c r="AX46" s="314">
        <f>ROUND(IFERROR('Data 3D '!CN53,"NA"),1)</f>
        <v>66.3</v>
      </c>
      <c r="AY46" s="314">
        <f>ROUND(IFERROR('Data 3D '!CO53,"NA"),1)</f>
        <v>63</v>
      </c>
      <c r="AZ46" s="314">
        <f>ROUND(IFERROR('Data 3D '!CP53,"NA"),1)</f>
        <v>63.5</v>
      </c>
      <c r="BA46" s="314">
        <f>ROUND(IFERROR('Data 3D '!CQ53,"NA"),1)</f>
        <v>65.599999999999994</v>
      </c>
      <c r="BB46" s="314">
        <f>ROUND(IFERROR('Data 3D '!CR53,"NA"),1)</f>
        <v>60.8</v>
      </c>
      <c r="BC46" s="312">
        <v>274</v>
      </c>
      <c r="BD46" s="319" t="s">
        <v>80</v>
      </c>
      <c r="BE46" s="314">
        <f>ROUND(IFERROR('Data 3D '!CS53,"NA"),1)</f>
        <v>64.099999999999994</v>
      </c>
      <c r="BF46" s="314">
        <f>ROUND(IFERROR('Data 3D '!CT53,"NA"),1)</f>
        <v>69.8</v>
      </c>
      <c r="BG46" s="314">
        <f>ROUND(IFERROR('Data 3D '!CU53,"NA"),1)</f>
        <v>71</v>
      </c>
      <c r="BH46" s="314">
        <f>ROUND(IFERROR('Data 3D '!CV53,"NA"),1)</f>
        <v>63.1</v>
      </c>
      <c r="BI46" s="314">
        <f>ROUND(IFERROR('Data 3D '!CW53,"NA"),1)</f>
        <v>70.599999999999994</v>
      </c>
      <c r="BJ46" s="314">
        <f>ROUND(IFERROR('Data 3D '!CX53,"NA"),1)</f>
        <v>66.8</v>
      </c>
      <c r="BK46" s="314">
        <f>ROUND(IFERROR('Data 3D '!CY53,"NA"),1)</f>
        <v>65</v>
      </c>
      <c r="BL46" s="314">
        <f>ROUND(IFERROR('Data 3D '!CZ53,"NA"),1)</f>
        <v>70.099999999999994</v>
      </c>
      <c r="BM46" s="314">
        <f>ROUND(IFERROR('Data 3D '!DA53,"NA"),1)</f>
        <v>69.099999999999994</v>
      </c>
      <c r="BN46" s="314">
        <f>ROUND(IFERROR('Data 3D '!DB53,"NA"),1)</f>
        <v>70.599999999999994</v>
      </c>
      <c r="BO46" s="314">
        <f>ROUND(IFERROR('Data 3D '!DC53,"NA"),1)</f>
        <v>57.9</v>
      </c>
      <c r="BP46" s="314">
        <f>ROUND(IFERROR('Data 3D '!DD53,"NA"),1)</f>
        <v>67.900000000000006</v>
      </c>
      <c r="BQ46" s="314">
        <f>ROUND(IFERROR('Data 3D '!DE53,"NA"),1)</f>
        <v>45</v>
      </c>
      <c r="BR46" s="314">
        <f>ROUND(IFERROR('Data 3D '!DF53,"NA"),1)</f>
        <v>45</v>
      </c>
      <c r="BS46" s="314">
        <f>ROUND(IFERROR('Data 3D '!DG53,"NA"),1)</f>
        <v>55.6</v>
      </c>
      <c r="BT46" s="314">
        <f>ROUND(IFERROR('Data 3D '!DH53,"NA"),1)</f>
        <v>69.599999999999994</v>
      </c>
      <c r="BU46" s="314">
        <f>ROUND(IFERROR('Data 3D '!DI53,"NA"),1)</f>
        <v>64.8</v>
      </c>
      <c r="BV46" s="314">
        <f>ROUND(IFERROR('Data 3D '!DJ53,"NA"),1)</f>
        <v>67.3</v>
      </c>
      <c r="BW46" s="314">
        <f>ROUND(IFERROR('Data 3D '!DK53,"NA"),1)</f>
        <v>70.8</v>
      </c>
      <c r="BX46" s="314">
        <f>ROUND(IFERROR('Data 3D '!DL53,"NA"),1)</f>
        <v>67.3</v>
      </c>
      <c r="BY46" s="314">
        <f>ROUND(IFERROR('Data 3D '!DM53,"NA"),1)</f>
        <v>67.2</v>
      </c>
      <c r="BZ46" s="314">
        <f>ROUND(IFERROR('Data 3D '!DN53,"NA"),1)</f>
        <v>71.3</v>
      </c>
      <c r="CA46" s="314">
        <f>ROUND(IFERROR('Data 3D '!DO53,"NA"),1)</f>
        <v>71.2</v>
      </c>
      <c r="CB46" s="314">
        <f>ROUND(IFERROR('Data 3D '!DP53,"NA"),1)</f>
        <v>66.099999999999994</v>
      </c>
      <c r="CC46" s="314">
        <f>ROUND(IFERROR('Data 3D '!DQ53,"NA"),1)</f>
        <v>69.400000000000006</v>
      </c>
      <c r="CD46" s="314">
        <f>ROUND(IFERROR('Data 3D '!DR53,"NA"),1)</f>
        <v>70.099999999999994</v>
      </c>
      <c r="CE46" s="312">
        <v>274</v>
      </c>
      <c r="CF46" s="319" t="s">
        <v>80</v>
      </c>
      <c r="CG46" s="314">
        <f>ROUND(IFERROR('Data 3D '!DS53,"NA"),1)</f>
        <v>61</v>
      </c>
      <c r="CH46" s="314">
        <f>ROUND(IFERROR('Data 3D '!DT53,"NA"),1)</f>
        <v>54.2</v>
      </c>
      <c r="CI46" s="314">
        <f>ROUND(IFERROR('Data 3D '!DU53,"NA"),1)</f>
        <v>54.2</v>
      </c>
      <c r="CJ46" s="314">
        <f>ROUND(IFERROR('Data 3D '!DV53,"NA"),1)</f>
        <v>66.5</v>
      </c>
      <c r="CK46" s="314">
        <f>ROUND(IFERROR('Data 3D '!DW53,"NA"),1)</f>
        <v>69</v>
      </c>
      <c r="CL46" s="314">
        <f>ROUND(IFERROR('Data 3D '!DX53,"NA"),1)</f>
        <v>72.8</v>
      </c>
      <c r="CM46" s="314">
        <f>ROUND(IFERROR('Data 3D '!DY53,"NA"),1)</f>
        <v>73.599999999999994</v>
      </c>
      <c r="CN46" s="314">
        <f>ROUND(IFERROR('Data 3D '!DZ53,"NA"),1)</f>
        <v>75.8</v>
      </c>
      <c r="CO46" s="314">
        <f>ROUND(IFERROR('Data 3D '!EA53,"NA"),1)</f>
        <v>70</v>
      </c>
      <c r="CP46" s="314">
        <f>ROUND(IFERROR('Data 3D '!EB53,"NA"),1)</f>
        <v>79.8</v>
      </c>
      <c r="CQ46" s="314">
        <f>ROUND(IFERROR('Data 3D '!EC53,"NA"),1)</f>
        <v>82.8</v>
      </c>
      <c r="CR46" s="314">
        <f>ROUND(IFERROR('Data 3D '!ED53,"NA"),1)</f>
        <v>69.8</v>
      </c>
      <c r="CS46" s="314">
        <f>ROUND(IFERROR('Data 3D '!EE53,"NA"),1)</f>
        <v>73.900000000000006</v>
      </c>
      <c r="CT46" s="314">
        <f>ROUND(IFERROR('Data 3D '!EF53,"NA"),1)</f>
        <v>78.400000000000006</v>
      </c>
      <c r="CU46" s="314">
        <f>ROUND(IFERROR('Data 3D '!EG53,"NA"),1)</f>
        <v>77.2</v>
      </c>
      <c r="CV46" s="314">
        <f>ROUND(IFERROR('Data 3D '!EH53,"NA"),1)</f>
        <v>81.599999999999994</v>
      </c>
      <c r="CW46" s="314">
        <f>ROUND(IFERROR('Data 3D '!EI53,"NA"),1)</f>
        <v>78.3</v>
      </c>
      <c r="CX46" s="314">
        <f>ROUND(IFERROR('Data 3D '!EJ53,"NA"),1)</f>
        <v>78.8</v>
      </c>
      <c r="CY46" s="314">
        <f>ROUND(IFERROR('Data 3D '!EK53,"NA"),1)</f>
        <v>71.8</v>
      </c>
      <c r="CZ46" s="314">
        <f>ROUND(IFERROR('Data 3D '!EL53,"NA"),1)</f>
        <v>83</v>
      </c>
      <c r="DA46" s="314">
        <f>ROUND(IFERROR('Data 3D '!EM53,"NA"),1)</f>
        <v>72.5</v>
      </c>
      <c r="DB46" s="314">
        <f>ROUND(IFERROR('Data 3D '!EN53,"NA"),1)</f>
        <v>76.3</v>
      </c>
      <c r="DC46" s="314">
        <f>ROUND(IFERROR('Data 3D '!EO53,"NA"),1)</f>
        <v>81.400000000000006</v>
      </c>
      <c r="DD46" s="314">
        <f>ROUND(IFERROR('Data 3D '!EP53,"NA"),1)</f>
        <v>73</v>
      </c>
      <c r="DE46" s="314">
        <f>ROUND(IFERROR('Data 3D '!EQ53,"NA"),1)</f>
        <v>83.6</v>
      </c>
      <c r="DF46" s="314">
        <f>ROUND(IFERROR('Data 3D '!ER53,"NA"),1)</f>
        <v>77.7</v>
      </c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162" customFormat="1" ht="60" customHeight="1">
      <c r="A47" s="312"/>
      <c r="B47" s="320" t="s">
        <v>412</v>
      </c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2"/>
      <c r="AB47" s="320" t="s">
        <v>412</v>
      </c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2"/>
      <c r="BD47" s="320" t="s">
        <v>412</v>
      </c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4"/>
      <c r="BQ47" s="314"/>
      <c r="BR47" s="314"/>
      <c r="BS47" s="314"/>
      <c r="BT47" s="314"/>
      <c r="BU47" s="314"/>
      <c r="BV47" s="314"/>
      <c r="BW47" s="314"/>
      <c r="BX47" s="314"/>
      <c r="BY47" s="314"/>
      <c r="BZ47" s="314"/>
      <c r="CA47" s="314"/>
      <c r="CB47" s="314"/>
      <c r="CC47" s="314"/>
      <c r="CD47" s="314"/>
      <c r="CE47" s="312"/>
      <c r="CF47" s="320" t="s">
        <v>412</v>
      </c>
      <c r="CG47" s="314"/>
      <c r="CH47" s="314"/>
      <c r="CI47" s="314"/>
      <c r="CJ47" s="314"/>
      <c r="CK47" s="314"/>
      <c r="CL47" s="314"/>
      <c r="CM47" s="314"/>
      <c r="CN47" s="314"/>
      <c r="CO47" s="314"/>
      <c r="CP47" s="314"/>
      <c r="CQ47" s="314"/>
      <c r="CR47" s="314"/>
      <c r="CS47" s="314"/>
      <c r="CT47" s="314"/>
      <c r="CU47" s="314"/>
      <c r="CV47" s="314"/>
      <c r="CW47" s="314"/>
      <c r="CX47" s="314"/>
      <c r="CY47" s="314"/>
      <c r="CZ47" s="314"/>
      <c r="DA47" s="314"/>
      <c r="DB47" s="314"/>
      <c r="DC47" s="314"/>
      <c r="DD47" s="314"/>
      <c r="DE47" s="314"/>
      <c r="DF47" s="314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162" customFormat="1" ht="48" customHeight="1">
      <c r="A48" s="312">
        <v>275</v>
      </c>
      <c r="B48" s="319" t="s">
        <v>81</v>
      </c>
      <c r="C48" s="314">
        <f>ROUND(IFERROR('Data 3D '!AU54,"NA"),1)</f>
        <v>82.1</v>
      </c>
      <c r="D48" s="314">
        <f>ROUND(IFERROR('Data 3D '!AV54,"NA"),1)</f>
        <v>80.2</v>
      </c>
      <c r="E48" s="314">
        <f>ROUND(IFERROR('Data 3D '!AW54,"NA"),1)</f>
        <v>81.099999999999994</v>
      </c>
      <c r="F48" s="314">
        <f>ROUND(IFERROR('Data 3D '!AX54,"NA"),1)</f>
        <v>82.4</v>
      </c>
      <c r="G48" s="314">
        <f>ROUND(IFERROR('Data 3D '!AY54,"NA"),1)</f>
        <v>70</v>
      </c>
      <c r="H48" s="314">
        <f>ROUND(IFERROR('Data 3D '!AZ54,"NA"),1)</f>
        <v>81.8</v>
      </c>
      <c r="I48" s="314">
        <f>ROUND(IFERROR('Data 3D '!BA54,"NA"),1)</f>
        <v>85.9</v>
      </c>
      <c r="J48" s="314">
        <f>ROUND(IFERROR('Data 3D '!BB54,"NA"),1)</f>
        <v>87.3</v>
      </c>
      <c r="K48" s="314">
        <f>ROUND(IFERROR('Data 3D '!BC54,"NA"),1)</f>
        <v>85.9</v>
      </c>
      <c r="L48" s="314">
        <f>ROUND(IFERROR('Data 3D '!BD54,"NA"),1)</f>
        <v>80.5</v>
      </c>
      <c r="M48" s="314">
        <f>ROUND(IFERROR('Data 3D '!BE54,"NA"),1)</f>
        <v>80</v>
      </c>
      <c r="N48" s="314">
        <f>ROUND(IFERROR('Data 3D '!BF54,"NA"),1)</f>
        <v>74.400000000000006</v>
      </c>
      <c r="O48" s="314">
        <f>ROUND(IFERROR('Data 3D '!BG54,"NA"),1)</f>
        <v>71.400000000000006</v>
      </c>
      <c r="P48" s="314">
        <f>ROUND(IFERROR('Data 3D '!BH54,"NA"),1)</f>
        <v>69.400000000000006</v>
      </c>
      <c r="Q48" s="314">
        <f>ROUND(IFERROR('Data 3D '!BI54,"NA"),1)</f>
        <v>74.5</v>
      </c>
      <c r="R48" s="314">
        <f>ROUND(IFERROR('Data 3D '!BJ54,"NA"),1)</f>
        <v>74.5</v>
      </c>
      <c r="S48" s="314">
        <f>ROUND(IFERROR('Data 3D '!BK54,"NA"),1)</f>
        <v>71.2</v>
      </c>
      <c r="T48" s="314">
        <f>ROUND(IFERROR('Data 3D '!BL54,"NA"),1)</f>
        <v>77.2</v>
      </c>
      <c r="U48" s="314">
        <f>ROUND(IFERROR('Data 3D '!BM54,"NA"),1)</f>
        <v>76.3</v>
      </c>
      <c r="V48" s="314">
        <f>ROUND(IFERROR('Data 3D '!BN54,"NA"),1)</f>
        <v>79</v>
      </c>
      <c r="W48" s="314">
        <f>ROUND(IFERROR('Data 3D '!BO54,"NA"),1)</f>
        <v>79.900000000000006</v>
      </c>
      <c r="X48" s="314">
        <f>ROUND(IFERROR('Data 3D '!BP54,"NA"),1)</f>
        <v>78</v>
      </c>
      <c r="Y48" s="314">
        <f>ROUND(IFERROR('Data 3D '!BQ54,"NA"),1)</f>
        <v>78.599999999999994</v>
      </c>
      <c r="Z48" s="314">
        <f>ROUND(IFERROR('Data 3D '!BR54,"NA"),1)</f>
        <v>78.400000000000006</v>
      </c>
      <c r="AA48" s="312">
        <v>275</v>
      </c>
      <c r="AB48" s="319" t="s">
        <v>81</v>
      </c>
      <c r="AC48" s="314">
        <f>ROUND(IFERROR('Data 3D '!BS54,"NA"),1)</f>
        <v>74.5</v>
      </c>
      <c r="AD48" s="314">
        <f>ROUND(IFERROR('Data 3D '!BT54,"NA"),1)</f>
        <v>69.7</v>
      </c>
      <c r="AE48" s="314">
        <f>ROUND(IFERROR('Data 3D '!BU54,"NA"),1)</f>
        <v>67.7</v>
      </c>
      <c r="AF48" s="314">
        <f>ROUND(IFERROR('Data 3D '!BV54,"NA"),1)</f>
        <v>80.5</v>
      </c>
      <c r="AG48" s="314">
        <f>ROUND(IFERROR('Data 3D '!BW54,"NA"),1)</f>
        <v>79.099999999999994</v>
      </c>
      <c r="AH48" s="314">
        <f>ROUND(IFERROR('Data 3D '!BX54,"NA"),1)</f>
        <v>79.5</v>
      </c>
      <c r="AI48" s="314">
        <f>ROUND(IFERROR('Data 3D '!BY54,"NA"),1)</f>
        <v>90.1</v>
      </c>
      <c r="AJ48" s="314">
        <f>ROUND(IFERROR('Data 3D '!BZ54,"NA"),1)</f>
        <v>87.6</v>
      </c>
      <c r="AK48" s="314">
        <f>ROUND(IFERROR('Data 3D '!CA54,"NA"),1)</f>
        <v>88.5</v>
      </c>
      <c r="AL48" s="314">
        <f>ROUND(IFERROR('Data 3D '!CB54,"NA"),1)</f>
        <v>88.7</v>
      </c>
      <c r="AM48" s="314">
        <f>ROUND(IFERROR('Data 3D '!CC54,"NA"),1)</f>
        <v>84.3</v>
      </c>
      <c r="AN48" s="314">
        <f>ROUND(IFERROR('Data 3D '!CD54,"NA"),1)</f>
        <v>87.1</v>
      </c>
      <c r="AO48" s="314">
        <f>ROUND(IFERROR('Data 3D '!CE54,"NA"),1)</f>
        <v>89</v>
      </c>
      <c r="AP48" s="314">
        <f>ROUND(IFERROR('Data 3D '!CF54,"NA"),1)</f>
        <v>84.8</v>
      </c>
      <c r="AQ48" s="314">
        <f>ROUND(IFERROR('Data 3D '!CG54,"NA"),1)</f>
        <v>89.4</v>
      </c>
      <c r="AR48" s="314">
        <f>ROUND(IFERROR('Data 3D '!CH54,"NA"),1)</f>
        <v>94.9</v>
      </c>
      <c r="AS48" s="314">
        <f>ROUND(IFERROR('Data 3D '!CI54,"NA"),1)</f>
        <v>95.6</v>
      </c>
      <c r="AT48" s="314">
        <f>ROUND(IFERROR('Data 3D '!CJ54,"NA"),1)</f>
        <v>87.9</v>
      </c>
      <c r="AU48" s="314">
        <f>ROUND(IFERROR('Data 3D '!CK54,"NA"),1)</f>
        <v>81.3</v>
      </c>
      <c r="AV48" s="314">
        <f>ROUND(IFERROR('Data 3D '!CL54,"NA"),1)</f>
        <v>83.1</v>
      </c>
      <c r="AW48" s="314">
        <f>ROUND(IFERROR('Data 3D '!CM54,"NA"),1)</f>
        <v>84.3</v>
      </c>
      <c r="AX48" s="314">
        <f>ROUND(IFERROR('Data 3D '!CN54,"NA"),1)</f>
        <v>83.8</v>
      </c>
      <c r="AY48" s="314">
        <f>ROUND(IFERROR('Data 3D '!CO54,"NA"),1)</f>
        <v>84.2</v>
      </c>
      <c r="AZ48" s="314">
        <f>ROUND(IFERROR('Data 3D '!CP54,"NA"),1)</f>
        <v>85.6</v>
      </c>
      <c r="BA48" s="314">
        <f>ROUND(IFERROR('Data 3D '!CQ54,"NA"),1)</f>
        <v>89.1</v>
      </c>
      <c r="BB48" s="314">
        <f>ROUND(IFERROR('Data 3D '!CR54,"NA"),1)</f>
        <v>86.9</v>
      </c>
      <c r="BC48" s="312">
        <v>275</v>
      </c>
      <c r="BD48" s="319" t="s">
        <v>81</v>
      </c>
      <c r="BE48" s="314">
        <f>ROUND(IFERROR('Data 3D '!CS54,"NA"),1)</f>
        <v>84.3</v>
      </c>
      <c r="BF48" s="314">
        <f>ROUND(IFERROR('Data 3D '!CT54,"NA"),1)</f>
        <v>81.3</v>
      </c>
      <c r="BG48" s="314">
        <f>ROUND(IFERROR('Data 3D '!CU54,"NA"),1)</f>
        <v>81.3</v>
      </c>
      <c r="BH48" s="314">
        <f>ROUND(IFERROR('Data 3D '!CV54,"NA"),1)</f>
        <v>73.3</v>
      </c>
      <c r="BI48" s="314">
        <f>ROUND(IFERROR('Data 3D '!CW54,"NA"),1)</f>
        <v>80.599999999999994</v>
      </c>
      <c r="BJ48" s="314">
        <f>ROUND(IFERROR('Data 3D '!CX54,"NA"),1)</f>
        <v>84.8</v>
      </c>
      <c r="BK48" s="314">
        <f>ROUND(IFERROR('Data 3D '!CY54,"NA"),1)</f>
        <v>86.1</v>
      </c>
      <c r="BL48" s="314">
        <f>ROUND(IFERROR('Data 3D '!CZ54,"NA"),1)</f>
        <v>91</v>
      </c>
      <c r="BM48" s="314">
        <f>ROUND(IFERROR('Data 3D '!DA54,"NA"),1)</f>
        <v>87.5</v>
      </c>
      <c r="BN48" s="314">
        <f>ROUND(IFERROR('Data 3D '!DB54,"NA"),1)</f>
        <v>88</v>
      </c>
      <c r="BO48" s="314">
        <f>ROUND(IFERROR('Data 3D '!DC54,"NA"),1)</f>
        <v>84.1</v>
      </c>
      <c r="BP48" s="314">
        <f>ROUND(IFERROR('Data 3D '!DD54,"NA"),1)</f>
        <v>80.099999999999994</v>
      </c>
      <c r="BQ48" s="314">
        <f>ROUND(IFERROR('Data 3D '!DE54,"NA"),1)</f>
        <v>62.2</v>
      </c>
      <c r="BR48" s="314">
        <f>ROUND(IFERROR('Data 3D '!DF54,"NA"),1)</f>
        <v>31.2</v>
      </c>
      <c r="BS48" s="314">
        <f>ROUND(IFERROR('Data 3D '!DG54,"NA"),1)</f>
        <v>68.2</v>
      </c>
      <c r="BT48" s="314">
        <f>ROUND(IFERROR('Data 3D '!DH54,"NA"),1)</f>
        <v>63.3</v>
      </c>
      <c r="BU48" s="314">
        <f>ROUND(IFERROR('Data 3D '!DI54,"NA"),1)</f>
        <v>75</v>
      </c>
      <c r="BV48" s="314">
        <f>ROUND(IFERROR('Data 3D '!DJ54,"NA"),1)</f>
        <v>73.8</v>
      </c>
      <c r="BW48" s="314">
        <f>ROUND(IFERROR('Data 3D '!DK54,"NA"),1)</f>
        <v>73.2</v>
      </c>
      <c r="BX48" s="314">
        <f>ROUND(IFERROR('Data 3D '!DL54,"NA"),1)</f>
        <v>75.5</v>
      </c>
      <c r="BY48" s="314">
        <f>ROUND(IFERROR('Data 3D '!DM54,"NA"),1)</f>
        <v>72.2</v>
      </c>
      <c r="BZ48" s="314">
        <f>ROUND(IFERROR('Data 3D '!DN54,"NA"),1)</f>
        <v>69.2</v>
      </c>
      <c r="CA48" s="314">
        <f>ROUND(IFERROR('Data 3D '!DO54,"NA"),1)</f>
        <v>72.400000000000006</v>
      </c>
      <c r="CB48" s="314">
        <f>ROUND(IFERROR('Data 3D '!DP54,"NA"),1)</f>
        <v>79.2</v>
      </c>
      <c r="CC48" s="314">
        <f>ROUND(IFERROR('Data 3D '!DQ54,"NA"),1)</f>
        <v>79.099999999999994</v>
      </c>
      <c r="CD48" s="314">
        <f>ROUND(IFERROR('Data 3D '!DR54,"NA"),1)</f>
        <v>80.400000000000006</v>
      </c>
      <c r="CE48" s="312">
        <v>275</v>
      </c>
      <c r="CF48" s="319" t="s">
        <v>81</v>
      </c>
      <c r="CG48" s="314">
        <f>ROUND(IFERROR('Data 3D '!DS54,"NA"),1)</f>
        <v>78.400000000000006</v>
      </c>
      <c r="CH48" s="314">
        <f>ROUND(IFERROR('Data 3D '!DT54,"NA"),1)</f>
        <v>65.7</v>
      </c>
      <c r="CI48" s="314">
        <f>ROUND(IFERROR('Data 3D '!DU54,"NA"),1)</f>
        <v>61.3</v>
      </c>
      <c r="CJ48" s="314">
        <f>ROUND(IFERROR('Data 3D '!DV54,"NA"),1)</f>
        <v>66.599999999999994</v>
      </c>
      <c r="CK48" s="314">
        <f>ROUND(IFERROR('Data 3D '!DW54,"NA"),1)</f>
        <v>77.2</v>
      </c>
      <c r="CL48" s="314">
        <f>ROUND(IFERROR('Data 3D '!DX54,"NA"),1)</f>
        <v>84.3</v>
      </c>
      <c r="CM48" s="314">
        <f>ROUND(IFERROR('Data 3D '!DY54,"NA"),1)</f>
        <v>82.1</v>
      </c>
      <c r="CN48" s="314">
        <f>ROUND(IFERROR('Data 3D '!DZ54,"NA"),1)</f>
        <v>78.5</v>
      </c>
      <c r="CO48" s="314">
        <f>ROUND(IFERROR('Data 3D '!EA54,"NA"),1)</f>
        <v>88.1</v>
      </c>
      <c r="CP48" s="314">
        <f>ROUND(IFERROR('Data 3D '!EB54,"NA"),1)</f>
        <v>81.3</v>
      </c>
      <c r="CQ48" s="314">
        <f>ROUND(IFERROR('Data 3D '!EC54,"NA"),1)</f>
        <v>80.8</v>
      </c>
      <c r="CR48" s="314">
        <f>ROUND(IFERROR('Data 3D '!ED54,"NA"),1)</f>
        <v>73</v>
      </c>
      <c r="CS48" s="314">
        <f>ROUND(IFERROR('Data 3D '!EE54,"NA"),1)</f>
        <v>69.099999999999994</v>
      </c>
      <c r="CT48" s="314">
        <f>ROUND(IFERROR('Data 3D '!EF54,"NA"),1)</f>
        <v>78.2</v>
      </c>
      <c r="CU48" s="314">
        <f>ROUND(IFERROR('Data 3D '!EG54,"NA"),1)</f>
        <v>91.7</v>
      </c>
      <c r="CV48" s="314">
        <f>ROUND(IFERROR('Data 3D '!EH54,"NA"),1)</f>
        <v>92.4</v>
      </c>
      <c r="CW48" s="314">
        <f>ROUND(IFERROR('Data 3D '!EI54,"NA"),1)</f>
        <v>88.1</v>
      </c>
      <c r="CX48" s="314">
        <f>ROUND(IFERROR('Data 3D '!EJ54,"NA"),1)</f>
        <v>90.3</v>
      </c>
      <c r="CY48" s="314">
        <f>ROUND(IFERROR('Data 3D '!EK54,"NA"),1)</f>
        <v>89.5</v>
      </c>
      <c r="CZ48" s="314">
        <f>ROUND(IFERROR('Data 3D '!EL54,"NA"),1)</f>
        <v>90.2</v>
      </c>
      <c r="DA48" s="314">
        <f>ROUND(IFERROR('Data 3D '!EM54,"NA"),1)</f>
        <v>89.6</v>
      </c>
      <c r="DB48" s="314">
        <f>ROUND(IFERROR('Data 3D '!EN54,"NA"),1)</f>
        <v>82.5</v>
      </c>
      <c r="DC48" s="314">
        <f>ROUND(IFERROR('Data 3D '!EO54,"NA"),1)</f>
        <v>84.6</v>
      </c>
      <c r="DD48" s="314">
        <f>ROUND(IFERROR('Data 3D '!EP54,"NA"),1)</f>
        <v>74</v>
      </c>
      <c r="DE48" s="314">
        <f>ROUND(IFERROR('Data 3D '!EQ54,"NA"),1)</f>
        <v>78</v>
      </c>
      <c r="DF48" s="314">
        <f>ROUND(IFERROR('Data 3D '!ER54,"NA"),1)</f>
        <v>84.9</v>
      </c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162" customFormat="1" ht="60" customHeight="1">
      <c r="A49" s="312"/>
      <c r="B49" s="320" t="s">
        <v>413</v>
      </c>
      <c r="C49" s="314"/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2"/>
      <c r="AB49" s="320" t="s">
        <v>413</v>
      </c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2"/>
      <c r="BD49" s="320" t="s">
        <v>413</v>
      </c>
      <c r="BE49" s="314"/>
      <c r="BF49" s="314"/>
      <c r="BG49" s="314"/>
      <c r="BH49" s="314"/>
      <c r="BI49" s="314"/>
      <c r="BJ49" s="314"/>
      <c r="BK49" s="314"/>
      <c r="BL49" s="314"/>
      <c r="BM49" s="314"/>
      <c r="BN49" s="314"/>
      <c r="BO49" s="314"/>
      <c r="BP49" s="314"/>
      <c r="BQ49" s="314"/>
      <c r="BR49" s="314"/>
      <c r="BS49" s="314"/>
      <c r="BT49" s="314"/>
      <c r="BU49" s="314"/>
      <c r="BV49" s="314"/>
      <c r="BW49" s="314"/>
      <c r="BX49" s="314"/>
      <c r="BY49" s="314"/>
      <c r="BZ49" s="314"/>
      <c r="CA49" s="314"/>
      <c r="CB49" s="314"/>
      <c r="CC49" s="314"/>
      <c r="CD49" s="314"/>
      <c r="CE49" s="312"/>
      <c r="CF49" s="320" t="s">
        <v>413</v>
      </c>
      <c r="CG49" s="314"/>
      <c r="CH49" s="314"/>
      <c r="CI49" s="314"/>
      <c r="CJ49" s="314"/>
      <c r="CK49" s="314"/>
      <c r="CL49" s="314"/>
      <c r="CM49" s="314"/>
      <c r="CN49" s="314"/>
      <c r="CO49" s="314"/>
      <c r="CP49" s="314"/>
      <c r="CQ49" s="314"/>
      <c r="CR49" s="314"/>
      <c r="CS49" s="314"/>
      <c r="CT49" s="314"/>
      <c r="CU49" s="314"/>
      <c r="CV49" s="314"/>
      <c r="CW49" s="314"/>
      <c r="CX49" s="314"/>
      <c r="CY49" s="314"/>
      <c r="CZ49" s="314"/>
      <c r="DA49" s="314"/>
      <c r="DB49" s="314"/>
      <c r="DC49" s="314"/>
      <c r="DD49" s="314"/>
      <c r="DE49" s="314"/>
      <c r="DF49" s="314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162" customFormat="1" ht="48" customHeight="1">
      <c r="A50" s="312">
        <v>279</v>
      </c>
      <c r="B50" s="319" t="s">
        <v>82</v>
      </c>
      <c r="C50" s="314">
        <f>ROUND(IFERROR('Data 3D '!AU55,"NA"),1)</f>
        <v>82.6</v>
      </c>
      <c r="D50" s="314">
        <f>ROUND(IFERROR('Data 3D '!AV55,"NA"),1)</f>
        <v>82.8</v>
      </c>
      <c r="E50" s="314">
        <f>ROUND(IFERROR('Data 3D '!AW55,"NA"),1)</f>
        <v>86</v>
      </c>
      <c r="F50" s="314">
        <f>ROUND(IFERROR('Data 3D '!AX55,"NA"),1)</f>
        <v>84.7</v>
      </c>
      <c r="G50" s="314">
        <f>ROUND(IFERROR('Data 3D '!AY55,"NA"),1)</f>
        <v>83.4</v>
      </c>
      <c r="H50" s="314">
        <f>ROUND(IFERROR('Data 3D '!AZ55,"NA"),1)</f>
        <v>85.2</v>
      </c>
      <c r="I50" s="314">
        <f>ROUND(IFERROR('Data 3D '!BA55,"NA"),1)</f>
        <v>83.6</v>
      </c>
      <c r="J50" s="314">
        <f>ROUND(IFERROR('Data 3D '!BB55,"NA"),1)</f>
        <v>83.7</v>
      </c>
      <c r="K50" s="314">
        <f>ROUND(IFERROR('Data 3D '!BC55,"NA"),1)</f>
        <v>82.2</v>
      </c>
      <c r="L50" s="314">
        <f>ROUND(IFERROR('Data 3D '!BD55,"NA"),1)</f>
        <v>83.4</v>
      </c>
      <c r="M50" s="314">
        <f>ROUND(IFERROR('Data 3D '!BE55,"NA"),1)</f>
        <v>83.3</v>
      </c>
      <c r="N50" s="314">
        <f>ROUND(IFERROR('Data 3D '!BF55,"NA"),1)</f>
        <v>85.8</v>
      </c>
      <c r="O50" s="314">
        <f>ROUND(IFERROR('Data 3D '!BG55,"NA"),1)</f>
        <v>87.3</v>
      </c>
      <c r="P50" s="314">
        <f>ROUND(IFERROR('Data 3D '!BH55,"NA"),1)</f>
        <v>83.9</v>
      </c>
      <c r="Q50" s="314">
        <f>ROUND(IFERROR('Data 3D '!BI55,"NA"),1)</f>
        <v>85.6</v>
      </c>
      <c r="R50" s="314">
        <f>ROUND(IFERROR('Data 3D '!BJ55,"NA"),1)</f>
        <v>87.5</v>
      </c>
      <c r="S50" s="314">
        <f>ROUND(IFERROR('Data 3D '!BK55,"NA"),1)</f>
        <v>86.7</v>
      </c>
      <c r="T50" s="314">
        <f>ROUND(IFERROR('Data 3D '!BL55,"NA"),1)</f>
        <v>88.3</v>
      </c>
      <c r="U50" s="314">
        <f>ROUND(IFERROR('Data 3D '!BM55,"NA"),1)</f>
        <v>81.3</v>
      </c>
      <c r="V50" s="314">
        <f>ROUND(IFERROR('Data 3D '!BN55,"NA"),1)</f>
        <v>83.5</v>
      </c>
      <c r="W50" s="314">
        <f>ROUND(IFERROR('Data 3D '!BO55,"NA"),1)</f>
        <v>81</v>
      </c>
      <c r="X50" s="314">
        <f>ROUND(IFERROR('Data 3D '!BP55,"NA"),1)</f>
        <v>78.900000000000006</v>
      </c>
      <c r="Y50" s="314">
        <f>ROUND(IFERROR('Data 3D '!BQ55,"NA"),1)</f>
        <v>82.7</v>
      </c>
      <c r="Z50" s="314">
        <f>ROUND(IFERROR('Data 3D '!BR55,"NA"),1)</f>
        <v>87.2</v>
      </c>
      <c r="AA50" s="312">
        <v>279</v>
      </c>
      <c r="AB50" s="319" t="s">
        <v>82</v>
      </c>
      <c r="AC50" s="314">
        <f>ROUND(IFERROR('Data 3D '!BS55,"NA"),1)</f>
        <v>86.7</v>
      </c>
      <c r="AD50" s="314">
        <f>ROUND(IFERROR('Data 3D '!BT55,"NA"),1)</f>
        <v>83.7</v>
      </c>
      <c r="AE50" s="314">
        <f>ROUND(IFERROR('Data 3D '!BU55,"NA"),1)</f>
        <v>87.3</v>
      </c>
      <c r="AF50" s="314">
        <f>ROUND(IFERROR('Data 3D '!BV55,"NA"),1)</f>
        <v>79.400000000000006</v>
      </c>
      <c r="AG50" s="314">
        <f>ROUND(IFERROR('Data 3D '!BW55,"NA"),1)</f>
        <v>88.7</v>
      </c>
      <c r="AH50" s="314">
        <f>ROUND(IFERROR('Data 3D '!BX55,"NA"),1)</f>
        <v>88.4</v>
      </c>
      <c r="AI50" s="314">
        <f>ROUND(IFERROR('Data 3D '!BY55,"NA"),1)</f>
        <v>89.8</v>
      </c>
      <c r="AJ50" s="314">
        <f>ROUND(IFERROR('Data 3D '!BZ55,"NA"),1)</f>
        <v>90.1</v>
      </c>
      <c r="AK50" s="314">
        <f>ROUND(IFERROR('Data 3D '!CA55,"NA"),1)</f>
        <v>86.3</v>
      </c>
      <c r="AL50" s="314">
        <f>ROUND(IFERROR('Data 3D '!CB55,"NA"),1)</f>
        <v>89.6</v>
      </c>
      <c r="AM50" s="314">
        <f>ROUND(IFERROR('Data 3D '!CC55,"NA"),1)</f>
        <v>88.2</v>
      </c>
      <c r="AN50" s="314">
        <f>ROUND(IFERROR('Data 3D '!CD55,"NA"),1)</f>
        <v>85.9</v>
      </c>
      <c r="AO50" s="314">
        <f>ROUND(IFERROR('Data 3D '!CE55,"NA"),1)</f>
        <v>87</v>
      </c>
      <c r="AP50" s="314">
        <f>ROUND(IFERROR('Data 3D '!CF55,"NA"),1)</f>
        <v>86.9</v>
      </c>
      <c r="AQ50" s="314">
        <f>ROUND(IFERROR('Data 3D '!CG55,"NA"),1)</f>
        <v>88.7</v>
      </c>
      <c r="AR50" s="314">
        <f>ROUND(IFERROR('Data 3D '!CH55,"NA"),1)</f>
        <v>87.4</v>
      </c>
      <c r="AS50" s="314">
        <f>ROUND(IFERROR('Data 3D '!CI55,"NA"),1)</f>
        <v>87.1</v>
      </c>
      <c r="AT50" s="314">
        <f>ROUND(IFERROR('Data 3D '!CJ55,"NA"),1)</f>
        <v>86.6</v>
      </c>
      <c r="AU50" s="314">
        <f>ROUND(IFERROR('Data 3D '!CK55,"NA"),1)</f>
        <v>87.2</v>
      </c>
      <c r="AV50" s="314">
        <f>ROUND(IFERROR('Data 3D '!CL55,"NA"),1)</f>
        <v>89</v>
      </c>
      <c r="AW50" s="314">
        <f>ROUND(IFERROR('Data 3D '!CM55,"NA"),1)</f>
        <v>87</v>
      </c>
      <c r="AX50" s="314">
        <f>ROUND(IFERROR('Data 3D '!CN55,"NA"),1)</f>
        <v>89.1</v>
      </c>
      <c r="AY50" s="314">
        <f>ROUND(IFERROR('Data 3D '!CO55,"NA"),1)</f>
        <v>87.5</v>
      </c>
      <c r="AZ50" s="314">
        <f>ROUND(IFERROR('Data 3D '!CP55,"NA"),1)</f>
        <v>87.3</v>
      </c>
      <c r="BA50" s="314">
        <f>ROUND(IFERROR('Data 3D '!CQ55,"NA"),1)</f>
        <v>83.5</v>
      </c>
      <c r="BB50" s="314">
        <f>ROUND(IFERROR('Data 3D '!CR55,"NA"),1)</f>
        <v>82.7</v>
      </c>
      <c r="BC50" s="312">
        <v>279</v>
      </c>
      <c r="BD50" s="319" t="s">
        <v>82</v>
      </c>
      <c r="BE50" s="314">
        <f>ROUND(IFERROR('Data 3D '!CS55,"NA"),1)</f>
        <v>84.1</v>
      </c>
      <c r="BF50" s="314">
        <f>ROUND(IFERROR('Data 3D '!CT55,"NA"),1)</f>
        <v>84.2</v>
      </c>
      <c r="BG50" s="314">
        <f>ROUND(IFERROR('Data 3D '!CU55,"NA"),1)</f>
        <v>87.3</v>
      </c>
      <c r="BH50" s="314">
        <f>ROUND(IFERROR('Data 3D '!CV55,"NA"),1)</f>
        <v>85.7</v>
      </c>
      <c r="BI50" s="314">
        <f>ROUND(IFERROR('Data 3D '!CW55,"NA"),1)</f>
        <v>89.3</v>
      </c>
      <c r="BJ50" s="314">
        <f>ROUND(IFERROR('Data 3D '!CX55,"NA"),1)</f>
        <v>87</v>
      </c>
      <c r="BK50" s="314">
        <f>ROUND(IFERROR('Data 3D '!CY55,"NA"),1)</f>
        <v>87.5</v>
      </c>
      <c r="BL50" s="314">
        <f>ROUND(IFERROR('Data 3D '!CZ55,"NA"),1)</f>
        <v>89.5</v>
      </c>
      <c r="BM50" s="314">
        <f>ROUND(IFERROR('Data 3D '!DA55,"NA"),1)</f>
        <v>87.5</v>
      </c>
      <c r="BN50" s="314">
        <f>ROUND(IFERROR('Data 3D '!DB55,"NA"),1)</f>
        <v>86.7</v>
      </c>
      <c r="BO50" s="314">
        <f>ROUND(IFERROR('Data 3D '!DC55,"NA"),1)</f>
        <v>88.1</v>
      </c>
      <c r="BP50" s="314">
        <f>ROUND(IFERROR('Data 3D '!DD55,"NA"),1)</f>
        <v>88.7</v>
      </c>
      <c r="BQ50" s="314">
        <f>ROUND(IFERROR('Data 3D '!DE55,"NA"),1)</f>
        <v>80.8</v>
      </c>
      <c r="BR50" s="314">
        <f>ROUND(IFERROR('Data 3D '!DF55,"NA"),1)</f>
        <v>70.7</v>
      </c>
      <c r="BS50" s="314">
        <f>ROUND(IFERROR('Data 3D '!DG55,"NA"),1)</f>
        <v>87.6</v>
      </c>
      <c r="BT50" s="314">
        <f>ROUND(IFERROR('Data 3D '!DH55,"NA"),1)</f>
        <v>88.2</v>
      </c>
      <c r="BU50" s="314">
        <f>ROUND(IFERROR('Data 3D '!DI55,"NA"),1)</f>
        <v>83.8</v>
      </c>
      <c r="BV50" s="314">
        <f>ROUND(IFERROR('Data 3D '!DJ55,"NA"),1)</f>
        <v>84.9</v>
      </c>
      <c r="BW50" s="314">
        <f>ROUND(IFERROR('Data 3D '!DK55,"NA"),1)</f>
        <v>87</v>
      </c>
      <c r="BX50" s="314">
        <f>ROUND(IFERROR('Data 3D '!DL55,"NA"),1)</f>
        <v>84.1</v>
      </c>
      <c r="BY50" s="314">
        <f>ROUND(IFERROR('Data 3D '!DM55,"NA"),1)</f>
        <v>85.9</v>
      </c>
      <c r="BZ50" s="314">
        <f>ROUND(IFERROR('Data 3D '!DN55,"NA"),1)</f>
        <v>86.7</v>
      </c>
      <c r="CA50" s="314">
        <f>ROUND(IFERROR('Data 3D '!DO55,"NA"),1)</f>
        <v>89.4</v>
      </c>
      <c r="CB50" s="314">
        <f>ROUND(IFERROR('Data 3D '!DP55,"NA"),1)</f>
        <v>88.9</v>
      </c>
      <c r="CC50" s="314">
        <f>ROUND(IFERROR('Data 3D '!DQ55,"NA"),1)</f>
        <v>89.1</v>
      </c>
      <c r="CD50" s="314">
        <f>ROUND(IFERROR('Data 3D '!DR55,"NA"),1)</f>
        <v>90.9</v>
      </c>
      <c r="CE50" s="312">
        <v>279</v>
      </c>
      <c r="CF50" s="319" t="s">
        <v>82</v>
      </c>
      <c r="CG50" s="314">
        <f>ROUND(IFERROR('Data 3D '!DS55,"NA"),1)</f>
        <v>89.6</v>
      </c>
      <c r="CH50" s="314">
        <f>ROUND(IFERROR('Data 3D '!DT55,"NA"),1)</f>
        <v>86.3</v>
      </c>
      <c r="CI50" s="314">
        <f>ROUND(IFERROR('Data 3D '!DU55,"NA"),1)</f>
        <v>86.8</v>
      </c>
      <c r="CJ50" s="314">
        <f>ROUND(IFERROR('Data 3D '!DV55,"NA"),1)</f>
        <v>82.3</v>
      </c>
      <c r="CK50" s="314">
        <f>ROUND(IFERROR('Data 3D '!DW55,"NA"),1)</f>
        <v>88.9</v>
      </c>
      <c r="CL50" s="314">
        <f>ROUND(IFERROR('Data 3D '!DX55,"NA"),1)</f>
        <v>86.1</v>
      </c>
      <c r="CM50" s="314">
        <f>ROUND(IFERROR('Data 3D '!DY55,"NA"),1)</f>
        <v>88.2</v>
      </c>
      <c r="CN50" s="314">
        <f>ROUND(IFERROR('Data 3D '!DZ55,"NA"),1)</f>
        <v>89</v>
      </c>
      <c r="CO50" s="314">
        <f>ROUND(IFERROR('Data 3D '!EA55,"NA"),1)</f>
        <v>86.6</v>
      </c>
      <c r="CP50" s="314">
        <f>ROUND(IFERROR('Data 3D '!EB55,"NA"),1)</f>
        <v>88.9</v>
      </c>
      <c r="CQ50" s="314">
        <f>ROUND(IFERROR('Data 3D '!EC55,"NA"),1)</f>
        <v>94.2</v>
      </c>
      <c r="CR50" s="314">
        <f>ROUND(IFERROR('Data 3D '!ED55,"NA"),1)</f>
        <v>87.4</v>
      </c>
      <c r="CS50" s="314">
        <f>ROUND(IFERROR('Data 3D '!EE55,"NA"),1)</f>
        <v>86.4</v>
      </c>
      <c r="CT50" s="314">
        <f>ROUND(IFERROR('Data 3D '!EF55,"NA"),1)</f>
        <v>88.3</v>
      </c>
      <c r="CU50" s="314">
        <f>ROUND(IFERROR('Data 3D '!EG55,"NA"),1)</f>
        <v>90.2</v>
      </c>
      <c r="CV50" s="314">
        <f>ROUND(IFERROR('Data 3D '!EH55,"NA"),1)</f>
        <v>93.4</v>
      </c>
      <c r="CW50" s="314">
        <f>ROUND(IFERROR('Data 3D '!EI55,"NA"),1)</f>
        <v>88.8</v>
      </c>
      <c r="CX50" s="314">
        <f>ROUND(IFERROR('Data 3D '!EJ55,"NA"),1)</f>
        <v>88.2</v>
      </c>
      <c r="CY50" s="314">
        <f>ROUND(IFERROR('Data 3D '!EK55,"NA"),1)</f>
        <v>80.8</v>
      </c>
      <c r="CZ50" s="314">
        <f>ROUND(IFERROR('Data 3D '!EL55,"NA"),1)</f>
        <v>88</v>
      </c>
      <c r="DA50" s="314">
        <f>ROUND(IFERROR('Data 3D '!EM55,"NA"),1)</f>
        <v>64</v>
      </c>
      <c r="DB50" s="314">
        <f>ROUND(IFERROR('Data 3D '!EN55,"NA"),1)</f>
        <v>72</v>
      </c>
      <c r="DC50" s="314">
        <f>ROUND(IFERROR('Data 3D '!EO55,"NA"),1)</f>
        <v>77.7</v>
      </c>
      <c r="DD50" s="314">
        <f>ROUND(IFERROR('Data 3D '!EP55,"NA"),1)</f>
        <v>64.2</v>
      </c>
      <c r="DE50" s="314">
        <f>ROUND(IFERROR('Data 3D '!EQ55,"NA"),1)</f>
        <v>68.400000000000006</v>
      </c>
      <c r="DF50" s="314">
        <f>ROUND(IFERROR('Data 3D '!ER55,"NA"),1)</f>
        <v>66.400000000000006</v>
      </c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162" customFormat="1" ht="60" customHeight="1">
      <c r="A51" s="312"/>
      <c r="B51" s="320" t="s">
        <v>414</v>
      </c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2"/>
      <c r="AB51" s="320" t="s">
        <v>414</v>
      </c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2"/>
      <c r="BD51" s="320" t="s">
        <v>414</v>
      </c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  <c r="BU51" s="314"/>
      <c r="BV51" s="314"/>
      <c r="BW51" s="314"/>
      <c r="BX51" s="314"/>
      <c r="BY51" s="314"/>
      <c r="BZ51" s="314"/>
      <c r="CA51" s="314"/>
      <c r="CB51" s="314"/>
      <c r="CC51" s="314"/>
      <c r="CD51" s="314"/>
      <c r="CE51" s="312"/>
      <c r="CF51" s="320" t="s">
        <v>414</v>
      </c>
      <c r="CG51" s="314"/>
      <c r="CH51" s="314"/>
      <c r="CI51" s="314"/>
      <c r="CJ51" s="314"/>
      <c r="CK51" s="314"/>
      <c r="CL51" s="314"/>
      <c r="CM51" s="314"/>
      <c r="CN51" s="314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162" customFormat="1" ht="84.95" customHeight="1">
      <c r="A52" s="312" t="s">
        <v>352</v>
      </c>
      <c r="B52" s="319" t="s">
        <v>353</v>
      </c>
      <c r="C52" s="314">
        <f>ROUND(IFERROR('Data 3D '!AU84,"NA"),1)</f>
        <v>78.5</v>
      </c>
      <c r="D52" s="314">
        <f>ROUND(IFERROR('Data 3D '!AV84,"NA"),1)</f>
        <v>76.8</v>
      </c>
      <c r="E52" s="314">
        <f>ROUND(IFERROR('Data 3D '!AW84,"NA"),1)</f>
        <v>81.099999999999994</v>
      </c>
      <c r="F52" s="314">
        <f>ROUND(IFERROR('Data 3D '!AX84,"NA"),1)</f>
        <v>80.7</v>
      </c>
      <c r="G52" s="314">
        <f>ROUND(IFERROR('Data 3D '!AY84,"NA"),1)</f>
        <v>79.099999999999994</v>
      </c>
      <c r="H52" s="314">
        <f>ROUND(IFERROR('Data 3D '!AZ84,"NA"),1)</f>
        <v>79.7</v>
      </c>
      <c r="I52" s="314">
        <f>ROUND(IFERROR('Data 3D '!BA84,"NA"),1)</f>
        <v>78</v>
      </c>
      <c r="J52" s="314">
        <f>ROUND(IFERROR('Data 3D '!BB84,"NA"),1)</f>
        <v>79.099999999999994</v>
      </c>
      <c r="K52" s="314">
        <f>ROUND(IFERROR('Data 3D '!BC84,"NA"),1)</f>
        <v>79.599999999999994</v>
      </c>
      <c r="L52" s="314">
        <f>ROUND(IFERROR('Data 3D '!BD84,"NA"),1)</f>
        <v>76.8</v>
      </c>
      <c r="M52" s="314">
        <f>ROUND(IFERROR('Data 3D '!BE84,"NA"),1)</f>
        <v>76.7</v>
      </c>
      <c r="N52" s="314">
        <f>ROUND(IFERROR('Data 3D '!BF84,"NA"),1)</f>
        <v>75.5</v>
      </c>
      <c r="O52" s="314">
        <f>ROUND(IFERROR('Data 3D '!BG84,"NA"),1)</f>
        <v>78</v>
      </c>
      <c r="P52" s="314">
        <f>ROUND(IFERROR('Data 3D '!BH84,"NA"),1)</f>
        <v>77.7</v>
      </c>
      <c r="Q52" s="314">
        <f>ROUND(IFERROR('Data 3D '!BI84,"NA"),1)</f>
        <v>78.2</v>
      </c>
      <c r="R52" s="314">
        <f>ROUND(IFERROR('Data 3D '!BJ84,"NA"),1)</f>
        <v>77.5</v>
      </c>
      <c r="S52" s="314">
        <f>ROUND(IFERROR('Data 3D '!BK84,"NA"),1)</f>
        <v>76.7</v>
      </c>
      <c r="T52" s="314">
        <f>ROUND(IFERROR('Data 3D '!BL84,"NA"),1)</f>
        <v>78.099999999999994</v>
      </c>
      <c r="U52" s="314">
        <f>ROUND(IFERROR('Data 3D '!BM84,"NA"),1)</f>
        <v>73.2</v>
      </c>
      <c r="V52" s="314">
        <f>ROUND(IFERROR('Data 3D '!BN84,"NA"),1)</f>
        <v>77.7</v>
      </c>
      <c r="W52" s="314">
        <f>ROUND(IFERROR('Data 3D '!BO84,"NA"),1)</f>
        <v>76.2</v>
      </c>
      <c r="X52" s="314">
        <f>ROUND(IFERROR('Data 3D '!BP84,"NA"),1)</f>
        <v>77</v>
      </c>
      <c r="Y52" s="314">
        <f>ROUND(IFERROR('Data 3D '!BQ84,"NA"),1)</f>
        <v>77.5</v>
      </c>
      <c r="Z52" s="314">
        <f>ROUND(IFERROR('Data 3D '!BR84,"NA"),1)</f>
        <v>76.5</v>
      </c>
      <c r="AA52" s="312" t="s">
        <v>352</v>
      </c>
      <c r="AB52" s="319" t="s">
        <v>353</v>
      </c>
      <c r="AC52" s="314">
        <f>ROUND(IFERROR('Data 3D '!BS84,"NA"),1)</f>
        <v>78.5</v>
      </c>
      <c r="AD52" s="314">
        <f>ROUND(IFERROR('Data 3D '!BT84,"NA"),1)</f>
        <v>76.400000000000006</v>
      </c>
      <c r="AE52" s="314">
        <f>ROUND(IFERROR('Data 3D '!BU84,"NA"),1)</f>
        <v>78.900000000000006</v>
      </c>
      <c r="AF52" s="314">
        <f>ROUND(IFERROR('Data 3D '!BV84,"NA"),1)</f>
        <v>78.099999999999994</v>
      </c>
      <c r="AG52" s="314">
        <f>ROUND(IFERROR('Data 3D '!BW84,"NA"),1)</f>
        <v>77.5</v>
      </c>
      <c r="AH52" s="314">
        <f>ROUND(IFERROR('Data 3D '!BX84,"NA"),1)</f>
        <v>73.900000000000006</v>
      </c>
      <c r="AI52" s="314">
        <f>ROUND(IFERROR('Data 3D '!BY84,"NA"),1)</f>
        <v>75.099999999999994</v>
      </c>
      <c r="AJ52" s="314">
        <f>ROUND(IFERROR('Data 3D '!BZ84,"NA"),1)</f>
        <v>75.400000000000006</v>
      </c>
      <c r="AK52" s="314">
        <f>ROUND(IFERROR('Data 3D '!CA84,"NA"),1)</f>
        <v>74.099999999999994</v>
      </c>
      <c r="AL52" s="314">
        <f>ROUND(IFERROR('Data 3D '!CB84,"NA"),1)</f>
        <v>74.900000000000006</v>
      </c>
      <c r="AM52" s="314">
        <f>ROUND(IFERROR('Data 3D '!CC84,"NA"),1)</f>
        <v>76.3</v>
      </c>
      <c r="AN52" s="314">
        <f>ROUND(IFERROR('Data 3D '!CD84,"NA"),1)</f>
        <v>75.599999999999994</v>
      </c>
      <c r="AO52" s="314">
        <f>ROUND(IFERROR('Data 3D '!CE84,"NA"),1)</f>
        <v>78.099999999999994</v>
      </c>
      <c r="AP52" s="314">
        <f>ROUND(IFERROR('Data 3D '!CF84,"NA"),1)</f>
        <v>77.400000000000006</v>
      </c>
      <c r="AQ52" s="314">
        <f>ROUND(IFERROR('Data 3D '!CG84,"NA"),1)</f>
        <v>81.3</v>
      </c>
      <c r="AR52" s="314">
        <f>ROUND(IFERROR('Data 3D '!CH84,"NA"),1)</f>
        <v>78.5</v>
      </c>
      <c r="AS52" s="314">
        <f>ROUND(IFERROR('Data 3D '!CI84,"NA"),1)</f>
        <v>76.599999999999994</v>
      </c>
      <c r="AT52" s="314">
        <f>ROUND(IFERROR('Data 3D '!CJ84,"NA"),1)</f>
        <v>74.2</v>
      </c>
      <c r="AU52" s="314">
        <f>ROUND(IFERROR('Data 3D '!CK84,"NA"),1)</f>
        <v>76.8</v>
      </c>
      <c r="AV52" s="314">
        <f>ROUND(IFERROR('Data 3D '!CL84,"NA"),1)</f>
        <v>75.099999999999994</v>
      </c>
      <c r="AW52" s="314">
        <f>ROUND(IFERROR('Data 3D '!CM84,"NA"),1)</f>
        <v>75.8</v>
      </c>
      <c r="AX52" s="314">
        <f>ROUND(IFERROR('Data 3D '!CN84,"NA"),1)</f>
        <v>76.099999999999994</v>
      </c>
      <c r="AY52" s="314">
        <f>ROUND(IFERROR('Data 3D '!CO84,"NA"),1)</f>
        <v>73.400000000000006</v>
      </c>
      <c r="AZ52" s="314">
        <f>ROUND(IFERROR('Data 3D '!CP84,"NA"),1)</f>
        <v>74.5</v>
      </c>
      <c r="BA52" s="314">
        <f>ROUND(IFERROR('Data 3D '!CQ84,"NA"),1)</f>
        <v>74</v>
      </c>
      <c r="BB52" s="314">
        <f>ROUND(IFERROR('Data 3D '!CR84,"NA"),1)</f>
        <v>73.599999999999994</v>
      </c>
      <c r="BC52" s="312" t="s">
        <v>352</v>
      </c>
      <c r="BD52" s="319" t="s">
        <v>353</v>
      </c>
      <c r="BE52" s="314">
        <f>ROUND(IFERROR('Data 3D '!CS84,"NA"),1)</f>
        <v>77.099999999999994</v>
      </c>
      <c r="BF52" s="314">
        <f>ROUND(IFERROR('Data 3D '!CT84,"NA"),1)</f>
        <v>76.599999999999994</v>
      </c>
      <c r="BG52" s="314">
        <f>ROUND(IFERROR('Data 3D '!CU84,"NA"),1)</f>
        <v>76</v>
      </c>
      <c r="BH52" s="314">
        <f>ROUND(IFERROR('Data 3D '!CV84,"NA"),1)</f>
        <v>74.7</v>
      </c>
      <c r="BI52" s="314">
        <f>ROUND(IFERROR('Data 3D '!CW84,"NA"),1)</f>
        <v>76.3</v>
      </c>
      <c r="BJ52" s="314">
        <f>ROUND(IFERROR('Data 3D '!CX84,"NA"),1)</f>
        <v>74.099999999999994</v>
      </c>
      <c r="BK52" s="314">
        <f>ROUND(IFERROR('Data 3D '!CY84,"NA"),1)</f>
        <v>75</v>
      </c>
      <c r="BL52" s="314">
        <f>ROUND(IFERROR('Data 3D '!CZ84,"NA"),1)</f>
        <v>76.900000000000006</v>
      </c>
      <c r="BM52" s="314">
        <f>ROUND(IFERROR('Data 3D '!DA84,"NA"),1)</f>
        <v>77.099999999999994</v>
      </c>
      <c r="BN52" s="314">
        <f>ROUND(IFERROR('Data 3D '!DB84,"NA"),1)</f>
        <v>76.400000000000006</v>
      </c>
      <c r="BO52" s="314">
        <f>ROUND(IFERROR('Data 3D '!DC84,"NA"),1)</f>
        <v>76.3</v>
      </c>
      <c r="BP52" s="314">
        <f>ROUND(IFERROR('Data 3D '!DD84,"NA"),1)</f>
        <v>74.3</v>
      </c>
      <c r="BQ52" s="314">
        <f>ROUND(IFERROR('Data 3D '!DE84,"NA"),1)</f>
        <v>62.4</v>
      </c>
      <c r="BR52" s="314">
        <f>ROUND(IFERROR('Data 3D '!DF84,"NA"),1)</f>
        <v>53.8</v>
      </c>
      <c r="BS52" s="314">
        <f>ROUND(IFERROR('Data 3D '!DG84,"NA"),1)</f>
        <v>68.5</v>
      </c>
      <c r="BT52" s="314">
        <f>ROUND(IFERROR('Data 3D '!DH84,"NA"),1)</f>
        <v>73.099999999999994</v>
      </c>
      <c r="BU52" s="314">
        <f>ROUND(IFERROR('Data 3D '!DI84,"NA"),1)</f>
        <v>73.2</v>
      </c>
      <c r="BV52" s="314">
        <f>ROUND(IFERROR('Data 3D '!DJ84,"NA"),1)</f>
        <v>72.7</v>
      </c>
      <c r="BW52" s="314">
        <f>ROUND(IFERROR('Data 3D '!DK84,"NA"),1)</f>
        <v>73.5</v>
      </c>
      <c r="BX52" s="314">
        <f>ROUND(IFERROR('Data 3D '!DL84,"NA"),1)</f>
        <v>78.3</v>
      </c>
      <c r="BY52" s="314">
        <f>ROUND(IFERROR('Data 3D '!DM84,"NA"),1)</f>
        <v>77.7</v>
      </c>
      <c r="BZ52" s="314">
        <f>ROUND(IFERROR('Data 3D '!DN84,"NA"),1)</f>
        <v>79.2</v>
      </c>
      <c r="CA52" s="314">
        <f>ROUND(IFERROR('Data 3D '!DO84,"NA"),1)</f>
        <v>75.7</v>
      </c>
      <c r="CB52" s="314">
        <f>ROUND(IFERROR('Data 3D '!DP84,"NA"),1)</f>
        <v>74.900000000000006</v>
      </c>
      <c r="CC52" s="314">
        <f>ROUND(IFERROR('Data 3D '!DQ84,"NA"),1)</f>
        <v>78.400000000000006</v>
      </c>
      <c r="CD52" s="314">
        <f>ROUND(IFERROR('Data 3D '!DR84,"NA"),1)</f>
        <v>76.2</v>
      </c>
      <c r="CE52" s="312" t="s">
        <v>352</v>
      </c>
      <c r="CF52" s="319" t="s">
        <v>353</v>
      </c>
      <c r="CG52" s="314">
        <f>ROUND(IFERROR('Data 3D '!DS84,"NA"),1)</f>
        <v>73.5</v>
      </c>
      <c r="CH52" s="314">
        <f>ROUND(IFERROR('Data 3D '!DT84,"NA"),1)</f>
        <v>64.099999999999994</v>
      </c>
      <c r="CI52" s="314">
        <f>ROUND(IFERROR('Data 3D '!DU84,"NA"),1)</f>
        <v>60.2</v>
      </c>
      <c r="CJ52" s="314">
        <f>ROUND(IFERROR('Data 3D '!DV84,"NA"),1)</f>
        <v>74.3</v>
      </c>
      <c r="CK52" s="314">
        <f>ROUND(IFERROR('Data 3D '!DW84,"NA"),1)</f>
        <v>76.900000000000006</v>
      </c>
      <c r="CL52" s="314">
        <f>ROUND(IFERROR('Data 3D '!DX84,"NA"),1)</f>
        <v>78.5</v>
      </c>
      <c r="CM52" s="314">
        <f>ROUND(IFERROR('Data 3D '!DY84,"NA"),1)</f>
        <v>79.8</v>
      </c>
      <c r="CN52" s="314">
        <f>ROUND(IFERROR('Data 3D '!DZ84,"NA"),1)</f>
        <v>76.900000000000006</v>
      </c>
      <c r="CO52" s="314">
        <f>ROUND(IFERROR('Data 3D '!EA84,"NA"),1)</f>
        <v>81.8</v>
      </c>
      <c r="CP52" s="314">
        <f>ROUND(IFERROR('Data 3D '!EB84,"NA"),1)</f>
        <v>79.7</v>
      </c>
      <c r="CQ52" s="314">
        <f>ROUND(IFERROR('Data 3D '!EC84,"NA"),1)</f>
        <v>83.5</v>
      </c>
      <c r="CR52" s="314">
        <f>ROUND(IFERROR('Data 3D '!ED84,"NA"),1)</f>
        <v>84.3</v>
      </c>
      <c r="CS52" s="314">
        <f>ROUND(IFERROR('Data 3D '!EE84,"NA"),1)</f>
        <v>79.3</v>
      </c>
      <c r="CT52" s="314">
        <f>ROUND(IFERROR('Data 3D '!EF84,"NA"),1)</f>
        <v>83.2</v>
      </c>
      <c r="CU52" s="314">
        <f>ROUND(IFERROR('Data 3D '!EG84,"NA"),1)</f>
        <v>84.6</v>
      </c>
      <c r="CV52" s="314">
        <f>ROUND(IFERROR('Data 3D '!EH84,"NA"),1)</f>
        <v>84.6</v>
      </c>
      <c r="CW52" s="314">
        <f>ROUND(IFERROR('Data 3D '!EI84,"NA"),1)</f>
        <v>81.400000000000006</v>
      </c>
      <c r="CX52" s="314">
        <f>ROUND(IFERROR('Data 3D '!EJ84,"NA"),1)</f>
        <v>78.7</v>
      </c>
      <c r="CY52" s="314">
        <f>ROUND(IFERROR('Data 3D '!EK84,"NA"),1)</f>
        <v>80</v>
      </c>
      <c r="CZ52" s="314">
        <f>ROUND(IFERROR('Data 3D '!EL84,"NA"),1)</f>
        <v>81.7</v>
      </c>
      <c r="DA52" s="314">
        <f>ROUND(IFERROR('Data 3D '!EM84,"NA"),1)</f>
        <v>76.900000000000006</v>
      </c>
      <c r="DB52" s="314">
        <f>ROUND(IFERROR('Data 3D '!EN84,"NA"),1)</f>
        <v>78</v>
      </c>
      <c r="DC52" s="314">
        <f>ROUND(IFERROR('Data 3D '!EO84,"NA"),1)</f>
        <v>82.9</v>
      </c>
      <c r="DD52" s="314">
        <f>ROUND(IFERROR('Data 3D '!EP84,"NA"),1)</f>
        <v>83.2</v>
      </c>
      <c r="DE52" s="314">
        <f>ROUND(IFERROR('Data 3D '!EQ84,"NA"),1)</f>
        <v>85.4</v>
      </c>
      <c r="DF52" s="314">
        <f>ROUND(IFERROR('Data 3D '!ER84,"NA"),1)</f>
        <v>82.4</v>
      </c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162" customFormat="1" ht="95.1" customHeight="1">
      <c r="A53" s="312"/>
      <c r="B53" s="320" t="s">
        <v>415</v>
      </c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2"/>
      <c r="AB53" s="320" t="s">
        <v>415</v>
      </c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2"/>
      <c r="BD53" s="320" t="s">
        <v>415</v>
      </c>
      <c r="BE53" s="314"/>
      <c r="BF53" s="314"/>
      <c r="BG53" s="314"/>
      <c r="BH53" s="314"/>
      <c r="BI53" s="314"/>
      <c r="BJ53" s="314"/>
      <c r="BK53" s="314"/>
      <c r="BL53" s="314"/>
      <c r="BM53" s="314"/>
      <c r="BN53" s="314"/>
      <c r="BO53" s="314"/>
      <c r="BP53" s="314"/>
      <c r="BQ53" s="314"/>
      <c r="BR53" s="314"/>
      <c r="BS53" s="314"/>
      <c r="BT53" s="314"/>
      <c r="BU53" s="314"/>
      <c r="BV53" s="314"/>
      <c r="BW53" s="314"/>
      <c r="BX53" s="314"/>
      <c r="BY53" s="314"/>
      <c r="BZ53" s="314"/>
      <c r="CA53" s="314"/>
      <c r="CB53" s="314"/>
      <c r="CC53" s="314"/>
      <c r="CD53" s="314"/>
      <c r="CE53" s="312"/>
      <c r="CF53" s="320" t="s">
        <v>415</v>
      </c>
      <c r="CG53" s="314"/>
      <c r="CH53" s="314"/>
      <c r="CI53" s="314"/>
      <c r="CJ53" s="314"/>
      <c r="CK53" s="314"/>
      <c r="CL53" s="314"/>
      <c r="CM53" s="314"/>
      <c r="CN53" s="314"/>
      <c r="CO53" s="314"/>
      <c r="CP53" s="314"/>
      <c r="CQ53" s="314"/>
      <c r="CR53" s="314"/>
      <c r="CS53" s="314"/>
      <c r="CT53" s="314"/>
      <c r="CU53" s="314"/>
      <c r="CV53" s="314"/>
      <c r="CW53" s="314"/>
      <c r="CX53" s="314"/>
      <c r="CY53" s="314"/>
      <c r="CZ53" s="314"/>
      <c r="DA53" s="314"/>
      <c r="DB53" s="314"/>
      <c r="DC53" s="314"/>
      <c r="DD53" s="314"/>
      <c r="DE53" s="314"/>
      <c r="DF53" s="314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162" customFormat="1" ht="48" customHeight="1">
      <c r="A54" s="312">
        <v>291</v>
      </c>
      <c r="B54" s="319" t="s">
        <v>83</v>
      </c>
      <c r="C54" s="314">
        <f>ROUND(IFERROR('Data 3D '!AU58,"NA"),1)</f>
        <v>72</v>
      </c>
      <c r="D54" s="314">
        <f>ROUND(IFERROR('Data 3D '!AV58,"NA"),1)</f>
        <v>74.8</v>
      </c>
      <c r="E54" s="314">
        <f>ROUND(IFERROR('Data 3D '!AW58,"NA"),1)</f>
        <v>73.8</v>
      </c>
      <c r="F54" s="314">
        <f>ROUND(IFERROR('Data 3D '!AX58,"NA"),1)</f>
        <v>74.7</v>
      </c>
      <c r="G54" s="314">
        <f>ROUND(IFERROR('Data 3D '!AY58,"NA"),1)</f>
        <v>83.5</v>
      </c>
      <c r="H54" s="314">
        <f>ROUND(IFERROR('Data 3D '!AZ58,"NA"),1)</f>
        <v>69</v>
      </c>
      <c r="I54" s="314">
        <f>ROUND(IFERROR('Data 3D '!BA58,"NA"),1)</f>
        <v>71.7</v>
      </c>
      <c r="J54" s="314">
        <f>ROUND(IFERROR('Data 3D '!BB58,"NA"),1)</f>
        <v>77.2</v>
      </c>
      <c r="K54" s="314">
        <f>ROUND(IFERROR('Data 3D '!BC58,"NA"),1)</f>
        <v>76.8</v>
      </c>
      <c r="L54" s="314">
        <f>ROUND(IFERROR('Data 3D '!BD58,"NA"),1)</f>
        <v>81.599999999999994</v>
      </c>
      <c r="M54" s="314">
        <f>ROUND(IFERROR('Data 3D '!BE58,"NA"),1)</f>
        <v>80.900000000000006</v>
      </c>
      <c r="N54" s="314">
        <f>ROUND(IFERROR('Data 3D '!BF58,"NA"),1)</f>
        <v>74.400000000000006</v>
      </c>
      <c r="O54" s="314">
        <f>ROUND(IFERROR('Data 3D '!BG58,"NA"),1)</f>
        <v>66.7</v>
      </c>
      <c r="P54" s="314">
        <f>ROUND(IFERROR('Data 3D '!BH58,"NA"),1)</f>
        <v>69.099999999999994</v>
      </c>
      <c r="Q54" s="314">
        <f>ROUND(IFERROR('Data 3D '!BI58,"NA"),1)</f>
        <v>77.900000000000006</v>
      </c>
      <c r="R54" s="314">
        <f>ROUND(IFERROR('Data 3D '!BJ58,"NA"),1)</f>
        <v>74.2</v>
      </c>
      <c r="S54" s="314">
        <f>ROUND(IFERROR('Data 3D '!BK58,"NA"),1)</f>
        <v>69.8</v>
      </c>
      <c r="T54" s="314">
        <f>ROUND(IFERROR('Data 3D '!BL58,"NA"),1)</f>
        <v>64.2</v>
      </c>
      <c r="U54" s="314">
        <f>ROUND(IFERROR('Data 3D '!BM58,"NA"),1)</f>
        <v>73.900000000000006</v>
      </c>
      <c r="V54" s="314">
        <f>ROUND(IFERROR('Data 3D '!BN58,"NA"),1)</f>
        <v>60.2</v>
      </c>
      <c r="W54" s="314">
        <f>ROUND(IFERROR('Data 3D '!BO58,"NA"),1)</f>
        <v>64.3</v>
      </c>
      <c r="X54" s="314">
        <f>ROUND(IFERROR('Data 3D '!BP58,"NA"),1)</f>
        <v>68.8</v>
      </c>
      <c r="Y54" s="314">
        <f>ROUND(IFERROR('Data 3D '!BQ58,"NA"),1)</f>
        <v>68.599999999999994</v>
      </c>
      <c r="Z54" s="314">
        <f>ROUND(IFERROR('Data 3D '!BR58,"NA"),1)</f>
        <v>68.5</v>
      </c>
      <c r="AA54" s="312">
        <v>291</v>
      </c>
      <c r="AB54" s="319" t="s">
        <v>83</v>
      </c>
      <c r="AC54" s="314">
        <f>ROUND(IFERROR('Data 3D '!BS58,"NA"),1)</f>
        <v>67.2</v>
      </c>
      <c r="AD54" s="314">
        <f>ROUND(IFERROR('Data 3D '!BT58,"NA"),1)</f>
        <v>66.3</v>
      </c>
      <c r="AE54" s="314">
        <f>ROUND(IFERROR('Data 3D '!BU58,"NA"),1)</f>
        <v>66.7</v>
      </c>
      <c r="AF54" s="314">
        <f>ROUND(IFERROR('Data 3D '!BV58,"NA"),1)</f>
        <v>61.9</v>
      </c>
      <c r="AG54" s="314">
        <f>ROUND(IFERROR('Data 3D '!BW58,"NA"),1)</f>
        <v>70.5</v>
      </c>
      <c r="AH54" s="314">
        <f>ROUND(IFERROR('Data 3D '!BX58,"NA"),1)</f>
        <v>74.5</v>
      </c>
      <c r="AI54" s="314">
        <f>ROUND(IFERROR('Data 3D '!BY58,"NA"),1)</f>
        <v>70.2</v>
      </c>
      <c r="AJ54" s="314">
        <f>ROUND(IFERROR('Data 3D '!BZ58,"NA"),1)</f>
        <v>61.7</v>
      </c>
      <c r="AK54" s="314">
        <f>ROUND(IFERROR('Data 3D '!CA58,"NA"),1)</f>
        <v>59.9</v>
      </c>
      <c r="AL54" s="314">
        <f>ROUND(IFERROR('Data 3D '!CB58,"NA"),1)</f>
        <v>54.3</v>
      </c>
      <c r="AM54" s="314">
        <f>ROUND(IFERROR('Data 3D '!CC58,"NA"),1)</f>
        <v>75.099999999999994</v>
      </c>
      <c r="AN54" s="314">
        <f>ROUND(IFERROR('Data 3D '!CD58,"NA"),1)</f>
        <v>77.5</v>
      </c>
      <c r="AO54" s="314">
        <f>ROUND(IFERROR('Data 3D '!CE58,"NA"),1)</f>
        <v>78.400000000000006</v>
      </c>
      <c r="AP54" s="314">
        <f>ROUND(IFERROR('Data 3D '!CF58,"NA"),1)</f>
        <v>71.2</v>
      </c>
      <c r="AQ54" s="314">
        <f>ROUND(IFERROR('Data 3D '!CG58,"NA"),1)</f>
        <v>80</v>
      </c>
      <c r="AR54" s="314">
        <f>ROUND(IFERROR('Data 3D '!CH58,"NA"),1)</f>
        <v>80.8</v>
      </c>
      <c r="AS54" s="314">
        <f>ROUND(IFERROR('Data 3D '!CI58,"NA"),1)</f>
        <v>82.1</v>
      </c>
      <c r="AT54" s="314">
        <f>ROUND(IFERROR('Data 3D '!CJ58,"NA"),1)</f>
        <v>84.1</v>
      </c>
      <c r="AU54" s="314">
        <f>ROUND(IFERROR('Data 3D '!CK58,"NA"),1)</f>
        <v>84.6</v>
      </c>
      <c r="AV54" s="314">
        <f>ROUND(IFERROR('Data 3D '!CL58,"NA"),1)</f>
        <v>71.400000000000006</v>
      </c>
      <c r="AW54" s="314">
        <f>ROUND(IFERROR('Data 3D '!CM58,"NA"),1)</f>
        <v>63.9</v>
      </c>
      <c r="AX54" s="314">
        <f>ROUND(IFERROR('Data 3D '!CN58,"NA"),1)</f>
        <v>79.2</v>
      </c>
      <c r="AY54" s="314">
        <f>ROUND(IFERROR('Data 3D '!CO58,"NA"),1)</f>
        <v>82.4</v>
      </c>
      <c r="AZ54" s="314">
        <f>ROUND(IFERROR('Data 3D '!CP58,"NA"),1)</f>
        <v>76.2</v>
      </c>
      <c r="BA54" s="314">
        <f>ROUND(IFERROR('Data 3D '!CQ58,"NA"),1)</f>
        <v>74.8</v>
      </c>
      <c r="BB54" s="314">
        <f>ROUND(IFERROR('Data 3D '!CR58,"NA"),1)</f>
        <v>86.7</v>
      </c>
      <c r="BC54" s="312">
        <v>291</v>
      </c>
      <c r="BD54" s="319" t="s">
        <v>83</v>
      </c>
      <c r="BE54" s="314">
        <f>ROUND(IFERROR('Data 3D '!CS58,"NA"),1)</f>
        <v>79.3</v>
      </c>
      <c r="BF54" s="314">
        <f>ROUND(IFERROR('Data 3D '!CT58,"NA"),1)</f>
        <v>73.8</v>
      </c>
      <c r="BG54" s="314">
        <f>ROUND(IFERROR('Data 3D '!CU58,"NA"),1)</f>
        <v>73.7</v>
      </c>
      <c r="BH54" s="314">
        <f>ROUND(IFERROR('Data 3D '!CV58,"NA"),1)</f>
        <v>74.7</v>
      </c>
      <c r="BI54" s="314">
        <f>ROUND(IFERROR('Data 3D '!CW58,"NA"),1)</f>
        <v>80.5</v>
      </c>
      <c r="BJ54" s="314">
        <f>ROUND(IFERROR('Data 3D '!CX58,"NA"),1)</f>
        <v>75.599999999999994</v>
      </c>
      <c r="BK54" s="314">
        <f>ROUND(IFERROR('Data 3D '!CY58,"NA"),1)</f>
        <v>80.3</v>
      </c>
      <c r="BL54" s="314">
        <f>ROUND(IFERROR('Data 3D '!CZ58,"NA"),1)</f>
        <v>84.7</v>
      </c>
      <c r="BM54" s="314">
        <f>ROUND(IFERROR('Data 3D '!DA58,"NA"),1)</f>
        <v>82.9</v>
      </c>
      <c r="BN54" s="314">
        <f>ROUND(IFERROR('Data 3D '!DB58,"NA"),1)</f>
        <v>71.599999999999994</v>
      </c>
      <c r="BO54" s="314">
        <f>ROUND(IFERROR('Data 3D '!DC58,"NA"),1)</f>
        <v>67.8</v>
      </c>
      <c r="BP54" s="314">
        <f>ROUND(IFERROR('Data 3D '!DD58,"NA"),1)</f>
        <v>66.599999999999994</v>
      </c>
      <c r="BQ54" s="314">
        <f>ROUND(IFERROR('Data 3D '!DE58,"NA"),1)</f>
        <v>66.5</v>
      </c>
      <c r="BR54" s="314">
        <f>ROUND(IFERROR('Data 3D '!DF58,"NA"),1)</f>
        <v>15.2</v>
      </c>
      <c r="BS54" s="314">
        <f>ROUND(IFERROR('Data 3D '!DG58,"NA"),1)</f>
        <v>44.8</v>
      </c>
      <c r="BT54" s="314">
        <f>ROUND(IFERROR('Data 3D '!DH58,"NA"),1)</f>
        <v>64.599999999999994</v>
      </c>
      <c r="BU54" s="314">
        <f>ROUND(IFERROR('Data 3D '!DI58,"NA"),1)</f>
        <v>67.5</v>
      </c>
      <c r="BV54" s="314">
        <f>ROUND(IFERROR('Data 3D '!DJ58,"NA"),1)</f>
        <v>69.900000000000006</v>
      </c>
      <c r="BW54" s="314">
        <f>ROUND(IFERROR('Data 3D '!DK58,"NA"),1)</f>
        <v>71.400000000000006</v>
      </c>
      <c r="BX54" s="314">
        <f>ROUND(IFERROR('Data 3D '!DL58,"NA"),1)</f>
        <v>70.8</v>
      </c>
      <c r="BY54" s="314">
        <f>ROUND(IFERROR('Data 3D '!DM58,"NA"),1)</f>
        <v>69.5</v>
      </c>
      <c r="BZ54" s="314">
        <f>ROUND(IFERROR('Data 3D '!DN58,"NA"),1)</f>
        <v>71.400000000000006</v>
      </c>
      <c r="CA54" s="314">
        <f>ROUND(IFERROR('Data 3D '!DO58,"NA"),1)</f>
        <v>78.900000000000006</v>
      </c>
      <c r="CB54" s="314">
        <f>ROUND(IFERROR('Data 3D '!DP58,"NA"),1)</f>
        <v>71.7</v>
      </c>
      <c r="CC54" s="314">
        <f>ROUND(IFERROR('Data 3D '!DQ58,"NA"),1)</f>
        <v>80.2</v>
      </c>
      <c r="CD54" s="314">
        <f>ROUND(IFERROR('Data 3D '!DR58,"NA"),1)</f>
        <v>75.900000000000006</v>
      </c>
      <c r="CE54" s="312">
        <v>291</v>
      </c>
      <c r="CF54" s="319" t="s">
        <v>83</v>
      </c>
      <c r="CG54" s="314">
        <f>ROUND(IFERROR('Data 3D '!DS58,"NA"),1)</f>
        <v>78.599999999999994</v>
      </c>
      <c r="CH54" s="314">
        <f>ROUND(IFERROR('Data 3D '!DT58,"NA"),1)</f>
        <v>12.4</v>
      </c>
      <c r="CI54" s="314">
        <f>ROUND(IFERROR('Data 3D '!DU58,"NA"),1)</f>
        <v>11</v>
      </c>
      <c r="CJ54" s="314">
        <f>ROUND(IFERROR('Data 3D '!DV58,"NA"),1)</f>
        <v>42.8</v>
      </c>
      <c r="CK54" s="314">
        <f>ROUND(IFERROR('Data 3D '!DW58,"NA"),1)</f>
        <v>72.3</v>
      </c>
      <c r="CL54" s="314">
        <f>ROUND(IFERROR('Data 3D '!DX58,"NA"),1)</f>
        <v>82.8</v>
      </c>
      <c r="CM54" s="314">
        <f>ROUND(IFERROR('Data 3D '!DY58,"NA"),1)</f>
        <v>74.5</v>
      </c>
      <c r="CN54" s="314">
        <f>ROUND(IFERROR('Data 3D '!DZ58,"NA"),1)</f>
        <v>73.099999999999994</v>
      </c>
      <c r="CO54" s="314">
        <f>ROUND(IFERROR('Data 3D '!EA58,"NA"),1)</f>
        <v>76.099999999999994</v>
      </c>
      <c r="CP54" s="314">
        <f>ROUND(IFERROR('Data 3D '!EB58,"NA"),1)</f>
        <v>89.2</v>
      </c>
      <c r="CQ54" s="314">
        <f>ROUND(IFERROR('Data 3D '!EC58,"NA"),1)</f>
        <v>82.7</v>
      </c>
      <c r="CR54" s="314">
        <f>ROUND(IFERROR('Data 3D '!ED58,"NA"),1)</f>
        <v>76</v>
      </c>
      <c r="CS54" s="314">
        <f>ROUND(IFERROR('Data 3D '!EE58,"NA"),1)</f>
        <v>79</v>
      </c>
      <c r="CT54" s="314">
        <f>ROUND(IFERROR('Data 3D '!EF58,"NA"),1)</f>
        <v>77</v>
      </c>
      <c r="CU54" s="314">
        <f>ROUND(IFERROR('Data 3D '!EG58,"NA"),1)</f>
        <v>76.400000000000006</v>
      </c>
      <c r="CV54" s="314">
        <f>ROUND(IFERROR('Data 3D '!EH58,"NA"),1)</f>
        <v>86.6</v>
      </c>
      <c r="CW54" s="314">
        <f>ROUND(IFERROR('Data 3D '!EI58,"NA"),1)</f>
        <v>90.6</v>
      </c>
      <c r="CX54" s="314">
        <f>ROUND(IFERROR('Data 3D '!EJ58,"NA"),1)</f>
        <v>81.2</v>
      </c>
      <c r="CY54" s="314">
        <f>ROUND(IFERROR('Data 3D '!EK58,"NA"),1)</f>
        <v>85.5</v>
      </c>
      <c r="CZ54" s="314">
        <f>ROUND(IFERROR('Data 3D '!EL58,"NA"),1)</f>
        <v>61</v>
      </c>
      <c r="DA54" s="314">
        <f>ROUND(IFERROR('Data 3D '!EM58,"NA"),1)</f>
        <v>83.6</v>
      </c>
      <c r="DB54" s="314">
        <f>ROUND(IFERROR('Data 3D '!EN58,"NA"),1)</f>
        <v>87.3</v>
      </c>
      <c r="DC54" s="314">
        <f>ROUND(IFERROR('Data 3D '!EO58,"NA"),1)</f>
        <v>91</v>
      </c>
      <c r="DD54" s="314">
        <f>ROUND(IFERROR('Data 3D '!EP58,"NA"),1)</f>
        <v>71.5</v>
      </c>
      <c r="DE54" s="314">
        <f>ROUND(IFERROR('Data 3D '!EQ58,"NA"),1)</f>
        <v>91.3</v>
      </c>
      <c r="DF54" s="314">
        <f>ROUND(IFERROR('Data 3D '!ER58,"NA"),1)</f>
        <v>82</v>
      </c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162" customFormat="1" ht="60" customHeight="1">
      <c r="A55" s="312"/>
      <c r="B55" s="320" t="s">
        <v>416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2"/>
      <c r="AB55" s="320" t="s">
        <v>416</v>
      </c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2"/>
      <c r="BD55" s="320" t="s">
        <v>416</v>
      </c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  <c r="BU55" s="314"/>
      <c r="BV55" s="314"/>
      <c r="BW55" s="314"/>
      <c r="BX55" s="314"/>
      <c r="BY55" s="314"/>
      <c r="BZ55" s="314"/>
      <c r="CA55" s="314"/>
      <c r="CB55" s="314"/>
      <c r="CC55" s="314"/>
      <c r="CD55" s="314"/>
      <c r="CE55" s="312"/>
      <c r="CF55" s="320" t="s">
        <v>416</v>
      </c>
      <c r="CG55" s="314"/>
      <c r="CH55" s="314"/>
      <c r="CI55" s="314"/>
      <c r="CJ55" s="314"/>
      <c r="CK55" s="314"/>
      <c r="CL55" s="314"/>
      <c r="CM55" s="314"/>
      <c r="CN55" s="314"/>
      <c r="CO55" s="314"/>
      <c r="CP55" s="314"/>
      <c r="CQ55" s="314"/>
      <c r="CR55" s="314"/>
      <c r="CS55" s="314"/>
      <c r="CT55" s="314"/>
      <c r="CU55" s="314"/>
      <c r="CV55" s="314"/>
      <c r="CW55" s="314"/>
      <c r="CX55" s="314"/>
      <c r="CY55" s="314"/>
      <c r="CZ55" s="314"/>
      <c r="DA55" s="314"/>
      <c r="DB55" s="314"/>
      <c r="DC55" s="314"/>
      <c r="DD55" s="314"/>
      <c r="DE55" s="314"/>
      <c r="DF55" s="314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162" customFormat="1" ht="84.95" customHeight="1">
      <c r="A56" s="312">
        <v>292</v>
      </c>
      <c r="B56" s="319" t="s">
        <v>429</v>
      </c>
      <c r="C56" s="314">
        <f>ROUND(IFERROR('Data 3D '!AU59,"NA"),1)</f>
        <v>69.900000000000006</v>
      </c>
      <c r="D56" s="314">
        <f>ROUND(IFERROR('Data 3D '!AV59,"NA"),1)</f>
        <v>67.8</v>
      </c>
      <c r="E56" s="314">
        <f>ROUND(IFERROR('Data 3D '!AW59,"NA"),1)</f>
        <v>76.900000000000006</v>
      </c>
      <c r="F56" s="314">
        <f>ROUND(IFERROR('Data 3D '!AX59,"NA"),1)</f>
        <v>63.3</v>
      </c>
      <c r="G56" s="314">
        <f>ROUND(IFERROR('Data 3D '!AY59,"NA"),1)</f>
        <v>60.6</v>
      </c>
      <c r="H56" s="314">
        <f>ROUND(IFERROR('Data 3D '!AZ59,"NA"),1)</f>
        <v>60.5</v>
      </c>
      <c r="I56" s="314">
        <f>ROUND(IFERROR('Data 3D '!BA59,"NA"),1)</f>
        <v>74.400000000000006</v>
      </c>
      <c r="J56" s="314">
        <f>ROUND(IFERROR('Data 3D '!BB59,"NA"),1)</f>
        <v>69.8</v>
      </c>
      <c r="K56" s="314">
        <f>ROUND(IFERROR('Data 3D '!BC59,"NA"),1)</f>
        <v>78.3</v>
      </c>
      <c r="L56" s="314">
        <f>ROUND(IFERROR('Data 3D '!BD59,"NA"),1)</f>
        <v>78</v>
      </c>
      <c r="M56" s="314">
        <f>ROUND(IFERROR('Data 3D '!BE59,"NA"),1)</f>
        <v>82.8</v>
      </c>
      <c r="N56" s="314">
        <f>ROUND(IFERROR('Data 3D '!BF59,"NA"),1)</f>
        <v>73.8</v>
      </c>
      <c r="O56" s="314">
        <f>ROUND(IFERROR('Data 3D '!BG59,"NA"),1)</f>
        <v>69.900000000000006</v>
      </c>
      <c r="P56" s="314">
        <f>ROUND(IFERROR('Data 3D '!BH59,"NA"),1)</f>
        <v>71.099999999999994</v>
      </c>
      <c r="Q56" s="314">
        <f>ROUND(IFERROR('Data 3D '!BI59,"NA"),1)</f>
        <v>77.400000000000006</v>
      </c>
      <c r="R56" s="314">
        <f>ROUND(IFERROR('Data 3D '!BJ59,"NA"),1)</f>
        <v>75.900000000000006</v>
      </c>
      <c r="S56" s="314">
        <f>ROUND(IFERROR('Data 3D '!BK59,"NA"),1)</f>
        <v>74.099999999999994</v>
      </c>
      <c r="T56" s="314">
        <f>ROUND(IFERROR('Data 3D '!BL59,"NA"),1)</f>
        <v>72.8</v>
      </c>
      <c r="U56" s="314">
        <f>ROUND(IFERROR('Data 3D '!BM59,"NA"),1)</f>
        <v>63.4</v>
      </c>
      <c r="V56" s="314">
        <f>ROUND(IFERROR('Data 3D '!BN59,"NA"),1)</f>
        <v>68.7</v>
      </c>
      <c r="W56" s="314">
        <f>ROUND(IFERROR('Data 3D '!BO59,"NA"),1)</f>
        <v>78.599999999999994</v>
      </c>
      <c r="X56" s="314">
        <f>ROUND(IFERROR('Data 3D '!BP59,"NA"),1)</f>
        <v>80</v>
      </c>
      <c r="Y56" s="314">
        <f>ROUND(IFERROR('Data 3D '!BQ59,"NA"),1)</f>
        <v>67.900000000000006</v>
      </c>
      <c r="Z56" s="314">
        <f>ROUND(IFERROR('Data 3D '!BR59,"NA"),1)</f>
        <v>68.7</v>
      </c>
      <c r="AA56" s="312">
        <v>292</v>
      </c>
      <c r="AB56" s="319" t="s">
        <v>429</v>
      </c>
      <c r="AC56" s="314">
        <f>ROUND(IFERROR('Data 3D '!BS59,"NA"),1)</f>
        <v>77.099999999999994</v>
      </c>
      <c r="AD56" s="314">
        <f>ROUND(IFERROR('Data 3D '!BT59,"NA"),1)</f>
        <v>76.400000000000006</v>
      </c>
      <c r="AE56" s="314">
        <f>ROUND(IFERROR('Data 3D '!BU59,"NA"),1)</f>
        <v>73.400000000000006</v>
      </c>
      <c r="AF56" s="314">
        <f>ROUND(IFERROR('Data 3D '!BV59,"NA"),1)</f>
        <v>76.099999999999994</v>
      </c>
      <c r="AG56" s="314">
        <f>ROUND(IFERROR('Data 3D '!BW59,"NA"),1)</f>
        <v>77.3</v>
      </c>
      <c r="AH56" s="314">
        <f>ROUND(IFERROR('Data 3D '!BX59,"NA"),1)</f>
        <v>78.3</v>
      </c>
      <c r="AI56" s="314">
        <f>ROUND(IFERROR('Data 3D '!BY59,"NA"),1)</f>
        <v>77</v>
      </c>
      <c r="AJ56" s="314">
        <f>ROUND(IFERROR('Data 3D '!BZ59,"NA"),1)</f>
        <v>76.599999999999994</v>
      </c>
      <c r="AK56" s="314">
        <f>ROUND(IFERROR('Data 3D '!CA59,"NA"),1)</f>
        <v>78.8</v>
      </c>
      <c r="AL56" s="314">
        <f>ROUND(IFERROR('Data 3D '!CB59,"NA"),1)</f>
        <v>78.5</v>
      </c>
      <c r="AM56" s="314">
        <f>ROUND(IFERROR('Data 3D '!CC59,"NA"),1)</f>
        <v>77.7</v>
      </c>
      <c r="AN56" s="314">
        <f>ROUND(IFERROR('Data 3D '!CD59,"NA"),1)</f>
        <v>78.400000000000006</v>
      </c>
      <c r="AO56" s="314">
        <f>ROUND(IFERROR('Data 3D '!CE59,"NA"),1)</f>
        <v>79.900000000000006</v>
      </c>
      <c r="AP56" s="314">
        <f>ROUND(IFERROR('Data 3D '!CF59,"NA"),1)</f>
        <v>75.2</v>
      </c>
      <c r="AQ56" s="314">
        <f>ROUND(IFERROR('Data 3D '!CG59,"NA"),1)</f>
        <v>75.3</v>
      </c>
      <c r="AR56" s="314">
        <f>ROUND(IFERROR('Data 3D '!CH59,"NA"),1)</f>
        <v>76.400000000000006</v>
      </c>
      <c r="AS56" s="314">
        <f>ROUND(IFERROR('Data 3D '!CI59,"NA"),1)</f>
        <v>76.8</v>
      </c>
      <c r="AT56" s="314">
        <f>ROUND(IFERROR('Data 3D '!CJ59,"NA"),1)</f>
        <v>75.099999999999994</v>
      </c>
      <c r="AU56" s="314">
        <f>ROUND(IFERROR('Data 3D '!CK59,"NA"),1)</f>
        <v>74</v>
      </c>
      <c r="AV56" s="314">
        <f>ROUND(IFERROR('Data 3D '!CL59,"NA"),1)</f>
        <v>80.2</v>
      </c>
      <c r="AW56" s="314">
        <f>ROUND(IFERROR('Data 3D '!CM59,"NA"),1)</f>
        <v>73.2</v>
      </c>
      <c r="AX56" s="314">
        <f>ROUND(IFERROR('Data 3D '!CN59,"NA"),1)</f>
        <v>68.599999999999994</v>
      </c>
      <c r="AY56" s="314">
        <f>ROUND(IFERROR('Data 3D '!CO59,"NA"),1)</f>
        <v>76.3</v>
      </c>
      <c r="AZ56" s="314">
        <f>ROUND(IFERROR('Data 3D '!CP59,"NA"),1)</f>
        <v>73.3</v>
      </c>
      <c r="BA56" s="314">
        <f>ROUND(IFERROR('Data 3D '!CQ59,"NA"),1)</f>
        <v>75.3</v>
      </c>
      <c r="BB56" s="314">
        <f>ROUND(IFERROR('Data 3D '!CR59,"NA"),1)</f>
        <v>73.5</v>
      </c>
      <c r="BC56" s="312">
        <v>292</v>
      </c>
      <c r="BD56" s="319" t="s">
        <v>429</v>
      </c>
      <c r="BE56" s="314">
        <f>ROUND(IFERROR('Data 3D '!CS59,"NA"),1)</f>
        <v>76.8</v>
      </c>
      <c r="BF56" s="314">
        <f>ROUND(IFERROR('Data 3D '!CT59,"NA"),1)</f>
        <v>85.8</v>
      </c>
      <c r="BG56" s="314">
        <f>ROUND(IFERROR('Data 3D '!CU59,"NA"),1)</f>
        <v>77.7</v>
      </c>
      <c r="BH56" s="314">
        <f>ROUND(IFERROR('Data 3D '!CV59,"NA"),1)</f>
        <v>76.5</v>
      </c>
      <c r="BI56" s="314">
        <f>ROUND(IFERROR('Data 3D '!CW59,"NA"),1)</f>
        <v>75.5</v>
      </c>
      <c r="BJ56" s="314">
        <f>ROUND(IFERROR('Data 3D '!CX59,"NA"),1)</f>
        <v>79.8</v>
      </c>
      <c r="BK56" s="314">
        <f>ROUND(IFERROR('Data 3D '!CY59,"NA"),1)</f>
        <v>77</v>
      </c>
      <c r="BL56" s="314">
        <f>ROUND(IFERROR('Data 3D '!CZ59,"NA"),1)</f>
        <v>77.2</v>
      </c>
      <c r="BM56" s="314">
        <f>ROUND(IFERROR('Data 3D '!DA59,"NA"),1)</f>
        <v>76.400000000000006</v>
      </c>
      <c r="BN56" s="314">
        <f>ROUND(IFERROR('Data 3D '!DB59,"NA"),1)</f>
        <v>77.599999999999994</v>
      </c>
      <c r="BO56" s="314">
        <f>ROUND(IFERROR('Data 3D '!DC59,"NA"),1)</f>
        <v>78.400000000000006</v>
      </c>
      <c r="BP56" s="314">
        <f>ROUND(IFERROR('Data 3D '!DD59,"NA"),1)</f>
        <v>77.7</v>
      </c>
      <c r="BQ56" s="314">
        <f>ROUND(IFERROR('Data 3D '!DE59,"NA"),1)</f>
        <v>64.400000000000006</v>
      </c>
      <c r="BR56" s="314">
        <f>ROUND(IFERROR('Data 3D '!DF59,"NA"),1)</f>
        <v>43.4</v>
      </c>
      <c r="BS56" s="314">
        <f>ROUND(IFERROR('Data 3D '!DG59,"NA"),1)</f>
        <v>69.5</v>
      </c>
      <c r="BT56" s="314">
        <f>ROUND(IFERROR('Data 3D '!DH59,"NA"),1)</f>
        <v>61.3</v>
      </c>
      <c r="BU56" s="314">
        <f>ROUND(IFERROR('Data 3D '!DI59,"NA"),1)</f>
        <v>68.099999999999994</v>
      </c>
      <c r="BV56" s="314">
        <f>ROUND(IFERROR('Data 3D '!DJ59,"NA"),1)</f>
        <v>71.900000000000006</v>
      </c>
      <c r="BW56" s="314">
        <f>ROUND(IFERROR('Data 3D '!DK59,"NA"),1)</f>
        <v>73.7</v>
      </c>
      <c r="BX56" s="314">
        <f>ROUND(IFERROR('Data 3D '!DL59,"NA"),1)</f>
        <v>74.8</v>
      </c>
      <c r="BY56" s="314">
        <f>ROUND(IFERROR('Data 3D '!DM59,"NA"),1)</f>
        <v>79.099999999999994</v>
      </c>
      <c r="BZ56" s="314">
        <f>ROUND(IFERROR('Data 3D '!DN59,"NA"),1)</f>
        <v>82.7</v>
      </c>
      <c r="CA56" s="314">
        <f>ROUND(IFERROR('Data 3D '!DO59,"NA"),1)</f>
        <v>61.6</v>
      </c>
      <c r="CB56" s="314">
        <f>ROUND(IFERROR('Data 3D '!DP59,"NA"),1)</f>
        <v>58</v>
      </c>
      <c r="CC56" s="314">
        <f>ROUND(IFERROR('Data 3D '!DQ59,"NA"),1)</f>
        <v>59.5</v>
      </c>
      <c r="CD56" s="314">
        <f>ROUND(IFERROR('Data 3D '!DR59,"NA"),1)</f>
        <v>60.8</v>
      </c>
      <c r="CE56" s="312">
        <v>292</v>
      </c>
      <c r="CF56" s="319" t="s">
        <v>429</v>
      </c>
      <c r="CG56" s="314">
        <f>ROUND(IFERROR('Data 3D '!DS59,"NA"),1)</f>
        <v>62.1</v>
      </c>
      <c r="CH56" s="314">
        <f>ROUND(IFERROR('Data 3D '!DT59,"NA"),1)</f>
        <v>57.6</v>
      </c>
      <c r="CI56" s="314">
        <f>ROUND(IFERROR('Data 3D '!DU59,"NA"),1)</f>
        <v>55.8</v>
      </c>
      <c r="CJ56" s="314">
        <f>ROUND(IFERROR('Data 3D '!DV59,"NA"),1)</f>
        <v>62.5</v>
      </c>
      <c r="CK56" s="314">
        <f>ROUND(IFERROR('Data 3D '!DW59,"NA"),1)</f>
        <v>72.8</v>
      </c>
      <c r="CL56" s="314">
        <f>ROUND(IFERROR('Data 3D '!DX59,"NA"),1)</f>
        <v>74.2</v>
      </c>
      <c r="CM56" s="314">
        <f>ROUND(IFERROR('Data 3D '!DY59,"NA"),1)</f>
        <v>72.5</v>
      </c>
      <c r="CN56" s="314">
        <f>ROUND(IFERROR('Data 3D '!DZ59,"NA"),1)</f>
        <v>74.3</v>
      </c>
      <c r="CO56" s="314">
        <f>ROUND(IFERROR('Data 3D '!EA59,"NA"),1)</f>
        <v>71.400000000000006</v>
      </c>
      <c r="CP56" s="314">
        <f>ROUND(IFERROR('Data 3D '!EB59,"NA"),1)</f>
        <v>51.3</v>
      </c>
      <c r="CQ56" s="314">
        <f>ROUND(IFERROR('Data 3D '!EC59,"NA"),1)</f>
        <v>62.4</v>
      </c>
      <c r="CR56" s="314">
        <f>ROUND(IFERROR('Data 3D '!ED59,"NA"),1)</f>
        <v>79.7</v>
      </c>
      <c r="CS56" s="314">
        <f>ROUND(IFERROR('Data 3D '!EE59,"NA"),1)</f>
        <v>87.8</v>
      </c>
      <c r="CT56" s="314">
        <f>ROUND(IFERROR('Data 3D '!EF59,"NA"),1)</f>
        <v>83.8</v>
      </c>
      <c r="CU56" s="314">
        <f>ROUND(IFERROR('Data 3D '!EG59,"NA"),1)</f>
        <v>71.099999999999994</v>
      </c>
      <c r="CV56" s="314">
        <f>ROUND(IFERROR('Data 3D '!EH59,"NA"),1)</f>
        <v>83.4</v>
      </c>
      <c r="CW56" s="314">
        <f>ROUND(IFERROR('Data 3D '!EI59,"NA"),1)</f>
        <v>83.3</v>
      </c>
      <c r="CX56" s="314">
        <f>ROUND(IFERROR('Data 3D '!EJ59,"NA"),1)</f>
        <v>87.3</v>
      </c>
      <c r="CY56" s="314">
        <f>ROUND(IFERROR('Data 3D '!EK59,"NA"),1)</f>
        <v>89.2</v>
      </c>
      <c r="CZ56" s="314">
        <f>ROUND(IFERROR('Data 3D '!EL59,"NA"),1)</f>
        <v>71.900000000000006</v>
      </c>
      <c r="DA56" s="314">
        <f>ROUND(IFERROR('Data 3D '!EM59,"NA"),1)</f>
        <v>62.6</v>
      </c>
      <c r="DB56" s="314">
        <f>ROUND(IFERROR('Data 3D '!EN59,"NA"),1)</f>
        <v>71.2</v>
      </c>
      <c r="DC56" s="314">
        <f>ROUND(IFERROR('Data 3D '!EO59,"NA"),1)</f>
        <v>68.8</v>
      </c>
      <c r="DD56" s="314">
        <f>ROUND(IFERROR('Data 3D '!EP59,"NA"),1)</f>
        <v>69.2</v>
      </c>
      <c r="DE56" s="314">
        <f>ROUND(IFERROR('Data 3D '!EQ59,"NA"),1)</f>
        <v>61.4</v>
      </c>
      <c r="DF56" s="314">
        <f>ROUND(IFERROR('Data 3D '!ER59,"NA"),1)</f>
        <v>70.2</v>
      </c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162" customFormat="1" ht="95.1" customHeight="1">
      <c r="A57" s="312"/>
      <c r="B57" s="320" t="s">
        <v>417</v>
      </c>
      <c r="C57" s="314"/>
      <c r="D57" s="314"/>
      <c r="E57" s="314"/>
      <c r="F57" s="314"/>
      <c r="G57" s="314"/>
      <c r="H57" s="314"/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2"/>
      <c r="AB57" s="320" t="s">
        <v>417</v>
      </c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2"/>
      <c r="BD57" s="320" t="s">
        <v>417</v>
      </c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  <c r="BU57" s="314"/>
      <c r="BV57" s="314"/>
      <c r="BW57" s="314"/>
      <c r="BX57" s="314"/>
      <c r="BY57" s="314"/>
      <c r="BZ57" s="314"/>
      <c r="CA57" s="314"/>
      <c r="CB57" s="314"/>
      <c r="CC57" s="314"/>
      <c r="CD57" s="314"/>
      <c r="CE57" s="312"/>
      <c r="CF57" s="320" t="s">
        <v>417</v>
      </c>
      <c r="CG57" s="314"/>
      <c r="CH57" s="314"/>
      <c r="CI57" s="314"/>
      <c r="CJ57" s="314"/>
      <c r="CK57" s="314"/>
      <c r="CL57" s="314"/>
      <c r="CM57" s="314"/>
      <c r="CN57" s="314"/>
      <c r="CO57" s="314"/>
      <c r="CP57" s="314"/>
      <c r="CQ57" s="314"/>
      <c r="CR57" s="314"/>
      <c r="CS57" s="314"/>
      <c r="CT57" s="314"/>
      <c r="CU57" s="314"/>
      <c r="CV57" s="314"/>
      <c r="CW57" s="314"/>
      <c r="CX57" s="314"/>
      <c r="CY57" s="314"/>
      <c r="CZ57" s="314"/>
      <c r="DA57" s="314"/>
      <c r="DB57" s="314"/>
      <c r="DC57" s="314"/>
      <c r="DD57" s="314"/>
      <c r="DE57" s="314"/>
      <c r="DF57" s="314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162" customFormat="1" ht="84.95" customHeight="1">
      <c r="A58" s="312">
        <v>293</v>
      </c>
      <c r="B58" s="319" t="s">
        <v>134</v>
      </c>
      <c r="C58" s="314">
        <v>78.918064416380787</v>
      </c>
      <c r="D58" s="314">
        <v>78.110932691148392</v>
      </c>
      <c r="E58" s="314">
        <v>75.347094287452336</v>
      </c>
      <c r="F58" s="314">
        <v>77.458773333635875</v>
      </c>
      <c r="G58" s="314">
        <v>78.544838949970284</v>
      </c>
      <c r="H58" s="314">
        <v>78.790501931058486</v>
      </c>
      <c r="I58" s="314">
        <v>76.00087607804619</v>
      </c>
      <c r="J58" s="314">
        <v>77.990271445774795</v>
      </c>
      <c r="K58" s="314">
        <v>74.224240182371261</v>
      </c>
      <c r="L58" s="314">
        <v>72.93408935629644</v>
      </c>
      <c r="M58" s="314">
        <v>74.773715775873939</v>
      </c>
      <c r="N58" s="314">
        <v>76.291319072338425</v>
      </c>
      <c r="O58" s="314">
        <v>80.635173221986861</v>
      </c>
      <c r="P58" s="314">
        <v>79.411329358969382</v>
      </c>
      <c r="Q58" s="314">
        <v>77.151177360607178</v>
      </c>
      <c r="R58" s="314">
        <v>77.982166822521705</v>
      </c>
      <c r="S58" s="314">
        <v>81.388468274518104</v>
      </c>
      <c r="T58" s="314">
        <v>84.01811587733043</v>
      </c>
      <c r="U58" s="314">
        <v>80.106006884468798</v>
      </c>
      <c r="V58" s="314">
        <v>81.161399741600448</v>
      </c>
      <c r="W58" s="314">
        <v>72.10404885062394</v>
      </c>
      <c r="X58" s="314">
        <v>54.452491676430249</v>
      </c>
      <c r="Y58" s="314">
        <v>76.413024122063291</v>
      </c>
      <c r="Z58" s="314">
        <v>77.989047280575974</v>
      </c>
      <c r="AA58" s="312">
        <v>293</v>
      </c>
      <c r="AB58" s="319" t="s">
        <v>134</v>
      </c>
      <c r="AC58" s="314">
        <f>ROUND(IFERROR('Data 3D '!BS60,"NA"),1)</f>
        <v>76.900000000000006</v>
      </c>
      <c r="AD58" s="314">
        <f>ROUND(IFERROR('Data 3D '!BT60,"NA"),1)</f>
        <v>70.7</v>
      </c>
      <c r="AE58" s="314">
        <f>ROUND(IFERROR('Data 3D '!BU60,"NA"),1)</f>
        <v>76.599999999999994</v>
      </c>
      <c r="AF58" s="314">
        <f>ROUND(IFERROR('Data 3D '!BV60,"NA"),1)</f>
        <v>73.5</v>
      </c>
      <c r="AG58" s="314">
        <f>ROUND(IFERROR('Data 3D '!BW60,"NA"),1)</f>
        <v>74.5</v>
      </c>
      <c r="AH58" s="314">
        <f>ROUND(IFERROR('Data 3D '!BX60,"NA"),1)</f>
        <v>71.599999999999994</v>
      </c>
      <c r="AI58" s="314">
        <f>ROUND(IFERROR('Data 3D '!BY60,"NA"),1)</f>
        <v>75</v>
      </c>
      <c r="AJ58" s="314">
        <f>ROUND(IFERROR('Data 3D '!BZ60,"NA"),1)</f>
        <v>76</v>
      </c>
      <c r="AK58" s="314">
        <f>ROUND(IFERROR('Data 3D '!CA60,"NA"),1)</f>
        <v>76.599999999999994</v>
      </c>
      <c r="AL58" s="314">
        <f>ROUND(IFERROR('Data 3D '!CB60,"NA"),1)</f>
        <v>77.8</v>
      </c>
      <c r="AM58" s="314">
        <f>ROUND(IFERROR('Data 3D '!CC60,"NA"),1)</f>
        <v>78</v>
      </c>
      <c r="AN58" s="314">
        <f>ROUND(IFERROR('Data 3D '!CD60,"NA"),1)</f>
        <v>75.400000000000006</v>
      </c>
      <c r="AO58" s="314">
        <f>ROUND(IFERROR('Data 3D '!CE60,"NA"),1)</f>
        <v>81.900000000000006</v>
      </c>
      <c r="AP58" s="314">
        <f>ROUND(IFERROR('Data 3D '!CF60,"NA"),1)</f>
        <v>78.599999999999994</v>
      </c>
      <c r="AQ58" s="314">
        <f>ROUND(IFERROR('Data 3D '!CG60,"NA"),1)</f>
        <v>79.3</v>
      </c>
      <c r="AR58" s="314">
        <f>ROUND(IFERROR('Data 3D '!CH60,"NA"),1)</f>
        <v>81.3</v>
      </c>
      <c r="AS58" s="314">
        <f>ROUND(IFERROR('Data 3D '!CI60,"NA"),1)</f>
        <v>78.8</v>
      </c>
      <c r="AT58" s="314">
        <f>ROUND(IFERROR('Data 3D '!CJ60,"NA"),1)</f>
        <v>75.099999999999994</v>
      </c>
      <c r="AU58" s="314">
        <f>ROUND(IFERROR('Data 3D '!CK60,"NA"),1)</f>
        <v>80.2</v>
      </c>
      <c r="AV58" s="314">
        <f>ROUND(IFERROR('Data 3D '!CL60,"NA"),1)</f>
        <v>77.2</v>
      </c>
      <c r="AW58" s="314">
        <f>ROUND(IFERROR('Data 3D '!CM60,"NA"),1)</f>
        <v>72.8</v>
      </c>
      <c r="AX58" s="314">
        <f>ROUND(IFERROR('Data 3D '!CN60,"NA"),1)</f>
        <v>76.8</v>
      </c>
      <c r="AY58" s="314">
        <f>ROUND(IFERROR('Data 3D '!CO60,"NA"),1)</f>
        <v>78.7</v>
      </c>
      <c r="AZ58" s="314">
        <f>ROUND(IFERROR('Data 3D '!CP60,"NA"),1)</f>
        <v>76</v>
      </c>
      <c r="BA58" s="314">
        <f>ROUND(IFERROR('Data 3D '!CQ60,"NA"),1)</f>
        <v>78.099999999999994</v>
      </c>
      <c r="BB58" s="314">
        <f>ROUND(IFERROR('Data 3D '!CR60,"NA"),1)</f>
        <v>80.2</v>
      </c>
      <c r="BC58" s="312">
        <v>293</v>
      </c>
      <c r="BD58" s="319" t="s">
        <v>134</v>
      </c>
      <c r="BE58" s="314">
        <f>ROUND(IFERROR('Data 3D '!CS60,"NA"),1)</f>
        <v>82.3</v>
      </c>
      <c r="BF58" s="314">
        <f>ROUND(IFERROR('Data 3D '!CT60,"NA"),1)</f>
        <v>83</v>
      </c>
      <c r="BG58" s="314">
        <f>ROUND(IFERROR('Data 3D '!CU60,"NA"),1)</f>
        <v>83.6</v>
      </c>
      <c r="BH58" s="314">
        <f>ROUND(IFERROR('Data 3D '!CV60,"NA"),1)</f>
        <v>80.900000000000006</v>
      </c>
      <c r="BI58" s="314">
        <f>ROUND(IFERROR('Data 3D '!CW60,"NA"),1)</f>
        <v>78.099999999999994</v>
      </c>
      <c r="BJ58" s="314">
        <f>ROUND(IFERROR('Data 3D '!CX60,"NA"),1)</f>
        <v>78.2</v>
      </c>
      <c r="BK58" s="314">
        <f>ROUND(IFERROR('Data 3D '!CY60,"NA"),1)</f>
        <v>78.2</v>
      </c>
      <c r="BL58" s="314">
        <f>ROUND(IFERROR('Data 3D '!CZ60,"NA"),1)</f>
        <v>79</v>
      </c>
      <c r="BM58" s="314">
        <f>ROUND(IFERROR('Data 3D '!DA60,"NA"),1)</f>
        <v>78</v>
      </c>
      <c r="BN58" s="314">
        <f>ROUND(IFERROR('Data 3D '!DB60,"NA"),1)</f>
        <v>80.3</v>
      </c>
      <c r="BO58" s="314">
        <f>ROUND(IFERROR('Data 3D '!DC60,"NA"),1)</f>
        <v>76.099999999999994</v>
      </c>
      <c r="BP58" s="314">
        <f>ROUND(IFERROR('Data 3D '!DD60,"NA"),1)</f>
        <v>74.900000000000006</v>
      </c>
      <c r="BQ58" s="314">
        <f>ROUND(IFERROR('Data 3D '!DE60,"NA"),1)</f>
        <v>62.3</v>
      </c>
      <c r="BR58" s="314">
        <f>ROUND(IFERROR('Data 3D '!DF60,"NA"),1)</f>
        <v>36.9</v>
      </c>
      <c r="BS58" s="314">
        <f>ROUND(IFERROR('Data 3D '!DG60,"NA"),1)</f>
        <v>53.9</v>
      </c>
      <c r="BT58" s="314">
        <f>ROUND(IFERROR('Data 3D '!DH60,"NA"),1)</f>
        <v>67.3</v>
      </c>
      <c r="BU58" s="314">
        <f>ROUND(IFERROR('Data 3D '!DI60,"NA"),1)</f>
        <v>71.900000000000006</v>
      </c>
      <c r="BV58" s="314">
        <f>ROUND(IFERROR('Data 3D '!DJ60,"NA"),1)</f>
        <v>74.599999999999994</v>
      </c>
      <c r="BW58" s="314">
        <f>ROUND(IFERROR('Data 3D '!DK60,"NA"),1)</f>
        <v>75.3</v>
      </c>
      <c r="BX58" s="314">
        <f>ROUND(IFERROR('Data 3D '!DL60,"NA"),1)</f>
        <v>75.5</v>
      </c>
      <c r="BY58" s="314">
        <f>ROUND(IFERROR('Data 3D '!DM60,"NA"),1)</f>
        <v>75.400000000000006</v>
      </c>
      <c r="BZ58" s="314">
        <f>ROUND(IFERROR('Data 3D '!DN60,"NA"),1)</f>
        <v>76.3</v>
      </c>
      <c r="CA58" s="314">
        <f>ROUND(IFERROR('Data 3D '!DO60,"NA"),1)</f>
        <v>76.5</v>
      </c>
      <c r="CB58" s="314">
        <f>ROUND(IFERROR('Data 3D '!DP60,"NA"),1)</f>
        <v>79</v>
      </c>
      <c r="CC58" s="314">
        <f>ROUND(IFERROR('Data 3D '!DQ60,"NA"),1)</f>
        <v>84.9</v>
      </c>
      <c r="CD58" s="314">
        <f>ROUND(IFERROR('Data 3D '!DR60,"NA"),1)</f>
        <v>79.8</v>
      </c>
      <c r="CE58" s="312">
        <v>293</v>
      </c>
      <c r="CF58" s="319" t="s">
        <v>134</v>
      </c>
      <c r="CG58" s="314">
        <f>ROUND(IFERROR('Data 3D '!DS60,"NA"),1)</f>
        <v>80.400000000000006</v>
      </c>
      <c r="CH58" s="314">
        <f>ROUND(IFERROR('Data 3D '!DT60,"NA"),1)</f>
        <v>71.5</v>
      </c>
      <c r="CI58" s="314">
        <f>ROUND(IFERROR('Data 3D '!DU60,"NA"),1)</f>
        <v>71</v>
      </c>
      <c r="CJ58" s="314">
        <f>ROUND(IFERROR('Data 3D '!DV60,"NA"),1)</f>
        <v>70.900000000000006</v>
      </c>
      <c r="CK58" s="314">
        <f>ROUND(IFERROR('Data 3D '!DW60,"NA"),1)</f>
        <v>76.099999999999994</v>
      </c>
      <c r="CL58" s="314">
        <f>ROUND(IFERROR('Data 3D '!DX60,"NA"),1)</f>
        <v>83.3</v>
      </c>
      <c r="CM58" s="314">
        <f>ROUND(IFERROR('Data 3D '!DY60,"NA"),1)</f>
        <v>77.400000000000006</v>
      </c>
      <c r="CN58" s="314">
        <f>ROUND(IFERROR('Data 3D '!DZ60,"NA"),1)</f>
        <v>78.400000000000006</v>
      </c>
      <c r="CO58" s="314">
        <f>ROUND(IFERROR('Data 3D '!EA60,"NA"),1)</f>
        <v>80.3</v>
      </c>
      <c r="CP58" s="314">
        <f>ROUND(IFERROR('Data 3D '!EB60,"NA"),1)</f>
        <v>81.3</v>
      </c>
      <c r="CQ58" s="314">
        <f>ROUND(IFERROR('Data 3D '!EC60,"NA"),1)</f>
        <v>89.7</v>
      </c>
      <c r="CR58" s="314">
        <f>ROUND(IFERROR('Data 3D '!ED60,"NA"),1)</f>
        <v>86.6</v>
      </c>
      <c r="CS58" s="314">
        <f>ROUND(IFERROR('Data 3D '!EE60,"NA"),1)</f>
        <v>86.6</v>
      </c>
      <c r="CT58" s="314">
        <f>ROUND(IFERROR('Data 3D '!EF60,"NA"),1)</f>
        <v>90.5</v>
      </c>
      <c r="CU58" s="314">
        <f>ROUND(IFERROR('Data 3D '!EG60,"NA"),1)</f>
        <v>88.8</v>
      </c>
      <c r="CV58" s="314">
        <f>ROUND(IFERROR('Data 3D '!EH60,"NA"),1)</f>
        <v>88.8</v>
      </c>
      <c r="CW58" s="314">
        <f>ROUND(IFERROR('Data 3D '!EI60,"NA"),1)</f>
        <v>90.6</v>
      </c>
      <c r="CX58" s="314">
        <f>ROUND(IFERROR('Data 3D '!EJ60,"NA"),1)</f>
        <v>87.2</v>
      </c>
      <c r="CY58" s="314">
        <f>ROUND(IFERROR('Data 3D '!EK60,"NA"),1)</f>
        <v>90.9</v>
      </c>
      <c r="CZ58" s="314">
        <f>ROUND(IFERROR('Data 3D '!EL60,"NA"),1)</f>
        <v>89.8</v>
      </c>
      <c r="DA58" s="314">
        <f>ROUND(IFERROR('Data 3D '!EM60,"NA"),1)</f>
        <v>84.4</v>
      </c>
      <c r="DB58" s="314">
        <f>ROUND(IFERROR('Data 3D '!EN60,"NA"),1)</f>
        <v>84.7</v>
      </c>
      <c r="DC58" s="314">
        <f>ROUND(IFERROR('Data 3D '!EO60,"NA"),1)</f>
        <v>87.3</v>
      </c>
      <c r="DD58" s="314">
        <f>ROUND(IFERROR('Data 3D '!EP60,"NA"),1)</f>
        <v>79.2</v>
      </c>
      <c r="DE58" s="314">
        <f>ROUND(IFERROR('Data 3D '!EQ60,"NA"),1)</f>
        <v>86.4</v>
      </c>
      <c r="DF58" s="314">
        <f>ROUND(IFERROR('Data 3D '!ER60,"NA"),1)</f>
        <v>82.6</v>
      </c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162" customFormat="1" ht="95.1" customHeight="1">
      <c r="A59" s="312"/>
      <c r="B59" s="320" t="s">
        <v>418</v>
      </c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2"/>
      <c r="AB59" s="320" t="s">
        <v>418</v>
      </c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2"/>
      <c r="BD59" s="320" t="s">
        <v>418</v>
      </c>
      <c r="BE59" s="314"/>
      <c r="BF59" s="314"/>
      <c r="BG59" s="314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  <c r="BU59" s="314"/>
      <c r="BV59" s="314"/>
      <c r="BW59" s="314"/>
      <c r="BX59" s="314"/>
      <c r="BY59" s="314"/>
      <c r="BZ59" s="314"/>
      <c r="CA59" s="314"/>
      <c r="CB59" s="314"/>
      <c r="CC59" s="314"/>
      <c r="CD59" s="314"/>
      <c r="CE59" s="312"/>
      <c r="CF59" s="320" t="s">
        <v>418</v>
      </c>
      <c r="CG59" s="314"/>
      <c r="CH59" s="314"/>
      <c r="CI59" s="314"/>
      <c r="CJ59" s="314"/>
      <c r="CK59" s="314"/>
      <c r="CL59" s="314"/>
      <c r="CM59" s="314"/>
      <c r="CN59" s="314"/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162" customFormat="1" ht="48" customHeight="1">
      <c r="A60" s="312">
        <v>301</v>
      </c>
      <c r="B60" s="319" t="s">
        <v>84</v>
      </c>
      <c r="C60" s="314">
        <v>73.113695206162774</v>
      </c>
      <c r="D60" s="314">
        <v>70.993392300261021</v>
      </c>
      <c r="E60" s="314">
        <v>66.898933029034353</v>
      </c>
      <c r="F60" s="314">
        <v>65.444733014387339</v>
      </c>
      <c r="G60" s="314">
        <v>74.441412688618144</v>
      </c>
      <c r="H60" s="314">
        <v>67.854593928531415</v>
      </c>
      <c r="I60" s="314">
        <v>77.795252136201597</v>
      </c>
      <c r="J60" s="314">
        <v>80.776008137304018</v>
      </c>
      <c r="K60" s="314">
        <v>81.881715698148255</v>
      </c>
      <c r="L60" s="314">
        <v>73.448143484106978</v>
      </c>
      <c r="M60" s="314">
        <v>75.706035933123871</v>
      </c>
      <c r="N60" s="314">
        <v>76.258056528530531</v>
      </c>
      <c r="O60" s="314">
        <v>71.051759435158104</v>
      </c>
      <c r="P60" s="314">
        <v>78.423721657810276</v>
      </c>
      <c r="Q60" s="314">
        <v>71.234517768671182</v>
      </c>
      <c r="R60" s="314">
        <v>76.647527007551261</v>
      </c>
      <c r="S60" s="314">
        <v>77.557183856672381</v>
      </c>
      <c r="T60" s="314">
        <v>82.244040330523276</v>
      </c>
      <c r="U60" s="314">
        <v>79.071846199354113</v>
      </c>
      <c r="V60" s="314">
        <v>77.205334521823829</v>
      </c>
      <c r="W60" s="314">
        <v>85.087936396320018</v>
      </c>
      <c r="X60" s="314">
        <v>56.937198628613693</v>
      </c>
      <c r="Y60" s="314">
        <v>71.020903164066439</v>
      </c>
      <c r="Z60" s="314">
        <v>68.178501331306634</v>
      </c>
      <c r="AA60" s="312">
        <v>301</v>
      </c>
      <c r="AB60" s="319" t="s">
        <v>84</v>
      </c>
      <c r="AC60" s="314">
        <f>ROUND(IFERROR('Data 3D '!BS61,"NA"),1)</f>
        <v>89.9</v>
      </c>
      <c r="AD60" s="314">
        <f>ROUND(IFERROR('Data 3D '!BT61,"NA"),1)</f>
        <v>84.8</v>
      </c>
      <c r="AE60" s="314">
        <f>ROUND(IFERROR('Data 3D '!BU61,"NA"),1)</f>
        <v>70.7</v>
      </c>
      <c r="AF60" s="314">
        <f>ROUND(IFERROR('Data 3D '!BV61,"NA"),1)</f>
        <v>74.7</v>
      </c>
      <c r="AG60" s="314">
        <f>ROUND(IFERROR('Data 3D '!BW61,"NA"),1)</f>
        <v>75.2</v>
      </c>
      <c r="AH60" s="314">
        <f>ROUND(IFERROR('Data 3D '!BX61,"NA"),1)</f>
        <v>70.099999999999994</v>
      </c>
      <c r="AI60" s="314">
        <f>ROUND(IFERROR('Data 3D '!BY61,"NA"),1)</f>
        <v>74.2</v>
      </c>
      <c r="AJ60" s="314">
        <f>ROUND(IFERROR('Data 3D '!BZ61,"NA"),1)</f>
        <v>77.3</v>
      </c>
      <c r="AK60" s="314">
        <f>ROUND(IFERROR('Data 3D '!CA61,"NA"),1)</f>
        <v>75.400000000000006</v>
      </c>
      <c r="AL60" s="314">
        <f>ROUND(IFERROR('Data 3D '!CB61,"NA"),1)</f>
        <v>74.5</v>
      </c>
      <c r="AM60" s="314">
        <f>ROUND(IFERROR('Data 3D '!CC61,"NA"),1)</f>
        <v>78.8</v>
      </c>
      <c r="AN60" s="314">
        <f>ROUND(IFERROR('Data 3D '!CD61,"NA"),1)</f>
        <v>73.099999999999994</v>
      </c>
      <c r="AO60" s="314">
        <f>ROUND(IFERROR('Data 3D '!CE61,"NA"),1)</f>
        <v>69.5</v>
      </c>
      <c r="AP60" s="314">
        <f>ROUND(IFERROR('Data 3D '!CF61,"NA"),1)</f>
        <v>70.400000000000006</v>
      </c>
      <c r="AQ60" s="314">
        <f>ROUND(IFERROR('Data 3D '!CG61,"NA"),1)</f>
        <v>62.9</v>
      </c>
      <c r="AR60" s="314">
        <f>ROUND(IFERROR('Data 3D '!CH61,"NA"),1)</f>
        <v>65.5</v>
      </c>
      <c r="AS60" s="314">
        <f>ROUND(IFERROR('Data 3D '!CI61,"NA"),1)</f>
        <v>85.4</v>
      </c>
      <c r="AT60" s="314">
        <f>ROUND(IFERROR('Data 3D '!CJ61,"NA"),1)</f>
        <v>72.599999999999994</v>
      </c>
      <c r="AU60" s="314">
        <f>ROUND(IFERROR('Data 3D '!CK61,"NA"),1)</f>
        <v>69.3</v>
      </c>
      <c r="AV60" s="314">
        <f>ROUND(IFERROR('Data 3D '!CL61,"NA"),1)</f>
        <v>66.3</v>
      </c>
      <c r="AW60" s="314">
        <f>ROUND(IFERROR('Data 3D '!CM61,"NA"),1)</f>
        <v>67.7</v>
      </c>
      <c r="AX60" s="314">
        <f>ROUND(IFERROR('Data 3D '!CN61,"NA"),1)</f>
        <v>72.400000000000006</v>
      </c>
      <c r="AY60" s="314">
        <f>ROUND(IFERROR('Data 3D '!CO61,"NA"),1)</f>
        <v>70.400000000000006</v>
      </c>
      <c r="AZ60" s="314">
        <f>ROUND(IFERROR('Data 3D '!CP61,"NA"),1)</f>
        <v>76.099999999999994</v>
      </c>
      <c r="BA60" s="314">
        <f>ROUND(IFERROR('Data 3D '!CQ61,"NA"),1)</f>
        <v>74.5</v>
      </c>
      <c r="BB60" s="314">
        <f>ROUND(IFERROR('Data 3D '!CR61,"NA"),1)</f>
        <v>71.3</v>
      </c>
      <c r="BC60" s="312">
        <v>301</v>
      </c>
      <c r="BD60" s="319" t="s">
        <v>84</v>
      </c>
      <c r="BE60" s="314">
        <f>ROUND(IFERROR('Data 3D '!CS61,"NA"),1)</f>
        <v>76.400000000000006</v>
      </c>
      <c r="BF60" s="314">
        <f>ROUND(IFERROR('Data 3D '!CT61,"NA"),1)</f>
        <v>77.7</v>
      </c>
      <c r="BG60" s="314">
        <f>ROUND(IFERROR('Data 3D '!CU61,"NA"),1)</f>
        <v>79.900000000000006</v>
      </c>
      <c r="BH60" s="314">
        <f>ROUND(IFERROR('Data 3D '!CV61,"NA"),1)</f>
        <v>79.8</v>
      </c>
      <c r="BI60" s="314">
        <f>ROUND(IFERROR('Data 3D '!CW61,"NA"),1)</f>
        <v>78</v>
      </c>
      <c r="BJ60" s="314">
        <f>ROUND(IFERROR('Data 3D '!CX61,"NA"),1)</f>
        <v>74.599999999999994</v>
      </c>
      <c r="BK60" s="314">
        <f>ROUND(IFERROR('Data 3D '!CY61,"NA"),1)</f>
        <v>76.2</v>
      </c>
      <c r="BL60" s="314">
        <f>ROUND(IFERROR('Data 3D '!CZ61,"NA"),1)</f>
        <v>68.599999999999994</v>
      </c>
      <c r="BM60" s="314">
        <f>ROUND(IFERROR('Data 3D '!DA61,"NA"),1)</f>
        <v>70.900000000000006</v>
      </c>
      <c r="BN60" s="314">
        <f>ROUND(IFERROR('Data 3D '!DB61,"NA"),1)</f>
        <v>72.099999999999994</v>
      </c>
      <c r="BO60" s="314">
        <f>ROUND(IFERROR('Data 3D '!DC61,"NA"),1)</f>
        <v>76.8</v>
      </c>
      <c r="BP60" s="314">
        <f>ROUND(IFERROR('Data 3D '!DD61,"NA"),1)</f>
        <v>74.900000000000006</v>
      </c>
      <c r="BQ60" s="314">
        <f>ROUND(IFERROR('Data 3D '!DE61,"NA"),1)</f>
        <v>75.3</v>
      </c>
      <c r="BR60" s="314">
        <f>ROUND(IFERROR('Data 3D '!DF61,"NA"),1)</f>
        <v>42.2</v>
      </c>
      <c r="BS60" s="314">
        <f>ROUND(IFERROR('Data 3D '!DG61,"NA"),1)</f>
        <v>52.4</v>
      </c>
      <c r="BT60" s="314">
        <f>ROUND(IFERROR('Data 3D '!DH61,"NA"),1)</f>
        <v>59.4</v>
      </c>
      <c r="BU60" s="314">
        <f>ROUND(IFERROR('Data 3D '!DI61,"NA"),1)</f>
        <v>59.9</v>
      </c>
      <c r="BV60" s="314">
        <f>ROUND(IFERROR('Data 3D '!DJ61,"NA"),1)</f>
        <v>61.4</v>
      </c>
      <c r="BW60" s="314">
        <f>ROUND(IFERROR('Data 3D '!DK61,"NA"),1)</f>
        <v>63.5</v>
      </c>
      <c r="BX60" s="314">
        <f>ROUND(IFERROR('Data 3D '!DL61,"NA"),1)</f>
        <v>64.900000000000006</v>
      </c>
      <c r="BY60" s="314">
        <f>ROUND(IFERROR('Data 3D '!DM61,"NA"),1)</f>
        <v>64.099999999999994</v>
      </c>
      <c r="BZ60" s="314">
        <f>ROUND(IFERROR('Data 3D '!DN61,"NA"),1)</f>
        <v>65.400000000000006</v>
      </c>
      <c r="CA60" s="314">
        <f>ROUND(IFERROR('Data 3D '!DO61,"NA"),1)</f>
        <v>62.4</v>
      </c>
      <c r="CB60" s="314">
        <f>ROUND(IFERROR('Data 3D '!DP61,"NA"),1)</f>
        <v>59.1</v>
      </c>
      <c r="CC60" s="314">
        <f>ROUND(IFERROR('Data 3D '!DQ61,"NA"),1)</f>
        <v>67</v>
      </c>
      <c r="CD60" s="314">
        <f>ROUND(IFERROR('Data 3D '!DR61,"NA"),1)</f>
        <v>67</v>
      </c>
      <c r="CE60" s="312">
        <v>301</v>
      </c>
      <c r="CF60" s="319" t="s">
        <v>84</v>
      </c>
      <c r="CG60" s="314">
        <f>ROUND(IFERROR('Data 3D '!DS61,"NA"),1)</f>
        <v>70.599999999999994</v>
      </c>
      <c r="CH60" s="314">
        <f>ROUND(IFERROR('Data 3D '!DT61,"NA"),1)</f>
        <v>67.3</v>
      </c>
      <c r="CI60" s="314">
        <f>ROUND(IFERROR('Data 3D '!DU61,"NA"),1)</f>
        <v>71</v>
      </c>
      <c r="CJ60" s="314">
        <f>ROUND(IFERROR('Data 3D '!DV61,"NA"),1)</f>
        <v>79.2</v>
      </c>
      <c r="CK60" s="314">
        <f>ROUND(IFERROR('Data 3D '!DW61,"NA"),1)</f>
        <v>74.599999999999994</v>
      </c>
      <c r="CL60" s="314">
        <f>ROUND(IFERROR('Data 3D '!DX61,"NA"),1)</f>
        <v>68.599999999999994</v>
      </c>
      <c r="CM60" s="314">
        <f>ROUND(IFERROR('Data 3D '!DY61,"NA"),1)</f>
        <v>71.099999999999994</v>
      </c>
      <c r="CN60" s="314">
        <f>ROUND(IFERROR('Data 3D '!DZ61,"NA"),1)</f>
        <v>66.8</v>
      </c>
      <c r="CO60" s="314">
        <f>ROUND(IFERROR('Data 3D '!EA61,"NA"),1)</f>
        <v>77.099999999999994</v>
      </c>
      <c r="CP60" s="314">
        <f>ROUND(IFERROR('Data 3D '!EB61,"NA"),1)</f>
        <v>67.7</v>
      </c>
      <c r="CQ60" s="314">
        <f>ROUND(IFERROR('Data 3D '!EC61,"NA"),1)</f>
        <v>82.5</v>
      </c>
      <c r="CR60" s="314">
        <f>ROUND(IFERROR('Data 3D '!ED61,"NA"),1)</f>
        <v>72.400000000000006</v>
      </c>
      <c r="CS60" s="314">
        <f>ROUND(IFERROR('Data 3D '!EE61,"NA"),1)</f>
        <v>71.7</v>
      </c>
      <c r="CT60" s="314">
        <f>ROUND(IFERROR('Data 3D '!EF61,"NA"),1)</f>
        <v>82.7</v>
      </c>
      <c r="CU60" s="314">
        <f>ROUND(IFERROR('Data 3D '!EG61,"NA"),1)</f>
        <v>80.5</v>
      </c>
      <c r="CV60" s="314">
        <f>ROUND(IFERROR('Data 3D '!EH61,"NA"),1)</f>
        <v>87.8</v>
      </c>
      <c r="CW60" s="314">
        <f>ROUND(IFERROR('Data 3D '!EI61,"NA"),1)</f>
        <v>54.7</v>
      </c>
      <c r="CX60" s="314">
        <f>ROUND(IFERROR('Data 3D '!EJ61,"NA"),1)</f>
        <v>66.3</v>
      </c>
      <c r="CY60" s="314">
        <f>ROUND(IFERROR('Data 3D '!EK61,"NA"),1)</f>
        <v>61.4</v>
      </c>
      <c r="CZ60" s="314">
        <f>ROUND(IFERROR('Data 3D '!EL61,"NA"),1)</f>
        <v>93.7</v>
      </c>
      <c r="DA60" s="314">
        <f>ROUND(IFERROR('Data 3D '!EM61,"NA"),1)</f>
        <v>67.8</v>
      </c>
      <c r="DB60" s="314">
        <f>ROUND(IFERROR('Data 3D '!EN61,"NA"),1)</f>
        <v>71.3</v>
      </c>
      <c r="DC60" s="314">
        <f>ROUND(IFERROR('Data 3D '!EO61,"NA"),1)</f>
        <v>65.900000000000006</v>
      </c>
      <c r="DD60" s="314">
        <f>ROUND(IFERROR('Data 3D '!EP61,"NA"),1)</f>
        <v>71.3</v>
      </c>
      <c r="DE60" s="314">
        <f>ROUND(IFERROR('Data 3D '!EQ61,"NA"),1)</f>
        <v>64.599999999999994</v>
      </c>
      <c r="DF60" s="314">
        <f>ROUND(IFERROR('Data 3D '!ER61,"NA"),1)</f>
        <v>70.5</v>
      </c>
      <c r="DG60" s="198"/>
      <c r="DH60" s="198"/>
    </row>
    <row r="61" spans="1:121" s="162" customFormat="1" ht="60" customHeight="1">
      <c r="A61" s="312"/>
      <c r="B61" s="320" t="s">
        <v>419</v>
      </c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2"/>
      <c r="AB61" s="320" t="s">
        <v>419</v>
      </c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2"/>
      <c r="BD61" s="320" t="s">
        <v>419</v>
      </c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  <c r="BU61" s="314"/>
      <c r="BV61" s="314"/>
      <c r="BW61" s="314"/>
      <c r="BX61" s="314"/>
      <c r="BY61" s="314"/>
      <c r="BZ61" s="314"/>
      <c r="CA61" s="314"/>
      <c r="CB61" s="314"/>
      <c r="CC61" s="314"/>
      <c r="CD61" s="314"/>
      <c r="CE61" s="312"/>
      <c r="CF61" s="320" t="s">
        <v>419</v>
      </c>
      <c r="CG61" s="314"/>
      <c r="CH61" s="314"/>
      <c r="CI61" s="314"/>
      <c r="CJ61" s="314"/>
      <c r="CK61" s="314"/>
      <c r="CL61" s="314"/>
      <c r="CM61" s="314"/>
      <c r="CN61" s="314"/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162" customFormat="1" ht="165" customHeight="1">
      <c r="A62" s="312" t="s">
        <v>355</v>
      </c>
      <c r="B62" s="319" t="s">
        <v>356</v>
      </c>
      <c r="C62" s="314">
        <v>81.462229030033484</v>
      </c>
      <c r="D62" s="314">
        <v>78.378203186101331</v>
      </c>
      <c r="E62" s="314">
        <v>77.157351118216312</v>
      </c>
      <c r="F62" s="314">
        <v>77.394354144338166</v>
      </c>
      <c r="G62" s="314">
        <v>80.151850983358713</v>
      </c>
      <c r="H62" s="314">
        <v>81.355010409573552</v>
      </c>
      <c r="I62" s="314">
        <v>74.493214787472709</v>
      </c>
      <c r="J62" s="314">
        <v>76.730504884255851</v>
      </c>
      <c r="K62" s="314">
        <v>61.612981370196444</v>
      </c>
      <c r="L62" s="314">
        <v>59.229353740549186</v>
      </c>
      <c r="M62" s="314">
        <v>63.914481918408967</v>
      </c>
      <c r="N62" s="314">
        <v>66.183975983027622</v>
      </c>
      <c r="O62" s="314">
        <v>65.161783101280619</v>
      </c>
      <c r="P62" s="314">
        <v>66.255292235597082</v>
      </c>
      <c r="Q62" s="314">
        <v>63.71078912331604</v>
      </c>
      <c r="R62" s="314">
        <v>64.17456051635736</v>
      </c>
      <c r="S62" s="314">
        <v>84.288600734617276</v>
      </c>
      <c r="T62" s="314">
        <v>82.995520107738017</v>
      </c>
      <c r="U62" s="314">
        <v>82.9605364729332</v>
      </c>
      <c r="V62" s="314">
        <v>80.893584693082019</v>
      </c>
      <c r="W62" s="314">
        <v>79.306234495860679</v>
      </c>
      <c r="X62" s="314">
        <v>65.339556148958664</v>
      </c>
      <c r="Y62" s="314">
        <v>74.238740765277456</v>
      </c>
      <c r="Z62" s="314">
        <v>82.53386011943735</v>
      </c>
      <c r="AA62" s="312" t="s">
        <v>355</v>
      </c>
      <c r="AB62" s="319" t="s">
        <v>356</v>
      </c>
      <c r="AC62" s="314">
        <f>ROUND(IFERROR('Data 3D '!BS85,"NA"),1)</f>
        <v>79.599999999999994</v>
      </c>
      <c r="AD62" s="314">
        <f>ROUND(IFERROR('Data 3D '!BT85,"NA"),1)</f>
        <v>79.400000000000006</v>
      </c>
      <c r="AE62" s="314">
        <f>ROUND(IFERROR('Data 3D '!BU85,"NA"),1)</f>
        <v>75.5</v>
      </c>
      <c r="AF62" s="314">
        <f>ROUND(IFERROR('Data 3D '!BV85,"NA"),1)</f>
        <v>78.8</v>
      </c>
      <c r="AG62" s="314">
        <f>ROUND(IFERROR('Data 3D '!BW85,"NA"),1)</f>
        <v>76</v>
      </c>
      <c r="AH62" s="314">
        <f>ROUND(IFERROR('Data 3D '!BX85,"NA"),1)</f>
        <v>71.900000000000006</v>
      </c>
      <c r="AI62" s="314">
        <f>ROUND(IFERROR('Data 3D '!BY85,"NA"),1)</f>
        <v>78.599999999999994</v>
      </c>
      <c r="AJ62" s="314">
        <f>ROUND(IFERROR('Data 3D '!BZ85,"NA"),1)</f>
        <v>75.3</v>
      </c>
      <c r="AK62" s="314">
        <f>ROUND(IFERROR('Data 3D '!CA85,"NA"),1)</f>
        <v>80.3</v>
      </c>
      <c r="AL62" s="314">
        <f>ROUND(IFERROR('Data 3D '!CB85,"NA"),1)</f>
        <v>78.3</v>
      </c>
      <c r="AM62" s="314">
        <f>ROUND(IFERROR('Data 3D '!CC85,"NA"),1)</f>
        <v>78.8</v>
      </c>
      <c r="AN62" s="314">
        <f>ROUND(IFERROR('Data 3D '!CD85,"NA"),1)</f>
        <v>82.1</v>
      </c>
      <c r="AO62" s="314">
        <f>ROUND(IFERROR('Data 3D '!CE85,"NA"),1)</f>
        <v>85</v>
      </c>
      <c r="AP62" s="314">
        <f>ROUND(IFERROR('Data 3D '!CF85,"NA"),1)</f>
        <v>82.2</v>
      </c>
      <c r="AQ62" s="314">
        <f>ROUND(IFERROR('Data 3D '!CG85,"NA"),1)</f>
        <v>71.400000000000006</v>
      </c>
      <c r="AR62" s="314">
        <f>ROUND(IFERROR('Data 3D '!CH85,"NA"),1)</f>
        <v>70.599999999999994</v>
      </c>
      <c r="AS62" s="314">
        <f>ROUND(IFERROR('Data 3D '!CI85,"NA"),1)</f>
        <v>70.400000000000006</v>
      </c>
      <c r="AT62" s="314">
        <f>ROUND(IFERROR('Data 3D '!CJ85,"NA"),1)</f>
        <v>72.2</v>
      </c>
      <c r="AU62" s="314">
        <f>ROUND(IFERROR('Data 3D '!CK85,"NA"),1)</f>
        <v>71.8</v>
      </c>
      <c r="AV62" s="314">
        <f>ROUND(IFERROR('Data 3D '!CL85,"NA"),1)</f>
        <v>81.599999999999994</v>
      </c>
      <c r="AW62" s="314">
        <f>ROUND(IFERROR('Data 3D '!CM85,"NA"),1)</f>
        <v>75.099999999999994</v>
      </c>
      <c r="AX62" s="314">
        <f>ROUND(IFERROR('Data 3D '!CN85,"NA"),1)</f>
        <v>73.400000000000006</v>
      </c>
      <c r="AY62" s="314">
        <f>ROUND(IFERROR('Data 3D '!CO85,"NA"),1)</f>
        <v>83.8</v>
      </c>
      <c r="AZ62" s="314">
        <f>ROUND(IFERROR('Data 3D '!CP85,"NA"),1)</f>
        <v>81.099999999999994</v>
      </c>
      <c r="BA62" s="314">
        <f>ROUND(IFERROR('Data 3D '!CQ85,"NA"),1)</f>
        <v>83.4</v>
      </c>
      <c r="BB62" s="314">
        <f>ROUND(IFERROR('Data 3D '!CR85,"NA"),1)</f>
        <v>82.9</v>
      </c>
      <c r="BC62" s="312" t="s">
        <v>355</v>
      </c>
      <c r="BD62" s="319" t="s">
        <v>356</v>
      </c>
      <c r="BE62" s="314">
        <f>ROUND(IFERROR('Data 3D '!CS85,"NA"),1)</f>
        <v>82.7</v>
      </c>
      <c r="BF62" s="314">
        <f>ROUND(IFERROR('Data 3D '!CT85,"NA"),1)</f>
        <v>82.5</v>
      </c>
      <c r="BG62" s="314">
        <f>ROUND(IFERROR('Data 3D '!CU85,"NA"),1)</f>
        <v>81.900000000000006</v>
      </c>
      <c r="BH62" s="314">
        <f>ROUND(IFERROR('Data 3D '!CV85,"NA"),1)</f>
        <v>76.7</v>
      </c>
      <c r="BI62" s="314">
        <f>ROUND(IFERROR('Data 3D '!CW85,"NA"),1)</f>
        <v>82.6</v>
      </c>
      <c r="BJ62" s="314">
        <f>ROUND(IFERROR('Data 3D '!CX85,"NA"),1)</f>
        <v>80.5</v>
      </c>
      <c r="BK62" s="314">
        <f>ROUND(IFERROR('Data 3D '!CY85,"NA"),1)</f>
        <v>78.3</v>
      </c>
      <c r="BL62" s="314">
        <f>ROUND(IFERROR('Data 3D '!CZ85,"NA"),1)</f>
        <v>80.7</v>
      </c>
      <c r="BM62" s="314">
        <f>ROUND(IFERROR('Data 3D '!DA85,"NA"),1)</f>
        <v>81.099999999999994</v>
      </c>
      <c r="BN62" s="314">
        <f>ROUND(IFERROR('Data 3D '!DB85,"NA"),1)</f>
        <v>79.7</v>
      </c>
      <c r="BO62" s="314">
        <f>ROUND(IFERROR('Data 3D '!DC85,"NA"),1)</f>
        <v>82.4</v>
      </c>
      <c r="BP62" s="314">
        <f>ROUND(IFERROR('Data 3D '!DD85,"NA"),1)</f>
        <v>87.7</v>
      </c>
      <c r="BQ62" s="314">
        <f>ROUND(IFERROR('Data 3D '!DE85,"NA"),1)</f>
        <v>73.099999999999994</v>
      </c>
      <c r="BR62" s="314">
        <f>ROUND(IFERROR('Data 3D '!DF85,"NA"),1)</f>
        <v>53.3</v>
      </c>
      <c r="BS62" s="314">
        <f>ROUND(IFERROR('Data 3D '!DG85,"NA"),1)</f>
        <v>69.099999999999994</v>
      </c>
      <c r="BT62" s="314">
        <f>ROUND(IFERROR('Data 3D '!DH85,"NA"),1)</f>
        <v>80.099999999999994</v>
      </c>
      <c r="BU62" s="314">
        <f>ROUND(IFERROR('Data 3D '!DI85,"NA"),1)</f>
        <v>75.3</v>
      </c>
      <c r="BV62" s="314">
        <f>ROUND(IFERROR('Data 3D '!DJ85,"NA"),1)</f>
        <v>73.900000000000006</v>
      </c>
      <c r="BW62" s="314">
        <f>ROUND(IFERROR('Data 3D '!DK85,"NA"),1)</f>
        <v>85.4</v>
      </c>
      <c r="BX62" s="314">
        <f>ROUND(IFERROR('Data 3D '!DL85,"NA"),1)</f>
        <v>91.7</v>
      </c>
      <c r="BY62" s="314">
        <f>ROUND(IFERROR('Data 3D '!DM85,"NA"),1)</f>
        <v>84.2</v>
      </c>
      <c r="BZ62" s="314">
        <f>ROUND(IFERROR('Data 3D '!DN85,"NA"),1)</f>
        <v>80.8</v>
      </c>
      <c r="CA62" s="314">
        <f>ROUND(IFERROR('Data 3D '!DO85,"NA"),1)</f>
        <v>85.2</v>
      </c>
      <c r="CB62" s="314">
        <f>ROUND(IFERROR('Data 3D '!DP85,"NA"),1)</f>
        <v>81.099999999999994</v>
      </c>
      <c r="CC62" s="314">
        <f>ROUND(IFERROR('Data 3D '!DQ85,"NA"),1)</f>
        <v>86</v>
      </c>
      <c r="CD62" s="314">
        <f>ROUND(IFERROR('Data 3D '!DR85,"NA"),1)</f>
        <v>82.6</v>
      </c>
      <c r="CE62" s="312" t="s">
        <v>355</v>
      </c>
      <c r="CF62" s="319" t="s">
        <v>356</v>
      </c>
      <c r="CG62" s="314">
        <f>ROUND(IFERROR('Data 3D '!DS85,"NA"),1)</f>
        <v>78</v>
      </c>
      <c r="CH62" s="314">
        <f>ROUND(IFERROR('Data 3D '!DT85,"NA"),1)</f>
        <v>75.2</v>
      </c>
      <c r="CI62" s="314">
        <f>ROUND(IFERROR('Data 3D '!DU85,"NA"),1)</f>
        <v>53.5</v>
      </c>
      <c r="CJ62" s="314">
        <f>ROUND(IFERROR('Data 3D '!DV85,"NA"),1)</f>
        <v>45.7</v>
      </c>
      <c r="CK62" s="314">
        <f>ROUND(IFERROR('Data 3D '!DW85,"NA"),1)</f>
        <v>67.2</v>
      </c>
      <c r="CL62" s="314">
        <f>ROUND(IFERROR('Data 3D '!DX85,"NA"),1)</f>
        <v>70.7</v>
      </c>
      <c r="CM62" s="314">
        <f>ROUND(IFERROR('Data 3D '!DY85,"NA"),1)</f>
        <v>71.900000000000006</v>
      </c>
      <c r="CN62" s="314">
        <f>ROUND(IFERROR('Data 3D '!DZ85,"NA"),1)</f>
        <v>68.900000000000006</v>
      </c>
      <c r="CO62" s="314">
        <f>ROUND(IFERROR('Data 3D '!EA85,"NA"),1)</f>
        <v>78.400000000000006</v>
      </c>
      <c r="CP62" s="314">
        <f>ROUND(IFERROR('Data 3D '!EB85,"NA"),1)</f>
        <v>78.3</v>
      </c>
      <c r="CQ62" s="314">
        <f>ROUND(IFERROR('Data 3D '!EC85,"NA"),1)</f>
        <v>86.8</v>
      </c>
      <c r="CR62" s="314">
        <f>ROUND(IFERROR('Data 3D '!ED85,"NA"),1)</f>
        <v>85.1</v>
      </c>
      <c r="CS62" s="314">
        <f>ROUND(IFERROR('Data 3D '!EE85,"NA"),1)</f>
        <v>84.3</v>
      </c>
      <c r="CT62" s="314">
        <f>ROUND(IFERROR('Data 3D '!EF85,"NA"),1)</f>
        <v>84.3</v>
      </c>
      <c r="CU62" s="314">
        <f>ROUND(IFERROR('Data 3D '!EG85,"NA"),1)</f>
        <v>84.1</v>
      </c>
      <c r="CV62" s="314">
        <f>ROUND(IFERROR('Data 3D '!EH85,"NA"),1)</f>
        <v>87.8</v>
      </c>
      <c r="CW62" s="314">
        <f>ROUND(IFERROR('Data 3D '!EI85,"NA"),1)</f>
        <v>86.1</v>
      </c>
      <c r="CX62" s="314">
        <f>ROUND(IFERROR('Data 3D '!EJ85,"NA"),1)</f>
        <v>84.7</v>
      </c>
      <c r="CY62" s="314">
        <f>ROUND(IFERROR('Data 3D '!EK85,"NA"),1)</f>
        <v>87</v>
      </c>
      <c r="CZ62" s="314">
        <f>ROUND(IFERROR('Data 3D '!EL85,"NA"),1)</f>
        <v>87.2</v>
      </c>
      <c r="DA62" s="314">
        <f>ROUND(IFERROR('Data 3D '!EM85,"NA"),1)</f>
        <v>85.3</v>
      </c>
      <c r="DB62" s="314">
        <f>ROUND(IFERROR('Data 3D '!EN85,"NA"),1)</f>
        <v>83.9</v>
      </c>
      <c r="DC62" s="314">
        <f>ROUND(IFERROR('Data 3D '!EO85,"NA"),1)</f>
        <v>92.3</v>
      </c>
      <c r="DD62" s="314">
        <f>ROUND(IFERROR('Data 3D '!EP85,"NA"),1)</f>
        <v>80.400000000000006</v>
      </c>
      <c r="DE62" s="314">
        <f>ROUND(IFERROR('Data 3D '!EQ85,"NA"),1)</f>
        <v>80.3</v>
      </c>
      <c r="DF62" s="314">
        <f>ROUND(IFERROR('Data 3D '!ER85,"NA"),1)</f>
        <v>83.8</v>
      </c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162" customFormat="1" ht="135" customHeight="1">
      <c r="A63" s="312"/>
      <c r="B63" s="320" t="s">
        <v>420</v>
      </c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2"/>
      <c r="AB63" s="320" t="s">
        <v>420</v>
      </c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2"/>
      <c r="BD63" s="320" t="s">
        <v>420</v>
      </c>
      <c r="BE63" s="314"/>
      <c r="BF63" s="314"/>
      <c r="BG63" s="314"/>
      <c r="BH63" s="314"/>
      <c r="BI63" s="314"/>
      <c r="BJ63" s="314"/>
      <c r="BK63" s="314"/>
      <c r="BL63" s="314"/>
      <c r="BM63" s="314"/>
      <c r="BN63" s="314"/>
      <c r="BO63" s="314"/>
      <c r="BP63" s="314"/>
      <c r="BQ63" s="314"/>
      <c r="BR63" s="314"/>
      <c r="BS63" s="314"/>
      <c r="BT63" s="314"/>
      <c r="BU63" s="314"/>
      <c r="BV63" s="314"/>
      <c r="BW63" s="314"/>
      <c r="BX63" s="314"/>
      <c r="BY63" s="314"/>
      <c r="BZ63" s="314"/>
      <c r="CA63" s="314"/>
      <c r="CB63" s="314"/>
      <c r="CC63" s="314"/>
      <c r="CD63" s="314"/>
      <c r="CE63" s="312"/>
      <c r="CF63" s="320" t="s">
        <v>420</v>
      </c>
      <c r="CG63" s="314"/>
      <c r="CH63" s="314"/>
      <c r="CI63" s="314"/>
      <c r="CJ63" s="314"/>
      <c r="CK63" s="314"/>
      <c r="CL63" s="314"/>
      <c r="CM63" s="314"/>
      <c r="CN63" s="314"/>
      <c r="CO63" s="314"/>
      <c r="CP63" s="314"/>
      <c r="CQ63" s="314"/>
      <c r="CR63" s="314"/>
      <c r="CS63" s="314"/>
      <c r="CT63" s="314"/>
      <c r="CU63" s="314"/>
      <c r="CV63" s="314"/>
      <c r="CW63" s="314"/>
      <c r="CX63" s="314"/>
      <c r="CY63" s="314"/>
      <c r="CZ63" s="314"/>
      <c r="DA63" s="314"/>
      <c r="DB63" s="314"/>
      <c r="DC63" s="314"/>
      <c r="DD63" s="314"/>
      <c r="DE63" s="314"/>
      <c r="DF63" s="314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162" customFormat="1" ht="48" customHeight="1">
      <c r="A64" s="315">
        <v>310</v>
      </c>
      <c r="B64" s="319" t="s">
        <v>23</v>
      </c>
      <c r="C64" s="314">
        <v>76.579867762913594</v>
      </c>
      <c r="D64" s="314">
        <v>78.218285057313537</v>
      </c>
      <c r="E64" s="314">
        <v>77.633784136020736</v>
      </c>
      <c r="F64" s="314">
        <v>78.082360766878878</v>
      </c>
      <c r="G64" s="314">
        <v>78.071948602419482</v>
      </c>
      <c r="H64" s="314">
        <v>78.245429815124098</v>
      </c>
      <c r="I64" s="314">
        <v>80.603768742795197</v>
      </c>
      <c r="J64" s="314">
        <v>82.008266293046731</v>
      </c>
      <c r="K64" s="314">
        <v>82.480398580677104</v>
      </c>
      <c r="L64" s="314">
        <v>80.560423672798279</v>
      </c>
      <c r="M64" s="314">
        <v>81.676575180663704</v>
      </c>
      <c r="N64" s="314">
        <v>82.642529965380632</v>
      </c>
      <c r="O64" s="314">
        <v>80.544220205217073</v>
      </c>
      <c r="P64" s="314">
        <v>80.993613123474262</v>
      </c>
      <c r="Q64" s="314">
        <v>80.847783345140172</v>
      </c>
      <c r="R64" s="314">
        <v>80.765754682509751</v>
      </c>
      <c r="S64" s="314">
        <v>81.591526659898292</v>
      </c>
      <c r="T64" s="314">
        <v>78.790058130265493</v>
      </c>
      <c r="U64" s="314">
        <v>80.203923590791362</v>
      </c>
      <c r="V64" s="314">
        <v>82.254188438757353</v>
      </c>
      <c r="W64" s="314">
        <v>75.994285729460515</v>
      </c>
      <c r="X64" s="314">
        <v>68.277427729106122</v>
      </c>
      <c r="Y64" s="314">
        <v>77.110704475525765</v>
      </c>
      <c r="Z64" s="314">
        <v>77.338297014541936</v>
      </c>
      <c r="AA64" s="315">
        <v>310</v>
      </c>
      <c r="AB64" s="319" t="s">
        <v>23</v>
      </c>
      <c r="AC64" s="314">
        <v>77.788027001444817</v>
      </c>
      <c r="AD64" s="314">
        <v>72.160082309812466</v>
      </c>
      <c r="AE64" s="314">
        <v>69.626919486954748</v>
      </c>
      <c r="AF64" s="314">
        <v>79.377676547586205</v>
      </c>
      <c r="AG64" s="314">
        <v>80.350092879762215</v>
      </c>
      <c r="AH64" s="314">
        <v>78.426068695018316</v>
      </c>
      <c r="AI64" s="314">
        <v>78.440104395906033</v>
      </c>
      <c r="AJ64" s="314">
        <v>69.626919486954748</v>
      </c>
      <c r="AK64" s="314">
        <v>79.377676547586205</v>
      </c>
      <c r="AL64" s="314">
        <v>80.350092879762215</v>
      </c>
      <c r="AM64" s="314">
        <v>78.426068695018316</v>
      </c>
      <c r="AN64" s="314">
        <v>78.440104395906033</v>
      </c>
      <c r="AO64" s="314">
        <v>76.579867762913594</v>
      </c>
      <c r="AP64" s="314">
        <v>78.218285057313537</v>
      </c>
      <c r="AQ64" s="314">
        <v>77.633784136020736</v>
      </c>
      <c r="AR64" s="314">
        <v>78.082360766878878</v>
      </c>
      <c r="AS64" s="314">
        <v>78.071948602419482</v>
      </c>
      <c r="AT64" s="314">
        <v>78.245429815124098</v>
      </c>
      <c r="AU64" s="314">
        <v>80.603768742795197</v>
      </c>
      <c r="AV64" s="314">
        <v>82.008266293046731</v>
      </c>
      <c r="AW64" s="314">
        <v>82.480398580677104</v>
      </c>
      <c r="AX64" s="314">
        <v>80.560423672798279</v>
      </c>
      <c r="AY64" s="314">
        <v>81.676575180663704</v>
      </c>
      <c r="AZ64" s="314">
        <v>82.642529965380632</v>
      </c>
      <c r="BA64" s="314">
        <v>80.544220205217073</v>
      </c>
      <c r="BB64" s="314">
        <v>80.993613123474262</v>
      </c>
      <c r="BC64" s="315">
        <v>310</v>
      </c>
      <c r="BD64" s="319" t="s">
        <v>23</v>
      </c>
      <c r="BE64" s="314">
        <v>80.847783345140172</v>
      </c>
      <c r="BF64" s="314">
        <v>80.765754682509751</v>
      </c>
      <c r="BG64" s="314">
        <v>81.591526659898292</v>
      </c>
      <c r="BH64" s="314">
        <v>78.790058130265493</v>
      </c>
      <c r="BI64" s="314">
        <v>80.203923590791362</v>
      </c>
      <c r="BJ64" s="314">
        <v>82.254188438757353</v>
      </c>
      <c r="BK64" s="314">
        <v>75.994285729460515</v>
      </c>
      <c r="BL64" s="314">
        <v>68.277427729106122</v>
      </c>
      <c r="BM64" s="314">
        <v>77.110704475525765</v>
      </c>
      <c r="BN64" s="314">
        <v>77.338297014541936</v>
      </c>
      <c r="BO64" s="314">
        <v>77.788027001444817</v>
      </c>
      <c r="BP64" s="314">
        <v>72.160082309812466</v>
      </c>
      <c r="BQ64" s="314">
        <v>69.626919486954748</v>
      </c>
      <c r="BR64" s="314">
        <v>79.377676547586205</v>
      </c>
      <c r="BS64" s="314">
        <v>80.350092879762215</v>
      </c>
      <c r="BT64" s="314">
        <v>78.426068695018316</v>
      </c>
      <c r="BU64" s="314">
        <v>78.440104395906033</v>
      </c>
      <c r="BV64" s="314">
        <v>69.626919486954748</v>
      </c>
      <c r="BW64" s="314">
        <v>79.377676547586205</v>
      </c>
      <c r="BX64" s="314">
        <v>80.350092879762215</v>
      </c>
      <c r="BY64" s="314">
        <v>78.426068695018316</v>
      </c>
      <c r="BZ64" s="314">
        <v>78.440104395906033</v>
      </c>
      <c r="CA64" s="314">
        <v>76.579867762913594</v>
      </c>
      <c r="CB64" s="314">
        <v>78.218285057313537</v>
      </c>
      <c r="CC64" s="314">
        <v>77.633784136020736</v>
      </c>
      <c r="CD64" s="314">
        <v>78.082360766878878</v>
      </c>
      <c r="CE64" s="315">
        <v>310</v>
      </c>
      <c r="CF64" s="319" t="s">
        <v>23</v>
      </c>
      <c r="CG64" s="314">
        <v>78.071948602419482</v>
      </c>
      <c r="CH64" s="314">
        <v>78.245429815124098</v>
      </c>
      <c r="CI64" s="314">
        <v>80.603768742795197</v>
      </c>
      <c r="CJ64" s="314">
        <v>82.008266293046731</v>
      </c>
      <c r="CK64" s="314">
        <v>82.480398580677104</v>
      </c>
      <c r="CL64" s="314">
        <v>80.560423672798279</v>
      </c>
      <c r="CM64" s="314">
        <v>81.676575180663704</v>
      </c>
      <c r="CN64" s="314">
        <v>82.642529965380632</v>
      </c>
      <c r="CO64" s="314">
        <v>80.544220205217073</v>
      </c>
      <c r="CP64" s="314">
        <v>80.993613123474262</v>
      </c>
      <c r="CQ64" s="314">
        <v>80.847783345140172</v>
      </c>
      <c r="CR64" s="314">
        <v>80.765754682509751</v>
      </c>
      <c r="CS64" s="314">
        <v>81.591526659898292</v>
      </c>
      <c r="CT64" s="314">
        <v>78.790058130265493</v>
      </c>
      <c r="CU64" s="314">
        <v>80.203923590791362</v>
      </c>
      <c r="CV64" s="314">
        <v>82.254188438757353</v>
      </c>
      <c r="CW64" s="314">
        <v>75.994285729460515</v>
      </c>
      <c r="CX64" s="314">
        <v>68.277427729106122</v>
      </c>
      <c r="CY64" s="314">
        <v>77.110704475525765</v>
      </c>
      <c r="CZ64" s="314">
        <v>77.338297014541936</v>
      </c>
      <c r="DA64" s="314">
        <v>77.788027001444817</v>
      </c>
      <c r="DB64" s="314">
        <v>72.160082309812466</v>
      </c>
      <c r="DC64" s="314">
        <v>69.626919486954748</v>
      </c>
      <c r="DD64" s="314">
        <v>80.765754682509751</v>
      </c>
      <c r="DE64" s="314">
        <v>81.591526659898292</v>
      </c>
      <c r="DF64" s="314">
        <v>78.790058130265493</v>
      </c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162" customFormat="1" ht="60" customHeight="1">
      <c r="A65" s="315"/>
      <c r="B65" s="320" t="s">
        <v>91</v>
      </c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5"/>
      <c r="AB65" s="320" t="s">
        <v>91</v>
      </c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5"/>
      <c r="BD65" s="320" t="s">
        <v>91</v>
      </c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5"/>
      <c r="CF65" s="320" t="s">
        <v>91</v>
      </c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  <c r="CY65" s="314"/>
      <c r="CZ65" s="314"/>
      <c r="DA65" s="314"/>
      <c r="DB65" s="314"/>
      <c r="DC65" s="314"/>
      <c r="DD65" s="314"/>
      <c r="DE65" s="314"/>
      <c r="DF65" s="314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162" customFormat="1" ht="84.95" customHeight="1">
      <c r="A66" s="312">
        <v>321</v>
      </c>
      <c r="B66" s="319" t="s">
        <v>430</v>
      </c>
      <c r="C66" s="314">
        <v>77.35482473246725</v>
      </c>
      <c r="D66" s="314">
        <v>71.562694090458194</v>
      </c>
      <c r="E66" s="314">
        <v>73.290588659373455</v>
      </c>
      <c r="F66" s="314">
        <v>70.902604717583458</v>
      </c>
      <c r="G66" s="314">
        <v>69.91972969155951</v>
      </c>
      <c r="H66" s="314">
        <v>75.698341775602842</v>
      </c>
      <c r="I66" s="314">
        <v>70.458403818238466</v>
      </c>
      <c r="J66" s="314">
        <v>71.955491933482676</v>
      </c>
      <c r="K66" s="314">
        <v>78.434060587488901</v>
      </c>
      <c r="L66" s="314">
        <v>78.061500087086358</v>
      </c>
      <c r="M66" s="314">
        <v>78.34448219699199</v>
      </c>
      <c r="N66" s="314">
        <v>72.746532209355792</v>
      </c>
      <c r="O66" s="314">
        <v>80.502346867728576</v>
      </c>
      <c r="P66" s="314">
        <v>80.550072331600617</v>
      </c>
      <c r="Q66" s="314">
        <v>78.549666326432018</v>
      </c>
      <c r="R66" s="314">
        <v>83.701439841876081</v>
      </c>
      <c r="S66" s="314">
        <v>78.303856290578395</v>
      </c>
      <c r="T66" s="314">
        <v>82.4131371760093</v>
      </c>
      <c r="U66" s="314">
        <v>81.242656600604434</v>
      </c>
      <c r="V66" s="314">
        <v>82.932781977301275</v>
      </c>
      <c r="W66" s="314">
        <v>74.039246346342807</v>
      </c>
      <c r="X66" s="314">
        <v>57.423232626042932</v>
      </c>
      <c r="Y66" s="314">
        <v>67.272332393068325</v>
      </c>
      <c r="Z66" s="314">
        <v>81.247730084078242</v>
      </c>
      <c r="AA66" s="312">
        <v>321</v>
      </c>
      <c r="AB66" s="319" t="s">
        <v>430</v>
      </c>
      <c r="AC66" s="314">
        <v>72.568295029617317</v>
      </c>
      <c r="AD66" s="314">
        <v>66.426115017626941</v>
      </c>
      <c r="AE66" s="314">
        <v>66.918618071509783</v>
      </c>
      <c r="AF66" s="314">
        <v>71.264082189702279</v>
      </c>
      <c r="AG66" s="314">
        <v>87.630472038780184</v>
      </c>
      <c r="AH66" s="314">
        <v>87.425016522585679</v>
      </c>
      <c r="AI66" s="314">
        <v>82.136967715465332</v>
      </c>
      <c r="AJ66" s="314">
        <v>66.918618071509783</v>
      </c>
      <c r="AK66" s="314">
        <v>71.264082189702279</v>
      </c>
      <c r="AL66" s="314">
        <v>87.630472038780184</v>
      </c>
      <c r="AM66" s="314">
        <v>87.425016522585679</v>
      </c>
      <c r="AN66" s="314">
        <v>82.136967715465332</v>
      </c>
      <c r="AO66" s="314">
        <v>77.35482473246725</v>
      </c>
      <c r="AP66" s="314">
        <v>71.562694090458194</v>
      </c>
      <c r="AQ66" s="314">
        <v>73.290588659373455</v>
      </c>
      <c r="AR66" s="314">
        <v>70.902604717583458</v>
      </c>
      <c r="AS66" s="314">
        <v>69.91972969155951</v>
      </c>
      <c r="AT66" s="314">
        <v>75.698341775602842</v>
      </c>
      <c r="AU66" s="314">
        <v>70.458403818238466</v>
      </c>
      <c r="AV66" s="314">
        <v>71.955491933482676</v>
      </c>
      <c r="AW66" s="314">
        <v>78.434060587488901</v>
      </c>
      <c r="AX66" s="314">
        <v>78.061500087086358</v>
      </c>
      <c r="AY66" s="314">
        <v>78.34448219699199</v>
      </c>
      <c r="AZ66" s="314">
        <v>72.746532209355792</v>
      </c>
      <c r="BA66" s="314">
        <v>80.502346867728576</v>
      </c>
      <c r="BB66" s="314">
        <v>80.550072331600617</v>
      </c>
      <c r="BC66" s="312">
        <v>321</v>
      </c>
      <c r="BD66" s="319" t="s">
        <v>430</v>
      </c>
      <c r="BE66" s="314">
        <v>78.549666326432018</v>
      </c>
      <c r="BF66" s="314">
        <v>83.701439841876081</v>
      </c>
      <c r="BG66" s="314">
        <v>78.303856290578395</v>
      </c>
      <c r="BH66" s="314">
        <v>82.4131371760093</v>
      </c>
      <c r="BI66" s="314">
        <v>81.242656600604434</v>
      </c>
      <c r="BJ66" s="314">
        <v>82.932781977301275</v>
      </c>
      <c r="BK66" s="314">
        <v>74.039246346342807</v>
      </c>
      <c r="BL66" s="314">
        <v>57.423232626042932</v>
      </c>
      <c r="BM66" s="314">
        <v>67.272332393068325</v>
      </c>
      <c r="BN66" s="314">
        <v>81.247730084078242</v>
      </c>
      <c r="BO66" s="314">
        <v>72.568295029617317</v>
      </c>
      <c r="BP66" s="314">
        <v>66.426115017626941</v>
      </c>
      <c r="BQ66" s="314">
        <v>66.918618071509783</v>
      </c>
      <c r="BR66" s="314">
        <v>71.264082189702279</v>
      </c>
      <c r="BS66" s="314">
        <v>87.630472038780184</v>
      </c>
      <c r="BT66" s="314">
        <v>87.425016522585679</v>
      </c>
      <c r="BU66" s="314">
        <v>82.136967715465332</v>
      </c>
      <c r="BV66" s="314">
        <v>66.918618071509783</v>
      </c>
      <c r="BW66" s="314">
        <v>71.264082189702279</v>
      </c>
      <c r="BX66" s="314">
        <v>87.630472038780184</v>
      </c>
      <c r="BY66" s="314">
        <v>87.425016522585679</v>
      </c>
      <c r="BZ66" s="314">
        <v>82.136967715465332</v>
      </c>
      <c r="CA66" s="314">
        <v>77.35482473246725</v>
      </c>
      <c r="CB66" s="314">
        <v>71.562694090458194</v>
      </c>
      <c r="CC66" s="314">
        <v>73.290588659373455</v>
      </c>
      <c r="CD66" s="314">
        <v>70.902604717583458</v>
      </c>
      <c r="CE66" s="312">
        <v>321</v>
      </c>
      <c r="CF66" s="319" t="s">
        <v>430</v>
      </c>
      <c r="CG66" s="314">
        <v>69.91972969155951</v>
      </c>
      <c r="CH66" s="314">
        <v>75.698341775602842</v>
      </c>
      <c r="CI66" s="314">
        <v>70.458403818238466</v>
      </c>
      <c r="CJ66" s="314">
        <v>71.955491933482676</v>
      </c>
      <c r="CK66" s="314">
        <v>78.434060587488901</v>
      </c>
      <c r="CL66" s="314">
        <v>78.061500087086358</v>
      </c>
      <c r="CM66" s="314">
        <v>78.34448219699199</v>
      </c>
      <c r="CN66" s="314">
        <v>72.746532209355792</v>
      </c>
      <c r="CO66" s="314">
        <v>80.502346867728576</v>
      </c>
      <c r="CP66" s="314">
        <v>80.550072331600617</v>
      </c>
      <c r="CQ66" s="314">
        <v>78.549666326432018</v>
      </c>
      <c r="CR66" s="314">
        <v>83.701439841876081</v>
      </c>
      <c r="CS66" s="314">
        <v>78.303856290578395</v>
      </c>
      <c r="CT66" s="314">
        <v>82.4131371760093</v>
      </c>
      <c r="CU66" s="314">
        <v>81.242656600604434</v>
      </c>
      <c r="CV66" s="314">
        <v>82.932781977301275</v>
      </c>
      <c r="CW66" s="314">
        <v>74.039246346342807</v>
      </c>
      <c r="CX66" s="314">
        <v>57.423232626042932</v>
      </c>
      <c r="CY66" s="314">
        <v>67.272332393068325</v>
      </c>
      <c r="CZ66" s="314">
        <v>81.247730084078242</v>
      </c>
      <c r="DA66" s="314">
        <v>72.568295029617317</v>
      </c>
      <c r="DB66" s="314">
        <v>66.426115017626941</v>
      </c>
      <c r="DC66" s="314">
        <v>66.918618071509783</v>
      </c>
      <c r="DD66" s="314">
        <v>83.701439841876081</v>
      </c>
      <c r="DE66" s="314">
        <v>78.303856290578395</v>
      </c>
      <c r="DF66" s="314">
        <v>82.4131371760093</v>
      </c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162" customFormat="1" ht="95.1" customHeight="1">
      <c r="A67" s="312"/>
      <c r="B67" s="320" t="s">
        <v>421</v>
      </c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2"/>
      <c r="AB67" s="320" t="s">
        <v>421</v>
      </c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2"/>
      <c r="BD67" s="320" t="s">
        <v>421</v>
      </c>
      <c r="BE67" s="314"/>
      <c r="BF67" s="314"/>
      <c r="BG67" s="314"/>
      <c r="BH67" s="314"/>
      <c r="BI67" s="314"/>
      <c r="BJ67" s="314"/>
      <c r="BK67" s="314"/>
      <c r="BL67" s="314"/>
      <c r="BM67" s="314"/>
      <c r="BN67" s="314"/>
      <c r="BO67" s="314"/>
      <c r="BP67" s="314"/>
      <c r="BQ67" s="314"/>
      <c r="BR67" s="314"/>
      <c r="BS67" s="314"/>
      <c r="BT67" s="314"/>
      <c r="BU67" s="314"/>
      <c r="BV67" s="314"/>
      <c r="BW67" s="314"/>
      <c r="BX67" s="314"/>
      <c r="BY67" s="314"/>
      <c r="BZ67" s="314"/>
      <c r="CA67" s="314"/>
      <c r="CB67" s="314"/>
      <c r="CC67" s="314"/>
      <c r="CD67" s="314"/>
      <c r="CE67" s="312"/>
      <c r="CF67" s="320" t="s">
        <v>421</v>
      </c>
      <c r="CG67" s="314"/>
      <c r="CH67" s="314"/>
      <c r="CI67" s="314"/>
      <c r="CJ67" s="314"/>
      <c r="CK67" s="314"/>
      <c r="CL67" s="314"/>
      <c r="CM67" s="314"/>
      <c r="CN67" s="314"/>
      <c r="CO67" s="314"/>
      <c r="CP67" s="314"/>
      <c r="CQ67" s="314"/>
      <c r="CR67" s="314"/>
      <c r="CS67" s="314"/>
      <c r="CT67" s="314"/>
      <c r="CU67" s="314"/>
      <c r="CV67" s="314"/>
      <c r="CW67" s="314"/>
      <c r="CX67" s="314"/>
      <c r="CY67" s="314"/>
      <c r="CZ67" s="314"/>
      <c r="DA67" s="314"/>
      <c r="DB67" s="314"/>
      <c r="DC67" s="314"/>
      <c r="DD67" s="314"/>
      <c r="DE67" s="314"/>
      <c r="DF67" s="314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162" customFormat="1" ht="84.95" customHeight="1">
      <c r="A68" s="321" t="s">
        <v>357</v>
      </c>
      <c r="B68" s="322" t="s">
        <v>358</v>
      </c>
      <c r="C68" s="314">
        <v>52.616060664298658</v>
      </c>
      <c r="D68" s="314">
        <v>55.294293494804741</v>
      </c>
      <c r="E68" s="314">
        <v>54.573540807024699</v>
      </c>
      <c r="F68" s="314">
        <v>54.195558984044823</v>
      </c>
      <c r="G68" s="314">
        <v>78.301669669780665</v>
      </c>
      <c r="H68" s="314">
        <v>77.745845319441074</v>
      </c>
      <c r="I68" s="314">
        <v>74.883175974787477</v>
      </c>
      <c r="J68" s="314">
        <v>74.381211856393861</v>
      </c>
      <c r="K68" s="314">
        <v>76.761248710119389</v>
      </c>
      <c r="L68" s="314">
        <v>75.565031757011695</v>
      </c>
      <c r="M68" s="314">
        <v>76.37502761934131</v>
      </c>
      <c r="N68" s="314">
        <v>75.599412540054161</v>
      </c>
      <c r="O68" s="314">
        <v>71.08536879640701</v>
      </c>
      <c r="P68" s="314">
        <v>67.065711644615604</v>
      </c>
      <c r="Q68" s="314">
        <v>68.168825026107967</v>
      </c>
      <c r="R68" s="314">
        <v>66.065871979433169</v>
      </c>
      <c r="S68" s="314">
        <v>71.374433500393295</v>
      </c>
      <c r="T68" s="314">
        <v>74.234082550867797</v>
      </c>
      <c r="U68" s="314">
        <v>75.071734369720687</v>
      </c>
      <c r="V68" s="314">
        <v>70.965676983811917</v>
      </c>
      <c r="W68" s="314">
        <v>78.857489322485392</v>
      </c>
      <c r="X68" s="314">
        <v>64.579266428881098</v>
      </c>
      <c r="Y68" s="314">
        <v>82.100534815117399</v>
      </c>
      <c r="Z68" s="314">
        <v>79.623441467923058</v>
      </c>
      <c r="AA68" s="321" t="s">
        <v>357</v>
      </c>
      <c r="AB68" s="322" t="s">
        <v>358</v>
      </c>
      <c r="AC68" s="314">
        <v>80.578232508348904</v>
      </c>
      <c r="AD68" s="314">
        <v>74.453861327495986</v>
      </c>
      <c r="AE68" s="314">
        <v>77.567714229301501</v>
      </c>
      <c r="AF68" s="314">
        <v>84.440606020037151</v>
      </c>
      <c r="AG68" s="314">
        <v>85.182492404471091</v>
      </c>
      <c r="AH68" s="314">
        <v>84.544730213120133</v>
      </c>
      <c r="AI68" s="314">
        <v>83.672215900882009</v>
      </c>
      <c r="AJ68" s="314">
        <v>77.567714229301501</v>
      </c>
      <c r="AK68" s="314">
        <v>84.440606020037151</v>
      </c>
      <c r="AL68" s="314">
        <v>85.182492404471091</v>
      </c>
      <c r="AM68" s="314">
        <v>84.544730213120133</v>
      </c>
      <c r="AN68" s="314">
        <v>83.672215900882009</v>
      </c>
      <c r="AO68" s="314">
        <v>52.616060664298658</v>
      </c>
      <c r="AP68" s="314">
        <v>55.294293494804741</v>
      </c>
      <c r="AQ68" s="314">
        <v>54.573540807024699</v>
      </c>
      <c r="AR68" s="314">
        <v>54.195558984044823</v>
      </c>
      <c r="AS68" s="314">
        <v>78.301669669780665</v>
      </c>
      <c r="AT68" s="314">
        <v>77.745845319441074</v>
      </c>
      <c r="AU68" s="314">
        <v>74.883175974787477</v>
      </c>
      <c r="AV68" s="314">
        <v>74.381211856393861</v>
      </c>
      <c r="AW68" s="314">
        <v>76.761248710119389</v>
      </c>
      <c r="AX68" s="314">
        <v>75.565031757011695</v>
      </c>
      <c r="AY68" s="314">
        <v>76.37502761934131</v>
      </c>
      <c r="AZ68" s="314">
        <v>75.599412540054161</v>
      </c>
      <c r="BA68" s="314">
        <v>71.08536879640701</v>
      </c>
      <c r="BB68" s="314">
        <v>67.065711644615604</v>
      </c>
      <c r="BC68" s="321" t="s">
        <v>357</v>
      </c>
      <c r="BD68" s="322" t="s">
        <v>358</v>
      </c>
      <c r="BE68" s="314">
        <v>68.168825026107967</v>
      </c>
      <c r="BF68" s="314">
        <v>66.065871979433169</v>
      </c>
      <c r="BG68" s="314">
        <v>71.374433500393295</v>
      </c>
      <c r="BH68" s="314">
        <v>74.234082550867797</v>
      </c>
      <c r="BI68" s="314">
        <v>75.071734369720687</v>
      </c>
      <c r="BJ68" s="314">
        <v>70.965676983811917</v>
      </c>
      <c r="BK68" s="314">
        <v>78.857489322485392</v>
      </c>
      <c r="BL68" s="314">
        <v>64.579266428881098</v>
      </c>
      <c r="BM68" s="314">
        <v>82.100534815117399</v>
      </c>
      <c r="BN68" s="314">
        <v>79.623441467923058</v>
      </c>
      <c r="BO68" s="314">
        <v>80.578232508348904</v>
      </c>
      <c r="BP68" s="314">
        <v>74.453861327495986</v>
      </c>
      <c r="BQ68" s="314">
        <v>77.567714229301501</v>
      </c>
      <c r="BR68" s="314">
        <v>84.440606020037151</v>
      </c>
      <c r="BS68" s="314">
        <v>85.182492404471091</v>
      </c>
      <c r="BT68" s="314">
        <v>84.544730213120133</v>
      </c>
      <c r="BU68" s="314">
        <v>83.672215900882009</v>
      </c>
      <c r="BV68" s="314">
        <v>77.567714229301501</v>
      </c>
      <c r="BW68" s="314">
        <v>84.440606020037151</v>
      </c>
      <c r="BX68" s="314">
        <v>85.182492404471091</v>
      </c>
      <c r="BY68" s="314">
        <v>84.544730213120133</v>
      </c>
      <c r="BZ68" s="314">
        <v>83.672215900882009</v>
      </c>
      <c r="CA68" s="314">
        <v>52.616060664298658</v>
      </c>
      <c r="CB68" s="314">
        <v>55.294293494804741</v>
      </c>
      <c r="CC68" s="314">
        <v>54.573540807024699</v>
      </c>
      <c r="CD68" s="314">
        <v>54.195558984044823</v>
      </c>
      <c r="CE68" s="321" t="s">
        <v>357</v>
      </c>
      <c r="CF68" s="322" t="s">
        <v>358</v>
      </c>
      <c r="CG68" s="314">
        <v>78.301669669780665</v>
      </c>
      <c r="CH68" s="314">
        <v>77.745845319441074</v>
      </c>
      <c r="CI68" s="314">
        <v>74.883175974787477</v>
      </c>
      <c r="CJ68" s="314">
        <v>74.381211856393861</v>
      </c>
      <c r="CK68" s="314">
        <v>76.761248710119389</v>
      </c>
      <c r="CL68" s="314">
        <v>75.565031757011695</v>
      </c>
      <c r="CM68" s="314">
        <v>76.37502761934131</v>
      </c>
      <c r="CN68" s="314">
        <v>75.599412540054161</v>
      </c>
      <c r="CO68" s="314">
        <v>71.08536879640701</v>
      </c>
      <c r="CP68" s="314">
        <v>67.065711644615604</v>
      </c>
      <c r="CQ68" s="314">
        <v>68.168825026107967</v>
      </c>
      <c r="CR68" s="314">
        <v>66.065871979433169</v>
      </c>
      <c r="CS68" s="314">
        <v>71.374433500393295</v>
      </c>
      <c r="CT68" s="314">
        <v>74.234082550867797</v>
      </c>
      <c r="CU68" s="314">
        <v>75.071734369720687</v>
      </c>
      <c r="CV68" s="314">
        <v>70.965676983811917</v>
      </c>
      <c r="CW68" s="314">
        <v>78.857489322485392</v>
      </c>
      <c r="CX68" s="314">
        <v>64.579266428881098</v>
      </c>
      <c r="CY68" s="314">
        <v>82.100534815117399</v>
      </c>
      <c r="CZ68" s="314">
        <v>79.623441467923058</v>
      </c>
      <c r="DA68" s="314">
        <v>80.578232508348904</v>
      </c>
      <c r="DB68" s="314">
        <v>74.453861327495986</v>
      </c>
      <c r="DC68" s="314">
        <v>77.567714229301501</v>
      </c>
      <c r="DD68" s="314">
        <v>66.065871979433169</v>
      </c>
      <c r="DE68" s="314">
        <v>71.374433500393295</v>
      </c>
      <c r="DF68" s="314">
        <v>74.234082550867797</v>
      </c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183" customFormat="1" ht="135" customHeight="1">
      <c r="A69" s="321"/>
      <c r="B69" s="323" t="s">
        <v>422</v>
      </c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21"/>
      <c r="AB69" s="323" t="s">
        <v>422</v>
      </c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21"/>
      <c r="BD69" s="323" t="s">
        <v>422</v>
      </c>
      <c r="BE69" s="314"/>
      <c r="BF69" s="314"/>
      <c r="BG69" s="314"/>
      <c r="BH69" s="314"/>
      <c r="BI69" s="314"/>
      <c r="BJ69" s="314"/>
      <c r="BK69" s="314"/>
      <c r="BL69" s="314"/>
      <c r="BM69" s="314"/>
      <c r="BN69" s="314"/>
      <c r="BO69" s="314"/>
      <c r="BP69" s="314"/>
      <c r="BQ69" s="314"/>
      <c r="BR69" s="314"/>
      <c r="BS69" s="314"/>
      <c r="BT69" s="314"/>
      <c r="BU69" s="314"/>
      <c r="BV69" s="314"/>
      <c r="BW69" s="314"/>
      <c r="BX69" s="314"/>
      <c r="BY69" s="314"/>
      <c r="BZ69" s="314"/>
      <c r="CA69" s="314"/>
      <c r="CB69" s="314"/>
      <c r="CC69" s="314"/>
      <c r="CD69" s="314"/>
      <c r="CE69" s="321"/>
      <c r="CF69" s="323" t="s">
        <v>422</v>
      </c>
      <c r="CG69" s="314"/>
      <c r="CH69" s="314"/>
      <c r="CI69" s="314"/>
      <c r="CJ69" s="314"/>
      <c r="CK69" s="314"/>
      <c r="CL69" s="314"/>
      <c r="CM69" s="314"/>
      <c r="CN69" s="314"/>
      <c r="CO69" s="314"/>
      <c r="CP69" s="314"/>
      <c r="CQ69" s="314"/>
      <c r="CR69" s="314"/>
      <c r="CS69" s="314"/>
      <c r="CT69" s="314"/>
      <c r="CU69" s="314"/>
      <c r="CV69" s="314"/>
      <c r="CW69" s="314"/>
      <c r="CX69" s="314"/>
      <c r="CY69" s="314"/>
      <c r="CZ69" s="314"/>
      <c r="DA69" s="314"/>
      <c r="DB69" s="314"/>
      <c r="DC69" s="314"/>
      <c r="DD69" s="314"/>
      <c r="DE69" s="314"/>
      <c r="DF69" s="314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183" customFormat="1" ht="48" customHeight="1">
      <c r="A70" s="321">
        <v>323</v>
      </c>
      <c r="B70" s="322" t="s">
        <v>85</v>
      </c>
      <c r="C70" s="314">
        <v>78.437888462753506</v>
      </c>
      <c r="D70" s="314">
        <v>74.276445792264653</v>
      </c>
      <c r="E70" s="314">
        <v>73.14358542037472</v>
      </c>
      <c r="F70" s="314">
        <v>75.02276913213403</v>
      </c>
      <c r="G70" s="314">
        <v>76.616420745867501</v>
      </c>
      <c r="H70" s="314">
        <v>77.720473033649128</v>
      </c>
      <c r="I70" s="314">
        <v>76.431111633945264</v>
      </c>
      <c r="J70" s="314">
        <v>75.881569035827837</v>
      </c>
      <c r="K70" s="314">
        <v>75.560548457186414</v>
      </c>
      <c r="L70" s="314">
        <v>73.872380930296828</v>
      </c>
      <c r="M70" s="314">
        <v>74.075448523047058</v>
      </c>
      <c r="N70" s="314">
        <v>73.196024837081708</v>
      </c>
      <c r="O70" s="314">
        <v>74.873093630525901</v>
      </c>
      <c r="P70" s="314">
        <v>74.787013234445297</v>
      </c>
      <c r="Q70" s="314">
        <v>72.727927320844074</v>
      </c>
      <c r="R70" s="314">
        <v>74.872044595609722</v>
      </c>
      <c r="S70" s="314">
        <v>74.693771751069406</v>
      </c>
      <c r="T70" s="314">
        <v>73.802658119193268</v>
      </c>
      <c r="U70" s="314">
        <v>72.315830979705765</v>
      </c>
      <c r="V70" s="314">
        <v>72.836581080150168</v>
      </c>
      <c r="W70" s="314">
        <v>70.273981038486411</v>
      </c>
      <c r="X70" s="314">
        <v>58.831507072016372</v>
      </c>
      <c r="Y70" s="314">
        <v>69.840205280218171</v>
      </c>
      <c r="Z70" s="314">
        <v>70.677305930057514</v>
      </c>
      <c r="AA70" s="321">
        <v>323</v>
      </c>
      <c r="AB70" s="322" t="s">
        <v>85</v>
      </c>
      <c r="AC70" s="314">
        <v>76.952747326425779</v>
      </c>
      <c r="AD70" s="314">
        <v>69.148052452367182</v>
      </c>
      <c r="AE70" s="314">
        <v>71.57523687639366</v>
      </c>
      <c r="AF70" s="314">
        <v>76.007494439293126</v>
      </c>
      <c r="AG70" s="314">
        <v>90.915061953089847</v>
      </c>
      <c r="AH70" s="314">
        <v>94.286180301945294</v>
      </c>
      <c r="AI70" s="314">
        <v>87.91985900724292</v>
      </c>
      <c r="AJ70" s="314">
        <v>71.57523687639366</v>
      </c>
      <c r="AK70" s="314">
        <v>76.007494439293126</v>
      </c>
      <c r="AL70" s="314">
        <v>90.915061953089847</v>
      </c>
      <c r="AM70" s="314">
        <v>94.286180301945294</v>
      </c>
      <c r="AN70" s="314">
        <v>87.91985900724292</v>
      </c>
      <c r="AO70" s="314">
        <v>78.437888462753506</v>
      </c>
      <c r="AP70" s="314">
        <v>74.276445792264653</v>
      </c>
      <c r="AQ70" s="314">
        <v>73.14358542037472</v>
      </c>
      <c r="AR70" s="314">
        <v>75.02276913213403</v>
      </c>
      <c r="AS70" s="314">
        <v>76.616420745867501</v>
      </c>
      <c r="AT70" s="314">
        <v>77.720473033649128</v>
      </c>
      <c r="AU70" s="314">
        <v>76.431111633945264</v>
      </c>
      <c r="AV70" s="314">
        <v>75.881569035827837</v>
      </c>
      <c r="AW70" s="314">
        <v>75.560548457186414</v>
      </c>
      <c r="AX70" s="314">
        <v>73.872380930296828</v>
      </c>
      <c r="AY70" s="314">
        <v>74.075448523047058</v>
      </c>
      <c r="AZ70" s="314">
        <v>73.196024837081708</v>
      </c>
      <c r="BA70" s="314">
        <v>74.873093630525901</v>
      </c>
      <c r="BB70" s="314">
        <v>74.787013234445297</v>
      </c>
      <c r="BC70" s="321">
        <v>323</v>
      </c>
      <c r="BD70" s="322" t="s">
        <v>85</v>
      </c>
      <c r="BE70" s="314">
        <v>72.727927320844074</v>
      </c>
      <c r="BF70" s="314">
        <v>74.872044595609722</v>
      </c>
      <c r="BG70" s="314">
        <v>74.693771751069406</v>
      </c>
      <c r="BH70" s="314">
        <v>73.802658119193268</v>
      </c>
      <c r="BI70" s="314">
        <v>72.315830979705765</v>
      </c>
      <c r="BJ70" s="314">
        <v>72.836581080150168</v>
      </c>
      <c r="BK70" s="314">
        <v>70.273981038486411</v>
      </c>
      <c r="BL70" s="314">
        <v>58.831507072016372</v>
      </c>
      <c r="BM70" s="314">
        <v>69.840205280218171</v>
      </c>
      <c r="BN70" s="314">
        <v>70.677305930057514</v>
      </c>
      <c r="BO70" s="314">
        <v>76.952747326425779</v>
      </c>
      <c r="BP70" s="314">
        <v>69.148052452367182</v>
      </c>
      <c r="BQ70" s="314">
        <v>71.57523687639366</v>
      </c>
      <c r="BR70" s="314">
        <v>76.007494439293126</v>
      </c>
      <c r="BS70" s="314">
        <v>90.915061953089847</v>
      </c>
      <c r="BT70" s="314">
        <v>94.286180301945294</v>
      </c>
      <c r="BU70" s="314">
        <v>87.91985900724292</v>
      </c>
      <c r="BV70" s="314">
        <v>71.57523687639366</v>
      </c>
      <c r="BW70" s="314">
        <v>76.007494439293126</v>
      </c>
      <c r="BX70" s="314">
        <v>90.915061953089847</v>
      </c>
      <c r="BY70" s="314">
        <v>94.286180301945294</v>
      </c>
      <c r="BZ70" s="314">
        <v>87.91985900724292</v>
      </c>
      <c r="CA70" s="314">
        <v>78.437888462753506</v>
      </c>
      <c r="CB70" s="314">
        <v>74.276445792264653</v>
      </c>
      <c r="CC70" s="314">
        <v>73.14358542037472</v>
      </c>
      <c r="CD70" s="314">
        <v>75.02276913213403</v>
      </c>
      <c r="CE70" s="321">
        <v>323</v>
      </c>
      <c r="CF70" s="322" t="s">
        <v>85</v>
      </c>
      <c r="CG70" s="314">
        <v>76.616420745867501</v>
      </c>
      <c r="CH70" s="314">
        <v>77.720473033649128</v>
      </c>
      <c r="CI70" s="314">
        <v>76.431111633945264</v>
      </c>
      <c r="CJ70" s="314">
        <v>75.881569035827837</v>
      </c>
      <c r="CK70" s="314">
        <v>75.560548457186414</v>
      </c>
      <c r="CL70" s="314">
        <v>73.872380930296828</v>
      </c>
      <c r="CM70" s="314">
        <v>74.075448523047058</v>
      </c>
      <c r="CN70" s="314">
        <v>73.196024837081708</v>
      </c>
      <c r="CO70" s="314">
        <v>74.873093630525901</v>
      </c>
      <c r="CP70" s="314">
        <v>74.787013234445297</v>
      </c>
      <c r="CQ70" s="314">
        <v>72.727927320844074</v>
      </c>
      <c r="CR70" s="314">
        <v>74.872044595609722</v>
      </c>
      <c r="CS70" s="314">
        <v>74.693771751069406</v>
      </c>
      <c r="CT70" s="314">
        <v>73.802658119193268</v>
      </c>
      <c r="CU70" s="314">
        <v>72.315830979705765</v>
      </c>
      <c r="CV70" s="314">
        <v>72.836581080150168</v>
      </c>
      <c r="CW70" s="314">
        <v>70.273981038486411</v>
      </c>
      <c r="CX70" s="314">
        <v>58.831507072016372</v>
      </c>
      <c r="CY70" s="314">
        <v>69.840205280218171</v>
      </c>
      <c r="CZ70" s="314">
        <v>70.677305930057514</v>
      </c>
      <c r="DA70" s="314">
        <v>76.952747326425779</v>
      </c>
      <c r="DB70" s="314">
        <v>69.148052452367182</v>
      </c>
      <c r="DC70" s="314">
        <v>71.57523687639366</v>
      </c>
      <c r="DD70" s="314">
        <v>74.872044595609722</v>
      </c>
      <c r="DE70" s="314">
        <v>74.693771751069406</v>
      </c>
      <c r="DF70" s="314">
        <v>73.802658119193268</v>
      </c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183" customFormat="1" ht="60" customHeight="1">
      <c r="A71" s="321"/>
      <c r="B71" s="320" t="s">
        <v>423</v>
      </c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21"/>
      <c r="AB71" s="320" t="s">
        <v>423</v>
      </c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314"/>
      <c r="AP71" s="314"/>
      <c r="AQ71" s="314"/>
      <c r="AR71" s="314"/>
      <c r="AS71" s="314"/>
      <c r="AT71" s="314"/>
      <c r="AU71" s="314"/>
      <c r="AV71" s="314"/>
      <c r="AW71" s="314"/>
      <c r="AX71" s="314"/>
      <c r="AY71" s="314"/>
      <c r="AZ71" s="314"/>
      <c r="BA71" s="314"/>
      <c r="BB71" s="314"/>
      <c r="BC71" s="321"/>
      <c r="BD71" s="320" t="s">
        <v>423</v>
      </c>
      <c r="BE71" s="314"/>
      <c r="BF71" s="314"/>
      <c r="BG71" s="314"/>
      <c r="BH71" s="314"/>
      <c r="BI71" s="314"/>
      <c r="BJ71" s="314"/>
      <c r="BK71" s="314"/>
      <c r="BL71" s="314"/>
      <c r="BM71" s="314"/>
      <c r="BN71" s="314"/>
      <c r="BO71" s="314"/>
      <c r="BP71" s="314"/>
      <c r="BQ71" s="314"/>
      <c r="BR71" s="314"/>
      <c r="BS71" s="314"/>
      <c r="BT71" s="314"/>
      <c r="BU71" s="314"/>
      <c r="BV71" s="314"/>
      <c r="BW71" s="314"/>
      <c r="BX71" s="314"/>
      <c r="BY71" s="314"/>
      <c r="BZ71" s="314"/>
      <c r="CA71" s="314"/>
      <c r="CB71" s="314"/>
      <c r="CC71" s="314"/>
      <c r="CD71" s="314"/>
      <c r="CE71" s="321"/>
      <c r="CF71" s="320" t="s">
        <v>423</v>
      </c>
      <c r="CG71" s="314"/>
      <c r="CH71" s="314"/>
      <c r="CI71" s="314"/>
      <c r="CJ71" s="314"/>
      <c r="CK71" s="314"/>
      <c r="CL71" s="314"/>
      <c r="CM71" s="314"/>
      <c r="CN71" s="314"/>
      <c r="CO71" s="314"/>
      <c r="CP71" s="314"/>
      <c r="CQ71" s="314"/>
      <c r="CR71" s="314"/>
      <c r="CS71" s="314"/>
      <c r="CT71" s="314"/>
      <c r="CU71" s="314"/>
      <c r="CV71" s="314"/>
      <c r="CW71" s="314"/>
      <c r="CX71" s="314"/>
      <c r="CY71" s="314"/>
      <c r="CZ71" s="314"/>
      <c r="DA71" s="314"/>
      <c r="DB71" s="314"/>
      <c r="DC71" s="314"/>
      <c r="DD71" s="314"/>
      <c r="DE71" s="314"/>
      <c r="DF71" s="314"/>
      <c r="DG71" s="198"/>
      <c r="DH71" s="198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162" customFormat="1" ht="48" customHeight="1">
      <c r="A72" s="312">
        <v>324</v>
      </c>
      <c r="B72" s="319" t="s">
        <v>86</v>
      </c>
      <c r="C72" s="314">
        <v>77.03849460741138</v>
      </c>
      <c r="D72" s="314">
        <v>80.853516629635649</v>
      </c>
      <c r="E72" s="314">
        <v>82.380153219037012</v>
      </c>
      <c r="F72" s="314">
        <v>83.331607983018998</v>
      </c>
      <c r="G72" s="314">
        <v>69.67286454010646</v>
      </c>
      <c r="H72" s="314">
        <v>70.270885640991324</v>
      </c>
      <c r="I72" s="314">
        <v>81.41942466995782</v>
      </c>
      <c r="J72" s="314">
        <v>79.325120689796066</v>
      </c>
      <c r="K72" s="314">
        <v>68.02564963151913</v>
      </c>
      <c r="L72" s="314">
        <v>58.351848323332881</v>
      </c>
      <c r="M72" s="314">
        <v>54.341674181180487</v>
      </c>
      <c r="N72" s="314">
        <v>48.370328519392466</v>
      </c>
      <c r="O72" s="314">
        <v>64.01493778188626</v>
      </c>
      <c r="P72" s="314">
        <v>68.269859659978238</v>
      </c>
      <c r="Q72" s="314">
        <v>70.781107024417125</v>
      </c>
      <c r="R72" s="314">
        <v>68.033077799338827</v>
      </c>
      <c r="S72" s="314">
        <v>81.353925378736108</v>
      </c>
      <c r="T72" s="314">
        <v>80.309693842644506</v>
      </c>
      <c r="U72" s="314">
        <v>78.855288747238944</v>
      </c>
      <c r="V72" s="314">
        <v>80.595094431559218</v>
      </c>
      <c r="W72" s="314">
        <v>68.671934984791136</v>
      </c>
      <c r="X72" s="314">
        <v>66.564845828843929</v>
      </c>
      <c r="Y72" s="314">
        <v>78.653818139068832</v>
      </c>
      <c r="Z72" s="314">
        <v>69.510996979999675</v>
      </c>
      <c r="AA72" s="312">
        <v>324</v>
      </c>
      <c r="AB72" s="319" t="s">
        <v>86</v>
      </c>
      <c r="AC72" s="314">
        <v>64.567347034813864</v>
      </c>
      <c r="AD72" s="314">
        <v>60.341394894565134</v>
      </c>
      <c r="AE72" s="314">
        <v>64.083985040561387</v>
      </c>
      <c r="AF72" s="314">
        <v>64.419116757543492</v>
      </c>
      <c r="AG72" s="314">
        <v>68.007496006746237</v>
      </c>
      <c r="AH72" s="314">
        <v>76.304757926334347</v>
      </c>
      <c r="AI72" s="314">
        <v>79.774824866943234</v>
      </c>
      <c r="AJ72" s="314">
        <v>64.083985040561387</v>
      </c>
      <c r="AK72" s="314">
        <v>64.419116757543492</v>
      </c>
      <c r="AL72" s="314">
        <v>68.007496006746237</v>
      </c>
      <c r="AM72" s="314">
        <v>76.304757926334347</v>
      </c>
      <c r="AN72" s="314">
        <v>79.774824866943234</v>
      </c>
      <c r="AO72" s="314">
        <v>77.03849460741138</v>
      </c>
      <c r="AP72" s="314">
        <v>80.853516629635649</v>
      </c>
      <c r="AQ72" s="314">
        <v>82.380153219037012</v>
      </c>
      <c r="AR72" s="314">
        <v>83.331607983018998</v>
      </c>
      <c r="AS72" s="314">
        <v>69.67286454010646</v>
      </c>
      <c r="AT72" s="314">
        <v>70.270885640991324</v>
      </c>
      <c r="AU72" s="314">
        <v>81.41942466995782</v>
      </c>
      <c r="AV72" s="314">
        <v>79.325120689796066</v>
      </c>
      <c r="AW72" s="314">
        <v>68.02564963151913</v>
      </c>
      <c r="AX72" s="314">
        <v>58.351848323332881</v>
      </c>
      <c r="AY72" s="314">
        <v>54.341674181180487</v>
      </c>
      <c r="AZ72" s="314">
        <v>48.370328519392466</v>
      </c>
      <c r="BA72" s="314">
        <v>64.01493778188626</v>
      </c>
      <c r="BB72" s="314">
        <v>68.269859659978238</v>
      </c>
      <c r="BC72" s="312">
        <v>324</v>
      </c>
      <c r="BD72" s="319" t="s">
        <v>86</v>
      </c>
      <c r="BE72" s="314">
        <v>70.781107024417125</v>
      </c>
      <c r="BF72" s="314">
        <v>68.033077799338827</v>
      </c>
      <c r="BG72" s="314">
        <v>81.353925378736108</v>
      </c>
      <c r="BH72" s="314">
        <v>80.309693842644506</v>
      </c>
      <c r="BI72" s="314">
        <v>78.855288747238944</v>
      </c>
      <c r="BJ72" s="314">
        <v>80.595094431559218</v>
      </c>
      <c r="BK72" s="314">
        <v>68.671934984791136</v>
      </c>
      <c r="BL72" s="314">
        <v>66.564845828843929</v>
      </c>
      <c r="BM72" s="314">
        <v>78.653818139068832</v>
      </c>
      <c r="BN72" s="314">
        <v>69.510996979999675</v>
      </c>
      <c r="BO72" s="314">
        <v>64.567347034813864</v>
      </c>
      <c r="BP72" s="314">
        <v>60.341394894565134</v>
      </c>
      <c r="BQ72" s="314">
        <v>64.083985040561387</v>
      </c>
      <c r="BR72" s="314">
        <v>64.419116757543492</v>
      </c>
      <c r="BS72" s="314">
        <v>68.007496006746237</v>
      </c>
      <c r="BT72" s="314">
        <v>76.304757926334347</v>
      </c>
      <c r="BU72" s="314">
        <v>79.774824866943234</v>
      </c>
      <c r="BV72" s="314">
        <v>64.083985040561387</v>
      </c>
      <c r="BW72" s="314">
        <v>64.419116757543492</v>
      </c>
      <c r="BX72" s="314">
        <v>68.007496006746237</v>
      </c>
      <c r="BY72" s="314">
        <v>76.304757926334347</v>
      </c>
      <c r="BZ72" s="314">
        <v>79.774824866943234</v>
      </c>
      <c r="CA72" s="314">
        <v>77.03849460741138</v>
      </c>
      <c r="CB72" s="314">
        <v>80.853516629635649</v>
      </c>
      <c r="CC72" s="314">
        <v>82.380153219037012</v>
      </c>
      <c r="CD72" s="314">
        <v>83.331607983018998</v>
      </c>
      <c r="CE72" s="312">
        <v>324</v>
      </c>
      <c r="CF72" s="319" t="s">
        <v>86</v>
      </c>
      <c r="CG72" s="314">
        <v>69.67286454010646</v>
      </c>
      <c r="CH72" s="314">
        <v>70.270885640991324</v>
      </c>
      <c r="CI72" s="314">
        <v>81.41942466995782</v>
      </c>
      <c r="CJ72" s="314">
        <v>79.325120689796066</v>
      </c>
      <c r="CK72" s="314">
        <v>68.02564963151913</v>
      </c>
      <c r="CL72" s="314">
        <v>58.351848323332881</v>
      </c>
      <c r="CM72" s="314">
        <v>54.341674181180487</v>
      </c>
      <c r="CN72" s="314">
        <v>48.370328519392466</v>
      </c>
      <c r="CO72" s="314">
        <v>64.01493778188626</v>
      </c>
      <c r="CP72" s="314">
        <v>68.269859659978238</v>
      </c>
      <c r="CQ72" s="314">
        <v>70.781107024417125</v>
      </c>
      <c r="CR72" s="314">
        <v>68.033077799338827</v>
      </c>
      <c r="CS72" s="314">
        <v>81.353925378736108</v>
      </c>
      <c r="CT72" s="314">
        <v>80.309693842644506</v>
      </c>
      <c r="CU72" s="314">
        <v>78.855288747238944</v>
      </c>
      <c r="CV72" s="314">
        <v>80.595094431559218</v>
      </c>
      <c r="CW72" s="314">
        <v>68.671934984791136</v>
      </c>
      <c r="CX72" s="314">
        <v>66.564845828843929</v>
      </c>
      <c r="CY72" s="314">
        <v>78.653818139068832</v>
      </c>
      <c r="CZ72" s="314">
        <v>69.510996979999675</v>
      </c>
      <c r="DA72" s="314">
        <v>64.567347034813864</v>
      </c>
      <c r="DB72" s="314">
        <v>60.341394894565134</v>
      </c>
      <c r="DC72" s="314">
        <v>64.083985040561387</v>
      </c>
      <c r="DD72" s="314">
        <v>68.033077799338827</v>
      </c>
      <c r="DE72" s="314">
        <v>81.353925378736108</v>
      </c>
      <c r="DF72" s="314">
        <v>80.309693842644506</v>
      </c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162" customFormat="1" ht="60" customHeight="1">
      <c r="A73" s="312"/>
      <c r="B73" s="323" t="s">
        <v>424</v>
      </c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2"/>
      <c r="AB73" s="323" t="s">
        <v>424</v>
      </c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4"/>
      <c r="AV73" s="314"/>
      <c r="AW73" s="314"/>
      <c r="AX73" s="314"/>
      <c r="AY73" s="314"/>
      <c r="AZ73" s="314"/>
      <c r="BA73" s="314"/>
      <c r="BB73" s="314"/>
      <c r="BC73" s="312"/>
      <c r="BD73" s="323" t="s">
        <v>424</v>
      </c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4"/>
      <c r="BR73" s="314"/>
      <c r="BS73" s="314"/>
      <c r="BT73" s="314"/>
      <c r="BU73" s="314"/>
      <c r="BV73" s="314"/>
      <c r="BW73" s="314"/>
      <c r="BX73" s="314"/>
      <c r="BY73" s="314"/>
      <c r="BZ73" s="314"/>
      <c r="CA73" s="314"/>
      <c r="CB73" s="314"/>
      <c r="CC73" s="314"/>
      <c r="CD73" s="314"/>
      <c r="CE73" s="312"/>
      <c r="CF73" s="323" t="s">
        <v>424</v>
      </c>
      <c r="CG73" s="314"/>
      <c r="CH73" s="314"/>
      <c r="CI73" s="314"/>
      <c r="CJ73" s="314"/>
      <c r="CK73" s="314"/>
      <c r="CL73" s="314"/>
      <c r="CM73" s="314"/>
      <c r="CN73" s="314"/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183" customFormat="1" ht="125.1" customHeight="1">
      <c r="A74" s="312" t="s">
        <v>383</v>
      </c>
      <c r="B74" s="319" t="s">
        <v>476</v>
      </c>
      <c r="C74" s="314">
        <v>77.775976224451753</v>
      </c>
      <c r="D74" s="314">
        <v>63.242437384667589</v>
      </c>
      <c r="E74" s="314">
        <v>66.685230757986801</v>
      </c>
      <c r="F74" s="314">
        <v>80.213843998149898</v>
      </c>
      <c r="G74" s="314">
        <v>78.133525071296575</v>
      </c>
      <c r="H74" s="314">
        <v>75.840342752867784</v>
      </c>
      <c r="I74" s="314">
        <v>76.020044930270032</v>
      </c>
      <c r="J74" s="314">
        <v>55.78228914147703</v>
      </c>
      <c r="K74" s="314">
        <v>81.337157106592485</v>
      </c>
      <c r="L74" s="314">
        <v>81.622833113622107</v>
      </c>
      <c r="M74" s="314">
        <v>83.792842176370229</v>
      </c>
      <c r="N74" s="314">
        <v>81.834382330162043</v>
      </c>
      <c r="O74" s="314">
        <v>81.687814746503449</v>
      </c>
      <c r="P74" s="314">
        <v>72.560049727006827</v>
      </c>
      <c r="Q74" s="314">
        <v>75.197979507621739</v>
      </c>
      <c r="R74" s="314">
        <v>74.367789765059712</v>
      </c>
      <c r="S74" s="314">
        <v>70.803386683924401</v>
      </c>
      <c r="T74" s="314">
        <v>71.786987554099056</v>
      </c>
      <c r="U74" s="314">
        <v>72.236327264955023</v>
      </c>
      <c r="V74" s="314">
        <v>74.116319150469124</v>
      </c>
      <c r="W74" s="314">
        <v>66.064533000834501</v>
      </c>
      <c r="X74" s="314">
        <v>65.096856822515178</v>
      </c>
      <c r="Y74" s="314">
        <v>68.365376414287581</v>
      </c>
      <c r="Z74" s="314">
        <v>73.333542326491767</v>
      </c>
      <c r="AA74" s="312" t="s">
        <v>383</v>
      </c>
      <c r="AB74" s="319" t="s">
        <v>476</v>
      </c>
      <c r="AC74" s="314">
        <v>73.739805588839886</v>
      </c>
      <c r="AD74" s="314">
        <v>68.736632310428632</v>
      </c>
      <c r="AE74" s="314">
        <v>71.38330832328046</v>
      </c>
      <c r="AF74" s="314">
        <v>75.535874190380071</v>
      </c>
      <c r="AG74" s="314">
        <v>82.208343371625332</v>
      </c>
      <c r="AH74" s="314">
        <v>82.450872434128769</v>
      </c>
      <c r="AI74" s="314">
        <v>77.255069001942957</v>
      </c>
      <c r="AJ74" s="314">
        <v>71.38330832328046</v>
      </c>
      <c r="AK74" s="314">
        <v>75.535874190380071</v>
      </c>
      <c r="AL74" s="314">
        <v>82.208343371625332</v>
      </c>
      <c r="AM74" s="314">
        <v>82.450872434128769</v>
      </c>
      <c r="AN74" s="314">
        <v>77.255069001942957</v>
      </c>
      <c r="AO74" s="314">
        <v>77.775976224451753</v>
      </c>
      <c r="AP74" s="314">
        <v>63.242437384667589</v>
      </c>
      <c r="AQ74" s="314">
        <v>66.685230757986801</v>
      </c>
      <c r="AR74" s="314">
        <v>80.213843998149898</v>
      </c>
      <c r="AS74" s="314">
        <v>78.133525071296575</v>
      </c>
      <c r="AT74" s="314">
        <v>75.840342752867784</v>
      </c>
      <c r="AU74" s="314">
        <v>76.020044930270032</v>
      </c>
      <c r="AV74" s="314">
        <v>55.78228914147703</v>
      </c>
      <c r="AW74" s="314">
        <v>81.337157106592485</v>
      </c>
      <c r="AX74" s="314">
        <v>81.622833113622107</v>
      </c>
      <c r="AY74" s="314">
        <v>83.792842176370229</v>
      </c>
      <c r="AZ74" s="314">
        <v>81.834382330162043</v>
      </c>
      <c r="BA74" s="314">
        <v>81.687814746503449</v>
      </c>
      <c r="BB74" s="314">
        <v>72.560049727006827</v>
      </c>
      <c r="BC74" s="312" t="s">
        <v>383</v>
      </c>
      <c r="BD74" s="319" t="s">
        <v>476</v>
      </c>
      <c r="BE74" s="314">
        <v>75.197979507621739</v>
      </c>
      <c r="BF74" s="314">
        <v>74.367789765059712</v>
      </c>
      <c r="BG74" s="314">
        <v>70.803386683924401</v>
      </c>
      <c r="BH74" s="314">
        <v>71.786987554099056</v>
      </c>
      <c r="BI74" s="314">
        <v>72.236327264955023</v>
      </c>
      <c r="BJ74" s="314">
        <v>74.116319150469124</v>
      </c>
      <c r="BK74" s="314">
        <v>66.064533000834501</v>
      </c>
      <c r="BL74" s="314">
        <v>65.096856822515178</v>
      </c>
      <c r="BM74" s="314">
        <v>68.365376414287581</v>
      </c>
      <c r="BN74" s="314">
        <v>73.333542326491767</v>
      </c>
      <c r="BO74" s="314">
        <v>73.739805588839886</v>
      </c>
      <c r="BP74" s="314">
        <v>68.736632310428632</v>
      </c>
      <c r="BQ74" s="314">
        <v>71.38330832328046</v>
      </c>
      <c r="BR74" s="314">
        <v>75.535874190380071</v>
      </c>
      <c r="BS74" s="314">
        <v>82.208343371625332</v>
      </c>
      <c r="BT74" s="314">
        <v>82.450872434128769</v>
      </c>
      <c r="BU74" s="314">
        <v>77.255069001942957</v>
      </c>
      <c r="BV74" s="314">
        <v>71.38330832328046</v>
      </c>
      <c r="BW74" s="314">
        <v>75.535874190380071</v>
      </c>
      <c r="BX74" s="314">
        <v>82.208343371625332</v>
      </c>
      <c r="BY74" s="314">
        <v>82.450872434128769</v>
      </c>
      <c r="BZ74" s="314">
        <v>77.255069001942957</v>
      </c>
      <c r="CA74" s="314">
        <v>77.775976224451753</v>
      </c>
      <c r="CB74" s="314">
        <v>63.242437384667589</v>
      </c>
      <c r="CC74" s="314">
        <v>66.685230757986801</v>
      </c>
      <c r="CD74" s="314">
        <v>80.213843998149898</v>
      </c>
      <c r="CE74" s="312" t="s">
        <v>383</v>
      </c>
      <c r="CF74" s="319" t="s">
        <v>476</v>
      </c>
      <c r="CG74" s="314">
        <v>78.133525071296575</v>
      </c>
      <c r="CH74" s="314">
        <v>75.840342752867784</v>
      </c>
      <c r="CI74" s="314">
        <v>76.020044930270032</v>
      </c>
      <c r="CJ74" s="314">
        <v>55.78228914147703</v>
      </c>
      <c r="CK74" s="314">
        <v>81.337157106592485</v>
      </c>
      <c r="CL74" s="314">
        <v>81.622833113622107</v>
      </c>
      <c r="CM74" s="314">
        <v>83.792842176370229</v>
      </c>
      <c r="CN74" s="314">
        <v>81.834382330162043</v>
      </c>
      <c r="CO74" s="314">
        <v>81.687814746503449</v>
      </c>
      <c r="CP74" s="314">
        <v>72.560049727006827</v>
      </c>
      <c r="CQ74" s="314">
        <v>75.197979507621739</v>
      </c>
      <c r="CR74" s="314">
        <v>74.367789765059712</v>
      </c>
      <c r="CS74" s="314">
        <v>70.803386683924401</v>
      </c>
      <c r="CT74" s="314">
        <v>71.786987554099056</v>
      </c>
      <c r="CU74" s="314">
        <v>72.236327264955023</v>
      </c>
      <c r="CV74" s="314">
        <v>74.116319150469124</v>
      </c>
      <c r="CW74" s="314">
        <v>66.064533000834501</v>
      </c>
      <c r="CX74" s="314">
        <v>65.096856822515178</v>
      </c>
      <c r="CY74" s="314">
        <v>68.365376414287581</v>
      </c>
      <c r="CZ74" s="314">
        <v>73.333542326491767</v>
      </c>
      <c r="DA74" s="314">
        <v>73.739805588839886</v>
      </c>
      <c r="DB74" s="314">
        <v>68.736632310428632</v>
      </c>
      <c r="DC74" s="314">
        <v>71.38330832328046</v>
      </c>
      <c r="DD74" s="314">
        <v>74.367789765059712</v>
      </c>
      <c r="DE74" s="314">
        <v>70.803386683924401</v>
      </c>
      <c r="DF74" s="314">
        <v>71.786987554099056</v>
      </c>
      <c r="DG74" s="198"/>
      <c r="DH74" s="198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162" customFormat="1" ht="135" customHeight="1" thickBot="1">
      <c r="A75" s="324"/>
      <c r="B75" s="320" t="s">
        <v>425</v>
      </c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24"/>
      <c r="AB75" s="320" t="s">
        <v>425</v>
      </c>
      <c r="AC75" s="314"/>
      <c r="AD75" s="314"/>
      <c r="AE75" s="329"/>
      <c r="AF75" s="329"/>
      <c r="AG75" s="329"/>
      <c r="AH75" s="329"/>
      <c r="AI75" s="329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4"/>
      <c r="AV75" s="314"/>
      <c r="AW75" s="314"/>
      <c r="AX75" s="314"/>
      <c r="AY75" s="314"/>
      <c r="AZ75" s="314"/>
      <c r="BA75" s="314"/>
      <c r="BB75" s="314"/>
      <c r="BC75" s="324"/>
      <c r="BD75" s="320" t="s">
        <v>425</v>
      </c>
      <c r="BE75" s="314"/>
      <c r="BF75" s="314"/>
      <c r="BG75" s="314"/>
      <c r="BH75" s="314"/>
      <c r="BI75" s="314"/>
      <c r="BJ75" s="314"/>
      <c r="BK75" s="314"/>
      <c r="BL75" s="314"/>
      <c r="BM75" s="314"/>
      <c r="BN75" s="314"/>
      <c r="BO75" s="314"/>
      <c r="BP75" s="314"/>
      <c r="BQ75" s="314"/>
      <c r="BR75" s="314"/>
      <c r="BS75" s="314"/>
      <c r="BT75" s="314"/>
      <c r="BU75" s="314"/>
      <c r="BV75" s="314"/>
      <c r="BW75" s="314"/>
      <c r="BX75" s="314"/>
      <c r="BY75" s="314"/>
      <c r="BZ75" s="314"/>
      <c r="CA75" s="314"/>
      <c r="CB75" s="314"/>
      <c r="CC75" s="314"/>
      <c r="CD75" s="314"/>
      <c r="CE75" s="324"/>
      <c r="CF75" s="320" t="s">
        <v>425</v>
      </c>
      <c r="CG75" s="314"/>
      <c r="CH75" s="314"/>
      <c r="CI75" s="314"/>
      <c r="CJ75" s="314"/>
      <c r="CK75" s="314"/>
      <c r="CL75" s="314"/>
      <c r="CM75" s="314"/>
      <c r="CN75" s="314"/>
      <c r="CO75" s="314"/>
      <c r="CP75" s="314"/>
      <c r="CQ75" s="314"/>
      <c r="CR75" s="314"/>
      <c r="CS75" s="314"/>
      <c r="CT75" s="314"/>
      <c r="CU75" s="314"/>
      <c r="CV75" s="314"/>
      <c r="CW75" s="314"/>
      <c r="CX75" s="314"/>
      <c r="CY75" s="314"/>
      <c r="CZ75" s="314"/>
      <c r="DA75" s="314"/>
      <c r="DB75" s="314"/>
      <c r="DC75" s="314"/>
      <c r="DD75" s="314"/>
      <c r="DE75" s="314"/>
      <c r="DF75" s="314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162" customFormat="1" ht="80.099999999999994" customHeight="1" thickBot="1">
      <c r="A76" s="326"/>
      <c r="B76" s="327" t="s">
        <v>362</v>
      </c>
      <c r="C76" s="328">
        <v>78.637762731085672</v>
      </c>
      <c r="D76" s="328">
        <v>78.315741844113489</v>
      </c>
      <c r="E76" s="328">
        <v>77.997685158152862</v>
      </c>
      <c r="F76" s="328">
        <v>78.070465105042885</v>
      </c>
      <c r="G76" s="328">
        <v>79.229293660191715</v>
      </c>
      <c r="H76" s="328">
        <v>78.721886035600789</v>
      </c>
      <c r="I76" s="328">
        <v>77.972083486414633</v>
      </c>
      <c r="J76" s="328">
        <v>80.057743587232309</v>
      </c>
      <c r="K76" s="328">
        <v>79.320173385741597</v>
      </c>
      <c r="L76" s="328">
        <v>78.255920185141676</v>
      </c>
      <c r="M76" s="328">
        <v>79.774145760251272</v>
      </c>
      <c r="N76" s="328">
        <v>80.342136383091315</v>
      </c>
      <c r="O76" s="328">
        <v>80.33764852287986</v>
      </c>
      <c r="P76" s="328">
        <v>80.355761113124387</v>
      </c>
      <c r="Q76" s="328">
        <v>79.559176393971441</v>
      </c>
      <c r="R76" s="328">
        <v>80.063498847517806</v>
      </c>
      <c r="S76" s="328">
        <v>80.740287807665808</v>
      </c>
      <c r="T76" s="328">
        <v>80.874467275520985</v>
      </c>
      <c r="U76" s="328">
        <v>80.822064607640598</v>
      </c>
      <c r="V76" s="328">
        <v>80.996471457263553</v>
      </c>
      <c r="W76" s="328">
        <v>76.342669436598058</v>
      </c>
      <c r="X76" s="328">
        <v>70.71549081280061</v>
      </c>
      <c r="Y76" s="328">
        <v>77.330798007225113</v>
      </c>
      <c r="Z76" s="328">
        <v>77.452667613972508</v>
      </c>
      <c r="AA76" s="326"/>
      <c r="AB76" s="327" t="s">
        <v>362</v>
      </c>
      <c r="AC76" s="328">
        <v>78.059651984655986</v>
      </c>
      <c r="AD76" s="328">
        <v>76.880454160481079</v>
      </c>
      <c r="AE76" s="328">
        <v>77.83897132878765</v>
      </c>
      <c r="AF76" s="328">
        <v>79.748883526056957</v>
      </c>
      <c r="AG76" s="328">
        <v>79.000442248857738</v>
      </c>
      <c r="AH76" s="328">
        <v>79.102269007552181</v>
      </c>
      <c r="AI76" s="328">
        <v>80.064309218033131</v>
      </c>
      <c r="AJ76" s="328">
        <v>80.292193443853407</v>
      </c>
      <c r="AK76" s="328">
        <v>80.672599569851997</v>
      </c>
      <c r="AL76" s="328">
        <v>81.053005695850601</v>
      </c>
      <c r="AM76" s="328">
        <v>81.433411821849205</v>
      </c>
      <c r="AN76" s="328">
        <v>81.813817947847895</v>
      </c>
      <c r="AO76" s="328">
        <v>78.637762731085672</v>
      </c>
      <c r="AP76" s="328">
        <v>78.315741844113489</v>
      </c>
      <c r="AQ76" s="328">
        <v>77.997685158152862</v>
      </c>
      <c r="AR76" s="328">
        <v>78.070465105042885</v>
      </c>
      <c r="AS76" s="328">
        <v>79.229293660191715</v>
      </c>
      <c r="AT76" s="328">
        <v>78.721886035600789</v>
      </c>
      <c r="AU76" s="328">
        <v>77.972083486414633</v>
      </c>
      <c r="AV76" s="328">
        <v>80.057743587232309</v>
      </c>
      <c r="AW76" s="328">
        <v>79.320173385741597</v>
      </c>
      <c r="AX76" s="328">
        <v>78.255920185141676</v>
      </c>
      <c r="AY76" s="328">
        <v>79.774145760251272</v>
      </c>
      <c r="AZ76" s="328">
        <v>80.342136383091315</v>
      </c>
      <c r="BA76" s="328">
        <v>80.33764852287986</v>
      </c>
      <c r="BB76" s="328">
        <v>80.355761113124387</v>
      </c>
      <c r="BC76" s="326"/>
      <c r="BD76" s="327" t="s">
        <v>362</v>
      </c>
      <c r="BE76" s="328">
        <v>79.559176393971441</v>
      </c>
      <c r="BF76" s="328">
        <v>80.063498847517806</v>
      </c>
      <c r="BG76" s="328">
        <v>80.740287807665808</v>
      </c>
      <c r="BH76" s="328">
        <v>80.874467275520985</v>
      </c>
      <c r="BI76" s="328">
        <v>80.822064607640598</v>
      </c>
      <c r="BJ76" s="328">
        <v>80.996471457263553</v>
      </c>
      <c r="BK76" s="328">
        <v>76.342669436598058</v>
      </c>
      <c r="BL76" s="328">
        <v>70.71549081280061</v>
      </c>
      <c r="BM76" s="328">
        <v>77.330798007225113</v>
      </c>
      <c r="BN76" s="328">
        <v>77.452667613972508</v>
      </c>
      <c r="BO76" s="328">
        <v>78.059651984655986</v>
      </c>
      <c r="BP76" s="328">
        <v>76.880454160481079</v>
      </c>
      <c r="BQ76" s="328">
        <v>77.83897132878765</v>
      </c>
      <c r="BR76" s="328">
        <v>79.748883526056957</v>
      </c>
      <c r="BS76" s="328">
        <v>79.000442248857738</v>
      </c>
      <c r="BT76" s="328">
        <v>79.102269007552181</v>
      </c>
      <c r="BU76" s="328">
        <v>80.064309218033131</v>
      </c>
      <c r="BV76" s="328">
        <v>80.292193443853407</v>
      </c>
      <c r="BW76" s="328">
        <v>80.672599569851997</v>
      </c>
      <c r="BX76" s="328">
        <v>81.053005695850601</v>
      </c>
      <c r="BY76" s="328">
        <v>81.433411821849205</v>
      </c>
      <c r="BZ76" s="328">
        <v>81.813817947847895</v>
      </c>
      <c r="CA76" s="328">
        <v>78.637762731085672</v>
      </c>
      <c r="CB76" s="328">
        <v>78.315741844113489</v>
      </c>
      <c r="CC76" s="328">
        <v>77.997685158152862</v>
      </c>
      <c r="CD76" s="328">
        <v>78.070465105042885</v>
      </c>
      <c r="CE76" s="326"/>
      <c r="CF76" s="327" t="s">
        <v>362</v>
      </c>
      <c r="CG76" s="328">
        <v>79.229293660191715</v>
      </c>
      <c r="CH76" s="328">
        <v>78.721886035600789</v>
      </c>
      <c r="CI76" s="328">
        <v>77.972083486414633</v>
      </c>
      <c r="CJ76" s="328">
        <v>80.057743587232309</v>
      </c>
      <c r="CK76" s="328">
        <v>79.320173385741597</v>
      </c>
      <c r="CL76" s="328">
        <v>78.255920185141676</v>
      </c>
      <c r="CM76" s="328">
        <v>79.774145760251272</v>
      </c>
      <c r="CN76" s="328">
        <v>80.342136383091315</v>
      </c>
      <c r="CO76" s="328">
        <v>80.33764852287986</v>
      </c>
      <c r="CP76" s="328">
        <v>80.355761113124387</v>
      </c>
      <c r="CQ76" s="328">
        <v>79.559176393971441</v>
      </c>
      <c r="CR76" s="328">
        <v>80.063498847517806</v>
      </c>
      <c r="CS76" s="328">
        <v>80.740287807665808</v>
      </c>
      <c r="CT76" s="328">
        <v>80.874467275520985</v>
      </c>
      <c r="CU76" s="328">
        <v>80.822064607640598</v>
      </c>
      <c r="CV76" s="328">
        <v>80.996471457263553</v>
      </c>
      <c r="CW76" s="328">
        <v>76.342669436598058</v>
      </c>
      <c r="CX76" s="328">
        <v>70.71549081280061</v>
      </c>
      <c r="CY76" s="328">
        <v>77.330798007225113</v>
      </c>
      <c r="CZ76" s="328">
        <v>77.452667613972508</v>
      </c>
      <c r="DA76" s="328">
        <v>78.059651984655986</v>
      </c>
      <c r="DB76" s="328">
        <v>76.880454160481079</v>
      </c>
      <c r="DC76" s="328">
        <v>77.83897132878765</v>
      </c>
      <c r="DD76" s="328">
        <v>80.063498847517806</v>
      </c>
      <c r="DE76" s="328">
        <v>80.740287807665808</v>
      </c>
      <c r="DF76" s="328">
        <v>80.874467275520985</v>
      </c>
      <c r="DG76" s="196"/>
      <c r="DH76" s="196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157" customFormat="1" ht="80.099999999999994" customHeight="1">
      <c r="A77" s="181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1"/>
      <c r="AB77" s="181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1"/>
      <c r="BD77" s="181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1"/>
      <c r="CF77" s="181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62"/>
      <c r="DH77" s="162"/>
      <c r="DI77" s="196"/>
      <c r="DJ77" s="196"/>
      <c r="DK77" s="196"/>
      <c r="DL77" s="196"/>
      <c r="DM77" s="196"/>
      <c r="DN77" s="196"/>
      <c r="DO77" s="196"/>
      <c r="DP77" s="196"/>
      <c r="DQ77" s="196"/>
    </row>
    <row r="78" spans="1:121" s="162" customFormat="1" ht="18" customHeight="1">
      <c r="A78" s="185"/>
      <c r="B78" s="185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9"/>
      <c r="V78" s="189"/>
      <c r="W78" s="189"/>
      <c r="X78" s="189"/>
      <c r="Y78" s="189"/>
      <c r="Z78" s="189"/>
      <c r="AA78" s="185"/>
      <c r="AB78" s="185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5"/>
      <c r="BD78" s="185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5"/>
      <c r="CF78" s="185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52"/>
      <c r="DH78" s="152"/>
    </row>
    <row r="79" spans="1:121" ht="23.25">
      <c r="A79" s="185"/>
      <c r="B79" s="185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9"/>
      <c r="V79" s="189"/>
      <c r="W79" s="189"/>
      <c r="X79" s="189"/>
      <c r="Y79" s="189"/>
      <c r="Z79" s="189"/>
      <c r="AA79" s="185"/>
      <c r="AB79" s="185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5"/>
      <c r="BD79" s="185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5"/>
      <c r="CF79" s="185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</row>
    <row r="80" spans="1:121" ht="23.25">
      <c r="A80" s="185"/>
      <c r="B80" s="185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85"/>
      <c r="AB80" s="185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85"/>
      <c r="BD80" s="185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85"/>
      <c r="CF80" s="185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</row>
    <row r="81" spans="1:110" ht="23.25">
      <c r="A81" s="185"/>
      <c r="B81" s="185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85"/>
      <c r="AB81" s="185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85"/>
      <c r="BD81" s="185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85"/>
      <c r="CF81" s="185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</row>
    <row r="82" spans="1:110" ht="23.25">
      <c r="A82" s="185"/>
      <c r="B82" s="185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57"/>
      <c r="V82" s="157"/>
      <c r="W82" s="157"/>
      <c r="X82" s="157"/>
      <c r="Y82" s="157"/>
      <c r="Z82" s="157"/>
      <c r="AA82" s="185"/>
      <c r="AB82" s="185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85"/>
      <c r="BD82" s="185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85"/>
      <c r="CF82" s="185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</row>
    <row r="83" spans="1:110" ht="23.25">
      <c r="A83" s="185"/>
      <c r="B83" s="185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85"/>
      <c r="AB83" s="185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85"/>
      <c r="BD83" s="185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85"/>
      <c r="CF83" s="185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</row>
    <row r="84" spans="1:110" ht="23.25">
      <c r="A84" s="185"/>
      <c r="B84" s="185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85"/>
      <c r="AB84" s="185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85"/>
      <c r="BD84" s="185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85"/>
      <c r="CF84" s="185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</row>
    <row r="85" spans="1:110" ht="23.25">
      <c r="A85" s="185"/>
      <c r="B85" s="185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57"/>
      <c r="V85" s="157"/>
      <c r="W85" s="157"/>
      <c r="X85" s="157"/>
      <c r="Y85" s="157"/>
      <c r="Z85" s="157"/>
      <c r="AA85" s="185"/>
      <c r="AB85" s="185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85"/>
      <c r="BD85" s="185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85"/>
      <c r="CF85" s="185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</row>
    <row r="86" spans="1:110" ht="23.25">
      <c r="A86" s="185"/>
      <c r="B86" s="185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57"/>
      <c r="V86" s="157"/>
      <c r="W86" s="157"/>
      <c r="X86" s="157"/>
      <c r="Y86" s="157"/>
      <c r="Z86" s="157"/>
      <c r="AA86" s="185"/>
      <c r="AB86" s="185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85"/>
      <c r="BD86" s="185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85"/>
      <c r="CF86" s="185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</row>
    <row r="87" spans="1:110" ht="23.25">
      <c r="A87" s="185"/>
      <c r="B87" s="185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57"/>
      <c r="V87" s="157"/>
      <c r="W87" s="157"/>
      <c r="X87" s="157"/>
      <c r="Y87" s="157"/>
      <c r="Z87" s="157"/>
      <c r="AA87" s="185"/>
      <c r="AB87" s="185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85"/>
      <c r="BD87" s="185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85"/>
      <c r="CF87" s="185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</row>
    <row r="88" spans="1:110" ht="23.25">
      <c r="A88" s="185"/>
      <c r="B88" s="185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57"/>
      <c r="V88" s="157"/>
      <c r="W88" s="157"/>
      <c r="X88" s="157"/>
      <c r="Y88" s="157"/>
      <c r="Z88" s="157"/>
      <c r="AA88" s="185"/>
      <c r="AB88" s="185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85"/>
      <c r="BD88" s="185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85"/>
      <c r="CF88" s="185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</row>
    <row r="89" spans="1:110" ht="23.25">
      <c r="A89" s="185"/>
      <c r="B89" s="185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57"/>
      <c r="V89" s="157"/>
      <c r="W89" s="157"/>
      <c r="X89" s="157"/>
      <c r="Y89" s="157"/>
      <c r="Z89" s="157"/>
      <c r="AA89" s="185"/>
      <c r="AB89" s="185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85"/>
      <c r="BD89" s="185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85"/>
      <c r="CF89" s="185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</row>
    <row r="90" spans="1:110" ht="23.25">
      <c r="A90" s="185"/>
      <c r="B90" s="185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57"/>
      <c r="V90" s="157"/>
      <c r="W90" s="157"/>
      <c r="X90" s="157"/>
      <c r="Y90" s="157"/>
      <c r="Z90" s="157"/>
      <c r="AA90" s="185"/>
      <c r="AB90" s="185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85"/>
      <c r="BD90" s="185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85"/>
      <c r="CF90" s="185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</row>
    <row r="91" spans="1:110" ht="23.25">
      <c r="A91" s="185"/>
      <c r="B91" s="185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57"/>
      <c r="V91" s="157"/>
      <c r="W91" s="157"/>
      <c r="X91" s="157"/>
      <c r="Y91" s="157"/>
      <c r="Z91" s="157"/>
      <c r="AA91" s="185"/>
      <c r="AB91" s="185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85"/>
      <c r="BD91" s="185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85"/>
      <c r="CF91" s="185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</row>
    <row r="92" spans="1:110" ht="23.25">
      <c r="A92" s="185"/>
      <c r="B92" s="185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57"/>
      <c r="V92" s="157"/>
      <c r="W92" s="157"/>
      <c r="X92" s="157"/>
      <c r="Y92" s="157"/>
      <c r="Z92" s="157"/>
      <c r="AA92" s="185"/>
      <c r="AB92" s="185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85"/>
      <c r="BD92" s="185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85"/>
      <c r="CF92" s="185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</row>
    <row r="93" spans="1:110" ht="23.25">
      <c r="A93" s="185"/>
      <c r="B93" s="185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57"/>
      <c r="V93" s="157"/>
      <c r="W93" s="157"/>
      <c r="X93" s="157"/>
      <c r="Y93" s="157"/>
      <c r="Z93" s="157"/>
      <c r="AA93" s="185"/>
      <c r="AB93" s="185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85"/>
      <c r="BD93" s="185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85"/>
      <c r="CF93" s="185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</row>
    <row r="94" spans="1:110" ht="23.25">
      <c r="A94" s="185"/>
      <c r="B94" s="185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57"/>
      <c r="V94" s="157"/>
      <c r="W94" s="157"/>
      <c r="X94" s="157"/>
      <c r="Y94" s="157"/>
      <c r="Z94" s="157"/>
      <c r="AA94" s="185"/>
      <c r="AB94" s="185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85"/>
      <c r="BD94" s="185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85"/>
      <c r="CF94" s="185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</row>
    <row r="95" spans="1:110" ht="23.25">
      <c r="A95" s="185"/>
      <c r="B95" s="185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57"/>
      <c r="V95" s="157"/>
      <c r="W95" s="157"/>
      <c r="X95" s="157"/>
      <c r="Y95" s="157"/>
      <c r="Z95" s="157"/>
      <c r="AA95" s="185"/>
      <c r="AB95" s="185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85"/>
      <c r="BD95" s="185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85"/>
      <c r="CF95" s="185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</row>
    <row r="96" spans="1:110" ht="23.25">
      <c r="A96" s="185"/>
      <c r="B96" s="185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57"/>
      <c r="V96" s="157"/>
      <c r="W96" s="157"/>
      <c r="X96" s="157"/>
      <c r="Y96" s="157"/>
      <c r="Z96" s="157"/>
      <c r="AA96" s="185"/>
      <c r="AB96" s="185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85"/>
      <c r="BD96" s="185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85"/>
      <c r="CF96" s="185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</row>
    <row r="97" spans="1:110" ht="23.25">
      <c r="A97" s="185"/>
      <c r="B97" s="185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57"/>
      <c r="V97" s="157"/>
      <c r="W97" s="157"/>
      <c r="X97" s="157"/>
      <c r="Y97" s="157"/>
      <c r="Z97" s="157"/>
      <c r="AA97" s="185"/>
      <c r="AB97" s="185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85"/>
      <c r="BD97" s="185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85"/>
      <c r="CF97" s="185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</row>
    <row r="98" spans="1:110" ht="23.25">
      <c r="A98" s="185"/>
      <c r="B98" s="185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57"/>
      <c r="V98" s="157"/>
      <c r="W98" s="157"/>
      <c r="X98" s="157"/>
      <c r="Y98" s="157"/>
      <c r="Z98" s="157"/>
      <c r="AA98" s="185"/>
      <c r="AB98" s="185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85"/>
      <c r="BD98" s="185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85"/>
      <c r="CF98" s="185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</row>
    <row r="99" spans="1:110" ht="23.25">
      <c r="A99" s="185"/>
      <c r="B99" s="185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57"/>
      <c r="V99" s="157"/>
      <c r="W99" s="157"/>
      <c r="X99" s="157"/>
      <c r="Y99" s="157"/>
      <c r="Z99" s="157"/>
      <c r="AA99" s="185"/>
      <c r="AB99" s="185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85"/>
      <c r="BD99" s="185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85"/>
      <c r="CF99" s="185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</row>
    <row r="100" spans="1:110" ht="23.25">
      <c r="A100" s="185"/>
      <c r="B100" s="185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57"/>
      <c r="V100" s="157"/>
      <c r="W100" s="157"/>
      <c r="X100" s="157"/>
      <c r="Y100" s="157"/>
      <c r="Z100" s="157"/>
      <c r="AA100" s="185"/>
      <c r="AB100" s="185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85"/>
      <c r="BD100" s="185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85"/>
      <c r="CF100" s="185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</row>
    <row r="101" spans="1:110" ht="23.25">
      <c r="A101" s="185"/>
      <c r="B101" s="185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57"/>
      <c r="V101" s="157"/>
      <c r="W101" s="157"/>
      <c r="X101" s="157"/>
      <c r="Y101" s="157"/>
      <c r="Z101" s="157"/>
      <c r="AA101" s="185"/>
      <c r="AB101" s="185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85"/>
      <c r="BD101" s="185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85"/>
      <c r="CF101" s="185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</row>
    <row r="102" spans="1:110" ht="23.25">
      <c r="A102" s="185"/>
      <c r="B102" s="185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57"/>
      <c r="V102" s="157"/>
      <c r="W102" s="157"/>
      <c r="X102" s="157"/>
      <c r="Y102" s="157"/>
      <c r="Z102" s="157"/>
      <c r="AA102" s="185"/>
      <c r="AB102" s="185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85"/>
      <c r="BD102" s="185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85"/>
      <c r="CF102" s="185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</row>
    <row r="103" spans="1:110" ht="23.25">
      <c r="A103" s="185"/>
      <c r="B103" s="185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57"/>
      <c r="V103" s="157"/>
      <c r="W103" s="157"/>
      <c r="X103" s="157"/>
      <c r="Y103" s="157"/>
      <c r="Z103" s="157"/>
      <c r="AA103" s="185"/>
      <c r="AB103" s="185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85"/>
      <c r="BD103" s="185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85"/>
      <c r="CF103" s="185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</row>
    <row r="104" spans="1:110" ht="23.25">
      <c r="A104" s="185"/>
      <c r="B104" s="185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57"/>
      <c r="V104" s="157"/>
      <c r="W104" s="157"/>
      <c r="X104" s="157"/>
      <c r="Y104" s="157"/>
      <c r="Z104" s="157"/>
      <c r="AA104" s="185"/>
      <c r="AB104" s="185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85"/>
      <c r="BD104" s="185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85"/>
      <c r="CF104" s="185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</row>
    <row r="105" spans="1:110" ht="23.25">
      <c r="A105" s="185"/>
      <c r="B105" s="185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57"/>
      <c r="V105" s="157"/>
      <c r="W105" s="157"/>
      <c r="X105" s="157"/>
      <c r="Y105" s="157"/>
      <c r="Z105" s="157"/>
      <c r="AA105" s="185"/>
      <c r="AB105" s="185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85"/>
      <c r="BD105" s="185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85"/>
      <c r="CF105" s="185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</row>
    <row r="106" spans="1:110" ht="23.25">
      <c r="A106" s="185"/>
      <c r="B106" s="185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57"/>
      <c r="V106" s="157"/>
      <c r="W106" s="157"/>
      <c r="X106" s="157"/>
      <c r="Y106" s="157"/>
      <c r="Z106" s="157"/>
      <c r="AA106" s="185"/>
      <c r="AB106" s="185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85"/>
      <c r="BD106" s="185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85"/>
      <c r="CF106" s="185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</row>
    <row r="107" spans="1:110" ht="23.25">
      <c r="A107" s="185"/>
      <c r="B107" s="185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57"/>
      <c r="V107" s="157"/>
      <c r="W107" s="157"/>
      <c r="X107" s="157"/>
      <c r="Y107" s="157"/>
      <c r="Z107" s="157"/>
      <c r="AA107" s="185"/>
      <c r="AB107" s="185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85"/>
      <c r="BD107" s="185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85"/>
      <c r="CF107" s="185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</row>
    <row r="108" spans="1:110" ht="23.25">
      <c r="A108" s="185"/>
      <c r="B108" s="185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57"/>
      <c r="V108" s="157"/>
      <c r="W108" s="157"/>
      <c r="X108" s="157"/>
      <c r="Y108" s="157"/>
      <c r="Z108" s="157"/>
      <c r="AA108" s="185"/>
      <c r="AB108" s="185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85"/>
      <c r="BD108" s="185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85"/>
      <c r="CF108" s="185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</row>
    <row r="109" spans="1:110" ht="23.25">
      <c r="A109" s="185"/>
      <c r="B109" s="185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57"/>
      <c r="V109" s="157"/>
      <c r="W109" s="157"/>
      <c r="X109" s="157"/>
      <c r="Y109" s="157"/>
      <c r="Z109" s="157"/>
      <c r="AA109" s="185"/>
      <c r="AB109" s="185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85"/>
      <c r="BD109" s="185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85"/>
      <c r="CF109" s="185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</row>
    <row r="110" spans="1:110" ht="23.25">
      <c r="A110" s="185"/>
      <c r="B110" s="185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57"/>
      <c r="V110" s="157"/>
      <c r="W110" s="157"/>
      <c r="X110" s="157"/>
      <c r="Y110" s="157"/>
      <c r="Z110" s="157"/>
      <c r="AA110" s="185"/>
      <c r="AB110" s="185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85"/>
      <c r="BD110" s="185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85"/>
      <c r="CF110" s="185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</row>
    <row r="111" spans="1:110" ht="23.25">
      <c r="A111" s="185"/>
      <c r="B111" s="185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57"/>
      <c r="V111" s="157"/>
      <c r="W111" s="157"/>
      <c r="X111" s="157"/>
      <c r="Y111" s="157"/>
      <c r="Z111" s="157"/>
      <c r="AA111" s="185"/>
      <c r="AB111" s="185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85"/>
      <c r="BD111" s="185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85"/>
      <c r="CF111" s="185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</row>
    <row r="112" spans="1:110" ht="23.25">
      <c r="A112" s="185"/>
      <c r="B112" s="185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57"/>
      <c r="V112" s="157"/>
      <c r="W112" s="157"/>
      <c r="X112" s="157"/>
      <c r="Y112" s="157"/>
      <c r="Z112" s="157"/>
      <c r="AA112" s="185"/>
      <c r="AB112" s="185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85"/>
      <c r="BD112" s="185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85"/>
      <c r="CF112" s="185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</row>
    <row r="113" spans="1:110" ht="23.25">
      <c r="A113" s="185"/>
      <c r="B113" s="185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57"/>
      <c r="V113" s="157"/>
      <c r="W113" s="157"/>
      <c r="X113" s="157"/>
      <c r="Y113" s="157"/>
      <c r="Z113" s="157"/>
      <c r="AA113" s="185"/>
      <c r="AB113" s="185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85"/>
      <c r="BD113" s="185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85"/>
      <c r="CF113" s="185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</row>
    <row r="114" spans="1:110" ht="23.25">
      <c r="A114" s="185"/>
      <c r="B114" s="185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57"/>
      <c r="V114" s="157"/>
      <c r="W114" s="157"/>
      <c r="X114" s="157"/>
      <c r="Y114" s="157"/>
      <c r="Z114" s="157"/>
      <c r="AA114" s="185"/>
      <c r="AB114" s="185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85"/>
      <c r="BD114" s="185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85"/>
      <c r="CF114" s="185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</row>
    <row r="115" spans="1:110" ht="23.25">
      <c r="A115" s="185"/>
      <c r="B115" s="185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57"/>
      <c r="V115" s="157"/>
      <c r="W115" s="157"/>
      <c r="X115" s="157"/>
      <c r="Y115" s="157"/>
      <c r="Z115" s="157"/>
      <c r="AA115" s="185"/>
      <c r="AB115" s="185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85"/>
      <c r="BD115" s="185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85"/>
      <c r="CF115" s="185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</row>
    <row r="116" spans="1:110" ht="23.25">
      <c r="A116" s="185"/>
      <c r="B116" s="185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57"/>
      <c r="V116" s="157"/>
      <c r="W116" s="157"/>
      <c r="X116" s="157"/>
      <c r="Y116" s="157"/>
      <c r="Z116" s="157"/>
      <c r="AA116" s="185"/>
      <c r="AB116" s="185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85"/>
      <c r="BD116" s="185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85"/>
      <c r="CF116" s="185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</row>
    <row r="117" spans="1:110" ht="23.25">
      <c r="A117" s="185"/>
      <c r="B117" s="185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57"/>
      <c r="V117" s="157"/>
      <c r="W117" s="157"/>
      <c r="X117" s="157"/>
      <c r="Y117" s="157"/>
      <c r="Z117" s="157"/>
      <c r="AA117" s="185"/>
      <c r="AB117" s="185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85"/>
      <c r="BD117" s="185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85"/>
      <c r="CF117" s="185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</row>
    <row r="118" spans="1:110" ht="23.25">
      <c r="A118" s="185"/>
      <c r="B118" s="185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57"/>
      <c r="V118" s="157"/>
      <c r="W118" s="157"/>
      <c r="X118" s="157"/>
      <c r="Y118" s="157"/>
      <c r="Z118" s="157"/>
      <c r="AA118" s="185"/>
      <c r="AB118" s="185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85"/>
      <c r="BD118" s="185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85"/>
      <c r="CF118" s="185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</row>
    <row r="119" spans="1:110" ht="23.25">
      <c r="A119" s="185"/>
      <c r="B119" s="185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57"/>
      <c r="V119" s="157"/>
      <c r="W119" s="157"/>
      <c r="X119" s="157"/>
      <c r="Y119" s="157"/>
      <c r="Z119" s="157"/>
      <c r="AA119" s="185"/>
      <c r="AB119" s="185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85"/>
      <c r="BD119" s="185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85"/>
      <c r="CF119" s="185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</row>
    <row r="120" spans="1:110" ht="23.25">
      <c r="A120" s="185"/>
      <c r="B120" s="185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57"/>
      <c r="V120" s="157"/>
      <c r="W120" s="157"/>
      <c r="X120" s="157"/>
      <c r="Y120" s="157"/>
      <c r="Z120" s="157"/>
      <c r="AA120" s="185"/>
      <c r="AB120" s="185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85"/>
      <c r="BD120" s="185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85"/>
      <c r="CF120" s="185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</row>
    <row r="121" spans="1:110" ht="23.25">
      <c r="A121" s="185"/>
      <c r="B121" s="185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57"/>
      <c r="V121" s="157"/>
      <c r="W121" s="157"/>
      <c r="X121" s="157"/>
      <c r="Y121" s="157"/>
      <c r="Z121" s="157"/>
      <c r="AA121" s="185"/>
      <c r="AB121" s="185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85"/>
      <c r="BD121" s="185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85"/>
      <c r="CF121" s="185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</row>
    <row r="122" spans="1:110" ht="23.25">
      <c r="A122" s="185"/>
      <c r="B122" s="185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57"/>
      <c r="V122" s="157"/>
      <c r="W122" s="157"/>
      <c r="X122" s="157"/>
      <c r="Y122" s="157"/>
      <c r="Z122" s="157"/>
      <c r="AA122" s="185"/>
      <c r="AB122" s="185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85"/>
      <c r="BD122" s="185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85"/>
      <c r="CF122" s="185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</row>
    <row r="123" spans="1:110" ht="23.25">
      <c r="A123" s="185"/>
      <c r="B123" s="185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57"/>
      <c r="V123" s="157"/>
      <c r="W123" s="157"/>
      <c r="X123" s="157"/>
      <c r="Y123" s="157"/>
      <c r="Z123" s="157"/>
      <c r="AA123" s="185"/>
      <c r="AB123" s="185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85"/>
      <c r="BD123" s="185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85"/>
      <c r="CF123" s="185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</row>
    <row r="124" spans="1:110" ht="23.25">
      <c r="A124" s="185"/>
      <c r="B124" s="185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57"/>
      <c r="V124" s="157"/>
      <c r="W124" s="157"/>
      <c r="X124" s="157"/>
      <c r="Y124" s="157"/>
      <c r="Z124" s="157"/>
      <c r="AA124" s="185"/>
      <c r="AB124" s="185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85"/>
      <c r="BD124" s="185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85"/>
      <c r="CF124" s="185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</row>
    <row r="125" spans="1:110" ht="23.25">
      <c r="A125" s="185"/>
      <c r="B125" s="185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57"/>
      <c r="V125" s="157"/>
      <c r="W125" s="157"/>
      <c r="X125" s="157"/>
      <c r="Y125" s="157"/>
      <c r="Z125" s="157"/>
      <c r="AA125" s="185"/>
      <c r="AB125" s="185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85"/>
      <c r="BD125" s="185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85"/>
      <c r="CF125" s="185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</row>
    <row r="126" spans="1:110" ht="23.25">
      <c r="A126" s="185"/>
      <c r="B126" s="185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57"/>
      <c r="V126" s="157"/>
      <c r="W126" s="157"/>
      <c r="X126" s="157"/>
      <c r="Y126" s="157"/>
      <c r="Z126" s="157"/>
      <c r="AA126" s="185"/>
      <c r="AB126" s="185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85"/>
      <c r="BD126" s="185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85"/>
      <c r="CF126" s="185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</row>
    <row r="127" spans="1:110" ht="23.25">
      <c r="A127" s="185"/>
      <c r="B127" s="185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57"/>
      <c r="V127" s="157"/>
      <c r="W127" s="157"/>
      <c r="X127" s="157"/>
      <c r="Y127" s="157"/>
      <c r="Z127" s="157"/>
      <c r="AA127" s="185"/>
      <c r="AB127" s="185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85"/>
      <c r="BD127" s="185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85"/>
      <c r="CF127" s="185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</row>
    <row r="128" spans="1:110" ht="23.25">
      <c r="A128" s="185"/>
      <c r="B128" s="185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57"/>
      <c r="V128" s="157"/>
      <c r="W128" s="157"/>
      <c r="X128" s="157"/>
      <c r="Y128" s="157"/>
      <c r="Z128" s="157"/>
      <c r="AA128" s="185"/>
      <c r="AB128" s="185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85"/>
      <c r="BD128" s="185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85"/>
      <c r="CF128" s="185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</row>
    <row r="129" spans="1:110" ht="23.25">
      <c r="A129" s="185"/>
      <c r="B129" s="185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57"/>
      <c r="V129" s="157"/>
      <c r="W129" s="157"/>
      <c r="X129" s="157"/>
      <c r="Y129" s="157"/>
      <c r="Z129" s="157"/>
      <c r="AA129" s="185"/>
      <c r="AB129" s="185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85"/>
      <c r="BD129" s="185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85"/>
      <c r="CF129" s="185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</row>
    <row r="130" spans="1:110" ht="23.25">
      <c r="A130" s="185"/>
      <c r="B130" s="185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57"/>
      <c r="V130" s="157"/>
      <c r="W130" s="157"/>
      <c r="X130" s="157"/>
      <c r="Y130" s="157"/>
      <c r="Z130" s="157"/>
      <c r="AA130" s="185"/>
      <c r="AB130" s="185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85"/>
      <c r="BD130" s="185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85"/>
      <c r="CF130" s="185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</row>
    <row r="131" spans="1:110" ht="23.25">
      <c r="A131" s="185"/>
      <c r="B131" s="185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57"/>
      <c r="V131" s="157"/>
      <c r="W131" s="157"/>
      <c r="X131" s="157"/>
      <c r="Y131" s="157"/>
      <c r="Z131" s="157"/>
      <c r="AA131" s="185"/>
      <c r="AB131" s="185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85"/>
      <c r="BD131" s="185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85"/>
      <c r="CF131" s="185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</row>
    <row r="132" spans="1:110" ht="23.25">
      <c r="A132" s="185"/>
      <c r="B132" s="185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57"/>
      <c r="V132" s="157"/>
      <c r="W132" s="157"/>
      <c r="X132" s="157"/>
      <c r="Y132" s="157"/>
      <c r="Z132" s="157"/>
      <c r="AA132" s="185"/>
      <c r="AB132" s="185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85"/>
      <c r="BD132" s="185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85"/>
      <c r="CF132" s="185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</row>
    <row r="133" spans="1:110" ht="23.25">
      <c r="A133" s="185"/>
      <c r="B133" s="185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57"/>
      <c r="V133" s="157"/>
      <c r="W133" s="157"/>
      <c r="X133" s="157"/>
      <c r="Y133" s="157"/>
      <c r="Z133" s="157"/>
      <c r="AA133" s="185"/>
      <c r="AB133" s="185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85"/>
      <c r="BD133" s="185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85"/>
      <c r="CF133" s="185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</row>
    <row r="134" spans="1:110" ht="23.25">
      <c r="A134" s="185"/>
      <c r="B134" s="185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57"/>
      <c r="V134" s="157"/>
      <c r="W134" s="157"/>
      <c r="X134" s="157"/>
      <c r="Y134" s="157"/>
      <c r="Z134" s="157"/>
      <c r="AA134" s="185"/>
      <c r="AB134" s="185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85"/>
      <c r="BD134" s="185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85"/>
      <c r="CF134" s="185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</row>
    <row r="135" spans="1:110" ht="23.25">
      <c r="A135" s="185"/>
      <c r="B135" s="185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57"/>
      <c r="V135" s="157"/>
      <c r="W135" s="157"/>
      <c r="X135" s="157"/>
      <c r="Y135" s="157"/>
      <c r="Z135" s="157"/>
      <c r="AA135" s="185"/>
      <c r="AB135" s="185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85"/>
      <c r="BD135" s="185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85"/>
      <c r="CF135" s="185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</row>
    <row r="136" spans="1:110" ht="23.25">
      <c r="A136" s="185"/>
      <c r="B136" s="185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57"/>
      <c r="V136" s="157"/>
      <c r="W136" s="157"/>
      <c r="X136" s="157"/>
      <c r="Y136" s="157"/>
      <c r="Z136" s="157"/>
      <c r="AA136" s="185"/>
      <c r="AB136" s="185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85"/>
      <c r="BD136" s="185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85"/>
      <c r="CF136" s="185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</row>
    <row r="137" spans="1:110" ht="23.25">
      <c r="A137" s="185"/>
      <c r="B137" s="185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57"/>
      <c r="V137" s="157"/>
      <c r="W137" s="157"/>
      <c r="X137" s="157"/>
      <c r="Y137" s="157"/>
      <c r="Z137" s="157"/>
      <c r="AA137" s="185"/>
      <c r="AB137" s="185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85"/>
      <c r="BD137" s="185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85"/>
      <c r="CF137" s="185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</row>
    <row r="138" spans="1:110" ht="23.25">
      <c r="A138" s="185"/>
      <c r="B138" s="185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57"/>
      <c r="V138" s="157"/>
      <c r="W138" s="157"/>
      <c r="X138" s="157"/>
      <c r="Y138" s="157"/>
      <c r="Z138" s="157"/>
      <c r="AA138" s="185"/>
      <c r="AB138" s="185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85"/>
      <c r="BD138" s="185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85"/>
      <c r="CF138" s="185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</row>
    <row r="139" spans="1:110" ht="23.25">
      <c r="A139" s="185"/>
      <c r="B139" s="185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57"/>
      <c r="V139" s="157"/>
      <c r="W139" s="157"/>
      <c r="X139" s="157"/>
      <c r="Y139" s="157"/>
      <c r="Z139" s="157"/>
      <c r="AA139" s="185"/>
      <c r="AB139" s="185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85"/>
      <c r="BD139" s="185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85"/>
      <c r="CF139" s="185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</row>
    <row r="140" spans="1:110" ht="23.25">
      <c r="A140" s="185"/>
      <c r="B140" s="185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57"/>
      <c r="V140" s="157"/>
      <c r="W140" s="157"/>
      <c r="X140" s="157"/>
      <c r="Y140" s="157"/>
      <c r="Z140" s="157"/>
      <c r="AA140" s="185"/>
      <c r="AB140" s="185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85"/>
      <c r="BD140" s="185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85"/>
      <c r="CF140" s="185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</row>
    <row r="141" spans="1:110" ht="23.25">
      <c r="A141" s="185"/>
      <c r="B141" s="185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57"/>
      <c r="V141" s="157"/>
      <c r="W141" s="157"/>
      <c r="X141" s="157"/>
      <c r="Y141" s="157"/>
      <c r="Z141" s="157"/>
      <c r="AA141" s="185"/>
      <c r="AB141" s="185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85"/>
      <c r="BD141" s="185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85"/>
      <c r="CF141" s="185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</row>
    <row r="142" spans="1:110" ht="23.25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AA142" s="152"/>
      <c r="AB142" s="152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52"/>
      <c r="BD142" s="152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52"/>
      <c r="CF142" s="152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876"/>
      <c r="DE142" s="876"/>
      <c r="DF142" s="876"/>
    </row>
    <row r="143" spans="1:110" ht="23.25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AA143" s="152"/>
      <c r="AB143" s="152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52"/>
      <c r="BD143" s="152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52"/>
      <c r="CF143" s="152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876"/>
      <c r="DE143" s="876"/>
      <c r="DF143" s="876"/>
    </row>
    <row r="144" spans="1:110" ht="23.25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AA144" s="152"/>
      <c r="AB144" s="152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52"/>
      <c r="BD144" s="152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52"/>
      <c r="CF144" s="152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876"/>
      <c r="DE144" s="876"/>
      <c r="DF144" s="876"/>
    </row>
    <row r="145" spans="1:110" ht="23.25">
      <c r="A145" s="185"/>
      <c r="B145" s="185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57"/>
      <c r="V145" s="157"/>
      <c r="W145" s="157"/>
      <c r="X145" s="157"/>
      <c r="Y145" s="157"/>
      <c r="Z145" s="157"/>
      <c r="AA145" s="185"/>
      <c r="AB145" s="185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85"/>
      <c r="BD145" s="185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85"/>
      <c r="CF145" s="185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</row>
    <row r="146" spans="1:110" ht="23.25">
      <c r="A146" s="185"/>
      <c r="B146" s="185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57"/>
      <c r="V146" s="157"/>
      <c r="W146" s="157"/>
      <c r="X146" s="157"/>
      <c r="Y146" s="157"/>
      <c r="Z146" s="157"/>
      <c r="AA146" s="185"/>
      <c r="AB146" s="185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85"/>
      <c r="BD146" s="185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85"/>
      <c r="CF146" s="185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</row>
    <row r="147" spans="1:110" ht="23.25">
      <c r="A147" s="185"/>
      <c r="B147" s="185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57"/>
      <c r="V147" s="157"/>
      <c r="W147" s="157"/>
      <c r="X147" s="157"/>
      <c r="Y147" s="157"/>
      <c r="Z147" s="157"/>
      <c r="AA147" s="185"/>
      <c r="AB147" s="185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85"/>
      <c r="BD147" s="185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85"/>
      <c r="CF147" s="185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</row>
    <row r="148" spans="1:110" ht="23.25">
      <c r="A148" s="185"/>
      <c r="B148" s="185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57"/>
      <c r="V148" s="157"/>
      <c r="W148" s="157"/>
      <c r="X148" s="157"/>
      <c r="Y148" s="157"/>
      <c r="Z148" s="157"/>
      <c r="AA148" s="185"/>
      <c r="AB148" s="185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85"/>
      <c r="BD148" s="185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85"/>
      <c r="CF148" s="185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</row>
    <row r="149" spans="1:110" ht="23.25">
      <c r="A149" s="185"/>
      <c r="B149" s="185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57"/>
      <c r="V149" s="157"/>
      <c r="W149" s="157"/>
      <c r="X149" s="157"/>
      <c r="Y149" s="157"/>
      <c r="Z149" s="157"/>
      <c r="AA149" s="185"/>
      <c r="AB149" s="185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85"/>
      <c r="BD149" s="185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85"/>
      <c r="CF149" s="185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</row>
    <row r="150" spans="1:110" ht="23.25">
      <c r="A150" s="185"/>
      <c r="B150" s="185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57"/>
      <c r="V150" s="157"/>
      <c r="W150" s="157"/>
      <c r="X150" s="157"/>
      <c r="Y150" s="157"/>
      <c r="Z150" s="157"/>
      <c r="AA150" s="185"/>
      <c r="AB150" s="185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85"/>
      <c r="BD150" s="185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85"/>
      <c r="CF150" s="185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</row>
    <row r="151" spans="1:110" ht="23.25">
      <c r="A151" s="185"/>
      <c r="B151" s="185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57"/>
      <c r="V151" s="157"/>
      <c r="W151" s="157"/>
      <c r="X151" s="157"/>
      <c r="Y151" s="157"/>
      <c r="Z151" s="157"/>
      <c r="AA151" s="185"/>
      <c r="AB151" s="185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85"/>
      <c r="BD151" s="185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85"/>
      <c r="CF151" s="185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</row>
    <row r="152" spans="1:110" ht="23.25">
      <c r="A152" s="185"/>
      <c r="B152" s="185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57"/>
      <c r="V152" s="157"/>
      <c r="W152" s="157"/>
      <c r="X152" s="157"/>
      <c r="Y152" s="157"/>
      <c r="Z152" s="157"/>
      <c r="AA152" s="185"/>
      <c r="AB152" s="185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85"/>
      <c r="BD152" s="185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85"/>
      <c r="CF152" s="185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</row>
    <row r="153" spans="1:110" ht="23.25">
      <c r="A153" s="185"/>
      <c r="B153" s="185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57"/>
      <c r="V153" s="157"/>
      <c r="W153" s="157"/>
      <c r="X153" s="157"/>
      <c r="Y153" s="157"/>
      <c r="Z153" s="157"/>
      <c r="AA153" s="185"/>
      <c r="AB153" s="185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85"/>
      <c r="BD153" s="185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85"/>
      <c r="CF153" s="185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</row>
    <row r="154" spans="1:110" ht="23.25">
      <c r="A154" s="185"/>
      <c r="B154" s="185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57"/>
      <c r="V154" s="157"/>
      <c r="W154" s="157"/>
      <c r="X154" s="157"/>
      <c r="Y154" s="157"/>
      <c r="Z154" s="157"/>
      <c r="AA154" s="185"/>
      <c r="AB154" s="185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85"/>
      <c r="BD154" s="185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85"/>
      <c r="CF154" s="185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</row>
    <row r="155" spans="1:110" ht="23.25">
      <c r="A155" s="185"/>
      <c r="B155" s="185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57"/>
      <c r="V155" s="157"/>
      <c r="W155" s="157"/>
      <c r="X155" s="157"/>
      <c r="Y155" s="157"/>
      <c r="Z155" s="157"/>
      <c r="AA155" s="185"/>
      <c r="AB155" s="185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85"/>
      <c r="BD155" s="185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85"/>
      <c r="CF155" s="185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</row>
    <row r="156" spans="1:110" ht="23.25">
      <c r="A156" s="185"/>
      <c r="B156" s="185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57"/>
      <c r="V156" s="157"/>
      <c r="W156" s="157"/>
      <c r="X156" s="157"/>
      <c r="Y156" s="157"/>
      <c r="Z156" s="157"/>
      <c r="AA156" s="185"/>
      <c r="AB156" s="185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85"/>
      <c r="BD156" s="185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85"/>
      <c r="CF156" s="185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</row>
    <row r="157" spans="1:110" ht="23.25">
      <c r="A157" s="185"/>
      <c r="B157" s="185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57"/>
      <c r="V157" s="157"/>
      <c r="W157" s="157"/>
      <c r="X157" s="157"/>
      <c r="Y157" s="157"/>
      <c r="Z157" s="157"/>
      <c r="AA157" s="185"/>
      <c r="AB157" s="185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85"/>
      <c r="BD157" s="185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85"/>
      <c r="CF157" s="185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</row>
    <row r="158" spans="1:110" ht="23.25">
      <c r="A158" s="185"/>
      <c r="B158" s="185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57"/>
      <c r="V158" s="157"/>
      <c r="W158" s="157"/>
      <c r="X158" s="157"/>
      <c r="Y158" s="157"/>
      <c r="Z158" s="157"/>
      <c r="AA158" s="185"/>
      <c r="AB158" s="185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85"/>
      <c r="BD158" s="185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85"/>
      <c r="CF158" s="185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</row>
    <row r="159" spans="1:110" ht="23.25">
      <c r="A159" s="185"/>
      <c r="B159" s="185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57"/>
      <c r="V159" s="157"/>
      <c r="W159" s="157"/>
      <c r="X159" s="157"/>
      <c r="Y159" s="157"/>
      <c r="Z159" s="157"/>
      <c r="AA159" s="185"/>
      <c r="AB159" s="185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85"/>
      <c r="BD159" s="185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85"/>
      <c r="CF159" s="185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</row>
    <row r="160" spans="1:110" ht="23.25">
      <c r="A160" s="185"/>
      <c r="B160" s="185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57"/>
      <c r="V160" s="157"/>
      <c r="W160" s="157"/>
      <c r="X160" s="157"/>
      <c r="Y160" s="157"/>
      <c r="Z160" s="157"/>
      <c r="AA160" s="185"/>
      <c r="AB160" s="185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85"/>
      <c r="BD160" s="185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85"/>
      <c r="CF160" s="185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</row>
    <row r="161" spans="1:110" ht="23.25">
      <c r="A161" s="185"/>
      <c r="B161" s="185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57"/>
      <c r="V161" s="157"/>
      <c r="W161" s="157"/>
      <c r="X161" s="157"/>
      <c r="Y161" s="157"/>
      <c r="Z161" s="157"/>
      <c r="AA161" s="185"/>
      <c r="AB161" s="185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85"/>
      <c r="BD161" s="185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85"/>
      <c r="CF161" s="185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</row>
    <row r="162" spans="1:110" ht="23.25">
      <c r="A162" s="185"/>
      <c r="B162" s="185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57"/>
      <c r="V162" s="157"/>
      <c r="W162" s="157"/>
      <c r="X162" s="157"/>
      <c r="Y162" s="157"/>
      <c r="Z162" s="157"/>
      <c r="AA162" s="185"/>
      <c r="AB162" s="185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85"/>
      <c r="BD162" s="185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85"/>
      <c r="CF162" s="185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</row>
    <row r="163" spans="1:110" ht="23.25">
      <c r="A163" s="185"/>
      <c r="B163" s="185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57"/>
      <c r="V163" s="157"/>
      <c r="W163" s="157"/>
      <c r="X163" s="157"/>
      <c r="Y163" s="157"/>
      <c r="Z163" s="157"/>
      <c r="AA163" s="185"/>
      <c r="AB163" s="185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85"/>
      <c r="BD163" s="185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85"/>
      <c r="CF163" s="185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</row>
    <row r="164" spans="1:110" ht="23.25">
      <c r="A164" s="185"/>
      <c r="B164" s="185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57"/>
      <c r="V164" s="157"/>
      <c r="W164" s="157"/>
      <c r="X164" s="157"/>
      <c r="Y164" s="157"/>
      <c r="Z164" s="157"/>
      <c r="AA164" s="185"/>
      <c r="AB164" s="185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85"/>
      <c r="BD164" s="185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85"/>
      <c r="CF164" s="185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</row>
    <row r="165" spans="1:110" ht="23.25">
      <c r="A165" s="185"/>
      <c r="B165" s="185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57"/>
      <c r="V165" s="157"/>
      <c r="W165" s="157"/>
      <c r="X165" s="157"/>
      <c r="Y165" s="157"/>
      <c r="Z165" s="157"/>
      <c r="AA165" s="185"/>
      <c r="AB165" s="185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85"/>
      <c r="BD165" s="185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85"/>
      <c r="CF165" s="185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</row>
    <row r="166" spans="1:110" ht="23.25">
      <c r="A166" s="185"/>
      <c r="B166" s="185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57"/>
      <c r="V166" s="157"/>
      <c r="W166" s="157"/>
      <c r="X166" s="157"/>
      <c r="Y166" s="157"/>
      <c r="Z166" s="157"/>
      <c r="AA166" s="185"/>
      <c r="AB166" s="185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85"/>
      <c r="BD166" s="185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85"/>
      <c r="CF166" s="185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</row>
    <row r="167" spans="1:110" ht="23.25">
      <c r="A167" s="185"/>
      <c r="B167" s="185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57"/>
      <c r="V167" s="157"/>
      <c r="W167" s="157"/>
      <c r="X167" s="157"/>
      <c r="Y167" s="157"/>
      <c r="Z167" s="157"/>
      <c r="AA167" s="185"/>
      <c r="AB167" s="185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85"/>
      <c r="BD167" s="185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85"/>
      <c r="CF167" s="185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</row>
    <row r="168" spans="1:110" ht="23.25">
      <c r="A168" s="185"/>
      <c r="B168" s="185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57"/>
      <c r="V168" s="157"/>
      <c r="W168" s="157"/>
      <c r="X168" s="157"/>
      <c r="Y168" s="157"/>
      <c r="Z168" s="157"/>
      <c r="AA168" s="185"/>
      <c r="AB168" s="185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85"/>
      <c r="BD168" s="185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85"/>
      <c r="CF168" s="185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</row>
    <row r="169" spans="1:110" ht="23.25">
      <c r="A169" s="185"/>
      <c r="B169" s="185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57"/>
      <c r="V169" s="157"/>
      <c r="W169" s="157"/>
      <c r="X169" s="157"/>
      <c r="Y169" s="157"/>
      <c r="Z169" s="157"/>
      <c r="AA169" s="185"/>
      <c r="AB169" s="185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85"/>
      <c r="BD169" s="185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85"/>
      <c r="CF169" s="185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</row>
    <row r="170" spans="1:110" ht="23.25">
      <c r="A170" s="185"/>
      <c r="B170" s="185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57"/>
      <c r="V170" s="157"/>
      <c r="W170" s="157"/>
      <c r="X170" s="157"/>
      <c r="Y170" s="157"/>
      <c r="Z170" s="157"/>
      <c r="AA170" s="185"/>
      <c r="AB170" s="185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85"/>
      <c r="BD170" s="185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85"/>
      <c r="CF170" s="185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</row>
    <row r="171" spans="1:110" ht="23.25">
      <c r="A171" s="185"/>
      <c r="B171" s="185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57"/>
      <c r="V171" s="157"/>
      <c r="W171" s="157"/>
      <c r="X171" s="157"/>
      <c r="Y171" s="157"/>
      <c r="Z171" s="157"/>
      <c r="AA171" s="185"/>
      <c r="AB171" s="185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85"/>
      <c r="BD171" s="185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85"/>
      <c r="CF171" s="185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</row>
    <row r="172" spans="1:110" ht="23.25">
      <c r="A172" s="185"/>
      <c r="B172" s="185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57"/>
      <c r="V172" s="157"/>
      <c r="W172" s="157"/>
      <c r="X172" s="157"/>
      <c r="Y172" s="157"/>
      <c r="Z172" s="157"/>
      <c r="AA172" s="185"/>
      <c r="AB172" s="185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85"/>
      <c r="BD172" s="185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85"/>
      <c r="CF172" s="185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</row>
    <row r="173" spans="1:110" ht="23.25">
      <c r="A173" s="185"/>
      <c r="B173" s="185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57"/>
      <c r="V173" s="157"/>
      <c r="W173" s="157"/>
      <c r="X173" s="157"/>
      <c r="Y173" s="157"/>
      <c r="Z173" s="157"/>
      <c r="AA173" s="185"/>
      <c r="AB173" s="185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85"/>
      <c r="BD173" s="185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85"/>
      <c r="CF173" s="185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</row>
    <row r="174" spans="1:110" ht="23.25">
      <c r="A174" s="185"/>
      <c r="B174" s="185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57"/>
      <c r="V174" s="157"/>
      <c r="W174" s="157"/>
      <c r="X174" s="157"/>
      <c r="Y174" s="157"/>
      <c r="Z174" s="157"/>
      <c r="AA174" s="185"/>
      <c r="AB174" s="185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85"/>
      <c r="BD174" s="185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85"/>
      <c r="CF174" s="185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</row>
    <row r="175" spans="1:110" ht="23.25">
      <c r="A175" s="185"/>
      <c r="B175" s="185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57"/>
      <c r="V175" s="157"/>
      <c r="W175" s="157"/>
      <c r="X175" s="157"/>
      <c r="Y175" s="157"/>
      <c r="Z175" s="157"/>
      <c r="AA175" s="185"/>
      <c r="AB175" s="185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85"/>
      <c r="BD175" s="185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85"/>
      <c r="CF175" s="185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</row>
    <row r="176" spans="1:110" ht="23.25">
      <c r="A176" s="185"/>
      <c r="B176" s="185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57"/>
      <c r="V176" s="157"/>
      <c r="W176" s="157"/>
      <c r="X176" s="157"/>
      <c r="Y176" s="157"/>
      <c r="Z176" s="157"/>
      <c r="AA176" s="185"/>
      <c r="AB176" s="185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85"/>
      <c r="BD176" s="185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85"/>
      <c r="CF176" s="185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</row>
    <row r="177" spans="1:110" ht="23.25">
      <c r="A177" s="185"/>
      <c r="B177" s="185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57"/>
      <c r="V177" s="157"/>
      <c r="W177" s="157"/>
      <c r="X177" s="157"/>
      <c r="Y177" s="157"/>
      <c r="Z177" s="157"/>
      <c r="AA177" s="185"/>
      <c r="AB177" s="185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85"/>
      <c r="BD177" s="185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85"/>
      <c r="CF177" s="185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</row>
    <row r="178" spans="1:110" ht="23.25">
      <c r="A178" s="185"/>
      <c r="B178" s="185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57"/>
      <c r="V178" s="157"/>
      <c r="W178" s="157"/>
      <c r="X178" s="157"/>
      <c r="Y178" s="157"/>
      <c r="Z178" s="157"/>
      <c r="AA178" s="185"/>
      <c r="AB178" s="185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85"/>
      <c r="BD178" s="185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85"/>
      <c r="CF178" s="185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</row>
    <row r="179" spans="1:110" ht="23.25">
      <c r="A179" s="185"/>
      <c r="B179" s="185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57"/>
      <c r="V179" s="157"/>
      <c r="W179" s="157"/>
      <c r="X179" s="157"/>
      <c r="Y179" s="157"/>
      <c r="Z179" s="157"/>
      <c r="AA179" s="185"/>
      <c r="AB179" s="185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85"/>
      <c r="BD179" s="185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85"/>
      <c r="CF179" s="185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</row>
    <row r="180" spans="1:110" ht="23.25">
      <c r="A180" s="185"/>
      <c r="B180" s="185"/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57"/>
      <c r="V180" s="157"/>
      <c r="W180" s="157"/>
      <c r="X180" s="157"/>
      <c r="Y180" s="157"/>
      <c r="Z180" s="157"/>
      <c r="AA180" s="185"/>
      <c r="AB180" s="185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85"/>
      <c r="BD180" s="185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85"/>
      <c r="CF180" s="185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</row>
    <row r="181" spans="1:110" ht="23.25">
      <c r="A181" s="185"/>
      <c r="B181" s="185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57"/>
      <c r="V181" s="157"/>
      <c r="W181" s="157"/>
      <c r="X181" s="157"/>
      <c r="Y181" s="157"/>
      <c r="Z181" s="157"/>
      <c r="AA181" s="185"/>
      <c r="AB181" s="185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85"/>
      <c r="BD181" s="185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85"/>
      <c r="CF181" s="185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</row>
    <row r="182" spans="1:110" ht="23.25">
      <c r="A182" s="185"/>
      <c r="B182" s="185"/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57"/>
      <c r="V182" s="157"/>
      <c r="W182" s="157"/>
      <c r="X182" s="157"/>
      <c r="Y182" s="157"/>
      <c r="Z182" s="157"/>
      <c r="AA182" s="185"/>
      <c r="AB182" s="185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85"/>
      <c r="BD182" s="185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85"/>
      <c r="CF182" s="185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</row>
    <row r="183" spans="1:110" ht="23.25">
      <c r="A183" s="185"/>
      <c r="B183" s="185"/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57"/>
      <c r="V183" s="157"/>
      <c r="W183" s="157"/>
      <c r="X183" s="157"/>
      <c r="Y183" s="157"/>
      <c r="Z183" s="157"/>
      <c r="AA183" s="185"/>
      <c r="AB183" s="185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85"/>
      <c r="BD183" s="185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85"/>
      <c r="CF183" s="185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</row>
    <row r="184" spans="1:110" ht="23.25">
      <c r="A184" s="185"/>
      <c r="B184" s="185"/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57"/>
      <c r="V184" s="157"/>
      <c r="W184" s="157"/>
      <c r="X184" s="157"/>
      <c r="Y184" s="157"/>
      <c r="Z184" s="157"/>
      <c r="AA184" s="185"/>
      <c r="AB184" s="185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85"/>
      <c r="BD184" s="185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85"/>
      <c r="CF184" s="185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</row>
    <row r="185" spans="1:110" ht="23.25">
      <c r="A185" s="185"/>
      <c r="B185" s="185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57"/>
      <c r="V185" s="157"/>
      <c r="W185" s="157"/>
      <c r="X185" s="157"/>
      <c r="Y185" s="157"/>
      <c r="Z185" s="157"/>
      <c r="AA185" s="185"/>
      <c r="AB185" s="185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85"/>
      <c r="BD185" s="185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85"/>
      <c r="CF185" s="185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</row>
    <row r="186" spans="1:110" ht="23.25">
      <c r="A186" s="185"/>
      <c r="B186" s="185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57"/>
      <c r="V186" s="157"/>
      <c r="W186" s="157"/>
      <c r="X186" s="157"/>
      <c r="Y186" s="157"/>
      <c r="Z186" s="157"/>
      <c r="AA186" s="185"/>
      <c r="AB186" s="185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85"/>
      <c r="BD186" s="185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85"/>
      <c r="CF186" s="185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</row>
    <row r="187" spans="1:110" ht="23.25">
      <c r="A187" s="185"/>
      <c r="B187" s="185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57"/>
      <c r="V187" s="157"/>
      <c r="W187" s="157"/>
      <c r="X187" s="157"/>
      <c r="Y187" s="157"/>
      <c r="Z187" s="157"/>
      <c r="AA187" s="185"/>
      <c r="AB187" s="185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85"/>
      <c r="BD187" s="185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85"/>
      <c r="CF187" s="185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</row>
    <row r="188" spans="1:110" ht="23.25">
      <c r="A188" s="185"/>
      <c r="B188" s="185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57"/>
      <c r="V188" s="157"/>
      <c r="W188" s="157"/>
      <c r="X188" s="157"/>
      <c r="Y188" s="157"/>
      <c r="Z188" s="157"/>
      <c r="AA188" s="185"/>
      <c r="AB188" s="185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85"/>
      <c r="BD188" s="185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85"/>
      <c r="CF188" s="185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</row>
    <row r="189" spans="1:110" ht="23.25">
      <c r="A189" s="185"/>
      <c r="B189" s="185"/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57"/>
      <c r="V189" s="157"/>
      <c r="W189" s="157"/>
      <c r="X189" s="157"/>
      <c r="Y189" s="157"/>
      <c r="Z189" s="157"/>
      <c r="AA189" s="185"/>
      <c r="AB189" s="185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85"/>
      <c r="BD189" s="185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85"/>
      <c r="CF189" s="185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</row>
    <row r="190" spans="1:110" ht="23.25">
      <c r="A190" s="185"/>
      <c r="B190" s="185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57"/>
      <c r="V190" s="157"/>
      <c r="W190" s="157"/>
      <c r="X190" s="157"/>
      <c r="Y190" s="157"/>
      <c r="Z190" s="157"/>
      <c r="AA190" s="185"/>
      <c r="AB190" s="185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85"/>
      <c r="BD190" s="185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85"/>
      <c r="CF190" s="185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</row>
    <row r="191" spans="1:110" ht="23.25">
      <c r="A191" s="185"/>
      <c r="B191" s="185"/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57"/>
      <c r="V191" s="157"/>
      <c r="W191" s="157"/>
      <c r="X191" s="157"/>
      <c r="Y191" s="157"/>
      <c r="Z191" s="157"/>
      <c r="AA191" s="185"/>
      <c r="AB191" s="185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85"/>
      <c r="BD191" s="185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85"/>
      <c r="CF191" s="185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</row>
    <row r="192" spans="1:110" ht="23.25">
      <c r="A192" s="185"/>
      <c r="B192" s="185"/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57"/>
      <c r="V192" s="157"/>
      <c r="W192" s="157"/>
      <c r="X192" s="157"/>
      <c r="Y192" s="157"/>
      <c r="Z192" s="157"/>
      <c r="AA192" s="185"/>
      <c r="AB192" s="185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85"/>
      <c r="BD192" s="185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85"/>
      <c r="CF192" s="185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</row>
    <row r="193" spans="1:110" ht="23.25">
      <c r="A193" s="185"/>
      <c r="B193" s="185"/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57"/>
      <c r="V193" s="157"/>
      <c r="W193" s="157"/>
      <c r="X193" s="157"/>
      <c r="Y193" s="157"/>
      <c r="Z193" s="157"/>
      <c r="AA193" s="185"/>
      <c r="AB193" s="185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85"/>
      <c r="BD193" s="185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85"/>
      <c r="CF193" s="185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</row>
    <row r="194" spans="1:110" ht="23.25">
      <c r="A194" s="185"/>
      <c r="B194" s="185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57"/>
      <c r="V194" s="157"/>
      <c r="W194" s="157"/>
      <c r="X194" s="157"/>
      <c r="Y194" s="157"/>
      <c r="Z194" s="157"/>
      <c r="AA194" s="185"/>
      <c r="AB194" s="185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85"/>
      <c r="BD194" s="185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85"/>
      <c r="CF194" s="185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</row>
    <row r="195" spans="1:110" ht="23.25">
      <c r="A195" s="185"/>
      <c r="B195" s="185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57"/>
      <c r="V195" s="157"/>
      <c r="W195" s="157"/>
      <c r="X195" s="157"/>
      <c r="Y195" s="157"/>
      <c r="Z195" s="157"/>
      <c r="AA195" s="185"/>
      <c r="AB195" s="185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85"/>
      <c r="BD195" s="185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85"/>
      <c r="CF195" s="185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</row>
    <row r="196" spans="1:110" ht="23.25">
      <c r="A196" s="185"/>
      <c r="B196" s="185"/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57"/>
      <c r="V196" s="157"/>
      <c r="W196" s="157"/>
      <c r="X196" s="157"/>
      <c r="Y196" s="157"/>
      <c r="Z196" s="157"/>
      <c r="AA196" s="185"/>
      <c r="AB196" s="185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85"/>
      <c r="BD196" s="185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85"/>
      <c r="CF196" s="185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</row>
    <row r="197" spans="1:110" ht="23.25">
      <c r="A197" s="185"/>
      <c r="B197" s="185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57"/>
      <c r="V197" s="157"/>
      <c r="W197" s="157"/>
      <c r="X197" s="157"/>
      <c r="Y197" s="157"/>
      <c r="Z197" s="157"/>
      <c r="AA197" s="185"/>
      <c r="AB197" s="185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85"/>
      <c r="BD197" s="185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85"/>
      <c r="CF197" s="185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</row>
    <row r="198" spans="1:110" ht="23.25">
      <c r="A198" s="185"/>
      <c r="B198" s="185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57"/>
      <c r="V198" s="157"/>
      <c r="W198" s="157"/>
      <c r="X198" s="157"/>
      <c r="Y198" s="157"/>
      <c r="Z198" s="157"/>
      <c r="AA198" s="185"/>
      <c r="AB198" s="185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85"/>
      <c r="BD198" s="185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85"/>
      <c r="CF198" s="185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</row>
    <row r="199" spans="1:110" ht="23.25">
      <c r="A199" s="185"/>
      <c r="B199" s="185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57"/>
      <c r="V199" s="157"/>
      <c r="W199" s="157"/>
      <c r="X199" s="157"/>
      <c r="Y199" s="157"/>
      <c r="Z199" s="157"/>
      <c r="AA199" s="185"/>
      <c r="AB199" s="185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85"/>
      <c r="BD199" s="185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85"/>
      <c r="CF199" s="185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</row>
    <row r="200" spans="1:110" ht="23.25">
      <c r="A200" s="185"/>
      <c r="B200" s="185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57"/>
      <c r="V200" s="157"/>
      <c r="W200" s="157"/>
      <c r="X200" s="157"/>
      <c r="Y200" s="157"/>
      <c r="Z200" s="157"/>
      <c r="AA200" s="185"/>
      <c r="AB200" s="185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85"/>
      <c r="BD200" s="185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85"/>
      <c r="CF200" s="185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</row>
    <row r="201" spans="1:110" ht="23.25">
      <c r="A201" s="185"/>
      <c r="B201" s="185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57"/>
      <c r="V201" s="157"/>
      <c r="W201" s="157"/>
      <c r="X201" s="157"/>
      <c r="Y201" s="157"/>
      <c r="Z201" s="157"/>
      <c r="AA201" s="185"/>
      <c r="AB201" s="185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85"/>
      <c r="BD201" s="185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85"/>
      <c r="CF201" s="185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</row>
    <row r="202" spans="1:110" ht="23.25">
      <c r="A202" s="185"/>
      <c r="B202" s="185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57"/>
      <c r="V202" s="157"/>
      <c r="W202" s="157"/>
      <c r="X202" s="157"/>
      <c r="Y202" s="157"/>
      <c r="Z202" s="157"/>
      <c r="AA202" s="185"/>
      <c r="AB202" s="185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85"/>
      <c r="BD202" s="185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85"/>
      <c r="CF202" s="185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</row>
    <row r="203" spans="1:110" ht="23.25">
      <c r="A203" s="185"/>
      <c r="B203" s="185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57"/>
      <c r="V203" s="157"/>
      <c r="W203" s="157"/>
      <c r="X203" s="157"/>
      <c r="Y203" s="157"/>
      <c r="Z203" s="157"/>
      <c r="AA203" s="185"/>
      <c r="AB203" s="185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85"/>
      <c r="BD203" s="185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85"/>
      <c r="CF203" s="185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</row>
    <row r="204" spans="1:110" ht="23.25">
      <c r="A204" s="185"/>
      <c r="B204" s="185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57"/>
      <c r="V204" s="157"/>
      <c r="W204" s="157"/>
      <c r="X204" s="157"/>
      <c r="Y204" s="157"/>
      <c r="Z204" s="157"/>
      <c r="AA204" s="185"/>
      <c r="AB204" s="185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85"/>
      <c r="BD204" s="185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85"/>
      <c r="CF204" s="185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</row>
    <row r="205" spans="1:110" ht="23.25">
      <c r="A205" s="185"/>
      <c r="B205" s="185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57"/>
      <c r="V205" s="157"/>
      <c r="W205" s="157"/>
      <c r="X205" s="157"/>
      <c r="Y205" s="157"/>
      <c r="Z205" s="157"/>
      <c r="AA205" s="185"/>
      <c r="AB205" s="185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85"/>
      <c r="BD205" s="185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85"/>
      <c r="CF205" s="185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</row>
    <row r="206" spans="1:110" ht="23.25">
      <c r="A206" s="185"/>
      <c r="B206" s="185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57"/>
      <c r="V206" s="157"/>
      <c r="W206" s="157"/>
      <c r="X206" s="157"/>
      <c r="Y206" s="157"/>
      <c r="Z206" s="157"/>
      <c r="AA206" s="185"/>
      <c r="AB206" s="185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85"/>
      <c r="BD206" s="185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85"/>
      <c r="CF206" s="185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</row>
    <row r="207" spans="1:110" ht="23.25">
      <c r="A207" s="185"/>
      <c r="B207" s="185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57"/>
      <c r="V207" s="157"/>
      <c r="W207" s="157"/>
      <c r="X207" s="157"/>
      <c r="Y207" s="157"/>
      <c r="Z207" s="157"/>
      <c r="AA207" s="185"/>
      <c r="AB207" s="185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85"/>
      <c r="BD207" s="185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85"/>
      <c r="CF207" s="185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</row>
    <row r="208" spans="1:110" ht="23.25">
      <c r="A208" s="185"/>
      <c r="B208" s="185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57"/>
      <c r="V208" s="157"/>
      <c r="W208" s="157"/>
      <c r="X208" s="157"/>
      <c r="Y208" s="157"/>
      <c r="Z208" s="157"/>
      <c r="AA208" s="185"/>
      <c r="AB208" s="185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85"/>
      <c r="BD208" s="185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85"/>
      <c r="CF208" s="185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</row>
    <row r="209" spans="1:110" ht="23.25">
      <c r="A209" s="185"/>
      <c r="B209" s="185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57"/>
      <c r="V209" s="157"/>
      <c r="W209" s="157"/>
      <c r="X209" s="157"/>
      <c r="Y209" s="157"/>
      <c r="Z209" s="157"/>
      <c r="AA209" s="185"/>
      <c r="AB209" s="185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85"/>
      <c r="BD209" s="185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85"/>
      <c r="CF209" s="185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</row>
    <row r="210" spans="1:110" ht="23.25">
      <c r="A210" s="185"/>
      <c r="B210" s="185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57"/>
      <c r="V210" s="157"/>
      <c r="W210" s="157"/>
      <c r="X210" s="157"/>
      <c r="Y210" s="157"/>
      <c r="Z210" s="157"/>
      <c r="AA210" s="185"/>
      <c r="AB210" s="185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85"/>
      <c r="BD210" s="185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85"/>
      <c r="CF210" s="185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</row>
    <row r="211" spans="1:110" ht="23.25">
      <c r="A211" s="185"/>
      <c r="B211" s="185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57"/>
      <c r="V211" s="157"/>
      <c r="W211" s="157"/>
      <c r="X211" s="157"/>
      <c r="Y211" s="157"/>
      <c r="Z211" s="157"/>
      <c r="AA211" s="185"/>
      <c r="AB211" s="185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85"/>
      <c r="BD211" s="185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85"/>
      <c r="CF211" s="185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</row>
    <row r="212" spans="1:110" ht="23.25">
      <c r="A212" s="185"/>
      <c r="B212" s="185"/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57"/>
      <c r="V212" s="157"/>
      <c r="W212" s="157"/>
      <c r="X212" s="157"/>
      <c r="Y212" s="157"/>
      <c r="Z212" s="157"/>
      <c r="AA212" s="185"/>
      <c r="AB212" s="185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85"/>
      <c r="BD212" s="185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85"/>
      <c r="CF212" s="185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</row>
    <row r="213" spans="1:110" ht="23.25">
      <c r="A213" s="185"/>
      <c r="B213" s="185"/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57"/>
      <c r="V213" s="157"/>
      <c r="W213" s="157"/>
      <c r="X213" s="157"/>
      <c r="Y213" s="157"/>
      <c r="Z213" s="157"/>
      <c r="AA213" s="185"/>
      <c r="AB213" s="185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85"/>
      <c r="BD213" s="185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85"/>
      <c r="CF213" s="185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</row>
    <row r="214" spans="1:110" ht="23.25">
      <c r="A214" s="185"/>
      <c r="B214" s="185"/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57"/>
      <c r="V214" s="157"/>
      <c r="W214" s="157"/>
      <c r="X214" s="157"/>
      <c r="Y214" s="157"/>
      <c r="Z214" s="157"/>
      <c r="AA214" s="185"/>
      <c r="AB214" s="185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85"/>
      <c r="BD214" s="185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85"/>
      <c r="CF214" s="185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</row>
    <row r="215" spans="1:110" ht="23.25">
      <c r="A215" s="185"/>
      <c r="B215" s="185"/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57"/>
      <c r="V215" s="157"/>
      <c r="W215" s="157"/>
      <c r="X215" s="157"/>
      <c r="Y215" s="157"/>
      <c r="Z215" s="157"/>
      <c r="AA215" s="185"/>
      <c r="AB215" s="185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85"/>
      <c r="BD215" s="185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85"/>
      <c r="CF215" s="185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</row>
    <row r="216" spans="1:110" ht="23.25">
      <c r="A216" s="185"/>
      <c r="B216" s="185"/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57"/>
      <c r="V216" s="157"/>
      <c r="W216" s="157"/>
      <c r="X216" s="157"/>
      <c r="Y216" s="157"/>
      <c r="Z216" s="157"/>
      <c r="AA216" s="185"/>
      <c r="AB216" s="185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85"/>
      <c r="BD216" s="185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85"/>
      <c r="CF216" s="185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</row>
    <row r="217" spans="1:110" ht="23.25">
      <c r="A217" s="185"/>
      <c r="B217" s="185"/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57"/>
      <c r="V217" s="157"/>
      <c r="W217" s="157"/>
      <c r="X217" s="157"/>
      <c r="Y217" s="157"/>
      <c r="Z217" s="157"/>
      <c r="AA217" s="185"/>
      <c r="AB217" s="185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85"/>
      <c r="BD217" s="185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85"/>
      <c r="CF217" s="185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</row>
    <row r="218" spans="1:110" ht="23.25">
      <c r="A218" s="185"/>
      <c r="B218" s="185"/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57"/>
      <c r="V218" s="157"/>
      <c r="W218" s="157"/>
      <c r="X218" s="157"/>
      <c r="Y218" s="157"/>
      <c r="Z218" s="157"/>
      <c r="AA218" s="185"/>
      <c r="AB218" s="185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85"/>
      <c r="BD218" s="185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85"/>
      <c r="CF218" s="185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</row>
    <row r="219" spans="1:110" ht="23.25">
      <c r="A219" s="185"/>
      <c r="B219" s="185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57"/>
      <c r="V219" s="157"/>
      <c r="W219" s="157"/>
      <c r="X219" s="157"/>
      <c r="Y219" s="157"/>
      <c r="Z219" s="157"/>
      <c r="AA219" s="185"/>
      <c r="AB219" s="185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85"/>
      <c r="BD219" s="185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85"/>
      <c r="CF219" s="185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</row>
    <row r="220" spans="1:110" ht="23.25">
      <c r="A220" s="185"/>
      <c r="B220" s="185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57"/>
      <c r="V220" s="157"/>
      <c r="W220" s="157"/>
      <c r="X220" s="157"/>
      <c r="Y220" s="157"/>
      <c r="Z220" s="157"/>
      <c r="AA220" s="185"/>
      <c r="AB220" s="185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85"/>
      <c r="BD220" s="185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85"/>
      <c r="CF220" s="185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</row>
    <row r="221" spans="1:110" ht="23.25">
      <c r="A221" s="185"/>
      <c r="B221" s="185"/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57"/>
      <c r="V221" s="157"/>
      <c r="W221" s="157"/>
      <c r="X221" s="157"/>
      <c r="Y221" s="157"/>
      <c r="Z221" s="157"/>
      <c r="AA221" s="185"/>
      <c r="AB221" s="185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85"/>
      <c r="BD221" s="185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85"/>
      <c r="CF221" s="185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</row>
    <row r="222" spans="1:110" ht="23.25">
      <c r="A222" s="185"/>
      <c r="B222" s="185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57"/>
      <c r="V222" s="157"/>
      <c r="W222" s="157"/>
      <c r="X222" s="157"/>
      <c r="Y222" s="157"/>
      <c r="Z222" s="157"/>
      <c r="AA222" s="185"/>
      <c r="AB222" s="185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85"/>
      <c r="BD222" s="185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85"/>
      <c r="CF222" s="185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</row>
    <row r="223" spans="1:110" ht="23.25">
      <c r="A223" s="185"/>
      <c r="B223" s="185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57"/>
      <c r="V223" s="157"/>
      <c r="W223" s="157"/>
      <c r="X223" s="157"/>
      <c r="Y223" s="157"/>
      <c r="Z223" s="157"/>
      <c r="AA223" s="185"/>
      <c r="AB223" s="185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85"/>
      <c r="BD223" s="185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85"/>
      <c r="CF223" s="185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</row>
    <row r="224" spans="1:110" ht="23.25">
      <c r="A224" s="185"/>
      <c r="B224" s="185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57"/>
      <c r="V224" s="157"/>
      <c r="W224" s="157"/>
      <c r="X224" s="157"/>
      <c r="Y224" s="157"/>
      <c r="Z224" s="157"/>
      <c r="AA224" s="185"/>
      <c r="AB224" s="185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85"/>
      <c r="BD224" s="185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85"/>
      <c r="CF224" s="185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</row>
    <row r="225" spans="1:110" ht="23.25">
      <c r="A225" s="185"/>
      <c r="B225" s="185"/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57"/>
      <c r="V225" s="157"/>
      <c r="W225" s="157"/>
      <c r="X225" s="157"/>
      <c r="Y225" s="157"/>
      <c r="Z225" s="157"/>
      <c r="AA225" s="185"/>
      <c r="AB225" s="185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85"/>
      <c r="BD225" s="185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85"/>
      <c r="CF225" s="185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</row>
    <row r="226" spans="1:110" ht="23.25">
      <c r="A226" s="185"/>
      <c r="B226" s="185"/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57"/>
      <c r="V226" s="157"/>
      <c r="W226" s="157"/>
      <c r="X226" s="157"/>
      <c r="Y226" s="157"/>
      <c r="Z226" s="157"/>
      <c r="AA226" s="185"/>
      <c r="AB226" s="185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85"/>
      <c r="BD226" s="185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85"/>
      <c r="CF226" s="185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</row>
    <row r="227" spans="1:110" ht="23.25">
      <c r="A227" s="185"/>
      <c r="B227" s="185"/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57"/>
      <c r="V227" s="157"/>
      <c r="W227" s="157"/>
      <c r="X227" s="157"/>
      <c r="Y227" s="157"/>
      <c r="Z227" s="157"/>
      <c r="AA227" s="185"/>
      <c r="AB227" s="185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85"/>
      <c r="BD227" s="185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85"/>
      <c r="CF227" s="185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</row>
    <row r="228" spans="1:110" ht="23.25">
      <c r="A228" s="185"/>
      <c r="B228" s="185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57"/>
      <c r="V228" s="157"/>
      <c r="W228" s="157"/>
      <c r="X228" s="157"/>
      <c r="Y228" s="157"/>
      <c r="Z228" s="157"/>
      <c r="AA228" s="185"/>
      <c r="AB228" s="185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85"/>
      <c r="BD228" s="185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85"/>
      <c r="CF228" s="185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</row>
    <row r="229" spans="1:110" ht="23.25">
      <c r="A229" s="185"/>
      <c r="B229" s="185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57"/>
      <c r="V229" s="157"/>
      <c r="W229" s="157"/>
      <c r="X229" s="157"/>
      <c r="Y229" s="157"/>
      <c r="Z229" s="157"/>
      <c r="AA229" s="185"/>
      <c r="AB229" s="185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85"/>
      <c r="BD229" s="185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85"/>
      <c r="CF229" s="185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</row>
    <row r="230" spans="1:110" ht="23.25">
      <c r="A230" s="185"/>
      <c r="B230" s="185"/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57"/>
      <c r="V230" s="157"/>
      <c r="W230" s="157"/>
      <c r="X230" s="157"/>
      <c r="Y230" s="157"/>
      <c r="Z230" s="157"/>
      <c r="AA230" s="185"/>
      <c r="AB230" s="185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85"/>
      <c r="BD230" s="185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85"/>
      <c r="CF230" s="185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</row>
    <row r="231" spans="1:110" ht="23.25">
      <c r="A231" s="185"/>
      <c r="B231" s="185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57"/>
      <c r="V231" s="157"/>
      <c r="W231" s="157"/>
      <c r="X231" s="157"/>
      <c r="Y231" s="157"/>
      <c r="Z231" s="157"/>
      <c r="AA231" s="185"/>
      <c r="AB231" s="185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85"/>
      <c r="BD231" s="185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85"/>
      <c r="CF231" s="185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</row>
    <row r="232" spans="1:110" ht="23.25">
      <c r="A232" s="185"/>
      <c r="B232" s="185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57"/>
      <c r="V232" s="157"/>
      <c r="W232" s="157"/>
      <c r="X232" s="157"/>
      <c r="Y232" s="157"/>
      <c r="Z232" s="157"/>
      <c r="AA232" s="185"/>
      <c r="AB232" s="185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85"/>
      <c r="BD232" s="185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85"/>
      <c r="CF232" s="185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</row>
    <row r="233" spans="1:110" ht="23.25">
      <c r="A233" s="185"/>
      <c r="B233" s="185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57"/>
      <c r="V233" s="157"/>
      <c r="W233" s="157"/>
      <c r="X233" s="157"/>
      <c r="Y233" s="157"/>
      <c r="Z233" s="157"/>
      <c r="AA233" s="185"/>
      <c r="AB233" s="185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85"/>
      <c r="BD233" s="185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85"/>
      <c r="CF233" s="185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</row>
    <row r="234" spans="1:110" ht="23.25">
      <c r="A234" s="185"/>
      <c r="B234" s="185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57"/>
      <c r="V234" s="157"/>
      <c r="W234" s="157"/>
      <c r="X234" s="157"/>
      <c r="Y234" s="157"/>
      <c r="Z234" s="157"/>
      <c r="AA234" s="185"/>
      <c r="AB234" s="185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85"/>
      <c r="BD234" s="185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85"/>
      <c r="CF234" s="185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</row>
    <row r="235" spans="1:110" ht="23.25">
      <c r="A235" s="185"/>
      <c r="B235" s="185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57"/>
      <c r="V235" s="157"/>
      <c r="W235" s="157"/>
      <c r="X235" s="157"/>
      <c r="Y235" s="157"/>
      <c r="Z235" s="157"/>
      <c r="AA235" s="185"/>
      <c r="AB235" s="185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85"/>
      <c r="BD235" s="185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85"/>
      <c r="CF235" s="185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</row>
    <row r="236" spans="1:110" ht="23.25">
      <c r="A236" s="185"/>
      <c r="B236" s="185"/>
      <c r="C236" s="178"/>
      <c r="D236" s="178"/>
      <c r="E236" s="178"/>
      <c r="F236" s="178"/>
      <c r="G236" s="178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57"/>
      <c r="V236" s="157"/>
      <c r="W236" s="157"/>
      <c r="X236" s="157"/>
      <c r="Y236" s="157"/>
      <c r="Z236" s="157"/>
      <c r="AA236" s="185"/>
      <c r="AB236" s="185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85"/>
      <c r="BD236" s="185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85"/>
      <c r="CF236" s="185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</row>
    <row r="237" spans="1:110" ht="23.25">
      <c r="A237" s="185"/>
      <c r="B237" s="185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57"/>
      <c r="V237" s="157"/>
      <c r="W237" s="157"/>
      <c r="X237" s="157"/>
      <c r="Y237" s="157"/>
      <c r="Z237" s="157"/>
      <c r="AA237" s="185"/>
      <c r="AB237" s="185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85"/>
      <c r="BD237" s="185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85"/>
      <c r="CF237" s="185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</row>
    <row r="238" spans="1:110" ht="23.25">
      <c r="A238" s="185"/>
      <c r="B238" s="185"/>
      <c r="C238" s="178"/>
      <c r="D238" s="178"/>
      <c r="E238" s="178"/>
      <c r="F238" s="178"/>
      <c r="G238" s="178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57"/>
      <c r="V238" s="157"/>
      <c r="W238" s="157"/>
      <c r="X238" s="157"/>
      <c r="Y238" s="157"/>
      <c r="Z238" s="157"/>
      <c r="AA238" s="185"/>
      <c r="AB238" s="185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85"/>
      <c r="BD238" s="185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85"/>
      <c r="CF238" s="185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</row>
    <row r="239" spans="1:110" ht="23.25">
      <c r="A239" s="185"/>
      <c r="B239" s="185"/>
      <c r="C239" s="178"/>
      <c r="D239" s="178"/>
      <c r="E239" s="178"/>
      <c r="F239" s="178"/>
      <c r="G239" s="178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57"/>
      <c r="V239" s="157"/>
      <c r="W239" s="157"/>
      <c r="X239" s="157"/>
      <c r="Y239" s="157"/>
      <c r="Z239" s="157"/>
      <c r="AA239" s="185"/>
      <c r="AB239" s="185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85"/>
      <c r="BD239" s="185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85"/>
      <c r="CF239" s="185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</row>
    <row r="240" spans="1:110" ht="23.25">
      <c r="A240" s="185"/>
      <c r="B240" s="185"/>
      <c r="C240" s="178"/>
      <c r="D240" s="178"/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57"/>
      <c r="V240" s="157"/>
      <c r="W240" s="157"/>
      <c r="X240" s="157"/>
      <c r="Y240" s="157"/>
      <c r="Z240" s="157"/>
      <c r="AA240" s="185"/>
      <c r="AB240" s="185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85"/>
      <c r="BD240" s="185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85"/>
      <c r="CF240" s="185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</row>
    <row r="241" spans="1:110" ht="23.25">
      <c r="A241" s="185"/>
      <c r="B241" s="185"/>
      <c r="C241" s="178"/>
      <c r="D241" s="178"/>
      <c r="E241" s="178"/>
      <c r="F241" s="178"/>
      <c r="G241" s="178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57"/>
      <c r="V241" s="157"/>
      <c r="W241" s="157"/>
      <c r="X241" s="157"/>
      <c r="Y241" s="157"/>
      <c r="Z241" s="157"/>
      <c r="AA241" s="185"/>
      <c r="AB241" s="185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85"/>
      <c r="BD241" s="185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85"/>
      <c r="CF241" s="185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</row>
    <row r="242" spans="1:110" ht="23.25">
      <c r="A242" s="185"/>
      <c r="B242" s="185"/>
      <c r="C242" s="178"/>
      <c r="D242" s="178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57"/>
      <c r="V242" s="157"/>
      <c r="W242" s="157"/>
      <c r="X242" s="157"/>
      <c r="Y242" s="157"/>
      <c r="Z242" s="157"/>
      <c r="AA242" s="185"/>
      <c r="AB242" s="185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85"/>
      <c r="BD242" s="185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85"/>
      <c r="CF242" s="185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</row>
    <row r="243" spans="1:110" ht="23.25">
      <c r="A243" s="185"/>
      <c r="B243" s="185"/>
      <c r="C243" s="178"/>
      <c r="D243" s="178"/>
      <c r="E243" s="178"/>
      <c r="F243" s="178"/>
      <c r="G243" s="178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57"/>
      <c r="V243" s="157"/>
      <c r="W243" s="157"/>
      <c r="X243" s="157"/>
      <c r="Y243" s="157"/>
      <c r="Z243" s="157"/>
      <c r="AA243" s="185"/>
      <c r="AB243" s="185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85"/>
      <c r="BD243" s="185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85"/>
      <c r="CF243" s="185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</row>
    <row r="244" spans="1:110" ht="23.25">
      <c r="A244" s="185"/>
      <c r="B244" s="185"/>
      <c r="C244" s="178"/>
      <c r="D244" s="178"/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57"/>
      <c r="V244" s="157"/>
      <c r="W244" s="157"/>
      <c r="X244" s="157"/>
      <c r="Y244" s="157"/>
      <c r="Z244" s="157"/>
      <c r="AA244" s="185"/>
      <c r="AB244" s="185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85"/>
      <c r="BD244" s="185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85"/>
      <c r="CF244" s="185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</row>
    <row r="245" spans="1:110" ht="23.25">
      <c r="A245" s="185"/>
      <c r="B245" s="185"/>
      <c r="C245" s="178"/>
      <c r="D245" s="178"/>
      <c r="E245" s="178"/>
      <c r="F245" s="178"/>
      <c r="G245" s="178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57"/>
      <c r="V245" s="157"/>
      <c r="W245" s="157"/>
      <c r="X245" s="157"/>
      <c r="Y245" s="157"/>
      <c r="Z245" s="157"/>
      <c r="AA245" s="185"/>
      <c r="AB245" s="185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85"/>
      <c r="BD245" s="185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85"/>
      <c r="CF245" s="185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</row>
    <row r="246" spans="1:110" ht="23.25">
      <c r="A246" s="185"/>
      <c r="B246" s="185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57"/>
      <c r="V246" s="157"/>
      <c r="W246" s="157"/>
      <c r="X246" s="157"/>
      <c r="Y246" s="157"/>
      <c r="Z246" s="157"/>
      <c r="AA246" s="185"/>
      <c r="AB246" s="185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85"/>
      <c r="BD246" s="185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85"/>
      <c r="CF246" s="185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</row>
    <row r="247" spans="1:110" ht="23.25">
      <c r="A247" s="185"/>
      <c r="B247" s="185"/>
      <c r="C247" s="178"/>
      <c r="D247" s="178"/>
      <c r="E247" s="178"/>
      <c r="F247" s="178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57"/>
      <c r="V247" s="157"/>
      <c r="W247" s="157"/>
      <c r="X247" s="157"/>
      <c r="Y247" s="157"/>
      <c r="Z247" s="157"/>
      <c r="AA247" s="185"/>
      <c r="AB247" s="185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85"/>
      <c r="BD247" s="185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85"/>
      <c r="CF247" s="185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</row>
    <row r="248" spans="1:110" ht="23.25">
      <c r="A248" s="185"/>
      <c r="B248" s="185"/>
      <c r="C248" s="178"/>
      <c r="D248" s="178"/>
      <c r="E248" s="178"/>
      <c r="F248" s="178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57"/>
      <c r="V248" s="157"/>
      <c r="W248" s="157"/>
      <c r="X248" s="157"/>
      <c r="Y248" s="157"/>
      <c r="Z248" s="157"/>
      <c r="AA248" s="185"/>
      <c r="AB248" s="185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85"/>
      <c r="BD248" s="185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85"/>
      <c r="CF248" s="185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</row>
    <row r="249" spans="1:110" ht="23.25">
      <c r="A249" s="185"/>
      <c r="B249" s="185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57"/>
      <c r="V249" s="157"/>
      <c r="W249" s="157"/>
      <c r="X249" s="157"/>
      <c r="Y249" s="157"/>
      <c r="Z249" s="157"/>
      <c r="AA249" s="185"/>
      <c r="AB249" s="185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85"/>
      <c r="BD249" s="185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85"/>
      <c r="CF249" s="185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</row>
    <row r="250" spans="1:110" ht="23.25">
      <c r="A250" s="185"/>
      <c r="B250" s="185"/>
      <c r="C250" s="178"/>
      <c r="D250" s="178"/>
      <c r="E250" s="178"/>
      <c r="F250" s="178"/>
      <c r="G250" s="178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57"/>
      <c r="V250" s="157"/>
      <c r="W250" s="157"/>
      <c r="X250" s="157"/>
      <c r="Y250" s="157"/>
      <c r="Z250" s="157"/>
      <c r="AA250" s="185"/>
      <c r="AB250" s="185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85"/>
      <c r="BD250" s="185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85"/>
      <c r="CF250" s="185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</row>
    <row r="251" spans="1:110" ht="23.25">
      <c r="A251" s="185"/>
      <c r="B251" s="185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57"/>
      <c r="V251" s="157"/>
      <c r="W251" s="157"/>
      <c r="X251" s="157"/>
      <c r="Y251" s="157"/>
      <c r="Z251" s="157"/>
      <c r="AA251" s="185"/>
      <c r="AB251" s="185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85"/>
      <c r="BD251" s="185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85"/>
      <c r="CF251" s="185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</row>
    <row r="252" spans="1:110" ht="23.25">
      <c r="A252" s="185"/>
      <c r="B252" s="185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57"/>
      <c r="V252" s="157"/>
      <c r="W252" s="157"/>
      <c r="X252" s="157"/>
      <c r="Y252" s="157"/>
      <c r="Z252" s="157"/>
      <c r="AA252" s="185"/>
      <c r="AB252" s="185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85"/>
      <c r="BD252" s="185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85"/>
      <c r="CF252" s="185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</row>
    <row r="253" spans="1:110" ht="23.25">
      <c r="A253" s="185"/>
      <c r="B253" s="185"/>
      <c r="C253" s="178"/>
      <c r="D253" s="178"/>
      <c r="E253" s="178"/>
      <c r="F253" s="178"/>
      <c r="G253" s="178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57"/>
      <c r="V253" s="157"/>
      <c r="W253" s="157"/>
      <c r="X253" s="157"/>
      <c r="Y253" s="157"/>
      <c r="Z253" s="157"/>
      <c r="AA253" s="185"/>
      <c r="AB253" s="185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85"/>
      <c r="BD253" s="185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85"/>
      <c r="CF253" s="185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</row>
    <row r="254" spans="1:110" ht="23.25">
      <c r="A254" s="185"/>
      <c r="B254" s="185"/>
      <c r="C254" s="178"/>
      <c r="D254" s="178"/>
      <c r="E254" s="178"/>
      <c r="F254" s="178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57"/>
      <c r="V254" s="157"/>
      <c r="W254" s="157"/>
      <c r="X254" s="157"/>
      <c r="Y254" s="157"/>
      <c r="Z254" s="157"/>
      <c r="AA254" s="185"/>
      <c r="AB254" s="185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85"/>
      <c r="BD254" s="185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85"/>
      <c r="CF254" s="185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</row>
    <row r="255" spans="1:110" ht="23.25">
      <c r="A255" s="185"/>
      <c r="B255" s="185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57"/>
      <c r="V255" s="157"/>
      <c r="W255" s="157"/>
      <c r="X255" s="157"/>
      <c r="Y255" s="157"/>
      <c r="Z255" s="157"/>
      <c r="AA255" s="185"/>
      <c r="AB255" s="185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85"/>
      <c r="BD255" s="185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85"/>
      <c r="CF255" s="185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</row>
    <row r="256" spans="1:110" ht="23.25">
      <c r="A256" s="185"/>
      <c r="B256" s="185"/>
      <c r="C256" s="178"/>
      <c r="D256" s="178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57"/>
      <c r="V256" s="157"/>
      <c r="W256" s="157"/>
      <c r="X256" s="157"/>
      <c r="Y256" s="157"/>
      <c r="Z256" s="157"/>
      <c r="AA256" s="185"/>
      <c r="AB256" s="185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85"/>
      <c r="BD256" s="185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85"/>
      <c r="CF256" s="185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</row>
    <row r="257" spans="1:121" ht="23.25">
      <c r="A257" s="185"/>
      <c r="B257" s="18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57"/>
      <c r="V257" s="157"/>
      <c r="W257" s="157"/>
      <c r="X257" s="157"/>
      <c r="Y257" s="157"/>
      <c r="Z257" s="157"/>
      <c r="AA257" s="185"/>
      <c r="AB257" s="185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85"/>
      <c r="BD257" s="185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85"/>
      <c r="CF257" s="185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</row>
    <row r="258" spans="1:121" ht="23.25">
      <c r="A258" s="185"/>
      <c r="B258" s="185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57"/>
      <c r="V258" s="157"/>
      <c r="W258" s="157"/>
      <c r="X258" s="157"/>
      <c r="Y258" s="157"/>
      <c r="Z258" s="157"/>
      <c r="AA258" s="185"/>
      <c r="AB258" s="185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85"/>
      <c r="BD258" s="185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85"/>
      <c r="CF258" s="185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</row>
    <row r="259" spans="1:121" ht="23.25">
      <c r="A259" s="185"/>
      <c r="B259" s="185"/>
      <c r="C259" s="178"/>
      <c r="D259" s="178"/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57"/>
      <c r="V259" s="157"/>
      <c r="W259" s="157"/>
      <c r="X259" s="157"/>
      <c r="Y259" s="157"/>
      <c r="Z259" s="157"/>
      <c r="AA259" s="185"/>
      <c r="AB259" s="185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85"/>
      <c r="BD259" s="185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85"/>
      <c r="CF259" s="185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</row>
    <row r="260" spans="1:121" ht="23.25">
      <c r="A260" s="185"/>
      <c r="B260" s="185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57"/>
      <c r="V260" s="157"/>
      <c r="W260" s="157"/>
      <c r="X260" s="157"/>
      <c r="Y260" s="157"/>
      <c r="Z260" s="157"/>
      <c r="AA260" s="185"/>
      <c r="AB260" s="185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85"/>
      <c r="BD260" s="185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85"/>
      <c r="CF260" s="185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</row>
    <row r="261" spans="1:121" ht="23.25">
      <c r="A261" s="185"/>
      <c r="B261" s="185"/>
      <c r="C261" s="178"/>
      <c r="D261" s="178"/>
      <c r="E261" s="178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57"/>
      <c r="V261" s="157"/>
      <c r="W261" s="157"/>
      <c r="X261" s="157"/>
      <c r="Y261" s="157"/>
      <c r="Z261" s="157"/>
      <c r="AA261" s="185"/>
      <c r="AB261" s="185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85"/>
      <c r="BD261" s="185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85"/>
      <c r="CF261" s="185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</row>
    <row r="262" spans="1:121" ht="23.25">
      <c r="A262" s="185"/>
      <c r="B262" s="185"/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57"/>
      <c r="V262" s="157"/>
      <c r="W262" s="157"/>
      <c r="X262" s="157"/>
      <c r="Y262" s="157"/>
      <c r="Z262" s="157"/>
      <c r="AA262" s="185"/>
      <c r="AB262" s="185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85"/>
      <c r="BD262" s="185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85"/>
      <c r="CF262" s="185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</row>
    <row r="263" spans="1:121">
      <c r="A263" s="169"/>
      <c r="B263" s="169"/>
      <c r="AA263" s="169"/>
      <c r="AB263" s="169"/>
      <c r="BC263" s="169"/>
      <c r="BD263" s="169"/>
      <c r="CE263" s="169"/>
      <c r="CF263" s="169"/>
    </row>
    <row r="264" spans="1:121">
      <c r="A264" s="169"/>
      <c r="B264" s="169"/>
      <c r="AA264" s="169"/>
      <c r="AB264" s="169"/>
      <c r="BC264" s="169"/>
      <c r="BD264" s="169"/>
      <c r="CE264" s="169"/>
      <c r="CF264" s="169"/>
    </row>
    <row r="265" spans="1:121">
      <c r="A265" s="169"/>
      <c r="B265" s="169"/>
      <c r="AA265" s="169"/>
      <c r="AB265" s="169"/>
      <c r="BC265" s="169"/>
      <c r="BD265" s="169"/>
      <c r="CE265" s="169"/>
      <c r="CF265" s="169"/>
    </row>
    <row r="266" spans="1:121">
      <c r="A266" s="169"/>
      <c r="B266" s="169"/>
      <c r="AA266" s="169"/>
      <c r="AB266" s="169"/>
      <c r="BC266" s="169"/>
      <c r="BD266" s="169"/>
      <c r="CE266" s="169"/>
      <c r="CF266" s="169"/>
    </row>
    <row r="267" spans="1:121">
      <c r="A267" s="169"/>
      <c r="B267" s="169"/>
      <c r="AA267" s="169"/>
      <c r="AB267" s="169"/>
      <c r="BC267" s="169"/>
      <c r="BD267" s="169"/>
      <c r="CE267" s="169"/>
      <c r="CF267" s="169"/>
    </row>
    <row r="268" spans="1:121">
      <c r="A268" s="169"/>
      <c r="B268" s="169"/>
      <c r="AA268" s="169"/>
      <c r="AB268" s="169"/>
      <c r="BC268" s="169"/>
      <c r="BD268" s="169"/>
      <c r="CE268" s="169"/>
      <c r="CF268" s="169"/>
    </row>
    <row r="269" spans="1:121">
      <c r="A269" s="169"/>
      <c r="B269" s="169"/>
      <c r="AA269" s="169"/>
      <c r="AB269" s="169"/>
      <c r="BC269" s="169"/>
      <c r="BD269" s="169"/>
      <c r="CE269" s="169"/>
      <c r="CF269" s="169"/>
    </row>
    <row r="270" spans="1:121">
      <c r="A270" s="169"/>
      <c r="B270" s="169"/>
      <c r="AA270" s="169"/>
      <c r="AB270" s="169"/>
      <c r="BC270" s="169"/>
      <c r="BD270" s="169"/>
      <c r="CE270" s="169"/>
      <c r="CF270" s="169"/>
    </row>
    <row r="271" spans="1:121" s="153" customFormat="1">
      <c r="A271" s="169"/>
      <c r="B271" s="169"/>
      <c r="U271" s="152"/>
      <c r="V271" s="152"/>
      <c r="W271" s="152"/>
      <c r="X271" s="152"/>
      <c r="Y271" s="152"/>
      <c r="Z271" s="152"/>
      <c r="AA271" s="169"/>
      <c r="AB271" s="169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69"/>
      <c r="BD271" s="169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69"/>
      <c r="CF271" s="169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</row>
    <row r="272" spans="1:121" s="153" customFormat="1">
      <c r="A272" s="169"/>
      <c r="B272" s="169"/>
      <c r="U272" s="152"/>
      <c r="V272" s="152"/>
      <c r="W272" s="152"/>
      <c r="X272" s="152"/>
      <c r="Y272" s="152"/>
      <c r="Z272" s="152"/>
      <c r="AA272" s="169"/>
      <c r="AB272" s="169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69"/>
      <c r="BD272" s="169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69"/>
      <c r="CF272" s="169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</row>
    <row r="273" spans="1:121" s="153" customFormat="1">
      <c r="A273" s="169"/>
      <c r="B273" s="169"/>
      <c r="U273" s="152"/>
      <c r="V273" s="152"/>
      <c r="W273" s="152"/>
      <c r="X273" s="152"/>
      <c r="Y273" s="152"/>
      <c r="Z273" s="152"/>
      <c r="AA273" s="169"/>
      <c r="AB273" s="169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69"/>
      <c r="BD273" s="169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69"/>
      <c r="CF273" s="169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</row>
    <row r="274" spans="1:121" s="153" customFormat="1">
      <c r="A274" s="169"/>
      <c r="B274" s="169"/>
      <c r="U274" s="152"/>
      <c r="V274" s="152"/>
      <c r="W274" s="152"/>
      <c r="X274" s="152"/>
      <c r="Y274" s="152"/>
      <c r="Z274" s="152"/>
      <c r="AA274" s="169"/>
      <c r="AB274" s="169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69"/>
      <c r="BD274" s="169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69"/>
      <c r="CF274" s="169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</row>
    <row r="275" spans="1:121" s="153" customFormat="1">
      <c r="A275" s="169"/>
      <c r="B275" s="169"/>
      <c r="U275" s="152"/>
      <c r="V275" s="152"/>
      <c r="W275" s="152"/>
      <c r="X275" s="152"/>
      <c r="Y275" s="152"/>
      <c r="Z275" s="152"/>
      <c r="AA275" s="169"/>
      <c r="AB275" s="169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69"/>
      <c r="BD275" s="169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69"/>
      <c r="CF275" s="169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</row>
    <row r="276" spans="1:121" s="153" customFormat="1">
      <c r="A276" s="169"/>
      <c r="B276" s="169"/>
      <c r="U276" s="152"/>
      <c r="V276" s="152"/>
      <c r="W276" s="152"/>
      <c r="X276" s="152"/>
      <c r="Y276" s="152"/>
      <c r="Z276" s="152"/>
      <c r="AA276" s="169"/>
      <c r="AB276" s="169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69"/>
      <c r="BD276" s="169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69"/>
      <c r="CF276" s="169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</row>
    <row r="277" spans="1:121" s="153" customFormat="1">
      <c r="A277" s="169"/>
      <c r="B277" s="169"/>
      <c r="U277" s="152"/>
      <c r="V277" s="152"/>
      <c r="W277" s="152"/>
      <c r="X277" s="152"/>
      <c r="Y277" s="152"/>
      <c r="Z277" s="152"/>
      <c r="AA277" s="169"/>
      <c r="AB277" s="169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69"/>
      <c r="BD277" s="169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69"/>
      <c r="CF277" s="169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</row>
    <row r="278" spans="1:121" s="153" customFormat="1">
      <c r="A278" s="169"/>
      <c r="B278" s="169"/>
      <c r="U278" s="152"/>
      <c r="V278" s="152"/>
      <c r="W278" s="152"/>
      <c r="X278" s="152"/>
      <c r="Y278" s="152"/>
      <c r="Z278" s="152"/>
      <c r="AA278" s="169"/>
      <c r="AB278" s="169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69"/>
      <c r="BD278" s="169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69"/>
      <c r="CF278" s="169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</row>
    <row r="279" spans="1:121" s="153" customFormat="1">
      <c r="A279" s="169"/>
      <c r="B279" s="169"/>
      <c r="U279" s="152"/>
      <c r="V279" s="152"/>
      <c r="W279" s="152"/>
      <c r="X279" s="152"/>
      <c r="Y279" s="152"/>
      <c r="Z279" s="152"/>
      <c r="AA279" s="169"/>
      <c r="AB279" s="169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69"/>
      <c r="BD279" s="169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69"/>
      <c r="CF279" s="169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</row>
    <row r="280" spans="1:121" s="153" customFormat="1">
      <c r="A280" s="169"/>
      <c r="B280" s="169"/>
      <c r="U280" s="152"/>
      <c r="V280" s="152"/>
      <c r="W280" s="152"/>
      <c r="X280" s="152"/>
      <c r="Y280" s="152"/>
      <c r="Z280" s="152"/>
      <c r="AA280" s="169"/>
      <c r="AB280" s="169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69"/>
      <c r="BD280" s="169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69"/>
      <c r="CF280" s="169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</row>
    <row r="281" spans="1:121" s="153" customFormat="1">
      <c r="A281" s="169"/>
      <c r="B281" s="169"/>
      <c r="U281" s="152"/>
      <c r="V281" s="152"/>
      <c r="W281" s="152"/>
      <c r="X281" s="152"/>
      <c r="Y281" s="152"/>
      <c r="Z281" s="152"/>
      <c r="AA281" s="169"/>
      <c r="AB281" s="169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69"/>
      <c r="BD281" s="169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69"/>
      <c r="CF281" s="169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</row>
    <row r="282" spans="1:121" s="153" customFormat="1">
      <c r="A282" s="169"/>
      <c r="B282" s="169"/>
      <c r="U282" s="152"/>
      <c r="V282" s="152"/>
      <c r="W282" s="152"/>
      <c r="X282" s="152"/>
      <c r="Y282" s="152"/>
      <c r="Z282" s="152"/>
      <c r="AA282" s="169"/>
      <c r="AB282" s="169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69"/>
      <c r="BD282" s="169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69"/>
      <c r="CF282" s="169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</row>
    <row r="283" spans="1:121" s="153" customFormat="1">
      <c r="A283" s="169"/>
      <c r="B283" s="169"/>
      <c r="U283" s="152"/>
      <c r="V283" s="152"/>
      <c r="W283" s="152"/>
      <c r="X283" s="152"/>
      <c r="Y283" s="152"/>
      <c r="Z283" s="152"/>
      <c r="AA283" s="169"/>
      <c r="AB283" s="169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69"/>
      <c r="BD283" s="169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69"/>
      <c r="CF283" s="169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</row>
    <row r="284" spans="1:121" s="153" customFormat="1">
      <c r="A284" s="169"/>
      <c r="B284" s="169"/>
      <c r="U284" s="152"/>
      <c r="V284" s="152"/>
      <c r="W284" s="152"/>
      <c r="X284" s="152"/>
      <c r="Y284" s="152"/>
      <c r="Z284" s="152"/>
      <c r="AA284" s="169"/>
      <c r="AB284" s="169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69"/>
      <c r="BD284" s="169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69"/>
      <c r="CF284" s="169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</row>
    <row r="285" spans="1:121" s="153" customFormat="1">
      <c r="A285" s="169"/>
      <c r="B285" s="169"/>
      <c r="U285" s="152"/>
      <c r="V285" s="152"/>
      <c r="W285" s="152"/>
      <c r="X285" s="152"/>
      <c r="Y285" s="152"/>
      <c r="Z285" s="152"/>
      <c r="AA285" s="169"/>
      <c r="AB285" s="169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69"/>
      <c r="BD285" s="169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69"/>
      <c r="CF285" s="169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</row>
    <row r="286" spans="1:121" s="153" customFormat="1">
      <c r="A286" s="169"/>
      <c r="B286" s="169"/>
      <c r="U286" s="152"/>
      <c r="V286" s="152"/>
      <c r="W286" s="152"/>
      <c r="X286" s="152"/>
      <c r="Y286" s="152"/>
      <c r="Z286" s="152"/>
      <c r="AA286" s="169"/>
      <c r="AB286" s="169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69"/>
      <c r="BD286" s="169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69"/>
      <c r="CF286" s="169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</row>
    <row r="287" spans="1:121" s="153" customFormat="1">
      <c r="A287" s="169"/>
      <c r="B287" s="169"/>
      <c r="U287" s="152"/>
      <c r="V287" s="152"/>
      <c r="W287" s="152"/>
      <c r="X287" s="152"/>
      <c r="Y287" s="152"/>
      <c r="Z287" s="152"/>
      <c r="AA287" s="169"/>
      <c r="AB287" s="169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69"/>
      <c r="BD287" s="169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69"/>
      <c r="CF287" s="169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</row>
    <row r="288" spans="1:121" s="153" customFormat="1">
      <c r="A288" s="169"/>
      <c r="B288" s="169"/>
      <c r="U288" s="152"/>
      <c r="V288" s="152"/>
      <c r="W288" s="152"/>
      <c r="X288" s="152"/>
      <c r="Y288" s="152"/>
      <c r="Z288" s="152"/>
      <c r="AA288" s="169"/>
      <c r="AB288" s="169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69"/>
      <c r="BD288" s="169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69"/>
      <c r="CF288" s="169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</row>
    <row r="289" spans="1:121" s="153" customFormat="1">
      <c r="A289" s="169"/>
      <c r="B289" s="169"/>
      <c r="U289" s="152"/>
      <c r="V289" s="152"/>
      <c r="W289" s="152"/>
      <c r="X289" s="152"/>
      <c r="Y289" s="152"/>
      <c r="Z289" s="152"/>
      <c r="AA289" s="169"/>
      <c r="AB289" s="169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69"/>
      <c r="BD289" s="169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69"/>
      <c r="CF289" s="169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</row>
    <row r="290" spans="1:121" s="153" customFormat="1">
      <c r="A290" s="169"/>
      <c r="B290" s="169"/>
      <c r="U290" s="152"/>
      <c r="V290" s="152"/>
      <c r="W290" s="152"/>
      <c r="X290" s="152"/>
      <c r="Y290" s="152"/>
      <c r="Z290" s="152"/>
      <c r="AA290" s="169"/>
      <c r="AB290" s="169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69"/>
      <c r="BD290" s="169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69"/>
      <c r="CF290" s="169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</row>
    <row r="291" spans="1:121" s="153" customFormat="1">
      <c r="A291" s="169"/>
      <c r="B291" s="169"/>
      <c r="U291" s="152"/>
      <c r="V291" s="152"/>
      <c r="W291" s="152"/>
      <c r="X291" s="152"/>
      <c r="Y291" s="152"/>
      <c r="Z291" s="152"/>
      <c r="AA291" s="169"/>
      <c r="AB291" s="169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69"/>
      <c r="BD291" s="169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69"/>
      <c r="CF291" s="169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</row>
    <row r="292" spans="1:121" s="153" customFormat="1">
      <c r="A292" s="169"/>
      <c r="B292" s="169"/>
      <c r="U292" s="152"/>
      <c r="V292" s="152"/>
      <c r="W292" s="152"/>
      <c r="X292" s="152"/>
      <c r="Y292" s="152"/>
      <c r="Z292" s="152"/>
      <c r="AA292" s="169"/>
      <c r="AB292" s="169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69"/>
      <c r="BD292" s="169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69"/>
      <c r="CF292" s="169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</row>
    <row r="293" spans="1:121" s="153" customFormat="1">
      <c r="A293" s="169"/>
      <c r="B293" s="169"/>
      <c r="U293" s="152"/>
      <c r="V293" s="152"/>
      <c r="W293" s="152"/>
      <c r="X293" s="152"/>
      <c r="Y293" s="152"/>
      <c r="Z293" s="152"/>
      <c r="AA293" s="169"/>
      <c r="AB293" s="169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69"/>
      <c r="BD293" s="169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69"/>
      <c r="CF293" s="169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</row>
    <row r="294" spans="1:121" s="153" customFormat="1">
      <c r="A294" s="169"/>
      <c r="B294" s="169"/>
      <c r="U294" s="152"/>
      <c r="V294" s="152"/>
      <c r="W294" s="152"/>
      <c r="X294" s="152"/>
      <c r="Y294" s="152"/>
      <c r="Z294" s="152"/>
      <c r="AA294" s="169"/>
      <c r="AB294" s="169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69"/>
      <c r="BD294" s="169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69"/>
      <c r="CF294" s="169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</row>
    <row r="295" spans="1:121" s="153" customFormat="1">
      <c r="A295" s="169"/>
      <c r="B295" s="169"/>
      <c r="U295" s="152"/>
      <c r="V295" s="152"/>
      <c r="W295" s="152"/>
      <c r="X295" s="152"/>
      <c r="Y295" s="152"/>
      <c r="Z295" s="152"/>
      <c r="AA295" s="169"/>
      <c r="AB295" s="169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69"/>
      <c r="BD295" s="169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69"/>
      <c r="CF295" s="169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</row>
    <row r="296" spans="1:121" s="153" customFormat="1">
      <c r="A296" s="169"/>
      <c r="B296" s="169"/>
      <c r="U296" s="152"/>
      <c r="V296" s="152"/>
      <c r="W296" s="152"/>
      <c r="X296" s="152"/>
      <c r="Y296" s="152"/>
      <c r="Z296" s="152"/>
      <c r="AA296" s="169"/>
      <c r="AB296" s="169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69"/>
      <c r="BD296" s="169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69"/>
      <c r="CF296" s="169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</row>
    <row r="297" spans="1:121" s="153" customFormat="1">
      <c r="A297" s="169"/>
      <c r="B297" s="169"/>
      <c r="U297" s="152"/>
      <c r="V297" s="152"/>
      <c r="W297" s="152"/>
      <c r="X297" s="152"/>
      <c r="Y297" s="152"/>
      <c r="Z297" s="152"/>
      <c r="AA297" s="169"/>
      <c r="AB297" s="169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69"/>
      <c r="BD297" s="169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69"/>
      <c r="CF297" s="169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</row>
    <row r="298" spans="1:121" s="153" customFormat="1">
      <c r="A298" s="169"/>
      <c r="B298" s="169"/>
      <c r="U298" s="152"/>
      <c r="V298" s="152"/>
      <c r="W298" s="152"/>
      <c r="X298" s="152"/>
      <c r="Y298" s="152"/>
      <c r="Z298" s="152"/>
      <c r="AA298" s="169"/>
      <c r="AB298" s="169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69"/>
      <c r="BD298" s="169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69"/>
      <c r="CF298" s="169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</row>
    <row r="299" spans="1:121" s="153" customFormat="1">
      <c r="A299" s="169"/>
      <c r="B299" s="169"/>
      <c r="U299" s="152"/>
      <c r="V299" s="152"/>
      <c r="W299" s="152"/>
      <c r="X299" s="152"/>
      <c r="Y299" s="152"/>
      <c r="Z299" s="152"/>
      <c r="AA299" s="169"/>
      <c r="AB299" s="169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69"/>
      <c r="BD299" s="169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69"/>
      <c r="CF299" s="169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</row>
    <row r="300" spans="1:121" s="153" customFormat="1">
      <c r="A300" s="169"/>
      <c r="B300" s="169"/>
      <c r="U300" s="152"/>
      <c r="V300" s="152"/>
      <c r="W300" s="152"/>
      <c r="X300" s="152"/>
      <c r="Y300" s="152"/>
      <c r="Z300" s="152"/>
      <c r="AA300" s="169"/>
      <c r="AB300" s="169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69"/>
      <c r="BD300" s="169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69"/>
      <c r="CF300" s="169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</row>
    <row r="301" spans="1:121" s="153" customFormat="1">
      <c r="A301" s="169"/>
      <c r="B301" s="169"/>
      <c r="U301" s="152"/>
      <c r="V301" s="152"/>
      <c r="W301" s="152"/>
      <c r="X301" s="152"/>
      <c r="Y301" s="152"/>
      <c r="Z301" s="152"/>
      <c r="AA301" s="169"/>
      <c r="AB301" s="169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69"/>
      <c r="BD301" s="169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69"/>
      <c r="CF301" s="169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</row>
    <row r="302" spans="1:121" s="153" customFormat="1">
      <c r="A302" s="169"/>
      <c r="B302" s="169"/>
      <c r="U302" s="152"/>
      <c r="V302" s="152"/>
      <c r="W302" s="152"/>
      <c r="X302" s="152"/>
      <c r="Y302" s="152"/>
      <c r="Z302" s="152"/>
      <c r="AA302" s="169"/>
      <c r="AB302" s="169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69"/>
      <c r="BD302" s="169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69"/>
      <c r="CF302" s="169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</row>
    <row r="303" spans="1:121" s="153" customFormat="1">
      <c r="A303" s="169"/>
      <c r="B303" s="169"/>
      <c r="U303" s="152"/>
      <c r="V303" s="152"/>
      <c r="W303" s="152"/>
      <c r="X303" s="152"/>
      <c r="Y303" s="152"/>
      <c r="Z303" s="152"/>
      <c r="AA303" s="169"/>
      <c r="AB303" s="169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69"/>
      <c r="BD303" s="169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69"/>
      <c r="CF303" s="169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</row>
    <row r="304" spans="1:121" s="153" customFormat="1">
      <c r="A304" s="169"/>
      <c r="B304" s="169"/>
      <c r="U304" s="152"/>
      <c r="V304" s="152"/>
      <c r="W304" s="152"/>
      <c r="X304" s="152"/>
      <c r="Y304" s="152"/>
      <c r="Z304" s="152"/>
      <c r="AA304" s="169"/>
      <c r="AB304" s="169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69"/>
      <c r="BD304" s="169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69"/>
      <c r="CF304" s="169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</row>
    <row r="305" spans="1:121" s="153" customFormat="1">
      <c r="A305" s="169"/>
      <c r="B305" s="169"/>
      <c r="U305" s="152"/>
      <c r="V305" s="152"/>
      <c r="W305" s="152"/>
      <c r="X305" s="152"/>
      <c r="Y305" s="152"/>
      <c r="Z305" s="152"/>
      <c r="AA305" s="169"/>
      <c r="AB305" s="169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69"/>
      <c r="BD305" s="169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69"/>
      <c r="CF305" s="169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</row>
    <row r="306" spans="1:121" s="153" customFormat="1">
      <c r="U306" s="152"/>
      <c r="V306" s="152"/>
      <c r="W306" s="152"/>
      <c r="X306" s="152"/>
      <c r="Y306" s="152"/>
      <c r="Z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G306" s="152"/>
      <c r="CH306" s="152"/>
      <c r="CI306" s="152"/>
      <c r="CJ306" s="152"/>
      <c r="CK306" s="152"/>
      <c r="CL306" s="152"/>
      <c r="CM306" s="152"/>
      <c r="CN306" s="152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52"/>
      <c r="DB306" s="152"/>
      <c r="DC306" s="152"/>
      <c r="DD306" s="152"/>
      <c r="DE306" s="152"/>
      <c r="DF306" s="152"/>
      <c r="DG306" s="152"/>
      <c r="DH306" s="152"/>
      <c r="DI306" s="152"/>
      <c r="DJ306" s="152"/>
      <c r="DK306" s="152"/>
      <c r="DL306" s="152"/>
      <c r="DM306" s="152"/>
      <c r="DN306" s="152"/>
      <c r="DO306" s="152"/>
      <c r="DP306" s="152"/>
      <c r="DQ306" s="152"/>
    </row>
  </sheetData>
  <mergeCells count="8">
    <mergeCell ref="A5:A6"/>
    <mergeCell ref="B5:B6"/>
    <mergeCell ref="CE5:CE6"/>
    <mergeCell ref="CF5:CF6"/>
    <mergeCell ref="BC5:BC6"/>
    <mergeCell ref="BD5:BD6"/>
    <mergeCell ref="AA5:AA6"/>
    <mergeCell ref="AB5:AB6"/>
  </mergeCells>
  <printOptions horizontalCentered="1"/>
  <pageMargins left="0.51181102362204722" right="0.51181102362204722" top="0.51181102362204722" bottom="0.51181102362204722" header="0.31496062992125984" footer="0.19685039370078741"/>
  <pageSetup paperSize="9" scale="19" firstPageNumber="10" fitToWidth="6" pageOrder="overThenDown" orientation="portrait" useFirstPageNumber="1" r:id="rId1"/>
  <headerFooter scaleWithDoc="0">
    <evenFooter>&amp;R&amp;"Century Gothic,Regular"&amp;10&amp;P</evenFooter>
  </headerFooter>
  <colBreaks count="5" manualBreakCount="5">
    <brk id="38" max="62" man="1"/>
    <brk id="54" max="62" man="1"/>
    <brk id="66" max="62" man="1"/>
    <brk id="82" max="62" man="1"/>
    <brk id="94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27</vt:i4>
      </vt:variant>
    </vt:vector>
  </HeadingPairs>
  <TitlesOfParts>
    <vt:vector size="5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7c IPP-Bulanan</vt:lpstr>
      <vt:lpstr>Data Negeri,2D &amp; 7Sub</vt:lpstr>
      <vt:lpstr>Data 3D </vt:lpstr>
      <vt:lpstr>Data CU Eksport&amp;Domestic</vt:lpstr>
      <vt:lpstr>Sebab Respons</vt:lpstr>
      <vt:lpstr>Data Negara Lain</vt:lpstr>
      <vt:lpstr>Data IPP</vt:lpstr>
      <vt:lpstr>Sheet1</vt:lpstr>
      <vt:lpstr>wakil &lt;3</vt:lpstr>
      <vt:lpstr>Jadual 2 (2)</vt:lpstr>
      <vt:lpstr>Data Pelarasan Musim</vt:lpstr>
      <vt:lpstr>'Data IPP'!OLE_LINK21</vt:lpstr>
      <vt:lpstr>'Data IPP'!OLE_LINK23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IPP-Suku Tahunan'!Print_Area</vt:lpstr>
      <vt:lpstr>'7c IPP-Bulanan'!Print_Area</vt:lpstr>
      <vt:lpstr>'Data IPP'!Print_Area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 Izzuddin Hasanan</cp:lastModifiedBy>
  <cp:lastPrinted>2023-08-30T01:39:19Z</cp:lastPrinted>
  <dcterms:created xsi:type="dcterms:W3CDTF">2019-10-11T07:33:18Z</dcterms:created>
  <dcterms:modified xsi:type="dcterms:W3CDTF">2023-08-30T01:39:44Z</dcterms:modified>
</cp:coreProperties>
</file>